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7485" windowHeight="4140"/>
  </bookViews>
  <sheets>
    <sheet name="Recovered_Sheet1" sheetId="1" r:id="rId1"/>
    <sheet name="Sheet1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B14" i="1"/>
  <c r="B108"/>
  <c r="B89"/>
  <c r="B71"/>
  <c r="B52"/>
  <c r="B33"/>
  <c r="AC1915" i="2"/>
  <c r="U1915"/>
  <c r="T1915"/>
  <c r="S1914"/>
  <c r="S1913"/>
  <c r="AB1915"/>
  <c r="B1913"/>
  <c r="S1912"/>
  <c r="N1911"/>
  <c r="M1911"/>
  <c r="L1911"/>
  <c r="K1911"/>
  <c r="J1911"/>
  <c r="I1911"/>
  <c r="O1911"/>
  <c r="H1911"/>
  <c r="G1911"/>
  <c r="N1910"/>
  <c r="M1910"/>
  <c r="L1910"/>
  <c r="K1910"/>
  <c r="J1910"/>
  <c r="I1910"/>
  <c r="O1910"/>
  <c r="H1910"/>
  <c r="G1910"/>
  <c r="N1909"/>
  <c r="M1909"/>
  <c r="L1909"/>
  <c r="K1909"/>
  <c r="J1909"/>
  <c r="I1909"/>
  <c r="O1909"/>
  <c r="H1909"/>
  <c r="G1909"/>
  <c r="N1908"/>
  <c r="M1908"/>
  <c r="L1908"/>
  <c r="K1908"/>
  <c r="J1908"/>
  <c r="I1908"/>
  <c r="O1908"/>
  <c r="H1908"/>
  <c r="G1908"/>
  <c r="N1907"/>
  <c r="M1907"/>
  <c r="L1907"/>
  <c r="K1907"/>
  <c r="J1907"/>
  <c r="I1907"/>
  <c r="O1907"/>
  <c r="H1907"/>
  <c r="G1907"/>
  <c r="N1906"/>
  <c r="M1906"/>
  <c r="L1906"/>
  <c r="K1906"/>
  <c r="J1906"/>
  <c r="I1906"/>
  <c r="O1906"/>
  <c r="H1906"/>
  <c r="G1906"/>
  <c r="N1905"/>
  <c r="M1905"/>
  <c r="L1905"/>
  <c r="K1905"/>
  <c r="J1905"/>
  <c r="I1905"/>
  <c r="O1905"/>
  <c r="H1905"/>
  <c r="G1905"/>
  <c r="U1897"/>
  <c r="T1897"/>
  <c r="S1896"/>
  <c r="AC1897"/>
  <c r="S1895"/>
  <c r="AB1897"/>
  <c r="B1895"/>
  <c r="S1894"/>
  <c r="R1893"/>
  <c r="N1893"/>
  <c r="M1893"/>
  <c r="L1893"/>
  <c r="K1893"/>
  <c r="J1893"/>
  <c r="I1893"/>
  <c r="O1893"/>
  <c r="H1893"/>
  <c r="G1893"/>
  <c r="R1892"/>
  <c r="N1892"/>
  <c r="M1892"/>
  <c r="L1892"/>
  <c r="K1892"/>
  <c r="J1892"/>
  <c r="I1892"/>
  <c r="O1892"/>
  <c r="H1892"/>
  <c r="G1892"/>
  <c r="R1891"/>
  <c r="N1891"/>
  <c r="M1891"/>
  <c r="L1891"/>
  <c r="K1891"/>
  <c r="J1891"/>
  <c r="I1891"/>
  <c r="O1891"/>
  <c r="H1891"/>
  <c r="G1891"/>
  <c r="R1890"/>
  <c r="R1896"/>
  <c r="AA1897"/>
  <c r="N1890"/>
  <c r="M1890"/>
  <c r="L1890"/>
  <c r="K1890"/>
  <c r="J1890"/>
  <c r="I1890"/>
  <c r="O1890"/>
  <c r="H1890"/>
  <c r="G1890"/>
  <c r="R1889"/>
  <c r="N1889"/>
  <c r="M1889"/>
  <c r="L1889"/>
  <c r="K1889"/>
  <c r="J1889"/>
  <c r="I1889"/>
  <c r="O1889"/>
  <c r="H1889"/>
  <c r="G1889"/>
  <c r="R1888"/>
  <c r="N1888"/>
  <c r="M1888"/>
  <c r="L1888"/>
  <c r="K1888"/>
  <c r="J1888"/>
  <c r="I1888"/>
  <c r="O1888"/>
  <c r="H1888"/>
  <c r="G1888"/>
  <c r="R1887"/>
  <c r="R1894"/>
  <c r="R1895"/>
  <c r="X1897"/>
  <c r="N1887"/>
  <c r="M1887"/>
  <c r="L1887"/>
  <c r="K1887"/>
  <c r="J1887"/>
  <c r="I1887"/>
  <c r="O1887"/>
  <c r="H1887"/>
  <c r="G1887"/>
  <c r="AC1878"/>
  <c r="U1878"/>
  <c r="T1878"/>
  <c r="S1877"/>
  <c r="S1876"/>
  <c r="AB1878"/>
  <c r="B1876"/>
  <c r="S1875"/>
  <c r="N1874"/>
  <c r="M1874"/>
  <c r="L1874"/>
  <c r="K1874"/>
  <c r="J1874"/>
  <c r="I1874"/>
  <c r="O1874"/>
  <c r="H1874"/>
  <c r="G1874"/>
  <c r="N1873"/>
  <c r="M1873"/>
  <c r="L1873"/>
  <c r="K1873"/>
  <c r="J1873"/>
  <c r="I1873"/>
  <c r="O1873"/>
  <c r="H1873"/>
  <c r="G1873"/>
  <c r="N1872"/>
  <c r="M1872"/>
  <c r="L1872"/>
  <c r="K1872"/>
  <c r="J1872"/>
  <c r="I1872"/>
  <c r="O1872"/>
  <c r="H1872"/>
  <c r="G1872"/>
  <c r="N1871"/>
  <c r="M1871"/>
  <c r="L1871"/>
  <c r="K1871"/>
  <c r="J1871"/>
  <c r="I1871"/>
  <c r="O1871"/>
  <c r="H1871"/>
  <c r="G1871"/>
  <c r="N1870"/>
  <c r="M1870"/>
  <c r="L1870"/>
  <c r="K1870"/>
  <c r="J1870"/>
  <c r="I1870"/>
  <c r="O1870"/>
  <c r="H1870"/>
  <c r="G1870"/>
  <c r="N1869"/>
  <c r="M1869"/>
  <c r="L1869"/>
  <c r="K1869"/>
  <c r="J1869"/>
  <c r="I1869"/>
  <c r="O1869"/>
  <c r="H1869"/>
  <c r="G1869"/>
  <c r="N1868"/>
  <c r="M1868"/>
  <c r="L1868"/>
  <c r="K1868"/>
  <c r="J1868"/>
  <c r="I1868"/>
  <c r="O1868"/>
  <c r="H1868"/>
  <c r="G1868"/>
  <c r="U1859"/>
  <c r="T1859"/>
  <c r="S1858"/>
  <c r="AC1859"/>
  <c r="S1856"/>
  <c r="S1857"/>
  <c r="AB1859"/>
  <c r="M1855"/>
  <c r="N1855"/>
  <c r="K1855"/>
  <c r="L1855"/>
  <c r="I1855"/>
  <c r="J1855"/>
  <c r="G1855"/>
  <c r="H1855"/>
  <c r="M1854"/>
  <c r="N1854"/>
  <c r="K1854"/>
  <c r="L1854"/>
  <c r="I1854"/>
  <c r="J1854"/>
  <c r="G1854"/>
  <c r="H1854"/>
  <c r="M1853"/>
  <c r="N1853"/>
  <c r="K1853"/>
  <c r="L1853"/>
  <c r="I1853"/>
  <c r="J1853"/>
  <c r="G1853"/>
  <c r="H1853"/>
  <c r="M1852"/>
  <c r="N1852"/>
  <c r="K1852"/>
  <c r="L1852"/>
  <c r="I1852"/>
  <c r="J1852"/>
  <c r="G1852"/>
  <c r="H1852"/>
  <c r="M1851"/>
  <c r="N1851"/>
  <c r="K1851"/>
  <c r="L1851"/>
  <c r="I1851"/>
  <c r="J1851"/>
  <c r="G1851"/>
  <c r="H1851"/>
  <c r="M1850"/>
  <c r="N1850"/>
  <c r="K1850"/>
  <c r="L1850"/>
  <c r="I1850"/>
  <c r="J1850"/>
  <c r="G1850"/>
  <c r="H1850"/>
  <c r="M1849"/>
  <c r="N1849"/>
  <c r="K1849"/>
  <c r="L1849"/>
  <c r="I1849"/>
  <c r="J1849"/>
  <c r="G1849"/>
  <c r="H1849"/>
  <c r="Z1840"/>
  <c r="U1840"/>
  <c r="T1840"/>
  <c r="S1839"/>
  <c r="AC1840"/>
  <c r="S1837"/>
  <c r="S1838"/>
  <c r="AB1840"/>
  <c r="R1836"/>
  <c r="N1836"/>
  <c r="M1836"/>
  <c r="L1836"/>
  <c r="K1836"/>
  <c r="J1836"/>
  <c r="I1836"/>
  <c r="O1836"/>
  <c r="Q1836"/>
  <c r="H1836"/>
  <c r="G1836"/>
  <c r="R1835"/>
  <c r="N1835"/>
  <c r="M1835"/>
  <c r="L1835"/>
  <c r="K1835"/>
  <c r="J1835"/>
  <c r="I1835"/>
  <c r="O1835"/>
  <c r="Q1835"/>
  <c r="H1835"/>
  <c r="G1835"/>
  <c r="R1834"/>
  <c r="N1834"/>
  <c r="M1834"/>
  <c r="L1834"/>
  <c r="K1834"/>
  <c r="J1834"/>
  <c r="I1834"/>
  <c r="O1834"/>
  <c r="Q1834"/>
  <c r="H1834"/>
  <c r="G1834"/>
  <c r="R1833"/>
  <c r="R1839"/>
  <c r="AA1840"/>
  <c r="N1833"/>
  <c r="M1833"/>
  <c r="L1833"/>
  <c r="K1833"/>
  <c r="J1833"/>
  <c r="I1833"/>
  <c r="O1833"/>
  <c r="Q1833"/>
  <c r="Q1839"/>
  <c r="H1833"/>
  <c r="G1833"/>
  <c r="R1832"/>
  <c r="N1832"/>
  <c r="M1832"/>
  <c r="L1832"/>
  <c r="K1832"/>
  <c r="J1832"/>
  <c r="I1832"/>
  <c r="O1832"/>
  <c r="H1832"/>
  <c r="G1832"/>
  <c r="R1831"/>
  <c r="N1831"/>
  <c r="M1831"/>
  <c r="L1831"/>
  <c r="K1831"/>
  <c r="J1831"/>
  <c r="I1831"/>
  <c r="O1831"/>
  <c r="H1831"/>
  <c r="G1831"/>
  <c r="R1830"/>
  <c r="R1837"/>
  <c r="R1838"/>
  <c r="X1840"/>
  <c r="N1830"/>
  <c r="M1830"/>
  <c r="L1830"/>
  <c r="K1830"/>
  <c r="J1830"/>
  <c r="I1830"/>
  <c r="O1830"/>
  <c r="H1830"/>
  <c r="G1830"/>
  <c r="AC1821"/>
  <c r="U1821"/>
  <c r="T1821"/>
  <c r="S1820"/>
  <c r="S1818"/>
  <c r="S1819"/>
  <c r="AB1821"/>
  <c r="M1817"/>
  <c r="N1817"/>
  <c r="K1817"/>
  <c r="L1817"/>
  <c r="I1817"/>
  <c r="G1817"/>
  <c r="H1817"/>
  <c r="M1816"/>
  <c r="N1816"/>
  <c r="K1816"/>
  <c r="L1816"/>
  <c r="I1816"/>
  <c r="G1816"/>
  <c r="H1816"/>
  <c r="M1815"/>
  <c r="N1815"/>
  <c r="K1815"/>
  <c r="L1815"/>
  <c r="I1815"/>
  <c r="G1815"/>
  <c r="H1815"/>
  <c r="M1814"/>
  <c r="N1814"/>
  <c r="K1814"/>
  <c r="L1814"/>
  <c r="I1814"/>
  <c r="G1814"/>
  <c r="H1814"/>
  <c r="M1813"/>
  <c r="N1813"/>
  <c r="K1813"/>
  <c r="L1813"/>
  <c r="I1813"/>
  <c r="G1813"/>
  <c r="H1813"/>
  <c r="M1812"/>
  <c r="N1812"/>
  <c r="K1812"/>
  <c r="L1812"/>
  <c r="I1812"/>
  <c r="G1812"/>
  <c r="H1812"/>
  <c r="M1811"/>
  <c r="N1811"/>
  <c r="K1811"/>
  <c r="L1811"/>
  <c r="I1811"/>
  <c r="G1811"/>
  <c r="H1811"/>
  <c r="U1802"/>
  <c r="T1802"/>
  <c r="S1801"/>
  <c r="AC1802"/>
  <c r="S1799"/>
  <c r="S1800"/>
  <c r="AB1802"/>
  <c r="N1798"/>
  <c r="M1798"/>
  <c r="L1798"/>
  <c r="K1798"/>
  <c r="J1798"/>
  <c r="I1798"/>
  <c r="O1798"/>
  <c r="H1798"/>
  <c r="G1798"/>
  <c r="N1797"/>
  <c r="M1797"/>
  <c r="L1797"/>
  <c r="K1797"/>
  <c r="J1797"/>
  <c r="I1797"/>
  <c r="O1797"/>
  <c r="H1797"/>
  <c r="G1797"/>
  <c r="N1796"/>
  <c r="M1796"/>
  <c r="L1796"/>
  <c r="K1796"/>
  <c r="J1796"/>
  <c r="I1796"/>
  <c r="O1796"/>
  <c r="H1796"/>
  <c r="G1796"/>
  <c r="N1795"/>
  <c r="M1795"/>
  <c r="L1795"/>
  <c r="K1795"/>
  <c r="J1795"/>
  <c r="I1795"/>
  <c r="O1795"/>
  <c r="H1795"/>
  <c r="G1795"/>
  <c r="N1794"/>
  <c r="M1794"/>
  <c r="L1794"/>
  <c r="K1794"/>
  <c r="J1794"/>
  <c r="I1794"/>
  <c r="O1794"/>
  <c r="H1794"/>
  <c r="G1794"/>
  <c r="N1793"/>
  <c r="M1793"/>
  <c r="L1793"/>
  <c r="K1793"/>
  <c r="J1793"/>
  <c r="I1793"/>
  <c r="O1793"/>
  <c r="H1793"/>
  <c r="G1793"/>
  <c r="N1792"/>
  <c r="M1792"/>
  <c r="L1792"/>
  <c r="K1792"/>
  <c r="J1792"/>
  <c r="I1792"/>
  <c r="O1792"/>
  <c r="H1792"/>
  <c r="G1792"/>
  <c r="U1783"/>
  <c r="T1783"/>
  <c r="S1782"/>
  <c r="AC1783"/>
  <c r="S1781"/>
  <c r="AB1783"/>
  <c r="S1780"/>
  <c r="M1779"/>
  <c r="N1779"/>
  <c r="K1779"/>
  <c r="L1779"/>
  <c r="I1779"/>
  <c r="J1779"/>
  <c r="G1779"/>
  <c r="H1779"/>
  <c r="M1778"/>
  <c r="N1778"/>
  <c r="K1778"/>
  <c r="L1778"/>
  <c r="I1778"/>
  <c r="J1778"/>
  <c r="G1778"/>
  <c r="H1778"/>
  <c r="M1777"/>
  <c r="N1777"/>
  <c r="K1777"/>
  <c r="L1777"/>
  <c r="I1777"/>
  <c r="G1777"/>
  <c r="H1777"/>
  <c r="M1776"/>
  <c r="N1776"/>
  <c r="K1776"/>
  <c r="L1776"/>
  <c r="I1776"/>
  <c r="G1776"/>
  <c r="H1776"/>
  <c r="M1775"/>
  <c r="N1775"/>
  <c r="K1775"/>
  <c r="L1775"/>
  <c r="I1775"/>
  <c r="G1775"/>
  <c r="H1775"/>
  <c r="M1774"/>
  <c r="N1774"/>
  <c r="K1774"/>
  <c r="L1774"/>
  <c r="I1774"/>
  <c r="G1774"/>
  <c r="H1774"/>
  <c r="M1773"/>
  <c r="N1773"/>
  <c r="K1773"/>
  <c r="L1773"/>
  <c r="I1773"/>
  <c r="G1773"/>
  <c r="H1773"/>
  <c r="U1764"/>
  <c r="T1764"/>
  <c r="S1763"/>
  <c r="AC1764"/>
  <c r="S1761"/>
  <c r="S1762"/>
  <c r="AB1764"/>
  <c r="N1760"/>
  <c r="M1760"/>
  <c r="L1760"/>
  <c r="K1760"/>
  <c r="J1760"/>
  <c r="I1760"/>
  <c r="O1760"/>
  <c r="H1760"/>
  <c r="G1760"/>
  <c r="N1759"/>
  <c r="M1759"/>
  <c r="L1759"/>
  <c r="K1759"/>
  <c r="J1759"/>
  <c r="I1759"/>
  <c r="O1759"/>
  <c r="H1759"/>
  <c r="G1759"/>
  <c r="N1758"/>
  <c r="M1758"/>
  <c r="L1758"/>
  <c r="K1758"/>
  <c r="J1758"/>
  <c r="I1758"/>
  <c r="O1758"/>
  <c r="H1758"/>
  <c r="G1758"/>
  <c r="N1757"/>
  <c r="M1757"/>
  <c r="L1757"/>
  <c r="K1757"/>
  <c r="J1757"/>
  <c r="I1757"/>
  <c r="O1757"/>
  <c r="H1757"/>
  <c r="G1757"/>
  <c r="N1756"/>
  <c r="M1756"/>
  <c r="L1756"/>
  <c r="K1756"/>
  <c r="J1756"/>
  <c r="I1756"/>
  <c r="O1756"/>
  <c r="H1756"/>
  <c r="G1756"/>
  <c r="N1755"/>
  <c r="M1755"/>
  <c r="L1755"/>
  <c r="K1755"/>
  <c r="J1755"/>
  <c r="I1755"/>
  <c r="O1755"/>
  <c r="H1755"/>
  <c r="G1755"/>
  <c r="N1754"/>
  <c r="M1754"/>
  <c r="L1754"/>
  <c r="K1754"/>
  <c r="J1754"/>
  <c r="I1754"/>
  <c r="O1754"/>
  <c r="H1754"/>
  <c r="G1754"/>
  <c r="U1745"/>
  <c r="T1745"/>
  <c r="S1744"/>
  <c r="AC1745"/>
  <c r="S1742"/>
  <c r="M1741"/>
  <c r="N1741"/>
  <c r="K1741"/>
  <c r="L1741"/>
  <c r="I1741"/>
  <c r="J1741"/>
  <c r="G1741"/>
  <c r="H1741"/>
  <c r="M1740"/>
  <c r="N1740"/>
  <c r="K1740"/>
  <c r="L1740"/>
  <c r="I1740"/>
  <c r="J1740"/>
  <c r="G1740"/>
  <c r="H1740"/>
  <c r="M1739"/>
  <c r="N1739"/>
  <c r="K1739"/>
  <c r="L1739"/>
  <c r="I1739"/>
  <c r="J1739"/>
  <c r="G1739"/>
  <c r="H1739"/>
  <c r="M1738"/>
  <c r="N1738"/>
  <c r="K1738"/>
  <c r="L1738"/>
  <c r="I1738"/>
  <c r="J1738"/>
  <c r="G1738"/>
  <c r="H1738"/>
  <c r="M1737"/>
  <c r="N1737"/>
  <c r="K1737"/>
  <c r="L1737"/>
  <c r="I1737"/>
  <c r="J1737"/>
  <c r="G1737"/>
  <c r="H1737"/>
  <c r="M1736"/>
  <c r="N1736"/>
  <c r="K1736"/>
  <c r="L1736"/>
  <c r="I1736"/>
  <c r="J1736"/>
  <c r="G1736"/>
  <c r="H1736"/>
  <c r="M1735"/>
  <c r="N1735"/>
  <c r="K1735"/>
  <c r="L1735"/>
  <c r="I1735"/>
  <c r="J1735"/>
  <c r="G1735"/>
  <c r="H1735"/>
  <c r="U1726"/>
  <c r="T1726"/>
  <c r="S1725"/>
  <c r="AC1726"/>
  <c r="S1723"/>
  <c r="S1724"/>
  <c r="AB1726"/>
  <c r="R1722"/>
  <c r="N1722"/>
  <c r="M1722"/>
  <c r="L1722"/>
  <c r="K1722"/>
  <c r="J1722"/>
  <c r="I1722"/>
  <c r="O1722"/>
  <c r="H1722"/>
  <c r="G1722"/>
  <c r="R1721"/>
  <c r="N1721"/>
  <c r="M1721"/>
  <c r="L1721"/>
  <c r="K1721"/>
  <c r="J1721"/>
  <c r="I1721"/>
  <c r="O1721"/>
  <c r="H1721"/>
  <c r="G1721"/>
  <c r="R1720"/>
  <c r="N1720"/>
  <c r="M1720"/>
  <c r="L1720"/>
  <c r="K1720"/>
  <c r="J1720"/>
  <c r="I1720"/>
  <c r="O1720"/>
  <c r="H1720"/>
  <c r="G1720"/>
  <c r="R1719"/>
  <c r="R1725"/>
  <c r="AA1726"/>
  <c r="N1719"/>
  <c r="M1719"/>
  <c r="L1719"/>
  <c r="K1719"/>
  <c r="J1719"/>
  <c r="I1719"/>
  <c r="O1719"/>
  <c r="H1719"/>
  <c r="G1719"/>
  <c r="R1718"/>
  <c r="N1718"/>
  <c r="M1718"/>
  <c r="L1718"/>
  <c r="K1718"/>
  <c r="J1718"/>
  <c r="I1718"/>
  <c r="O1718"/>
  <c r="H1718"/>
  <c r="G1718"/>
  <c r="R1717"/>
  <c r="N1717"/>
  <c r="M1717"/>
  <c r="L1717"/>
  <c r="K1717"/>
  <c r="J1717"/>
  <c r="I1717"/>
  <c r="O1717"/>
  <c r="Q1717"/>
  <c r="H1717"/>
  <c r="G1717"/>
  <c r="R1716"/>
  <c r="R1723"/>
  <c r="R1724"/>
  <c r="X1726"/>
  <c r="N1716"/>
  <c r="M1716"/>
  <c r="L1716"/>
  <c r="K1716"/>
  <c r="J1716"/>
  <c r="I1716"/>
  <c r="O1716"/>
  <c r="H1716"/>
  <c r="G1716"/>
  <c r="AC1707"/>
  <c r="U1707"/>
  <c r="T1707"/>
  <c r="S1706"/>
  <c r="S1704"/>
  <c r="S1705"/>
  <c r="AB1707"/>
  <c r="M1703"/>
  <c r="N1703"/>
  <c r="K1703"/>
  <c r="L1703"/>
  <c r="I1703"/>
  <c r="G1703"/>
  <c r="H1703"/>
  <c r="M1702"/>
  <c r="N1702"/>
  <c r="K1702"/>
  <c r="L1702"/>
  <c r="I1702"/>
  <c r="G1702"/>
  <c r="H1702"/>
  <c r="M1701"/>
  <c r="N1701"/>
  <c r="K1701"/>
  <c r="L1701"/>
  <c r="I1701"/>
  <c r="G1701"/>
  <c r="H1701"/>
  <c r="M1700"/>
  <c r="N1700"/>
  <c r="K1700"/>
  <c r="L1700"/>
  <c r="I1700"/>
  <c r="G1700"/>
  <c r="H1700"/>
  <c r="M1699"/>
  <c r="N1699"/>
  <c r="K1699"/>
  <c r="L1699"/>
  <c r="I1699"/>
  <c r="G1699"/>
  <c r="H1699"/>
  <c r="M1698"/>
  <c r="N1698"/>
  <c r="K1698"/>
  <c r="L1698"/>
  <c r="I1698"/>
  <c r="G1698"/>
  <c r="H1698"/>
  <c r="M1697"/>
  <c r="N1697"/>
  <c r="K1697"/>
  <c r="L1697"/>
  <c r="I1697"/>
  <c r="G1697"/>
  <c r="H1697"/>
  <c r="U1688"/>
  <c r="T1688"/>
  <c r="S1687"/>
  <c r="AC1688"/>
  <c r="S1685"/>
  <c r="S1686"/>
  <c r="AB1688"/>
  <c r="N1684"/>
  <c r="M1684"/>
  <c r="L1684"/>
  <c r="K1684"/>
  <c r="J1684"/>
  <c r="I1684"/>
  <c r="O1684"/>
  <c r="H1684"/>
  <c r="G1684"/>
  <c r="N1683"/>
  <c r="M1683"/>
  <c r="L1683"/>
  <c r="K1683"/>
  <c r="J1683"/>
  <c r="I1683"/>
  <c r="O1683"/>
  <c r="H1683"/>
  <c r="G1683"/>
  <c r="N1682"/>
  <c r="M1682"/>
  <c r="L1682"/>
  <c r="K1682"/>
  <c r="J1682"/>
  <c r="I1682"/>
  <c r="O1682"/>
  <c r="H1682"/>
  <c r="G1682"/>
  <c r="N1681"/>
  <c r="M1681"/>
  <c r="L1681"/>
  <c r="K1681"/>
  <c r="J1681"/>
  <c r="I1681"/>
  <c r="O1681"/>
  <c r="H1681"/>
  <c r="G1681"/>
  <c r="N1680"/>
  <c r="M1680"/>
  <c r="L1680"/>
  <c r="K1680"/>
  <c r="J1680"/>
  <c r="I1680"/>
  <c r="O1680"/>
  <c r="H1680"/>
  <c r="G1680"/>
  <c r="N1679"/>
  <c r="M1679"/>
  <c r="L1679"/>
  <c r="K1679"/>
  <c r="J1679"/>
  <c r="I1679"/>
  <c r="O1679"/>
  <c r="H1679"/>
  <c r="G1679"/>
  <c r="N1678"/>
  <c r="M1678"/>
  <c r="L1678"/>
  <c r="K1678"/>
  <c r="J1678"/>
  <c r="I1678"/>
  <c r="O1678"/>
  <c r="H1678"/>
  <c r="G1678"/>
  <c r="U1669"/>
  <c r="T1669"/>
  <c r="S1668"/>
  <c r="AC1669"/>
  <c r="S1667"/>
  <c r="AB1669"/>
  <c r="S1666"/>
  <c r="M1665"/>
  <c r="N1665"/>
  <c r="K1665"/>
  <c r="L1665"/>
  <c r="I1665"/>
  <c r="J1665"/>
  <c r="G1665"/>
  <c r="H1665"/>
  <c r="M1664"/>
  <c r="N1664"/>
  <c r="K1664"/>
  <c r="L1664"/>
  <c r="I1664"/>
  <c r="J1664"/>
  <c r="G1664"/>
  <c r="H1664"/>
  <c r="M1663"/>
  <c r="N1663"/>
  <c r="K1663"/>
  <c r="L1663"/>
  <c r="I1663"/>
  <c r="J1663"/>
  <c r="G1663"/>
  <c r="H1663"/>
  <c r="M1662"/>
  <c r="N1662"/>
  <c r="K1662"/>
  <c r="L1662"/>
  <c r="I1662"/>
  <c r="J1662"/>
  <c r="G1662"/>
  <c r="H1662"/>
  <c r="M1661"/>
  <c r="N1661"/>
  <c r="K1661"/>
  <c r="L1661"/>
  <c r="I1661"/>
  <c r="J1661"/>
  <c r="G1661"/>
  <c r="H1661"/>
  <c r="M1660"/>
  <c r="N1660"/>
  <c r="K1660"/>
  <c r="L1660"/>
  <c r="I1660"/>
  <c r="J1660"/>
  <c r="G1660"/>
  <c r="H1660"/>
  <c r="M1659"/>
  <c r="N1659"/>
  <c r="K1659"/>
  <c r="L1659"/>
  <c r="I1659"/>
  <c r="J1659"/>
  <c r="G1659"/>
  <c r="H1659"/>
  <c r="U1650"/>
  <c r="T1650"/>
  <c r="S1649"/>
  <c r="AC1650"/>
  <c r="S1647"/>
  <c r="S1648"/>
  <c r="AB1650"/>
  <c r="R1646"/>
  <c r="N1646"/>
  <c r="M1646"/>
  <c r="L1646"/>
  <c r="K1646"/>
  <c r="J1646"/>
  <c r="I1646"/>
  <c r="O1646"/>
  <c r="H1646"/>
  <c r="G1646"/>
  <c r="R1645"/>
  <c r="N1645"/>
  <c r="M1645"/>
  <c r="L1645"/>
  <c r="K1645"/>
  <c r="J1645"/>
  <c r="I1645"/>
  <c r="O1645"/>
  <c r="H1645"/>
  <c r="G1645"/>
  <c r="R1644"/>
  <c r="N1644"/>
  <c r="M1644"/>
  <c r="L1644"/>
  <c r="K1644"/>
  <c r="J1644"/>
  <c r="I1644"/>
  <c r="O1644"/>
  <c r="H1644"/>
  <c r="G1644"/>
  <c r="R1643"/>
  <c r="R1649"/>
  <c r="AA1650"/>
  <c r="N1643"/>
  <c r="M1643"/>
  <c r="L1643"/>
  <c r="K1643"/>
  <c r="J1643"/>
  <c r="I1643"/>
  <c r="O1643"/>
  <c r="H1643"/>
  <c r="G1643"/>
  <c r="R1642"/>
  <c r="N1642"/>
  <c r="M1642"/>
  <c r="L1642"/>
  <c r="K1642"/>
  <c r="J1642"/>
  <c r="I1642"/>
  <c r="O1642"/>
  <c r="H1642"/>
  <c r="G1642"/>
  <c r="R1641"/>
  <c r="R1647"/>
  <c r="R1648"/>
  <c r="X1650"/>
  <c r="N1641"/>
  <c r="M1641"/>
  <c r="L1641"/>
  <c r="K1641"/>
  <c r="J1641"/>
  <c r="I1641"/>
  <c r="O1641"/>
  <c r="H1641"/>
  <c r="G1641"/>
  <c r="R1640"/>
  <c r="N1640"/>
  <c r="M1640"/>
  <c r="L1640"/>
  <c r="K1640"/>
  <c r="J1640"/>
  <c r="I1640"/>
  <c r="O1640"/>
  <c r="H1640"/>
  <c r="G1640"/>
  <c r="AC1631"/>
  <c r="U1631"/>
  <c r="T1631"/>
  <c r="S1630"/>
  <c r="S1628"/>
  <c r="S1629"/>
  <c r="AB1631"/>
  <c r="M1627"/>
  <c r="N1627"/>
  <c r="K1627"/>
  <c r="L1627"/>
  <c r="I1627"/>
  <c r="G1627"/>
  <c r="H1627"/>
  <c r="M1626"/>
  <c r="N1626"/>
  <c r="K1626"/>
  <c r="L1626"/>
  <c r="I1626"/>
  <c r="G1626"/>
  <c r="H1626"/>
  <c r="M1625"/>
  <c r="N1625"/>
  <c r="K1625"/>
  <c r="L1625"/>
  <c r="I1625"/>
  <c r="G1625"/>
  <c r="H1625"/>
  <c r="M1624"/>
  <c r="N1624"/>
  <c r="K1624"/>
  <c r="L1624"/>
  <c r="I1624"/>
  <c r="G1624"/>
  <c r="H1624"/>
  <c r="M1623"/>
  <c r="N1623"/>
  <c r="K1623"/>
  <c r="L1623"/>
  <c r="I1623"/>
  <c r="G1623"/>
  <c r="H1623"/>
  <c r="M1622"/>
  <c r="N1622"/>
  <c r="K1622"/>
  <c r="L1622"/>
  <c r="I1622"/>
  <c r="G1622"/>
  <c r="H1622"/>
  <c r="M1621"/>
  <c r="N1621"/>
  <c r="K1621"/>
  <c r="L1621"/>
  <c r="I1621"/>
  <c r="G1621"/>
  <c r="H1621"/>
  <c r="U1612"/>
  <c r="T1612"/>
  <c r="S1611"/>
  <c r="AC1612"/>
  <c r="S1609"/>
  <c r="S1610"/>
  <c r="AB1612"/>
  <c r="N1608"/>
  <c r="M1608"/>
  <c r="L1608"/>
  <c r="K1608"/>
  <c r="J1608"/>
  <c r="I1608"/>
  <c r="O1608"/>
  <c r="H1608"/>
  <c r="G1608"/>
  <c r="N1607"/>
  <c r="M1607"/>
  <c r="L1607"/>
  <c r="K1607"/>
  <c r="J1607"/>
  <c r="I1607"/>
  <c r="O1607"/>
  <c r="H1607"/>
  <c r="G1607"/>
  <c r="N1606"/>
  <c r="M1606"/>
  <c r="L1606"/>
  <c r="K1606"/>
  <c r="J1606"/>
  <c r="I1606"/>
  <c r="O1606"/>
  <c r="H1606"/>
  <c r="G1606"/>
  <c r="N1605"/>
  <c r="M1605"/>
  <c r="L1605"/>
  <c r="K1605"/>
  <c r="J1605"/>
  <c r="I1605"/>
  <c r="O1605"/>
  <c r="H1605"/>
  <c r="G1605"/>
  <c r="N1604"/>
  <c r="M1604"/>
  <c r="L1604"/>
  <c r="K1604"/>
  <c r="J1604"/>
  <c r="I1604"/>
  <c r="O1604"/>
  <c r="H1604"/>
  <c r="G1604"/>
  <c r="N1603"/>
  <c r="M1603"/>
  <c r="L1603"/>
  <c r="K1603"/>
  <c r="J1603"/>
  <c r="I1603"/>
  <c r="O1603"/>
  <c r="H1603"/>
  <c r="G1603"/>
  <c r="N1602"/>
  <c r="M1602"/>
  <c r="L1602"/>
  <c r="K1602"/>
  <c r="J1602"/>
  <c r="I1602"/>
  <c r="O1602"/>
  <c r="H1602"/>
  <c r="G1602"/>
  <c r="U1593"/>
  <c r="T1593"/>
  <c r="S1592"/>
  <c r="AC1593"/>
  <c r="S1590"/>
  <c r="S1591"/>
  <c r="AB1593"/>
  <c r="M1589"/>
  <c r="N1589"/>
  <c r="K1589"/>
  <c r="L1589"/>
  <c r="I1589"/>
  <c r="J1589"/>
  <c r="G1589"/>
  <c r="H1589"/>
  <c r="M1588"/>
  <c r="N1588"/>
  <c r="K1588"/>
  <c r="L1588"/>
  <c r="I1588"/>
  <c r="J1588"/>
  <c r="G1588"/>
  <c r="H1588"/>
  <c r="M1587"/>
  <c r="N1587"/>
  <c r="K1587"/>
  <c r="L1587"/>
  <c r="I1587"/>
  <c r="J1587"/>
  <c r="G1587"/>
  <c r="H1587"/>
  <c r="M1586"/>
  <c r="N1586"/>
  <c r="K1586"/>
  <c r="L1586"/>
  <c r="I1586"/>
  <c r="J1586"/>
  <c r="G1586"/>
  <c r="H1586"/>
  <c r="M1585"/>
  <c r="N1585"/>
  <c r="K1585"/>
  <c r="L1585"/>
  <c r="I1585"/>
  <c r="J1585"/>
  <c r="G1585"/>
  <c r="H1585"/>
  <c r="M1584"/>
  <c r="N1584"/>
  <c r="K1584"/>
  <c r="L1584"/>
  <c r="I1584"/>
  <c r="J1584"/>
  <c r="G1584"/>
  <c r="H1584"/>
  <c r="M1583"/>
  <c r="N1583"/>
  <c r="K1583"/>
  <c r="L1583"/>
  <c r="I1583"/>
  <c r="J1583"/>
  <c r="G1583"/>
  <c r="H1583"/>
  <c r="U1574"/>
  <c r="T1574"/>
  <c r="S1573"/>
  <c r="AC1574"/>
  <c r="S1571"/>
  <c r="S1572"/>
  <c r="AB1574"/>
  <c r="N1570"/>
  <c r="M1570"/>
  <c r="L1570"/>
  <c r="K1570"/>
  <c r="J1570"/>
  <c r="I1570"/>
  <c r="O1570"/>
  <c r="H1570"/>
  <c r="G1570"/>
  <c r="N1569"/>
  <c r="M1569"/>
  <c r="L1569"/>
  <c r="K1569"/>
  <c r="J1569"/>
  <c r="I1569"/>
  <c r="O1569"/>
  <c r="H1569"/>
  <c r="G1569"/>
  <c r="N1568"/>
  <c r="M1568"/>
  <c r="L1568"/>
  <c r="K1568"/>
  <c r="J1568"/>
  <c r="I1568"/>
  <c r="O1568"/>
  <c r="H1568"/>
  <c r="G1568"/>
  <c r="N1567"/>
  <c r="M1567"/>
  <c r="L1567"/>
  <c r="K1567"/>
  <c r="J1567"/>
  <c r="I1567"/>
  <c r="O1567"/>
  <c r="H1567"/>
  <c r="G1567"/>
  <c r="N1566"/>
  <c r="M1566"/>
  <c r="L1566"/>
  <c r="K1566"/>
  <c r="J1566"/>
  <c r="I1566"/>
  <c r="O1566"/>
  <c r="H1566"/>
  <c r="G1566"/>
  <c r="N1565"/>
  <c r="M1565"/>
  <c r="L1565"/>
  <c r="K1565"/>
  <c r="J1565"/>
  <c r="I1565"/>
  <c r="O1565"/>
  <c r="H1565"/>
  <c r="G1565"/>
  <c r="N1564"/>
  <c r="M1564"/>
  <c r="L1564"/>
  <c r="K1564"/>
  <c r="J1564"/>
  <c r="I1564"/>
  <c r="O1564"/>
  <c r="H1564"/>
  <c r="G1564"/>
  <c r="U1555"/>
  <c r="T1555"/>
  <c r="S1554"/>
  <c r="AC1555"/>
  <c r="S1553"/>
  <c r="AB1555"/>
  <c r="S1552"/>
  <c r="M1551"/>
  <c r="N1551"/>
  <c r="K1551"/>
  <c r="L1551"/>
  <c r="I1551"/>
  <c r="J1551"/>
  <c r="G1551"/>
  <c r="H1551"/>
  <c r="M1550"/>
  <c r="N1550"/>
  <c r="K1550"/>
  <c r="L1550"/>
  <c r="I1550"/>
  <c r="J1550"/>
  <c r="G1550"/>
  <c r="H1550"/>
  <c r="M1549"/>
  <c r="N1549"/>
  <c r="K1549"/>
  <c r="L1549"/>
  <c r="I1549"/>
  <c r="J1549"/>
  <c r="G1549"/>
  <c r="H1549"/>
  <c r="M1548"/>
  <c r="N1548"/>
  <c r="K1548"/>
  <c r="L1548"/>
  <c r="I1548"/>
  <c r="J1548"/>
  <c r="G1548"/>
  <c r="H1548"/>
  <c r="M1547"/>
  <c r="N1547"/>
  <c r="K1547"/>
  <c r="L1547"/>
  <c r="I1547"/>
  <c r="J1547"/>
  <c r="G1547"/>
  <c r="H1547"/>
  <c r="M1546"/>
  <c r="N1546"/>
  <c r="K1546"/>
  <c r="L1546"/>
  <c r="I1546"/>
  <c r="J1546"/>
  <c r="G1546"/>
  <c r="H1546"/>
  <c r="M1545"/>
  <c r="N1545"/>
  <c r="K1545"/>
  <c r="L1545"/>
  <c r="I1545"/>
  <c r="J1545"/>
  <c r="G1545"/>
  <c r="H1545"/>
  <c r="U1536"/>
  <c r="T1536"/>
  <c r="S1535"/>
  <c r="AC1536"/>
  <c r="S1533"/>
  <c r="S1534"/>
  <c r="AB1536"/>
  <c r="R1532"/>
  <c r="N1532"/>
  <c r="M1532"/>
  <c r="L1532"/>
  <c r="K1532"/>
  <c r="J1532"/>
  <c r="I1532"/>
  <c r="O1532"/>
  <c r="Q1532"/>
  <c r="H1532"/>
  <c r="G1532"/>
  <c r="R1531"/>
  <c r="N1531"/>
  <c r="M1531"/>
  <c r="L1531"/>
  <c r="K1531"/>
  <c r="J1531"/>
  <c r="I1531"/>
  <c r="O1531"/>
  <c r="H1531"/>
  <c r="G1531"/>
  <c r="R1530"/>
  <c r="N1530"/>
  <c r="M1530"/>
  <c r="L1530"/>
  <c r="K1530"/>
  <c r="J1530"/>
  <c r="I1530"/>
  <c r="O1530"/>
  <c r="H1530"/>
  <c r="G1530"/>
  <c r="R1529"/>
  <c r="R1535"/>
  <c r="AA1536"/>
  <c r="N1529"/>
  <c r="M1529"/>
  <c r="L1529"/>
  <c r="K1529"/>
  <c r="J1529"/>
  <c r="I1529"/>
  <c r="O1529"/>
  <c r="H1529"/>
  <c r="G1529"/>
  <c r="R1528"/>
  <c r="N1528"/>
  <c r="M1528"/>
  <c r="L1528"/>
  <c r="K1528"/>
  <c r="J1528"/>
  <c r="I1528"/>
  <c r="O1528"/>
  <c r="H1528"/>
  <c r="G1528"/>
  <c r="R1527"/>
  <c r="R1533"/>
  <c r="R1534"/>
  <c r="X1536"/>
  <c r="N1527"/>
  <c r="M1527"/>
  <c r="L1527"/>
  <c r="K1527"/>
  <c r="J1527"/>
  <c r="I1527"/>
  <c r="O1527"/>
  <c r="H1527"/>
  <c r="G1527"/>
  <c r="R1526"/>
  <c r="N1526"/>
  <c r="M1526"/>
  <c r="L1526"/>
  <c r="K1526"/>
  <c r="J1526"/>
  <c r="I1526"/>
  <c r="O1526"/>
  <c r="H1526"/>
  <c r="G1526"/>
  <c r="AC1517"/>
  <c r="U1517"/>
  <c r="T1517"/>
  <c r="S1516"/>
  <c r="S1514"/>
  <c r="S1515"/>
  <c r="AB1517"/>
  <c r="M1513"/>
  <c r="N1513"/>
  <c r="K1513"/>
  <c r="L1513"/>
  <c r="I1513"/>
  <c r="G1513"/>
  <c r="H1513"/>
  <c r="M1512"/>
  <c r="N1512"/>
  <c r="K1512"/>
  <c r="L1512"/>
  <c r="I1512"/>
  <c r="G1512"/>
  <c r="H1512"/>
  <c r="M1511"/>
  <c r="N1511"/>
  <c r="K1511"/>
  <c r="L1511"/>
  <c r="I1511"/>
  <c r="G1511"/>
  <c r="H1511"/>
  <c r="M1510"/>
  <c r="N1510"/>
  <c r="K1510"/>
  <c r="L1510"/>
  <c r="I1510"/>
  <c r="G1510"/>
  <c r="H1510"/>
  <c r="M1509"/>
  <c r="N1509"/>
  <c r="K1509"/>
  <c r="L1509"/>
  <c r="I1509"/>
  <c r="G1509"/>
  <c r="H1509"/>
  <c r="M1508"/>
  <c r="N1508"/>
  <c r="K1508"/>
  <c r="L1508"/>
  <c r="I1508"/>
  <c r="G1508"/>
  <c r="H1508"/>
  <c r="M1507"/>
  <c r="N1507"/>
  <c r="K1507"/>
  <c r="L1507"/>
  <c r="I1507"/>
  <c r="G1507"/>
  <c r="H1507"/>
  <c r="U1498"/>
  <c r="T1498"/>
  <c r="S1497"/>
  <c r="AC1498"/>
  <c r="S1495"/>
  <c r="S1496"/>
  <c r="AB1498"/>
  <c r="N1494"/>
  <c r="M1494"/>
  <c r="L1494"/>
  <c r="K1494"/>
  <c r="J1494"/>
  <c r="I1494"/>
  <c r="O1494"/>
  <c r="H1494"/>
  <c r="G1494"/>
  <c r="N1493"/>
  <c r="M1493"/>
  <c r="L1493"/>
  <c r="K1493"/>
  <c r="J1493"/>
  <c r="I1493"/>
  <c r="O1493"/>
  <c r="H1493"/>
  <c r="G1493"/>
  <c r="N1492"/>
  <c r="M1492"/>
  <c r="L1492"/>
  <c r="K1492"/>
  <c r="J1492"/>
  <c r="I1492"/>
  <c r="O1492"/>
  <c r="H1492"/>
  <c r="G1492"/>
  <c r="N1491"/>
  <c r="M1491"/>
  <c r="L1491"/>
  <c r="K1491"/>
  <c r="J1491"/>
  <c r="I1491"/>
  <c r="O1491"/>
  <c r="H1491"/>
  <c r="G1491"/>
  <c r="N1490"/>
  <c r="M1490"/>
  <c r="L1490"/>
  <c r="K1490"/>
  <c r="J1490"/>
  <c r="I1490"/>
  <c r="O1490"/>
  <c r="H1490"/>
  <c r="G1490"/>
  <c r="N1489"/>
  <c r="M1489"/>
  <c r="L1489"/>
  <c r="K1489"/>
  <c r="J1489"/>
  <c r="I1489"/>
  <c r="O1489"/>
  <c r="H1489"/>
  <c r="G1489"/>
  <c r="N1488"/>
  <c r="M1488"/>
  <c r="L1488"/>
  <c r="K1488"/>
  <c r="J1488"/>
  <c r="I1488"/>
  <c r="O1488"/>
  <c r="H1488"/>
  <c r="G1488"/>
  <c r="U1479"/>
  <c r="T1479"/>
  <c r="S1478"/>
  <c r="AC1479"/>
  <c r="S1476"/>
  <c r="S1477"/>
  <c r="AB1479"/>
  <c r="M1475"/>
  <c r="N1475"/>
  <c r="K1475"/>
  <c r="L1475"/>
  <c r="I1475"/>
  <c r="J1475"/>
  <c r="G1475"/>
  <c r="H1475"/>
  <c r="M1474"/>
  <c r="N1474"/>
  <c r="K1474"/>
  <c r="L1474"/>
  <c r="I1474"/>
  <c r="J1474"/>
  <c r="G1474"/>
  <c r="H1474"/>
  <c r="M1473"/>
  <c r="N1473"/>
  <c r="K1473"/>
  <c r="L1473"/>
  <c r="I1473"/>
  <c r="J1473"/>
  <c r="G1473"/>
  <c r="H1473"/>
  <c r="M1472"/>
  <c r="N1472"/>
  <c r="K1472"/>
  <c r="L1472"/>
  <c r="I1472"/>
  <c r="J1472"/>
  <c r="G1472"/>
  <c r="H1472"/>
  <c r="M1471"/>
  <c r="N1471"/>
  <c r="K1471"/>
  <c r="L1471"/>
  <c r="I1471"/>
  <c r="J1471"/>
  <c r="G1471"/>
  <c r="H1471"/>
  <c r="M1470"/>
  <c r="N1470"/>
  <c r="K1470"/>
  <c r="L1470"/>
  <c r="I1470"/>
  <c r="J1470"/>
  <c r="G1470"/>
  <c r="H1470"/>
  <c r="M1469"/>
  <c r="N1469"/>
  <c r="K1469"/>
  <c r="L1469"/>
  <c r="I1469"/>
  <c r="J1469"/>
  <c r="G1469"/>
  <c r="H1469"/>
  <c r="Z1460"/>
  <c r="U1460"/>
  <c r="T1460"/>
  <c r="S1459"/>
  <c r="AC1460"/>
  <c r="S1457"/>
  <c r="S1458"/>
  <c r="AB1460"/>
  <c r="R1456"/>
  <c r="N1456"/>
  <c r="M1456"/>
  <c r="L1456"/>
  <c r="K1456"/>
  <c r="J1456"/>
  <c r="I1456"/>
  <c r="O1456"/>
  <c r="H1456"/>
  <c r="G1456"/>
  <c r="R1455"/>
  <c r="N1455"/>
  <c r="M1455"/>
  <c r="L1455"/>
  <c r="K1455"/>
  <c r="J1455"/>
  <c r="I1455"/>
  <c r="O1455"/>
  <c r="H1455"/>
  <c r="G1455"/>
  <c r="R1454"/>
  <c r="N1454"/>
  <c r="M1454"/>
  <c r="L1454"/>
  <c r="K1454"/>
  <c r="J1454"/>
  <c r="I1454"/>
  <c r="O1454"/>
  <c r="Q1454"/>
  <c r="H1454"/>
  <c r="G1454"/>
  <c r="R1453"/>
  <c r="R1459"/>
  <c r="AA1460"/>
  <c r="N1453"/>
  <c r="M1453"/>
  <c r="L1453"/>
  <c r="K1453"/>
  <c r="J1453"/>
  <c r="I1453"/>
  <c r="O1453"/>
  <c r="Q1453"/>
  <c r="Q1459"/>
  <c r="H1453"/>
  <c r="G1453"/>
  <c r="R1452"/>
  <c r="N1452"/>
  <c r="M1452"/>
  <c r="L1452"/>
  <c r="K1452"/>
  <c r="J1452"/>
  <c r="I1452"/>
  <c r="O1452"/>
  <c r="Q1452"/>
  <c r="H1452"/>
  <c r="G1452"/>
  <c r="R1451"/>
  <c r="N1451"/>
  <c r="M1451"/>
  <c r="L1451"/>
  <c r="K1451"/>
  <c r="J1451"/>
  <c r="I1451"/>
  <c r="O1451"/>
  <c r="Q1451"/>
  <c r="H1451"/>
  <c r="G1451"/>
  <c r="R1450"/>
  <c r="R1457"/>
  <c r="R1458"/>
  <c r="X1460"/>
  <c r="N1450"/>
  <c r="M1450"/>
  <c r="L1450"/>
  <c r="K1450"/>
  <c r="J1450"/>
  <c r="I1450"/>
  <c r="O1450"/>
  <c r="H1450"/>
  <c r="G1450"/>
  <c r="AC1441"/>
  <c r="U1441"/>
  <c r="T1441"/>
  <c r="S1440"/>
  <c r="S1438"/>
  <c r="S1439"/>
  <c r="AB1441"/>
  <c r="M1437"/>
  <c r="N1437"/>
  <c r="K1437"/>
  <c r="L1437"/>
  <c r="I1437"/>
  <c r="G1437"/>
  <c r="H1437"/>
  <c r="M1436"/>
  <c r="N1436"/>
  <c r="K1436"/>
  <c r="L1436"/>
  <c r="I1436"/>
  <c r="G1436"/>
  <c r="H1436"/>
  <c r="M1435"/>
  <c r="N1435"/>
  <c r="K1435"/>
  <c r="L1435"/>
  <c r="I1435"/>
  <c r="G1435"/>
  <c r="H1435"/>
  <c r="M1434"/>
  <c r="N1434"/>
  <c r="K1434"/>
  <c r="L1434"/>
  <c r="I1434"/>
  <c r="G1434"/>
  <c r="H1434"/>
  <c r="M1433"/>
  <c r="N1433"/>
  <c r="K1433"/>
  <c r="L1433"/>
  <c r="I1433"/>
  <c r="G1433"/>
  <c r="H1433"/>
  <c r="M1432"/>
  <c r="N1432"/>
  <c r="K1432"/>
  <c r="L1432"/>
  <c r="I1432"/>
  <c r="G1432"/>
  <c r="H1432"/>
  <c r="M1431"/>
  <c r="N1431"/>
  <c r="K1431"/>
  <c r="L1431"/>
  <c r="I1431"/>
  <c r="G1431"/>
  <c r="H1431"/>
  <c r="U1422"/>
  <c r="T1422"/>
  <c r="S1421"/>
  <c r="AC1422"/>
  <c r="S1419"/>
  <c r="S1420"/>
  <c r="AB1422"/>
  <c r="N1418"/>
  <c r="M1418"/>
  <c r="L1418"/>
  <c r="K1418"/>
  <c r="J1418"/>
  <c r="I1418"/>
  <c r="O1418"/>
  <c r="H1418"/>
  <c r="G1418"/>
  <c r="N1417"/>
  <c r="M1417"/>
  <c r="L1417"/>
  <c r="K1417"/>
  <c r="J1417"/>
  <c r="I1417"/>
  <c r="O1417"/>
  <c r="H1417"/>
  <c r="G1417"/>
  <c r="N1416"/>
  <c r="M1416"/>
  <c r="L1416"/>
  <c r="K1416"/>
  <c r="J1416"/>
  <c r="I1416"/>
  <c r="O1416"/>
  <c r="H1416"/>
  <c r="G1416"/>
  <c r="N1415"/>
  <c r="M1415"/>
  <c r="L1415"/>
  <c r="K1415"/>
  <c r="J1415"/>
  <c r="I1415"/>
  <c r="O1415"/>
  <c r="H1415"/>
  <c r="G1415"/>
  <c r="N1414"/>
  <c r="M1414"/>
  <c r="L1414"/>
  <c r="K1414"/>
  <c r="J1414"/>
  <c r="I1414"/>
  <c r="O1414"/>
  <c r="H1414"/>
  <c r="G1414"/>
  <c r="N1413"/>
  <c r="M1413"/>
  <c r="L1413"/>
  <c r="K1413"/>
  <c r="J1413"/>
  <c r="I1413"/>
  <c r="O1413"/>
  <c r="H1413"/>
  <c r="G1413"/>
  <c r="N1412"/>
  <c r="M1412"/>
  <c r="L1412"/>
  <c r="K1412"/>
  <c r="J1412"/>
  <c r="I1412"/>
  <c r="O1412"/>
  <c r="H1412"/>
  <c r="G1412"/>
  <c r="U1403"/>
  <c r="T1403"/>
  <c r="S1402"/>
  <c r="AC1403"/>
  <c r="S1401"/>
  <c r="AB1403"/>
  <c r="S1400"/>
  <c r="M1399"/>
  <c r="N1399"/>
  <c r="K1399"/>
  <c r="L1399"/>
  <c r="I1399"/>
  <c r="J1399"/>
  <c r="G1399"/>
  <c r="H1399"/>
  <c r="M1398"/>
  <c r="N1398"/>
  <c r="K1398"/>
  <c r="L1398"/>
  <c r="I1398"/>
  <c r="J1398"/>
  <c r="G1398"/>
  <c r="H1398"/>
  <c r="M1397"/>
  <c r="N1397"/>
  <c r="K1397"/>
  <c r="L1397"/>
  <c r="I1397"/>
  <c r="J1397"/>
  <c r="G1397"/>
  <c r="H1397"/>
  <c r="M1396"/>
  <c r="N1396"/>
  <c r="K1396"/>
  <c r="L1396"/>
  <c r="I1396"/>
  <c r="J1396"/>
  <c r="G1396"/>
  <c r="H1396"/>
  <c r="M1395"/>
  <c r="N1395"/>
  <c r="K1395"/>
  <c r="L1395"/>
  <c r="I1395"/>
  <c r="J1395"/>
  <c r="G1395"/>
  <c r="H1395"/>
  <c r="M1394"/>
  <c r="N1394"/>
  <c r="K1394"/>
  <c r="L1394"/>
  <c r="I1394"/>
  <c r="J1394"/>
  <c r="G1394"/>
  <c r="H1394"/>
  <c r="M1393"/>
  <c r="N1393"/>
  <c r="K1393"/>
  <c r="L1393"/>
  <c r="I1393"/>
  <c r="J1393"/>
  <c r="G1393"/>
  <c r="H1393"/>
  <c r="Z1384"/>
  <c r="U1384"/>
  <c r="T1384"/>
  <c r="S1383"/>
  <c r="AC1384"/>
  <c r="S1381"/>
  <c r="S1382"/>
  <c r="AB1384"/>
  <c r="R1380"/>
  <c r="N1380"/>
  <c r="M1380"/>
  <c r="L1380"/>
  <c r="K1380"/>
  <c r="J1380"/>
  <c r="I1380"/>
  <c r="O1380"/>
  <c r="Q1380"/>
  <c r="H1380"/>
  <c r="G1380"/>
  <c r="R1379"/>
  <c r="N1379"/>
  <c r="M1379"/>
  <c r="L1379"/>
  <c r="K1379"/>
  <c r="J1379"/>
  <c r="I1379"/>
  <c r="O1379"/>
  <c r="Q1379"/>
  <c r="H1379"/>
  <c r="G1379"/>
  <c r="R1378"/>
  <c r="N1378"/>
  <c r="M1378"/>
  <c r="L1378"/>
  <c r="K1378"/>
  <c r="J1378"/>
  <c r="I1378"/>
  <c r="O1378"/>
  <c r="Q1378"/>
  <c r="H1378"/>
  <c r="G1378"/>
  <c r="R1377"/>
  <c r="R1383"/>
  <c r="AA1384"/>
  <c r="N1377"/>
  <c r="M1377"/>
  <c r="L1377"/>
  <c r="K1377"/>
  <c r="J1377"/>
  <c r="I1377"/>
  <c r="O1377"/>
  <c r="Q1377"/>
  <c r="Q1383"/>
  <c r="H1377"/>
  <c r="G1377"/>
  <c r="R1376"/>
  <c r="N1376"/>
  <c r="M1376"/>
  <c r="L1376"/>
  <c r="K1376"/>
  <c r="J1376"/>
  <c r="I1376"/>
  <c r="O1376"/>
  <c r="H1376"/>
  <c r="G1376"/>
  <c r="R1375"/>
  <c r="R1381"/>
  <c r="R1382"/>
  <c r="X1384"/>
  <c r="N1375"/>
  <c r="M1375"/>
  <c r="L1375"/>
  <c r="K1375"/>
  <c r="J1375"/>
  <c r="I1375"/>
  <c r="O1375"/>
  <c r="H1375"/>
  <c r="G1375"/>
  <c r="R1374"/>
  <c r="N1374"/>
  <c r="M1374"/>
  <c r="L1374"/>
  <c r="K1374"/>
  <c r="J1374"/>
  <c r="I1374"/>
  <c r="O1374"/>
  <c r="H1374"/>
  <c r="G1374"/>
  <c r="AC1365"/>
  <c r="U1365"/>
  <c r="T1365"/>
  <c r="S1364"/>
  <c r="S1362"/>
  <c r="S1363"/>
  <c r="AB1365"/>
  <c r="M1361"/>
  <c r="N1361"/>
  <c r="K1361"/>
  <c r="L1361"/>
  <c r="I1361"/>
  <c r="G1361"/>
  <c r="H1361"/>
  <c r="M1360"/>
  <c r="N1360"/>
  <c r="K1360"/>
  <c r="L1360"/>
  <c r="I1360"/>
  <c r="G1360"/>
  <c r="H1360"/>
  <c r="M1359"/>
  <c r="N1359"/>
  <c r="K1359"/>
  <c r="L1359"/>
  <c r="I1359"/>
  <c r="G1359"/>
  <c r="H1359"/>
  <c r="M1358"/>
  <c r="N1358"/>
  <c r="K1358"/>
  <c r="L1358"/>
  <c r="I1358"/>
  <c r="G1358"/>
  <c r="H1358"/>
  <c r="M1357"/>
  <c r="N1357"/>
  <c r="K1357"/>
  <c r="L1357"/>
  <c r="I1357"/>
  <c r="G1357"/>
  <c r="H1357"/>
  <c r="M1356"/>
  <c r="N1356"/>
  <c r="K1356"/>
  <c r="L1356"/>
  <c r="I1356"/>
  <c r="G1356"/>
  <c r="H1356"/>
  <c r="M1355"/>
  <c r="N1355"/>
  <c r="K1355"/>
  <c r="L1355"/>
  <c r="I1355"/>
  <c r="G1355"/>
  <c r="H1355"/>
  <c r="U1346"/>
  <c r="T1346"/>
  <c r="S1345"/>
  <c r="AC1346"/>
  <c r="S1343"/>
  <c r="S1344"/>
  <c r="AB1346"/>
  <c r="N1342"/>
  <c r="M1342"/>
  <c r="L1342"/>
  <c r="K1342"/>
  <c r="J1342"/>
  <c r="I1342"/>
  <c r="O1342"/>
  <c r="H1342"/>
  <c r="G1342"/>
  <c r="N1341"/>
  <c r="M1341"/>
  <c r="L1341"/>
  <c r="K1341"/>
  <c r="J1341"/>
  <c r="I1341"/>
  <c r="O1341"/>
  <c r="H1341"/>
  <c r="G1341"/>
  <c r="N1340"/>
  <c r="M1340"/>
  <c r="L1340"/>
  <c r="K1340"/>
  <c r="J1340"/>
  <c r="I1340"/>
  <c r="O1340"/>
  <c r="H1340"/>
  <c r="G1340"/>
  <c r="N1339"/>
  <c r="M1339"/>
  <c r="L1339"/>
  <c r="K1339"/>
  <c r="J1339"/>
  <c r="I1339"/>
  <c r="O1339"/>
  <c r="H1339"/>
  <c r="G1339"/>
  <c r="N1338"/>
  <c r="M1338"/>
  <c r="L1338"/>
  <c r="K1338"/>
  <c r="J1338"/>
  <c r="I1338"/>
  <c r="O1338"/>
  <c r="H1338"/>
  <c r="G1338"/>
  <c r="N1337"/>
  <c r="M1337"/>
  <c r="L1337"/>
  <c r="K1337"/>
  <c r="J1337"/>
  <c r="I1337"/>
  <c r="O1337"/>
  <c r="H1337"/>
  <c r="G1337"/>
  <c r="N1336"/>
  <c r="M1336"/>
  <c r="L1336"/>
  <c r="K1336"/>
  <c r="J1336"/>
  <c r="I1336"/>
  <c r="O1336"/>
  <c r="H1336"/>
  <c r="G1336"/>
  <c r="U1327"/>
  <c r="T1327"/>
  <c r="S1326"/>
  <c r="AC1327"/>
  <c r="S1324"/>
  <c r="S1325"/>
  <c r="AB1327"/>
  <c r="M1323"/>
  <c r="N1323"/>
  <c r="K1323"/>
  <c r="L1323"/>
  <c r="I1323"/>
  <c r="J1323"/>
  <c r="G1323"/>
  <c r="H1323"/>
  <c r="M1322"/>
  <c r="N1322"/>
  <c r="K1322"/>
  <c r="L1322"/>
  <c r="I1322"/>
  <c r="J1322"/>
  <c r="G1322"/>
  <c r="H1322"/>
  <c r="M1321"/>
  <c r="N1321"/>
  <c r="K1321"/>
  <c r="L1321"/>
  <c r="I1321"/>
  <c r="J1321"/>
  <c r="G1321"/>
  <c r="H1321"/>
  <c r="M1320"/>
  <c r="N1320"/>
  <c r="K1320"/>
  <c r="L1320"/>
  <c r="I1320"/>
  <c r="J1320"/>
  <c r="G1320"/>
  <c r="H1320"/>
  <c r="M1319"/>
  <c r="N1319"/>
  <c r="K1319"/>
  <c r="L1319"/>
  <c r="I1319"/>
  <c r="J1319"/>
  <c r="G1319"/>
  <c r="H1319"/>
  <c r="M1318"/>
  <c r="N1318"/>
  <c r="K1318"/>
  <c r="L1318"/>
  <c r="I1318"/>
  <c r="J1318"/>
  <c r="G1318"/>
  <c r="H1318"/>
  <c r="M1317"/>
  <c r="N1317"/>
  <c r="K1317"/>
  <c r="L1317"/>
  <c r="I1317"/>
  <c r="J1317"/>
  <c r="G1317"/>
  <c r="H1317"/>
  <c r="Z1308"/>
  <c r="U1308"/>
  <c r="T1308"/>
  <c r="S1307"/>
  <c r="AC1308"/>
  <c r="S1305"/>
  <c r="S1306"/>
  <c r="AB1308"/>
  <c r="R1304"/>
  <c r="N1304"/>
  <c r="M1304"/>
  <c r="L1304"/>
  <c r="K1304"/>
  <c r="J1304"/>
  <c r="I1304"/>
  <c r="O1304"/>
  <c r="Q1304"/>
  <c r="H1304"/>
  <c r="G1304"/>
  <c r="R1303"/>
  <c r="N1303"/>
  <c r="M1303"/>
  <c r="L1303"/>
  <c r="K1303"/>
  <c r="J1303"/>
  <c r="I1303"/>
  <c r="O1303"/>
  <c r="Q1303"/>
  <c r="H1303"/>
  <c r="G1303"/>
  <c r="R1302"/>
  <c r="N1302"/>
  <c r="M1302"/>
  <c r="L1302"/>
  <c r="K1302"/>
  <c r="J1302"/>
  <c r="I1302"/>
  <c r="O1302"/>
  <c r="Q1302"/>
  <c r="H1302"/>
  <c r="G1302"/>
  <c r="R1301"/>
  <c r="R1307"/>
  <c r="AA1308"/>
  <c r="N1301"/>
  <c r="M1301"/>
  <c r="L1301"/>
  <c r="K1301"/>
  <c r="J1301"/>
  <c r="I1301"/>
  <c r="O1301"/>
  <c r="Q1301"/>
  <c r="Q1307"/>
  <c r="H1301"/>
  <c r="G1301"/>
  <c r="R1300"/>
  <c r="N1300"/>
  <c r="M1300"/>
  <c r="L1300"/>
  <c r="K1300"/>
  <c r="J1300"/>
  <c r="I1300"/>
  <c r="O1300"/>
  <c r="H1300"/>
  <c r="G1300"/>
  <c r="R1299"/>
  <c r="N1299"/>
  <c r="M1299"/>
  <c r="L1299"/>
  <c r="K1299"/>
  <c r="J1299"/>
  <c r="I1299"/>
  <c r="O1299"/>
  <c r="H1299"/>
  <c r="G1299"/>
  <c r="R1298"/>
  <c r="R1305"/>
  <c r="R1306"/>
  <c r="X1308"/>
  <c r="N1298"/>
  <c r="M1298"/>
  <c r="L1298"/>
  <c r="K1298"/>
  <c r="J1298"/>
  <c r="I1298"/>
  <c r="O1298"/>
  <c r="H1298"/>
  <c r="G1298"/>
  <c r="AC1289"/>
  <c r="U1289"/>
  <c r="T1289"/>
  <c r="S1288"/>
  <c r="S1286"/>
  <c r="S1287"/>
  <c r="AB1289"/>
  <c r="M1285"/>
  <c r="N1285"/>
  <c r="K1285"/>
  <c r="L1285"/>
  <c r="I1285"/>
  <c r="G1285"/>
  <c r="H1285"/>
  <c r="M1284"/>
  <c r="N1284"/>
  <c r="K1284"/>
  <c r="L1284"/>
  <c r="I1284"/>
  <c r="G1284"/>
  <c r="H1284"/>
  <c r="M1283"/>
  <c r="N1283"/>
  <c r="K1283"/>
  <c r="L1283"/>
  <c r="I1283"/>
  <c r="G1283"/>
  <c r="H1283"/>
  <c r="M1282"/>
  <c r="N1282"/>
  <c r="K1282"/>
  <c r="L1282"/>
  <c r="I1282"/>
  <c r="G1282"/>
  <c r="H1282"/>
  <c r="M1281"/>
  <c r="N1281"/>
  <c r="K1281"/>
  <c r="L1281"/>
  <c r="I1281"/>
  <c r="G1281"/>
  <c r="H1281"/>
  <c r="M1280"/>
  <c r="N1280"/>
  <c r="K1280"/>
  <c r="L1280"/>
  <c r="I1280"/>
  <c r="G1280"/>
  <c r="H1280"/>
  <c r="M1279"/>
  <c r="N1279"/>
  <c r="K1279"/>
  <c r="L1279"/>
  <c r="I1279"/>
  <c r="G1279"/>
  <c r="H1279"/>
  <c r="U1270"/>
  <c r="T1270"/>
  <c r="S1269"/>
  <c r="AC1270"/>
  <c r="S1267"/>
  <c r="S1268"/>
  <c r="AB1270"/>
  <c r="N1266"/>
  <c r="M1266"/>
  <c r="L1266"/>
  <c r="K1266"/>
  <c r="J1266"/>
  <c r="I1266"/>
  <c r="O1266"/>
  <c r="H1266"/>
  <c r="G1266"/>
  <c r="N1265"/>
  <c r="M1265"/>
  <c r="L1265"/>
  <c r="K1265"/>
  <c r="J1265"/>
  <c r="I1265"/>
  <c r="O1265"/>
  <c r="H1265"/>
  <c r="G1265"/>
  <c r="N1264"/>
  <c r="M1264"/>
  <c r="L1264"/>
  <c r="K1264"/>
  <c r="J1264"/>
  <c r="I1264"/>
  <c r="O1264"/>
  <c r="H1264"/>
  <c r="G1264"/>
  <c r="N1263"/>
  <c r="M1263"/>
  <c r="L1263"/>
  <c r="K1263"/>
  <c r="J1263"/>
  <c r="I1263"/>
  <c r="O1263"/>
  <c r="H1263"/>
  <c r="G1263"/>
  <c r="N1262"/>
  <c r="M1262"/>
  <c r="L1262"/>
  <c r="K1262"/>
  <c r="J1262"/>
  <c r="I1262"/>
  <c r="O1262"/>
  <c r="H1262"/>
  <c r="G1262"/>
  <c r="N1261"/>
  <c r="M1261"/>
  <c r="L1261"/>
  <c r="K1261"/>
  <c r="J1261"/>
  <c r="I1261"/>
  <c r="O1261"/>
  <c r="H1261"/>
  <c r="G1261"/>
  <c r="N1260"/>
  <c r="M1260"/>
  <c r="L1260"/>
  <c r="K1260"/>
  <c r="J1260"/>
  <c r="I1260"/>
  <c r="O1260"/>
  <c r="H1260"/>
  <c r="G1260"/>
  <c r="U1251"/>
  <c r="T1251"/>
  <c r="S1250"/>
  <c r="AC1251"/>
  <c r="S1249"/>
  <c r="AB1251"/>
  <c r="S1248"/>
  <c r="M1247"/>
  <c r="N1247"/>
  <c r="K1247"/>
  <c r="L1247"/>
  <c r="I1247"/>
  <c r="J1247"/>
  <c r="G1247"/>
  <c r="H1247"/>
  <c r="M1246"/>
  <c r="N1246"/>
  <c r="K1246"/>
  <c r="L1246"/>
  <c r="I1246"/>
  <c r="J1246"/>
  <c r="G1246"/>
  <c r="H1246"/>
  <c r="M1245"/>
  <c r="N1245"/>
  <c r="K1245"/>
  <c r="L1245"/>
  <c r="I1245"/>
  <c r="J1245"/>
  <c r="G1245"/>
  <c r="H1245"/>
  <c r="M1244"/>
  <c r="N1244"/>
  <c r="K1244"/>
  <c r="L1244"/>
  <c r="I1244"/>
  <c r="J1244"/>
  <c r="G1244"/>
  <c r="H1244"/>
  <c r="M1243"/>
  <c r="N1243"/>
  <c r="K1243"/>
  <c r="L1243"/>
  <c r="I1243"/>
  <c r="J1243"/>
  <c r="G1243"/>
  <c r="H1243"/>
  <c r="M1242"/>
  <c r="N1242"/>
  <c r="K1242"/>
  <c r="L1242"/>
  <c r="I1242"/>
  <c r="J1242"/>
  <c r="G1242"/>
  <c r="H1242"/>
  <c r="M1241"/>
  <c r="N1241"/>
  <c r="K1241"/>
  <c r="L1241"/>
  <c r="I1241"/>
  <c r="J1241"/>
  <c r="G1241"/>
  <c r="H1241"/>
  <c r="U1232"/>
  <c r="T1232"/>
  <c r="S1231"/>
  <c r="AC1232"/>
  <c r="S1229"/>
  <c r="S1230"/>
  <c r="AB1232"/>
  <c r="R1228"/>
  <c r="N1228"/>
  <c r="M1228"/>
  <c r="L1228"/>
  <c r="K1228"/>
  <c r="J1228"/>
  <c r="I1228"/>
  <c r="O1228"/>
  <c r="H1228"/>
  <c r="G1228"/>
  <c r="R1227"/>
  <c r="N1227"/>
  <c r="M1227"/>
  <c r="L1227"/>
  <c r="K1227"/>
  <c r="J1227"/>
  <c r="I1227"/>
  <c r="O1227"/>
  <c r="H1227"/>
  <c r="G1227"/>
  <c r="R1226"/>
  <c r="N1226"/>
  <c r="M1226"/>
  <c r="L1226"/>
  <c r="K1226"/>
  <c r="J1226"/>
  <c r="I1226"/>
  <c r="O1226"/>
  <c r="H1226"/>
  <c r="G1226"/>
  <c r="R1225"/>
  <c r="R1231"/>
  <c r="AA1232"/>
  <c r="N1225"/>
  <c r="M1225"/>
  <c r="L1225"/>
  <c r="K1225"/>
  <c r="J1225"/>
  <c r="I1225"/>
  <c r="O1225"/>
  <c r="H1225"/>
  <c r="G1225"/>
  <c r="R1224"/>
  <c r="N1224"/>
  <c r="M1224"/>
  <c r="L1224"/>
  <c r="K1224"/>
  <c r="J1224"/>
  <c r="I1224"/>
  <c r="O1224"/>
  <c r="H1224"/>
  <c r="G1224"/>
  <c r="R1223"/>
  <c r="R1229"/>
  <c r="R1230"/>
  <c r="X1232"/>
  <c r="N1223"/>
  <c r="M1223"/>
  <c r="L1223"/>
  <c r="K1223"/>
  <c r="J1223"/>
  <c r="I1223"/>
  <c r="O1223"/>
  <c r="H1223"/>
  <c r="G1223"/>
  <c r="R1222"/>
  <c r="N1222"/>
  <c r="M1222"/>
  <c r="L1222"/>
  <c r="K1222"/>
  <c r="J1222"/>
  <c r="I1222"/>
  <c r="O1222"/>
  <c r="H1222"/>
  <c r="G1222"/>
  <c r="AC1213"/>
  <c r="U1213"/>
  <c r="T1213"/>
  <c r="S1212"/>
  <c r="S1210"/>
  <c r="S1211"/>
  <c r="AB1213"/>
  <c r="M1209"/>
  <c r="N1209"/>
  <c r="K1209"/>
  <c r="L1209"/>
  <c r="I1209"/>
  <c r="G1209"/>
  <c r="H1209"/>
  <c r="M1208"/>
  <c r="N1208"/>
  <c r="K1208"/>
  <c r="L1208"/>
  <c r="I1208"/>
  <c r="G1208"/>
  <c r="H1208"/>
  <c r="M1207"/>
  <c r="N1207"/>
  <c r="K1207"/>
  <c r="L1207"/>
  <c r="I1207"/>
  <c r="G1207"/>
  <c r="H1207"/>
  <c r="M1206"/>
  <c r="N1206"/>
  <c r="K1206"/>
  <c r="L1206"/>
  <c r="I1206"/>
  <c r="G1206"/>
  <c r="H1206"/>
  <c r="M1205"/>
  <c r="N1205"/>
  <c r="K1205"/>
  <c r="L1205"/>
  <c r="I1205"/>
  <c r="G1205"/>
  <c r="H1205"/>
  <c r="M1204"/>
  <c r="N1204"/>
  <c r="K1204"/>
  <c r="L1204"/>
  <c r="I1204"/>
  <c r="G1204"/>
  <c r="H1204"/>
  <c r="M1203"/>
  <c r="N1203"/>
  <c r="K1203"/>
  <c r="L1203"/>
  <c r="I1203"/>
  <c r="G1203"/>
  <c r="H1203"/>
  <c r="U1194"/>
  <c r="T1194"/>
  <c r="S1193"/>
  <c r="AC1194"/>
  <c r="S1191"/>
  <c r="S1192"/>
  <c r="AB1194"/>
  <c r="N1190"/>
  <c r="M1190"/>
  <c r="L1190"/>
  <c r="K1190"/>
  <c r="J1190"/>
  <c r="I1190"/>
  <c r="O1190"/>
  <c r="H1190"/>
  <c r="G1190"/>
  <c r="N1189"/>
  <c r="M1189"/>
  <c r="L1189"/>
  <c r="K1189"/>
  <c r="J1189"/>
  <c r="I1189"/>
  <c r="O1189"/>
  <c r="H1189"/>
  <c r="G1189"/>
  <c r="N1188"/>
  <c r="M1188"/>
  <c r="L1188"/>
  <c r="K1188"/>
  <c r="J1188"/>
  <c r="I1188"/>
  <c r="O1188"/>
  <c r="H1188"/>
  <c r="G1188"/>
  <c r="N1187"/>
  <c r="M1187"/>
  <c r="L1187"/>
  <c r="K1187"/>
  <c r="J1187"/>
  <c r="I1187"/>
  <c r="O1187"/>
  <c r="H1187"/>
  <c r="G1187"/>
  <c r="N1186"/>
  <c r="M1186"/>
  <c r="L1186"/>
  <c r="K1186"/>
  <c r="J1186"/>
  <c r="I1186"/>
  <c r="O1186"/>
  <c r="H1186"/>
  <c r="G1186"/>
  <c r="N1185"/>
  <c r="M1185"/>
  <c r="L1185"/>
  <c r="K1185"/>
  <c r="J1185"/>
  <c r="I1185"/>
  <c r="O1185"/>
  <c r="H1185"/>
  <c r="G1185"/>
  <c r="N1184"/>
  <c r="M1184"/>
  <c r="L1184"/>
  <c r="K1184"/>
  <c r="J1184"/>
  <c r="I1184"/>
  <c r="O1184"/>
  <c r="H1184"/>
  <c r="G1184"/>
  <c r="U1175"/>
  <c r="T1175"/>
  <c r="S1174"/>
  <c r="AC1175"/>
  <c r="S1172"/>
  <c r="S1173"/>
  <c r="AB1175"/>
  <c r="M1171"/>
  <c r="N1171"/>
  <c r="K1171"/>
  <c r="L1171"/>
  <c r="I1171"/>
  <c r="J1171"/>
  <c r="G1171"/>
  <c r="H1171"/>
  <c r="M1170"/>
  <c r="N1170"/>
  <c r="K1170"/>
  <c r="L1170"/>
  <c r="I1170"/>
  <c r="J1170"/>
  <c r="G1170"/>
  <c r="H1170"/>
  <c r="M1169"/>
  <c r="N1169"/>
  <c r="K1169"/>
  <c r="L1169"/>
  <c r="I1169"/>
  <c r="J1169"/>
  <c r="G1169"/>
  <c r="H1169"/>
  <c r="M1168"/>
  <c r="N1168"/>
  <c r="K1168"/>
  <c r="L1168"/>
  <c r="I1168"/>
  <c r="J1168"/>
  <c r="G1168"/>
  <c r="H1168"/>
  <c r="M1167"/>
  <c r="N1167"/>
  <c r="K1167"/>
  <c r="L1167"/>
  <c r="I1167"/>
  <c r="J1167"/>
  <c r="G1167"/>
  <c r="H1167"/>
  <c r="M1166"/>
  <c r="N1166"/>
  <c r="K1166"/>
  <c r="L1166"/>
  <c r="I1166"/>
  <c r="J1166"/>
  <c r="G1166"/>
  <c r="H1166"/>
  <c r="M1165"/>
  <c r="N1165"/>
  <c r="K1165"/>
  <c r="L1165"/>
  <c r="I1165"/>
  <c r="J1165"/>
  <c r="G1165"/>
  <c r="H1165"/>
  <c r="U1156"/>
  <c r="T1156"/>
  <c r="S1155"/>
  <c r="AC1156"/>
  <c r="S1153"/>
  <c r="S1154"/>
  <c r="AB1156"/>
  <c r="M1152"/>
  <c r="N1152"/>
  <c r="K1152"/>
  <c r="L1152"/>
  <c r="I1152"/>
  <c r="J1152"/>
  <c r="G1152"/>
  <c r="H1152"/>
  <c r="M1151"/>
  <c r="N1151"/>
  <c r="K1151"/>
  <c r="L1151"/>
  <c r="I1151"/>
  <c r="J1151"/>
  <c r="G1151"/>
  <c r="H1151"/>
  <c r="M1150"/>
  <c r="N1150"/>
  <c r="K1150"/>
  <c r="L1150"/>
  <c r="I1150"/>
  <c r="J1150"/>
  <c r="G1150"/>
  <c r="H1150"/>
  <c r="M1149"/>
  <c r="N1149"/>
  <c r="K1149"/>
  <c r="L1149"/>
  <c r="I1149"/>
  <c r="J1149"/>
  <c r="G1149"/>
  <c r="H1149"/>
  <c r="M1148"/>
  <c r="N1148"/>
  <c r="K1148"/>
  <c r="L1148"/>
  <c r="I1148"/>
  <c r="J1148"/>
  <c r="G1148"/>
  <c r="H1148"/>
  <c r="M1147"/>
  <c r="N1147"/>
  <c r="K1147"/>
  <c r="L1147"/>
  <c r="I1147"/>
  <c r="J1147"/>
  <c r="G1147"/>
  <c r="H1147"/>
  <c r="M1146"/>
  <c r="N1146"/>
  <c r="K1146"/>
  <c r="L1146"/>
  <c r="I1146"/>
  <c r="J1146"/>
  <c r="G1146"/>
  <c r="H1146"/>
  <c r="U1137"/>
  <c r="T1137"/>
  <c r="S1136"/>
  <c r="AC1137"/>
  <c r="S1134"/>
  <c r="S1135"/>
  <c r="AB1137"/>
  <c r="R1133"/>
  <c r="N1133"/>
  <c r="M1133"/>
  <c r="L1133"/>
  <c r="K1133"/>
  <c r="J1133"/>
  <c r="I1133"/>
  <c r="O1133"/>
  <c r="H1133"/>
  <c r="G1133"/>
  <c r="R1132"/>
  <c r="N1132"/>
  <c r="M1132"/>
  <c r="L1132"/>
  <c r="K1132"/>
  <c r="J1132"/>
  <c r="I1132"/>
  <c r="O1132"/>
  <c r="H1132"/>
  <c r="G1132"/>
  <c r="R1131"/>
  <c r="N1131"/>
  <c r="M1131"/>
  <c r="L1131"/>
  <c r="K1131"/>
  <c r="J1131"/>
  <c r="I1131"/>
  <c r="O1131"/>
  <c r="H1131"/>
  <c r="G1131"/>
  <c r="R1130"/>
  <c r="R1136"/>
  <c r="AA1137"/>
  <c r="N1130"/>
  <c r="M1130"/>
  <c r="L1130"/>
  <c r="K1130"/>
  <c r="J1130"/>
  <c r="I1130"/>
  <c r="O1130"/>
  <c r="H1130"/>
  <c r="G1130"/>
  <c r="R1129"/>
  <c r="N1129"/>
  <c r="M1129"/>
  <c r="L1129"/>
  <c r="K1129"/>
  <c r="J1129"/>
  <c r="I1129"/>
  <c r="O1129"/>
  <c r="H1129"/>
  <c r="G1129"/>
  <c r="R1128"/>
  <c r="N1128"/>
  <c r="M1128"/>
  <c r="L1128"/>
  <c r="K1128"/>
  <c r="J1128"/>
  <c r="I1128"/>
  <c r="O1128"/>
  <c r="H1128"/>
  <c r="G1128"/>
  <c r="R1127"/>
  <c r="R1134"/>
  <c r="R1135"/>
  <c r="X1137"/>
  <c r="N1127"/>
  <c r="M1127"/>
  <c r="L1127"/>
  <c r="K1127"/>
  <c r="J1127"/>
  <c r="I1127"/>
  <c r="O1127"/>
  <c r="H1127"/>
  <c r="G1127"/>
  <c r="AC1118"/>
  <c r="U1118"/>
  <c r="T1118"/>
  <c r="S1117"/>
  <c r="S1115"/>
  <c r="S1116"/>
  <c r="AB1118"/>
  <c r="M1114"/>
  <c r="N1114"/>
  <c r="K1114"/>
  <c r="L1114"/>
  <c r="I1114"/>
  <c r="J1114"/>
  <c r="G1114"/>
  <c r="H1114"/>
  <c r="M1113"/>
  <c r="N1113"/>
  <c r="K1113"/>
  <c r="L1113"/>
  <c r="I1113"/>
  <c r="J1113"/>
  <c r="G1113"/>
  <c r="H1113"/>
  <c r="M1112"/>
  <c r="N1112"/>
  <c r="K1112"/>
  <c r="L1112"/>
  <c r="I1112"/>
  <c r="J1112"/>
  <c r="G1112"/>
  <c r="H1112"/>
  <c r="M1111"/>
  <c r="N1111"/>
  <c r="K1111"/>
  <c r="L1111"/>
  <c r="I1111"/>
  <c r="J1111"/>
  <c r="G1111"/>
  <c r="H1111"/>
  <c r="M1110"/>
  <c r="N1110"/>
  <c r="K1110"/>
  <c r="L1110"/>
  <c r="I1110"/>
  <c r="J1110"/>
  <c r="G1110"/>
  <c r="H1110"/>
  <c r="M1109"/>
  <c r="N1109"/>
  <c r="K1109"/>
  <c r="L1109"/>
  <c r="I1109"/>
  <c r="J1109"/>
  <c r="G1109"/>
  <c r="H1109"/>
  <c r="M1108"/>
  <c r="N1108"/>
  <c r="K1108"/>
  <c r="L1108"/>
  <c r="I1108"/>
  <c r="J1108"/>
  <c r="G1108"/>
  <c r="H1108"/>
  <c r="U1099"/>
  <c r="T1099"/>
  <c r="S1098"/>
  <c r="AC1099"/>
  <c r="S1096"/>
  <c r="S1097"/>
  <c r="AB1099"/>
  <c r="N1095"/>
  <c r="M1095"/>
  <c r="L1095"/>
  <c r="K1095"/>
  <c r="J1095"/>
  <c r="I1095"/>
  <c r="O1095"/>
  <c r="Q1095"/>
  <c r="H1095"/>
  <c r="G1095"/>
  <c r="N1094"/>
  <c r="M1094"/>
  <c r="L1094"/>
  <c r="K1094"/>
  <c r="J1094"/>
  <c r="I1094"/>
  <c r="O1094"/>
  <c r="Q1094"/>
  <c r="H1094"/>
  <c r="G1094"/>
  <c r="N1093"/>
  <c r="M1093"/>
  <c r="L1093"/>
  <c r="K1093"/>
  <c r="J1093"/>
  <c r="I1093"/>
  <c r="O1093"/>
  <c r="Q1093"/>
  <c r="H1093"/>
  <c r="G1093"/>
  <c r="N1092"/>
  <c r="M1092"/>
  <c r="L1092"/>
  <c r="K1092"/>
  <c r="J1092"/>
  <c r="I1092"/>
  <c r="O1092"/>
  <c r="Q1092"/>
  <c r="Q1098"/>
  <c r="Z1099"/>
  <c r="H1092"/>
  <c r="G1092"/>
  <c r="N1091"/>
  <c r="M1091"/>
  <c r="L1091"/>
  <c r="K1091"/>
  <c r="J1091"/>
  <c r="I1091"/>
  <c r="O1091"/>
  <c r="H1091"/>
  <c r="G1091"/>
  <c r="N1090"/>
  <c r="M1090"/>
  <c r="L1090"/>
  <c r="K1090"/>
  <c r="J1090"/>
  <c r="I1090"/>
  <c r="O1090"/>
  <c r="H1090"/>
  <c r="G1090"/>
  <c r="N1089"/>
  <c r="M1089"/>
  <c r="L1089"/>
  <c r="K1089"/>
  <c r="J1089"/>
  <c r="I1089"/>
  <c r="O1089"/>
  <c r="H1089"/>
  <c r="G1089"/>
  <c r="U1080"/>
  <c r="T1080"/>
  <c r="S1079"/>
  <c r="AC1080"/>
  <c r="S1077"/>
  <c r="S1078"/>
  <c r="AB1080"/>
  <c r="M1076"/>
  <c r="N1076"/>
  <c r="K1076"/>
  <c r="L1076"/>
  <c r="I1076"/>
  <c r="J1076"/>
  <c r="G1076"/>
  <c r="H1076"/>
  <c r="M1075"/>
  <c r="N1075"/>
  <c r="K1075"/>
  <c r="L1075"/>
  <c r="I1075"/>
  <c r="J1075"/>
  <c r="G1075"/>
  <c r="H1075"/>
  <c r="M1074"/>
  <c r="N1074"/>
  <c r="K1074"/>
  <c r="L1074"/>
  <c r="I1074"/>
  <c r="J1074"/>
  <c r="G1074"/>
  <c r="H1074"/>
  <c r="M1073"/>
  <c r="N1073"/>
  <c r="K1073"/>
  <c r="L1073"/>
  <c r="I1073"/>
  <c r="J1073"/>
  <c r="G1073"/>
  <c r="H1073"/>
  <c r="M1072"/>
  <c r="N1072"/>
  <c r="K1072"/>
  <c r="L1072"/>
  <c r="I1072"/>
  <c r="J1072"/>
  <c r="G1072"/>
  <c r="H1072"/>
  <c r="M1071"/>
  <c r="N1071"/>
  <c r="K1071"/>
  <c r="L1071"/>
  <c r="I1071"/>
  <c r="J1071"/>
  <c r="G1071"/>
  <c r="H1071"/>
  <c r="M1070"/>
  <c r="N1070"/>
  <c r="K1070"/>
  <c r="L1070"/>
  <c r="I1070"/>
  <c r="J1070"/>
  <c r="G1070"/>
  <c r="H1070"/>
  <c r="U1061"/>
  <c r="T1061"/>
  <c r="S1060"/>
  <c r="AC1061"/>
  <c r="S1058"/>
  <c r="S1059"/>
  <c r="AB1061"/>
  <c r="R1057"/>
  <c r="N1057"/>
  <c r="M1057"/>
  <c r="L1057"/>
  <c r="K1057"/>
  <c r="J1057"/>
  <c r="I1057"/>
  <c r="O1057"/>
  <c r="H1057"/>
  <c r="G1057"/>
  <c r="R1056"/>
  <c r="N1056"/>
  <c r="M1056"/>
  <c r="L1056"/>
  <c r="K1056"/>
  <c r="J1056"/>
  <c r="I1056"/>
  <c r="O1056"/>
  <c r="H1056"/>
  <c r="G1056"/>
  <c r="R1055"/>
  <c r="N1055"/>
  <c r="M1055"/>
  <c r="L1055"/>
  <c r="K1055"/>
  <c r="J1055"/>
  <c r="I1055"/>
  <c r="O1055"/>
  <c r="H1055"/>
  <c r="G1055"/>
  <c r="R1054"/>
  <c r="R1060"/>
  <c r="AA1061"/>
  <c r="N1054"/>
  <c r="M1054"/>
  <c r="L1054"/>
  <c r="K1054"/>
  <c r="J1054"/>
  <c r="I1054"/>
  <c r="O1054"/>
  <c r="H1054"/>
  <c r="G1054"/>
  <c r="R1053"/>
  <c r="N1053"/>
  <c r="M1053"/>
  <c r="L1053"/>
  <c r="K1053"/>
  <c r="J1053"/>
  <c r="I1053"/>
  <c r="O1053"/>
  <c r="H1053"/>
  <c r="G1053"/>
  <c r="R1052"/>
  <c r="N1052"/>
  <c r="M1052"/>
  <c r="L1052"/>
  <c r="K1052"/>
  <c r="J1052"/>
  <c r="I1052"/>
  <c r="O1052"/>
  <c r="H1052"/>
  <c r="G1052"/>
  <c r="R1051"/>
  <c r="R1058"/>
  <c r="R1059"/>
  <c r="X1061"/>
  <c r="N1051"/>
  <c r="M1051"/>
  <c r="L1051"/>
  <c r="K1051"/>
  <c r="J1051"/>
  <c r="I1051"/>
  <c r="O1051"/>
  <c r="H1051"/>
  <c r="G1051"/>
  <c r="AC1042"/>
  <c r="U1042"/>
  <c r="T1042"/>
  <c r="S1041"/>
  <c r="S1039"/>
  <c r="S1040"/>
  <c r="AB1042"/>
  <c r="M1038"/>
  <c r="N1038"/>
  <c r="K1038"/>
  <c r="L1038"/>
  <c r="I1038"/>
  <c r="J1038"/>
  <c r="G1038"/>
  <c r="H1038"/>
  <c r="M1037"/>
  <c r="N1037"/>
  <c r="K1037"/>
  <c r="L1037"/>
  <c r="I1037"/>
  <c r="J1037"/>
  <c r="G1037"/>
  <c r="H1037"/>
  <c r="M1036"/>
  <c r="N1036"/>
  <c r="K1036"/>
  <c r="L1036"/>
  <c r="I1036"/>
  <c r="J1036"/>
  <c r="G1036"/>
  <c r="H1036"/>
  <c r="M1035"/>
  <c r="N1035"/>
  <c r="K1035"/>
  <c r="L1035"/>
  <c r="I1035"/>
  <c r="J1035"/>
  <c r="G1035"/>
  <c r="H1035"/>
  <c r="M1034"/>
  <c r="N1034"/>
  <c r="K1034"/>
  <c r="L1034"/>
  <c r="I1034"/>
  <c r="J1034"/>
  <c r="G1034"/>
  <c r="H1034"/>
  <c r="M1033"/>
  <c r="N1033"/>
  <c r="K1033"/>
  <c r="L1033"/>
  <c r="I1033"/>
  <c r="J1033"/>
  <c r="G1033"/>
  <c r="H1033"/>
  <c r="M1032"/>
  <c r="N1032"/>
  <c r="K1032"/>
  <c r="L1032"/>
  <c r="I1032"/>
  <c r="J1032"/>
  <c r="G1032"/>
  <c r="H1032"/>
  <c r="U1023"/>
  <c r="T1023"/>
  <c r="S1022"/>
  <c r="AC1023"/>
  <c r="S1020"/>
  <c r="S1021"/>
  <c r="AB1023"/>
  <c r="N1019"/>
  <c r="M1019"/>
  <c r="L1019"/>
  <c r="K1019"/>
  <c r="J1019"/>
  <c r="I1019"/>
  <c r="O1019"/>
  <c r="H1019"/>
  <c r="G1019"/>
  <c r="N1018"/>
  <c r="M1018"/>
  <c r="L1018"/>
  <c r="K1018"/>
  <c r="J1018"/>
  <c r="I1018"/>
  <c r="O1018"/>
  <c r="H1018"/>
  <c r="G1018"/>
  <c r="N1017"/>
  <c r="M1017"/>
  <c r="L1017"/>
  <c r="K1017"/>
  <c r="J1017"/>
  <c r="I1017"/>
  <c r="O1017"/>
  <c r="H1017"/>
  <c r="G1017"/>
  <c r="N1016"/>
  <c r="M1016"/>
  <c r="L1016"/>
  <c r="K1016"/>
  <c r="J1016"/>
  <c r="I1016"/>
  <c r="O1016"/>
  <c r="H1016"/>
  <c r="G1016"/>
  <c r="N1015"/>
  <c r="M1015"/>
  <c r="L1015"/>
  <c r="K1015"/>
  <c r="J1015"/>
  <c r="I1015"/>
  <c r="O1015"/>
  <c r="H1015"/>
  <c r="G1015"/>
  <c r="N1014"/>
  <c r="M1014"/>
  <c r="L1014"/>
  <c r="K1014"/>
  <c r="J1014"/>
  <c r="I1014"/>
  <c r="O1014"/>
  <c r="H1014"/>
  <c r="G1014"/>
  <c r="N1013"/>
  <c r="M1013"/>
  <c r="L1013"/>
  <c r="K1013"/>
  <c r="J1013"/>
  <c r="I1013"/>
  <c r="O1013"/>
  <c r="H1013"/>
  <c r="G1013"/>
  <c r="U1004"/>
  <c r="T1004"/>
  <c r="S1003"/>
  <c r="AC1004"/>
  <c r="S1001"/>
  <c r="S1002"/>
  <c r="AB1004"/>
  <c r="M1000"/>
  <c r="N1000"/>
  <c r="K1000"/>
  <c r="L1000"/>
  <c r="I1000"/>
  <c r="J1000"/>
  <c r="G1000"/>
  <c r="H1000"/>
  <c r="M999"/>
  <c r="N999"/>
  <c r="K999"/>
  <c r="L999"/>
  <c r="I999"/>
  <c r="J999"/>
  <c r="G999"/>
  <c r="H999"/>
  <c r="M998"/>
  <c r="N998"/>
  <c r="K998"/>
  <c r="L998"/>
  <c r="I998"/>
  <c r="J998"/>
  <c r="G998"/>
  <c r="H998"/>
  <c r="M997"/>
  <c r="N997"/>
  <c r="K997"/>
  <c r="L997"/>
  <c r="I997"/>
  <c r="J997"/>
  <c r="G997"/>
  <c r="H997"/>
  <c r="M996"/>
  <c r="N996"/>
  <c r="K996"/>
  <c r="L996"/>
  <c r="I996"/>
  <c r="J996"/>
  <c r="G996"/>
  <c r="H996"/>
  <c r="M995"/>
  <c r="N995"/>
  <c r="K995"/>
  <c r="L995"/>
  <c r="I995"/>
  <c r="J995"/>
  <c r="G995"/>
  <c r="H995"/>
  <c r="M994"/>
  <c r="N994"/>
  <c r="K994"/>
  <c r="L994"/>
  <c r="I994"/>
  <c r="J994"/>
  <c r="G994"/>
  <c r="H994"/>
  <c r="Z985"/>
  <c r="U985"/>
  <c r="T985"/>
  <c r="S984"/>
  <c r="AC985"/>
  <c r="S982"/>
  <c r="S983"/>
  <c r="AB985"/>
  <c r="R981"/>
  <c r="N981"/>
  <c r="M981"/>
  <c r="L981"/>
  <c r="K981"/>
  <c r="J981"/>
  <c r="I981"/>
  <c r="O981"/>
  <c r="H981"/>
  <c r="G981"/>
  <c r="R980"/>
  <c r="N980"/>
  <c r="M980"/>
  <c r="L980"/>
  <c r="K980"/>
  <c r="J980"/>
  <c r="I980"/>
  <c r="O980"/>
  <c r="H980"/>
  <c r="G980"/>
  <c r="R979"/>
  <c r="N979"/>
  <c r="M979"/>
  <c r="L979"/>
  <c r="K979"/>
  <c r="J979"/>
  <c r="I979"/>
  <c r="O979"/>
  <c r="Q979"/>
  <c r="H979"/>
  <c r="G979"/>
  <c r="R978"/>
  <c r="R984"/>
  <c r="AA985"/>
  <c r="N978"/>
  <c r="M978"/>
  <c r="L978"/>
  <c r="K978"/>
  <c r="J978"/>
  <c r="I978"/>
  <c r="O978"/>
  <c r="Q978"/>
  <c r="Q984"/>
  <c r="H978"/>
  <c r="G978"/>
  <c r="R977"/>
  <c r="N977"/>
  <c r="M977"/>
  <c r="L977"/>
  <c r="K977"/>
  <c r="J977"/>
  <c r="I977"/>
  <c r="O977"/>
  <c r="Q977"/>
  <c r="H977"/>
  <c r="G977"/>
  <c r="R976"/>
  <c r="N976"/>
  <c r="M976"/>
  <c r="L976"/>
  <c r="K976"/>
  <c r="J976"/>
  <c r="I976"/>
  <c r="O976"/>
  <c r="Q976"/>
  <c r="H976"/>
  <c r="G976"/>
  <c r="R975"/>
  <c r="R982"/>
  <c r="N975"/>
  <c r="M975"/>
  <c r="L975"/>
  <c r="K975"/>
  <c r="J975"/>
  <c r="I975"/>
  <c r="O975"/>
  <c r="H975"/>
  <c r="G975"/>
  <c r="AC966"/>
  <c r="U966"/>
  <c r="T966"/>
  <c r="S965"/>
  <c r="S963"/>
  <c r="S964"/>
  <c r="AB966"/>
  <c r="M962"/>
  <c r="N962"/>
  <c r="K962"/>
  <c r="L962"/>
  <c r="I962"/>
  <c r="J962"/>
  <c r="G962"/>
  <c r="H962"/>
  <c r="M961"/>
  <c r="N961"/>
  <c r="K961"/>
  <c r="L961"/>
  <c r="I961"/>
  <c r="J961"/>
  <c r="G961"/>
  <c r="H961"/>
  <c r="M960"/>
  <c r="N960"/>
  <c r="K960"/>
  <c r="L960"/>
  <c r="I960"/>
  <c r="J960"/>
  <c r="G960"/>
  <c r="H960"/>
  <c r="M959"/>
  <c r="N959"/>
  <c r="K959"/>
  <c r="L959"/>
  <c r="I959"/>
  <c r="J959"/>
  <c r="G959"/>
  <c r="H959"/>
  <c r="M958"/>
  <c r="N958"/>
  <c r="K958"/>
  <c r="L958"/>
  <c r="I958"/>
  <c r="J958"/>
  <c r="G958"/>
  <c r="H958"/>
  <c r="M957"/>
  <c r="N957"/>
  <c r="K957"/>
  <c r="L957"/>
  <c r="I957"/>
  <c r="J957"/>
  <c r="G957"/>
  <c r="H957"/>
  <c r="M956"/>
  <c r="N956"/>
  <c r="K956"/>
  <c r="L956"/>
  <c r="I956"/>
  <c r="J956"/>
  <c r="G956"/>
  <c r="H956"/>
  <c r="U947"/>
  <c r="T947"/>
  <c r="S946"/>
  <c r="AC947"/>
  <c r="S944"/>
  <c r="S945"/>
  <c r="AB947"/>
  <c r="N943"/>
  <c r="M943"/>
  <c r="L943"/>
  <c r="K943"/>
  <c r="J943"/>
  <c r="I943"/>
  <c r="O943"/>
  <c r="H943"/>
  <c r="G943"/>
  <c r="N942"/>
  <c r="M942"/>
  <c r="L942"/>
  <c r="K942"/>
  <c r="J942"/>
  <c r="I942"/>
  <c r="O942"/>
  <c r="H942"/>
  <c r="G942"/>
  <c r="N941"/>
  <c r="M941"/>
  <c r="L941"/>
  <c r="K941"/>
  <c r="J941"/>
  <c r="I941"/>
  <c r="O941"/>
  <c r="H941"/>
  <c r="G941"/>
  <c r="N940"/>
  <c r="M940"/>
  <c r="L940"/>
  <c r="K940"/>
  <c r="J940"/>
  <c r="I940"/>
  <c r="O940"/>
  <c r="H940"/>
  <c r="G940"/>
  <c r="N939"/>
  <c r="M939"/>
  <c r="L939"/>
  <c r="K939"/>
  <c r="J939"/>
  <c r="I939"/>
  <c r="O939"/>
  <c r="H939"/>
  <c r="G939"/>
  <c r="N938"/>
  <c r="M938"/>
  <c r="L938"/>
  <c r="K938"/>
  <c r="J938"/>
  <c r="I938"/>
  <c r="O938"/>
  <c r="H938"/>
  <c r="G938"/>
  <c r="N937"/>
  <c r="M937"/>
  <c r="L937"/>
  <c r="K937"/>
  <c r="J937"/>
  <c r="I937"/>
  <c r="O937"/>
  <c r="H937"/>
  <c r="G937"/>
  <c r="U928"/>
  <c r="T928"/>
  <c r="S927"/>
  <c r="AC928"/>
  <c r="S925"/>
  <c r="S926"/>
  <c r="AB928"/>
  <c r="M924"/>
  <c r="N924"/>
  <c r="K924"/>
  <c r="L924"/>
  <c r="I924"/>
  <c r="J924"/>
  <c r="G924"/>
  <c r="H924"/>
  <c r="M923"/>
  <c r="N923"/>
  <c r="K923"/>
  <c r="L923"/>
  <c r="I923"/>
  <c r="J923"/>
  <c r="G923"/>
  <c r="H923"/>
  <c r="M922"/>
  <c r="N922"/>
  <c r="K922"/>
  <c r="L922"/>
  <c r="I922"/>
  <c r="J922"/>
  <c r="G922"/>
  <c r="H922"/>
  <c r="M921"/>
  <c r="N921"/>
  <c r="K921"/>
  <c r="L921"/>
  <c r="I921"/>
  <c r="J921"/>
  <c r="G921"/>
  <c r="H921"/>
  <c r="M920"/>
  <c r="N920"/>
  <c r="K920"/>
  <c r="L920"/>
  <c r="I920"/>
  <c r="J920"/>
  <c r="G920"/>
  <c r="H920"/>
  <c r="M919"/>
  <c r="N919"/>
  <c r="K919"/>
  <c r="L919"/>
  <c r="I919"/>
  <c r="J919"/>
  <c r="G919"/>
  <c r="H919"/>
  <c r="M918"/>
  <c r="N918"/>
  <c r="K918"/>
  <c r="L918"/>
  <c r="I918"/>
  <c r="J918"/>
  <c r="G918"/>
  <c r="H918"/>
  <c r="U909"/>
  <c r="T909"/>
  <c r="S908"/>
  <c r="AC909"/>
  <c r="S906"/>
  <c r="S907"/>
  <c r="AB909"/>
  <c r="R905"/>
  <c r="N905"/>
  <c r="M905"/>
  <c r="L905"/>
  <c r="K905"/>
  <c r="J905"/>
  <c r="I905"/>
  <c r="O905"/>
  <c r="Q905"/>
  <c r="H905"/>
  <c r="G905"/>
  <c r="R904"/>
  <c r="N904"/>
  <c r="M904"/>
  <c r="L904"/>
  <c r="K904"/>
  <c r="J904"/>
  <c r="I904"/>
  <c r="O904"/>
  <c r="H904"/>
  <c r="G904"/>
  <c r="R903"/>
  <c r="N903"/>
  <c r="M903"/>
  <c r="L903"/>
  <c r="K903"/>
  <c r="J903"/>
  <c r="I903"/>
  <c r="O903"/>
  <c r="H903"/>
  <c r="G903"/>
  <c r="R902"/>
  <c r="R908"/>
  <c r="AA909"/>
  <c r="N902"/>
  <c r="M902"/>
  <c r="L902"/>
  <c r="K902"/>
  <c r="J902"/>
  <c r="I902"/>
  <c r="O902"/>
  <c r="H902"/>
  <c r="G902"/>
  <c r="R901"/>
  <c r="N901"/>
  <c r="M901"/>
  <c r="L901"/>
  <c r="K901"/>
  <c r="J901"/>
  <c r="I901"/>
  <c r="O901"/>
  <c r="H901"/>
  <c r="G901"/>
  <c r="R900"/>
  <c r="N900"/>
  <c r="M900"/>
  <c r="L900"/>
  <c r="K900"/>
  <c r="J900"/>
  <c r="I900"/>
  <c r="O900"/>
  <c r="Q900"/>
  <c r="H900"/>
  <c r="G900"/>
  <c r="R899"/>
  <c r="R906"/>
  <c r="N899"/>
  <c r="M899"/>
  <c r="L899"/>
  <c r="K899"/>
  <c r="J899"/>
  <c r="I899"/>
  <c r="O899"/>
  <c r="H899"/>
  <c r="G899"/>
  <c r="AC890"/>
  <c r="U890"/>
  <c r="T890"/>
  <c r="S889"/>
  <c r="S887"/>
  <c r="S888"/>
  <c r="AB890"/>
  <c r="M886"/>
  <c r="N886"/>
  <c r="K886"/>
  <c r="L886"/>
  <c r="I886"/>
  <c r="J886"/>
  <c r="G886"/>
  <c r="H886"/>
  <c r="M885"/>
  <c r="N885"/>
  <c r="K885"/>
  <c r="L885"/>
  <c r="I885"/>
  <c r="J885"/>
  <c r="G885"/>
  <c r="H885"/>
  <c r="M884"/>
  <c r="N884"/>
  <c r="K884"/>
  <c r="L884"/>
  <c r="I884"/>
  <c r="J884"/>
  <c r="G884"/>
  <c r="H884"/>
  <c r="M883"/>
  <c r="N883"/>
  <c r="K883"/>
  <c r="L883"/>
  <c r="I883"/>
  <c r="J883"/>
  <c r="G883"/>
  <c r="H883"/>
  <c r="M882"/>
  <c r="N882"/>
  <c r="K882"/>
  <c r="L882"/>
  <c r="I882"/>
  <c r="J882"/>
  <c r="G882"/>
  <c r="H882"/>
  <c r="M881"/>
  <c r="N881"/>
  <c r="K881"/>
  <c r="L881"/>
  <c r="I881"/>
  <c r="J881"/>
  <c r="G881"/>
  <c r="H881"/>
  <c r="M880"/>
  <c r="N880"/>
  <c r="K880"/>
  <c r="L880"/>
  <c r="I880"/>
  <c r="J880"/>
  <c r="G880"/>
  <c r="H880"/>
  <c r="U871"/>
  <c r="T871"/>
  <c r="S870"/>
  <c r="AC871"/>
  <c r="S868"/>
  <c r="S869"/>
  <c r="AB871"/>
  <c r="N867"/>
  <c r="M867"/>
  <c r="L867"/>
  <c r="K867"/>
  <c r="J867"/>
  <c r="I867"/>
  <c r="O867"/>
  <c r="Q867"/>
  <c r="H867"/>
  <c r="G867"/>
  <c r="N866"/>
  <c r="M866"/>
  <c r="L866"/>
  <c r="K866"/>
  <c r="J866"/>
  <c r="I866"/>
  <c r="O866"/>
  <c r="Q866"/>
  <c r="H866"/>
  <c r="G866"/>
  <c r="N865"/>
  <c r="M865"/>
  <c r="L865"/>
  <c r="K865"/>
  <c r="J865"/>
  <c r="I865"/>
  <c r="O865"/>
  <c r="Q865"/>
  <c r="H865"/>
  <c r="G865"/>
  <c r="N864"/>
  <c r="M864"/>
  <c r="L864"/>
  <c r="K864"/>
  <c r="J864"/>
  <c r="I864"/>
  <c r="O864"/>
  <c r="Q864"/>
  <c r="Q870"/>
  <c r="Z871"/>
  <c r="H864"/>
  <c r="G864"/>
  <c r="N863"/>
  <c r="M863"/>
  <c r="L863"/>
  <c r="K863"/>
  <c r="J863"/>
  <c r="I863"/>
  <c r="O863"/>
  <c r="H863"/>
  <c r="G863"/>
  <c r="N862"/>
  <c r="M862"/>
  <c r="L862"/>
  <c r="K862"/>
  <c r="J862"/>
  <c r="I862"/>
  <c r="O862"/>
  <c r="H862"/>
  <c r="G862"/>
  <c r="N861"/>
  <c r="M861"/>
  <c r="L861"/>
  <c r="K861"/>
  <c r="J861"/>
  <c r="I861"/>
  <c r="O861"/>
  <c r="H861"/>
  <c r="G861"/>
  <c r="U852"/>
  <c r="T852"/>
  <c r="S851"/>
  <c r="AC852"/>
  <c r="S849"/>
  <c r="S850"/>
  <c r="AB852"/>
  <c r="M848"/>
  <c r="N848"/>
  <c r="K848"/>
  <c r="L848"/>
  <c r="I848"/>
  <c r="J848"/>
  <c r="G848"/>
  <c r="H848"/>
  <c r="M847"/>
  <c r="N847"/>
  <c r="K847"/>
  <c r="L847"/>
  <c r="I847"/>
  <c r="J847"/>
  <c r="G847"/>
  <c r="H847"/>
  <c r="M846"/>
  <c r="N846"/>
  <c r="K846"/>
  <c r="L846"/>
  <c r="I846"/>
  <c r="J846"/>
  <c r="G846"/>
  <c r="H846"/>
  <c r="M845"/>
  <c r="N845"/>
  <c r="K845"/>
  <c r="L845"/>
  <c r="I845"/>
  <c r="J845"/>
  <c r="G845"/>
  <c r="H845"/>
  <c r="M844"/>
  <c r="N844"/>
  <c r="K844"/>
  <c r="L844"/>
  <c r="I844"/>
  <c r="J844"/>
  <c r="G844"/>
  <c r="H844"/>
  <c r="M843"/>
  <c r="N843"/>
  <c r="K843"/>
  <c r="L843"/>
  <c r="I843"/>
  <c r="J843"/>
  <c r="G843"/>
  <c r="H843"/>
  <c r="M842"/>
  <c r="N842"/>
  <c r="K842"/>
  <c r="L842"/>
  <c r="I842"/>
  <c r="J842"/>
  <c r="G842"/>
  <c r="H842"/>
  <c r="U833"/>
  <c r="T833"/>
  <c r="S832"/>
  <c r="AC833"/>
  <c r="S830"/>
  <c r="S831"/>
  <c r="AB833"/>
  <c r="R829"/>
  <c r="N829"/>
  <c r="M829"/>
  <c r="L829"/>
  <c r="K829"/>
  <c r="J829"/>
  <c r="I829"/>
  <c r="O829"/>
  <c r="Q829"/>
  <c r="H829"/>
  <c r="G829"/>
  <c r="R828"/>
  <c r="N828"/>
  <c r="M828"/>
  <c r="L828"/>
  <c r="K828"/>
  <c r="J828"/>
  <c r="I828"/>
  <c r="O828"/>
  <c r="H828"/>
  <c r="G828"/>
  <c r="R827"/>
  <c r="N827"/>
  <c r="M827"/>
  <c r="L827"/>
  <c r="K827"/>
  <c r="J827"/>
  <c r="I827"/>
  <c r="O827"/>
  <c r="H827"/>
  <c r="G827"/>
  <c r="R826"/>
  <c r="R832"/>
  <c r="AA833"/>
  <c r="N826"/>
  <c r="M826"/>
  <c r="L826"/>
  <c r="K826"/>
  <c r="J826"/>
  <c r="I826"/>
  <c r="O826"/>
  <c r="H826"/>
  <c r="G826"/>
  <c r="R825"/>
  <c r="N825"/>
  <c r="M825"/>
  <c r="L825"/>
  <c r="K825"/>
  <c r="J825"/>
  <c r="I825"/>
  <c r="O825"/>
  <c r="H825"/>
  <c r="G825"/>
  <c r="R824"/>
  <c r="N824"/>
  <c r="M824"/>
  <c r="L824"/>
  <c r="K824"/>
  <c r="J824"/>
  <c r="I824"/>
  <c r="O824"/>
  <c r="H824"/>
  <c r="G824"/>
  <c r="R823"/>
  <c r="R830"/>
  <c r="N823"/>
  <c r="M823"/>
  <c r="L823"/>
  <c r="K823"/>
  <c r="J823"/>
  <c r="I823"/>
  <c r="O823"/>
  <c r="H823"/>
  <c r="G823"/>
  <c r="AC814"/>
  <c r="U814"/>
  <c r="T814"/>
  <c r="S813"/>
  <c r="S811"/>
  <c r="S812"/>
  <c r="AB814"/>
  <c r="M810"/>
  <c r="N810"/>
  <c r="K810"/>
  <c r="L810"/>
  <c r="I810"/>
  <c r="J810"/>
  <c r="G810"/>
  <c r="H810"/>
  <c r="M809"/>
  <c r="N809"/>
  <c r="K809"/>
  <c r="L809"/>
  <c r="I809"/>
  <c r="J809"/>
  <c r="G809"/>
  <c r="H809"/>
  <c r="M808"/>
  <c r="N808"/>
  <c r="K808"/>
  <c r="L808"/>
  <c r="I808"/>
  <c r="J808"/>
  <c r="G808"/>
  <c r="H808"/>
  <c r="M807"/>
  <c r="N807"/>
  <c r="K807"/>
  <c r="L807"/>
  <c r="I807"/>
  <c r="J807"/>
  <c r="G807"/>
  <c r="H807"/>
  <c r="M806"/>
  <c r="N806"/>
  <c r="K806"/>
  <c r="L806"/>
  <c r="I806"/>
  <c r="J806"/>
  <c r="G806"/>
  <c r="H806"/>
  <c r="M805"/>
  <c r="N805"/>
  <c r="K805"/>
  <c r="L805"/>
  <c r="I805"/>
  <c r="J805"/>
  <c r="G805"/>
  <c r="H805"/>
  <c r="M804"/>
  <c r="N804"/>
  <c r="K804"/>
  <c r="L804"/>
  <c r="I804"/>
  <c r="J804"/>
  <c r="G804"/>
  <c r="H804"/>
  <c r="U795"/>
  <c r="T795"/>
  <c r="S794"/>
  <c r="AC795"/>
  <c r="S792"/>
  <c r="S793"/>
  <c r="AB795"/>
  <c r="N791"/>
  <c r="M791"/>
  <c r="L791"/>
  <c r="K791"/>
  <c r="J791"/>
  <c r="I791"/>
  <c r="O791"/>
  <c r="H791"/>
  <c r="G791"/>
  <c r="N790"/>
  <c r="M790"/>
  <c r="L790"/>
  <c r="K790"/>
  <c r="J790"/>
  <c r="I790"/>
  <c r="O790"/>
  <c r="Q790"/>
  <c r="H790"/>
  <c r="G790"/>
  <c r="N789"/>
  <c r="M789"/>
  <c r="L789"/>
  <c r="K789"/>
  <c r="J789"/>
  <c r="I789"/>
  <c r="O789"/>
  <c r="Q789"/>
  <c r="H789"/>
  <c r="G789"/>
  <c r="N788"/>
  <c r="M788"/>
  <c r="L788"/>
  <c r="K788"/>
  <c r="J788"/>
  <c r="I788"/>
  <c r="O788"/>
  <c r="Q788"/>
  <c r="Q794"/>
  <c r="Z795"/>
  <c r="H788"/>
  <c r="G788"/>
  <c r="N787"/>
  <c r="M787"/>
  <c r="L787"/>
  <c r="K787"/>
  <c r="J787"/>
  <c r="I787"/>
  <c r="O787"/>
  <c r="H787"/>
  <c r="G787"/>
  <c r="N786"/>
  <c r="M786"/>
  <c r="L786"/>
  <c r="K786"/>
  <c r="J786"/>
  <c r="I786"/>
  <c r="O786"/>
  <c r="H786"/>
  <c r="G786"/>
  <c r="N785"/>
  <c r="M785"/>
  <c r="L785"/>
  <c r="K785"/>
  <c r="J785"/>
  <c r="I785"/>
  <c r="O785"/>
  <c r="H785"/>
  <c r="G785"/>
  <c r="U776"/>
  <c r="T776"/>
  <c r="S775"/>
  <c r="AC776"/>
  <c r="S773"/>
  <c r="S774"/>
  <c r="AB776"/>
  <c r="M772"/>
  <c r="N772"/>
  <c r="K772"/>
  <c r="L772"/>
  <c r="I772"/>
  <c r="J772"/>
  <c r="G772"/>
  <c r="H772"/>
  <c r="M771"/>
  <c r="N771"/>
  <c r="K771"/>
  <c r="L771"/>
  <c r="I771"/>
  <c r="J771"/>
  <c r="G771"/>
  <c r="H771"/>
  <c r="M770"/>
  <c r="N770"/>
  <c r="K770"/>
  <c r="L770"/>
  <c r="I770"/>
  <c r="J770"/>
  <c r="G770"/>
  <c r="H770"/>
  <c r="M769"/>
  <c r="N769"/>
  <c r="K769"/>
  <c r="L769"/>
  <c r="I769"/>
  <c r="J769"/>
  <c r="G769"/>
  <c r="H769"/>
  <c r="M768"/>
  <c r="N768"/>
  <c r="K768"/>
  <c r="L768"/>
  <c r="I768"/>
  <c r="J768"/>
  <c r="G768"/>
  <c r="H768"/>
  <c r="M767"/>
  <c r="N767"/>
  <c r="K767"/>
  <c r="L767"/>
  <c r="I767"/>
  <c r="J767"/>
  <c r="G767"/>
  <c r="H767"/>
  <c r="M766"/>
  <c r="N766"/>
  <c r="K766"/>
  <c r="L766"/>
  <c r="I766"/>
  <c r="J766"/>
  <c r="G766"/>
  <c r="H766"/>
  <c r="U757"/>
  <c r="T757"/>
  <c r="S756"/>
  <c r="AC757"/>
  <c r="S754"/>
  <c r="S755"/>
  <c r="AB757"/>
  <c r="R753"/>
  <c r="N753"/>
  <c r="M753"/>
  <c r="L753"/>
  <c r="K753"/>
  <c r="J753"/>
  <c r="I753"/>
  <c r="O753"/>
  <c r="Q753"/>
  <c r="H753"/>
  <c r="G753"/>
  <c r="R752"/>
  <c r="N752"/>
  <c r="M752"/>
  <c r="L752"/>
  <c r="K752"/>
  <c r="J752"/>
  <c r="I752"/>
  <c r="O752"/>
  <c r="H752"/>
  <c r="G752"/>
  <c r="R751"/>
  <c r="N751"/>
  <c r="M751"/>
  <c r="L751"/>
  <c r="K751"/>
  <c r="J751"/>
  <c r="I751"/>
  <c r="O751"/>
  <c r="H751"/>
  <c r="G751"/>
  <c r="R750"/>
  <c r="R756"/>
  <c r="AA757"/>
  <c r="N750"/>
  <c r="M750"/>
  <c r="L750"/>
  <c r="K750"/>
  <c r="J750"/>
  <c r="I750"/>
  <c r="O750"/>
  <c r="H750"/>
  <c r="G750"/>
  <c r="R749"/>
  <c r="N749"/>
  <c r="M749"/>
  <c r="L749"/>
  <c r="K749"/>
  <c r="J749"/>
  <c r="I749"/>
  <c r="O749"/>
  <c r="H749"/>
  <c r="G749"/>
  <c r="R748"/>
  <c r="N748"/>
  <c r="M748"/>
  <c r="L748"/>
  <c r="K748"/>
  <c r="J748"/>
  <c r="I748"/>
  <c r="O748"/>
  <c r="H748"/>
  <c r="G748"/>
  <c r="R747"/>
  <c r="R754"/>
  <c r="N747"/>
  <c r="M747"/>
  <c r="L747"/>
  <c r="K747"/>
  <c r="J747"/>
  <c r="I747"/>
  <c r="O747"/>
  <c r="H747"/>
  <c r="G747"/>
  <c r="AC738"/>
  <c r="U738"/>
  <c r="T738"/>
  <c r="S737"/>
  <c r="S735"/>
  <c r="S736"/>
  <c r="AB738"/>
  <c r="M734"/>
  <c r="N734"/>
  <c r="K734"/>
  <c r="L734"/>
  <c r="I734"/>
  <c r="J734"/>
  <c r="G734"/>
  <c r="H734"/>
  <c r="M733"/>
  <c r="N733"/>
  <c r="K733"/>
  <c r="L733"/>
  <c r="I733"/>
  <c r="J733"/>
  <c r="G733"/>
  <c r="H733"/>
  <c r="M732"/>
  <c r="N732"/>
  <c r="K732"/>
  <c r="L732"/>
  <c r="I732"/>
  <c r="J732"/>
  <c r="G732"/>
  <c r="H732"/>
  <c r="M731"/>
  <c r="N731"/>
  <c r="K731"/>
  <c r="L731"/>
  <c r="I731"/>
  <c r="J731"/>
  <c r="G731"/>
  <c r="H731"/>
  <c r="M730"/>
  <c r="N730"/>
  <c r="K730"/>
  <c r="L730"/>
  <c r="I730"/>
  <c r="J730"/>
  <c r="G730"/>
  <c r="H730"/>
  <c r="M729"/>
  <c r="N729"/>
  <c r="K729"/>
  <c r="L729"/>
  <c r="I729"/>
  <c r="J729"/>
  <c r="G729"/>
  <c r="H729"/>
  <c r="M728"/>
  <c r="N728"/>
  <c r="K728"/>
  <c r="L728"/>
  <c r="I728"/>
  <c r="J728"/>
  <c r="G728"/>
  <c r="H728"/>
  <c r="U719"/>
  <c r="T719"/>
  <c r="S718"/>
  <c r="AC719"/>
  <c r="S716"/>
  <c r="S717"/>
  <c r="AB719"/>
  <c r="N715"/>
  <c r="M715"/>
  <c r="L715"/>
  <c r="K715"/>
  <c r="J715"/>
  <c r="I715"/>
  <c r="O715"/>
  <c r="Q715"/>
  <c r="H715"/>
  <c r="G715"/>
  <c r="N714"/>
  <c r="M714"/>
  <c r="L714"/>
  <c r="K714"/>
  <c r="J714"/>
  <c r="I714"/>
  <c r="O714"/>
  <c r="H714"/>
  <c r="G714"/>
  <c r="N713"/>
  <c r="M713"/>
  <c r="L713"/>
  <c r="K713"/>
  <c r="J713"/>
  <c r="I713"/>
  <c r="O713"/>
  <c r="H713"/>
  <c r="G713"/>
  <c r="N712"/>
  <c r="M712"/>
  <c r="L712"/>
  <c r="K712"/>
  <c r="J712"/>
  <c r="I712"/>
  <c r="O712"/>
  <c r="H712"/>
  <c r="G712"/>
  <c r="N711"/>
  <c r="M711"/>
  <c r="L711"/>
  <c r="K711"/>
  <c r="J711"/>
  <c r="I711"/>
  <c r="O711"/>
  <c r="H711"/>
  <c r="G711"/>
  <c r="N710"/>
  <c r="M710"/>
  <c r="L710"/>
  <c r="K710"/>
  <c r="J710"/>
  <c r="I710"/>
  <c r="O710"/>
  <c r="H710"/>
  <c r="G710"/>
  <c r="N709"/>
  <c r="M709"/>
  <c r="L709"/>
  <c r="K709"/>
  <c r="J709"/>
  <c r="I709"/>
  <c r="O709"/>
  <c r="H709"/>
  <c r="G709"/>
  <c r="U700"/>
  <c r="T700"/>
  <c r="S699"/>
  <c r="AC700"/>
  <c r="S697"/>
  <c r="S698"/>
  <c r="AB700"/>
  <c r="M696"/>
  <c r="N696"/>
  <c r="K696"/>
  <c r="L696"/>
  <c r="I696"/>
  <c r="J696"/>
  <c r="G696"/>
  <c r="H696"/>
  <c r="M695"/>
  <c r="N695"/>
  <c r="K695"/>
  <c r="L695"/>
  <c r="I695"/>
  <c r="J695"/>
  <c r="G695"/>
  <c r="H695"/>
  <c r="M694"/>
  <c r="N694"/>
  <c r="K694"/>
  <c r="L694"/>
  <c r="I694"/>
  <c r="J694"/>
  <c r="G694"/>
  <c r="H694"/>
  <c r="M693"/>
  <c r="N693"/>
  <c r="K693"/>
  <c r="L693"/>
  <c r="I693"/>
  <c r="J693"/>
  <c r="G693"/>
  <c r="H693"/>
  <c r="M692"/>
  <c r="N692"/>
  <c r="K692"/>
  <c r="L692"/>
  <c r="I692"/>
  <c r="J692"/>
  <c r="G692"/>
  <c r="H692"/>
  <c r="M691"/>
  <c r="N691"/>
  <c r="K691"/>
  <c r="L691"/>
  <c r="I691"/>
  <c r="J691"/>
  <c r="G691"/>
  <c r="H691"/>
  <c r="M690"/>
  <c r="N690"/>
  <c r="K690"/>
  <c r="L690"/>
  <c r="I690"/>
  <c r="J690"/>
  <c r="G690"/>
  <c r="H690"/>
  <c r="Z681"/>
  <c r="U681"/>
  <c r="T681"/>
  <c r="S680"/>
  <c r="AC681"/>
  <c r="S678"/>
  <c r="S679"/>
  <c r="AB681"/>
  <c r="R677"/>
  <c r="N677"/>
  <c r="M677"/>
  <c r="L677"/>
  <c r="K677"/>
  <c r="J677"/>
  <c r="I677"/>
  <c r="O677"/>
  <c r="H677"/>
  <c r="G677"/>
  <c r="R676"/>
  <c r="N676"/>
  <c r="M676"/>
  <c r="L676"/>
  <c r="K676"/>
  <c r="J676"/>
  <c r="I676"/>
  <c r="O676"/>
  <c r="H676"/>
  <c r="G676"/>
  <c r="R675"/>
  <c r="N675"/>
  <c r="M675"/>
  <c r="L675"/>
  <c r="K675"/>
  <c r="J675"/>
  <c r="I675"/>
  <c r="O675"/>
  <c r="Q675"/>
  <c r="H675"/>
  <c r="G675"/>
  <c r="R674"/>
  <c r="R680"/>
  <c r="AA681"/>
  <c r="N674"/>
  <c r="M674"/>
  <c r="L674"/>
  <c r="K674"/>
  <c r="J674"/>
  <c r="I674"/>
  <c r="O674"/>
  <c r="Q674"/>
  <c r="Q680"/>
  <c r="H674"/>
  <c r="G674"/>
  <c r="R673"/>
  <c r="N673"/>
  <c r="M673"/>
  <c r="L673"/>
  <c r="K673"/>
  <c r="J673"/>
  <c r="I673"/>
  <c r="O673"/>
  <c r="Q673"/>
  <c r="H673"/>
  <c r="G673"/>
  <c r="R672"/>
  <c r="N672"/>
  <c r="M672"/>
  <c r="L672"/>
  <c r="K672"/>
  <c r="J672"/>
  <c r="I672"/>
  <c r="O672"/>
  <c r="Q672"/>
  <c r="H672"/>
  <c r="G672"/>
  <c r="R671"/>
  <c r="R678"/>
  <c r="R679"/>
  <c r="X681"/>
  <c r="N671"/>
  <c r="M671"/>
  <c r="L671"/>
  <c r="K671"/>
  <c r="J671"/>
  <c r="I671"/>
  <c r="O671"/>
  <c r="H671"/>
  <c r="G671"/>
  <c r="AC662"/>
  <c r="U662"/>
  <c r="T662"/>
  <c r="S661"/>
  <c r="S659"/>
  <c r="S660"/>
  <c r="AB662"/>
  <c r="M658"/>
  <c r="N658"/>
  <c r="K658"/>
  <c r="L658"/>
  <c r="I658"/>
  <c r="J658"/>
  <c r="G658"/>
  <c r="H658"/>
  <c r="M657"/>
  <c r="N657"/>
  <c r="K657"/>
  <c r="L657"/>
  <c r="I657"/>
  <c r="J657"/>
  <c r="G657"/>
  <c r="H657"/>
  <c r="M656"/>
  <c r="N656"/>
  <c r="K656"/>
  <c r="L656"/>
  <c r="I656"/>
  <c r="J656"/>
  <c r="G656"/>
  <c r="H656"/>
  <c r="M655"/>
  <c r="N655"/>
  <c r="K655"/>
  <c r="L655"/>
  <c r="I655"/>
  <c r="J655"/>
  <c r="G655"/>
  <c r="H655"/>
  <c r="M654"/>
  <c r="N654"/>
  <c r="K654"/>
  <c r="L654"/>
  <c r="I654"/>
  <c r="J654"/>
  <c r="G654"/>
  <c r="H654"/>
  <c r="M653"/>
  <c r="N653"/>
  <c r="K653"/>
  <c r="L653"/>
  <c r="I653"/>
  <c r="J653"/>
  <c r="G653"/>
  <c r="H653"/>
  <c r="M652"/>
  <c r="N652"/>
  <c r="K652"/>
  <c r="L652"/>
  <c r="I652"/>
  <c r="J652"/>
  <c r="G652"/>
  <c r="H652"/>
  <c r="U643"/>
  <c r="T643"/>
  <c r="S642"/>
  <c r="AC643"/>
  <c r="S640"/>
  <c r="S641"/>
  <c r="AB643"/>
  <c r="N639"/>
  <c r="M639"/>
  <c r="L639"/>
  <c r="K639"/>
  <c r="J639"/>
  <c r="I639"/>
  <c r="O639"/>
  <c r="H639"/>
  <c r="G639"/>
  <c r="N638"/>
  <c r="M638"/>
  <c r="L638"/>
  <c r="K638"/>
  <c r="J638"/>
  <c r="I638"/>
  <c r="O638"/>
  <c r="Q638"/>
  <c r="H638"/>
  <c r="G638"/>
  <c r="N637"/>
  <c r="M637"/>
  <c r="L637"/>
  <c r="K637"/>
  <c r="J637"/>
  <c r="I637"/>
  <c r="O637"/>
  <c r="H637"/>
  <c r="G637"/>
  <c r="N636"/>
  <c r="M636"/>
  <c r="L636"/>
  <c r="K636"/>
  <c r="J636"/>
  <c r="I636"/>
  <c r="O636"/>
  <c r="Q636"/>
  <c r="Q642"/>
  <c r="Z643"/>
  <c r="H636"/>
  <c r="G636"/>
  <c r="N635"/>
  <c r="M635"/>
  <c r="L635"/>
  <c r="K635"/>
  <c r="J635"/>
  <c r="I635"/>
  <c r="O635"/>
  <c r="H635"/>
  <c r="G635"/>
  <c r="N634"/>
  <c r="M634"/>
  <c r="L634"/>
  <c r="K634"/>
  <c r="J634"/>
  <c r="I634"/>
  <c r="O634"/>
  <c r="H634"/>
  <c r="G634"/>
  <c r="N633"/>
  <c r="M633"/>
  <c r="L633"/>
  <c r="K633"/>
  <c r="J633"/>
  <c r="I633"/>
  <c r="O633"/>
  <c r="H633"/>
  <c r="G633"/>
  <c r="U624"/>
  <c r="T624"/>
  <c r="S623"/>
  <c r="AC624"/>
  <c r="S621"/>
  <c r="S622"/>
  <c r="AB624"/>
  <c r="M620"/>
  <c r="N620"/>
  <c r="K620"/>
  <c r="L620"/>
  <c r="I620"/>
  <c r="J620"/>
  <c r="G620"/>
  <c r="H620"/>
  <c r="M619"/>
  <c r="N619"/>
  <c r="K619"/>
  <c r="L619"/>
  <c r="I619"/>
  <c r="J619"/>
  <c r="G619"/>
  <c r="H619"/>
  <c r="M618"/>
  <c r="N618"/>
  <c r="K618"/>
  <c r="L618"/>
  <c r="I618"/>
  <c r="J618"/>
  <c r="G618"/>
  <c r="H618"/>
  <c r="M617"/>
  <c r="N617"/>
  <c r="K617"/>
  <c r="L617"/>
  <c r="I617"/>
  <c r="J617"/>
  <c r="G617"/>
  <c r="H617"/>
  <c r="M616"/>
  <c r="N616"/>
  <c r="K616"/>
  <c r="L616"/>
  <c r="I616"/>
  <c r="J616"/>
  <c r="G616"/>
  <c r="H616"/>
  <c r="M615"/>
  <c r="N615"/>
  <c r="K615"/>
  <c r="L615"/>
  <c r="I615"/>
  <c r="J615"/>
  <c r="G615"/>
  <c r="H615"/>
  <c r="M614"/>
  <c r="N614"/>
  <c r="K614"/>
  <c r="L614"/>
  <c r="I614"/>
  <c r="J614"/>
  <c r="G614"/>
  <c r="H614"/>
  <c r="U605"/>
  <c r="T605"/>
  <c r="S604"/>
  <c r="AC605"/>
  <c r="S602"/>
  <c r="S603"/>
  <c r="AB605"/>
  <c r="R601"/>
  <c r="N601"/>
  <c r="M601"/>
  <c r="L601"/>
  <c r="K601"/>
  <c r="J601"/>
  <c r="I601"/>
  <c r="O601"/>
  <c r="Q601"/>
  <c r="H601"/>
  <c r="G601"/>
  <c r="R600"/>
  <c r="N600"/>
  <c r="M600"/>
  <c r="L600"/>
  <c r="K600"/>
  <c r="J600"/>
  <c r="I600"/>
  <c r="O600"/>
  <c r="H600"/>
  <c r="G600"/>
  <c r="R599"/>
  <c r="N599"/>
  <c r="M599"/>
  <c r="L599"/>
  <c r="K599"/>
  <c r="J599"/>
  <c r="I599"/>
  <c r="O599"/>
  <c r="H599"/>
  <c r="G599"/>
  <c r="R598"/>
  <c r="R604"/>
  <c r="AA605"/>
  <c r="N598"/>
  <c r="M598"/>
  <c r="L598"/>
  <c r="K598"/>
  <c r="J598"/>
  <c r="I598"/>
  <c r="O598"/>
  <c r="H598"/>
  <c r="G598"/>
  <c r="R597"/>
  <c r="N597"/>
  <c r="M597"/>
  <c r="L597"/>
  <c r="K597"/>
  <c r="J597"/>
  <c r="I597"/>
  <c r="O597"/>
  <c r="H597"/>
  <c r="G597"/>
  <c r="R596"/>
  <c r="N596"/>
  <c r="M596"/>
  <c r="L596"/>
  <c r="K596"/>
  <c r="J596"/>
  <c r="I596"/>
  <c r="O596"/>
  <c r="H596"/>
  <c r="G596"/>
  <c r="R595"/>
  <c r="R602"/>
  <c r="R603"/>
  <c r="X605"/>
  <c r="N595"/>
  <c r="M595"/>
  <c r="L595"/>
  <c r="K595"/>
  <c r="J595"/>
  <c r="I595"/>
  <c r="O595"/>
  <c r="H595"/>
  <c r="G595"/>
  <c r="AC586"/>
  <c r="U586"/>
  <c r="T586"/>
  <c r="S585"/>
  <c r="S583"/>
  <c r="S584"/>
  <c r="AB586"/>
  <c r="M582"/>
  <c r="N582"/>
  <c r="K582"/>
  <c r="L582"/>
  <c r="I582"/>
  <c r="J582"/>
  <c r="G582"/>
  <c r="H582"/>
  <c r="M581"/>
  <c r="N581"/>
  <c r="K581"/>
  <c r="L581"/>
  <c r="I581"/>
  <c r="J581"/>
  <c r="G581"/>
  <c r="H581"/>
  <c r="M580"/>
  <c r="N580"/>
  <c r="K580"/>
  <c r="L580"/>
  <c r="I580"/>
  <c r="J580"/>
  <c r="G580"/>
  <c r="H580"/>
  <c r="M579"/>
  <c r="N579"/>
  <c r="K579"/>
  <c r="L579"/>
  <c r="I579"/>
  <c r="J579"/>
  <c r="G579"/>
  <c r="H579"/>
  <c r="M578"/>
  <c r="N578"/>
  <c r="K578"/>
  <c r="L578"/>
  <c r="I578"/>
  <c r="J578"/>
  <c r="G578"/>
  <c r="H578"/>
  <c r="M577"/>
  <c r="N577"/>
  <c r="K577"/>
  <c r="L577"/>
  <c r="I577"/>
  <c r="J577"/>
  <c r="G577"/>
  <c r="H577"/>
  <c r="M576"/>
  <c r="N576"/>
  <c r="K576"/>
  <c r="L576"/>
  <c r="I576"/>
  <c r="J576"/>
  <c r="G576"/>
  <c r="H576"/>
  <c r="U567"/>
  <c r="T567"/>
  <c r="S566"/>
  <c r="AC567"/>
  <c r="S564"/>
  <c r="S565"/>
  <c r="AB567"/>
  <c r="N563"/>
  <c r="M563"/>
  <c r="L563"/>
  <c r="K563"/>
  <c r="J563"/>
  <c r="I563"/>
  <c r="O563"/>
  <c r="Q563"/>
  <c r="H563"/>
  <c r="G563"/>
  <c r="N562"/>
  <c r="M562"/>
  <c r="L562"/>
  <c r="K562"/>
  <c r="J562"/>
  <c r="I562"/>
  <c r="O562"/>
  <c r="H562"/>
  <c r="G562"/>
  <c r="N561"/>
  <c r="M561"/>
  <c r="L561"/>
  <c r="K561"/>
  <c r="J561"/>
  <c r="I561"/>
  <c r="O561"/>
  <c r="H561"/>
  <c r="G561"/>
  <c r="N560"/>
  <c r="M560"/>
  <c r="L560"/>
  <c r="K560"/>
  <c r="J560"/>
  <c r="I560"/>
  <c r="O560"/>
  <c r="H560"/>
  <c r="G560"/>
  <c r="N559"/>
  <c r="M559"/>
  <c r="L559"/>
  <c r="K559"/>
  <c r="J559"/>
  <c r="I559"/>
  <c r="O559"/>
  <c r="H559"/>
  <c r="G559"/>
  <c r="N558"/>
  <c r="M558"/>
  <c r="L558"/>
  <c r="K558"/>
  <c r="J558"/>
  <c r="I558"/>
  <c r="O558"/>
  <c r="H558"/>
  <c r="G558"/>
  <c r="N557"/>
  <c r="M557"/>
  <c r="L557"/>
  <c r="K557"/>
  <c r="J557"/>
  <c r="I557"/>
  <c r="O557"/>
  <c r="H557"/>
  <c r="G557"/>
  <c r="U548"/>
  <c r="T548"/>
  <c r="S547"/>
  <c r="AC548"/>
  <c r="S545"/>
  <c r="S546"/>
  <c r="AB548"/>
  <c r="M544"/>
  <c r="N544"/>
  <c r="K544"/>
  <c r="L544"/>
  <c r="I544"/>
  <c r="J544"/>
  <c r="G544"/>
  <c r="H544"/>
  <c r="M543"/>
  <c r="N543"/>
  <c r="K543"/>
  <c r="L543"/>
  <c r="I543"/>
  <c r="J543"/>
  <c r="G543"/>
  <c r="H543"/>
  <c r="M542"/>
  <c r="N542"/>
  <c r="K542"/>
  <c r="L542"/>
  <c r="I542"/>
  <c r="J542"/>
  <c r="G542"/>
  <c r="H542"/>
  <c r="M541"/>
  <c r="N541"/>
  <c r="K541"/>
  <c r="L541"/>
  <c r="I541"/>
  <c r="J541"/>
  <c r="G541"/>
  <c r="H541"/>
  <c r="M540"/>
  <c r="N540"/>
  <c r="K540"/>
  <c r="L540"/>
  <c r="I540"/>
  <c r="J540"/>
  <c r="G540"/>
  <c r="H540"/>
  <c r="M539"/>
  <c r="N539"/>
  <c r="K539"/>
  <c r="L539"/>
  <c r="I539"/>
  <c r="J539"/>
  <c r="G539"/>
  <c r="H539"/>
  <c r="M538"/>
  <c r="N538"/>
  <c r="K538"/>
  <c r="L538"/>
  <c r="I538"/>
  <c r="J538"/>
  <c r="G538"/>
  <c r="H538"/>
  <c r="U529"/>
  <c r="T529"/>
  <c r="S528"/>
  <c r="AC529"/>
  <c r="S526"/>
  <c r="S527"/>
  <c r="AB529"/>
  <c r="R525"/>
  <c r="N525"/>
  <c r="M525"/>
  <c r="L525"/>
  <c r="K525"/>
  <c r="J525"/>
  <c r="I525"/>
  <c r="O525"/>
  <c r="Q525"/>
  <c r="H525"/>
  <c r="G525"/>
  <c r="R524"/>
  <c r="N524"/>
  <c r="M524"/>
  <c r="L524"/>
  <c r="K524"/>
  <c r="J524"/>
  <c r="I524"/>
  <c r="O524"/>
  <c r="H524"/>
  <c r="G524"/>
  <c r="R523"/>
  <c r="N523"/>
  <c r="M523"/>
  <c r="L523"/>
  <c r="K523"/>
  <c r="J523"/>
  <c r="I523"/>
  <c r="O523"/>
  <c r="H523"/>
  <c r="G523"/>
  <c r="R522"/>
  <c r="R528"/>
  <c r="AA529"/>
  <c r="N522"/>
  <c r="M522"/>
  <c r="L522"/>
  <c r="K522"/>
  <c r="J522"/>
  <c r="I522"/>
  <c r="O522"/>
  <c r="H522"/>
  <c r="G522"/>
  <c r="R521"/>
  <c r="N521"/>
  <c r="M521"/>
  <c r="L521"/>
  <c r="K521"/>
  <c r="J521"/>
  <c r="I521"/>
  <c r="O521"/>
  <c r="H521"/>
  <c r="G521"/>
  <c r="R520"/>
  <c r="N520"/>
  <c r="M520"/>
  <c r="L520"/>
  <c r="K520"/>
  <c r="J520"/>
  <c r="I520"/>
  <c r="O520"/>
  <c r="H520"/>
  <c r="G520"/>
  <c r="R519"/>
  <c r="R526"/>
  <c r="R527"/>
  <c r="X529"/>
  <c r="N519"/>
  <c r="M519"/>
  <c r="L519"/>
  <c r="K519"/>
  <c r="J519"/>
  <c r="I519"/>
  <c r="O519"/>
  <c r="H519"/>
  <c r="G519"/>
  <c r="AC510"/>
  <c r="U510"/>
  <c r="T510"/>
  <c r="S509"/>
  <c r="S507"/>
  <c r="S508"/>
  <c r="AB510"/>
  <c r="M506"/>
  <c r="N506"/>
  <c r="K506"/>
  <c r="L506"/>
  <c r="I506"/>
  <c r="J506"/>
  <c r="G506"/>
  <c r="H506"/>
  <c r="M505"/>
  <c r="N505"/>
  <c r="K505"/>
  <c r="L505"/>
  <c r="I505"/>
  <c r="J505"/>
  <c r="G505"/>
  <c r="H505"/>
  <c r="M504"/>
  <c r="N504"/>
  <c r="K504"/>
  <c r="L504"/>
  <c r="I504"/>
  <c r="J504"/>
  <c r="G504"/>
  <c r="H504"/>
  <c r="M503"/>
  <c r="N503"/>
  <c r="K503"/>
  <c r="L503"/>
  <c r="I503"/>
  <c r="J503"/>
  <c r="G503"/>
  <c r="H503"/>
  <c r="M502"/>
  <c r="N502"/>
  <c r="K502"/>
  <c r="L502"/>
  <c r="I502"/>
  <c r="J502"/>
  <c r="G502"/>
  <c r="H502"/>
  <c r="M501"/>
  <c r="N501"/>
  <c r="K501"/>
  <c r="L501"/>
  <c r="I501"/>
  <c r="J501"/>
  <c r="G501"/>
  <c r="H501"/>
  <c r="M500"/>
  <c r="N500"/>
  <c r="K500"/>
  <c r="L500"/>
  <c r="I500"/>
  <c r="J500"/>
  <c r="G500"/>
  <c r="H500"/>
  <c r="U491"/>
  <c r="T491"/>
  <c r="S490"/>
  <c r="AC491"/>
  <c r="S488"/>
  <c r="S489"/>
  <c r="AB491"/>
  <c r="N487"/>
  <c r="M487"/>
  <c r="L487"/>
  <c r="K487"/>
  <c r="J487"/>
  <c r="I487"/>
  <c r="O487"/>
  <c r="Q487"/>
  <c r="H487"/>
  <c r="G487"/>
  <c r="N486"/>
  <c r="M486"/>
  <c r="L486"/>
  <c r="K486"/>
  <c r="J486"/>
  <c r="I486"/>
  <c r="O486"/>
  <c r="H486"/>
  <c r="G486"/>
  <c r="N485"/>
  <c r="M485"/>
  <c r="L485"/>
  <c r="K485"/>
  <c r="J485"/>
  <c r="I485"/>
  <c r="O485"/>
  <c r="H485"/>
  <c r="G485"/>
  <c r="N484"/>
  <c r="M484"/>
  <c r="L484"/>
  <c r="K484"/>
  <c r="J484"/>
  <c r="I484"/>
  <c r="O484"/>
  <c r="Q484"/>
  <c r="Q490"/>
  <c r="Z491"/>
  <c r="H484"/>
  <c r="G484"/>
  <c r="N483"/>
  <c r="M483"/>
  <c r="L483"/>
  <c r="K483"/>
  <c r="J483"/>
  <c r="I483"/>
  <c r="O483"/>
  <c r="H483"/>
  <c r="G483"/>
  <c r="N482"/>
  <c r="M482"/>
  <c r="L482"/>
  <c r="K482"/>
  <c r="J482"/>
  <c r="I482"/>
  <c r="O482"/>
  <c r="H482"/>
  <c r="G482"/>
  <c r="N481"/>
  <c r="M481"/>
  <c r="L481"/>
  <c r="K481"/>
  <c r="J481"/>
  <c r="I481"/>
  <c r="O481"/>
  <c r="H481"/>
  <c r="G481"/>
  <c r="U472"/>
  <c r="T472"/>
  <c r="S471"/>
  <c r="AC472"/>
  <c r="S469"/>
  <c r="S470"/>
  <c r="AB472"/>
  <c r="M468"/>
  <c r="N468"/>
  <c r="K468"/>
  <c r="L468"/>
  <c r="I468"/>
  <c r="J468"/>
  <c r="G468"/>
  <c r="H468"/>
  <c r="M467"/>
  <c r="N467"/>
  <c r="K467"/>
  <c r="L467"/>
  <c r="I467"/>
  <c r="J467"/>
  <c r="G467"/>
  <c r="H467"/>
  <c r="M466"/>
  <c r="N466"/>
  <c r="K466"/>
  <c r="L466"/>
  <c r="I466"/>
  <c r="J466"/>
  <c r="G466"/>
  <c r="H466"/>
  <c r="M465"/>
  <c r="N465"/>
  <c r="K465"/>
  <c r="L465"/>
  <c r="I465"/>
  <c r="J465"/>
  <c r="G465"/>
  <c r="H465"/>
  <c r="M464"/>
  <c r="N464"/>
  <c r="K464"/>
  <c r="L464"/>
  <c r="I464"/>
  <c r="J464"/>
  <c r="G464"/>
  <c r="H464"/>
  <c r="M463"/>
  <c r="N463"/>
  <c r="K463"/>
  <c r="L463"/>
  <c r="I463"/>
  <c r="J463"/>
  <c r="G463"/>
  <c r="H463"/>
  <c r="M462"/>
  <c r="N462"/>
  <c r="K462"/>
  <c r="L462"/>
  <c r="I462"/>
  <c r="J462"/>
  <c r="G462"/>
  <c r="H462"/>
  <c r="Z453"/>
  <c r="U453"/>
  <c r="T453"/>
  <c r="S452"/>
  <c r="AC453"/>
  <c r="S450"/>
  <c r="S451"/>
  <c r="AB453"/>
  <c r="R449"/>
  <c r="N449"/>
  <c r="M449"/>
  <c r="L449"/>
  <c r="K449"/>
  <c r="J449"/>
  <c r="I449"/>
  <c r="O449"/>
  <c r="H449"/>
  <c r="G449"/>
  <c r="R448"/>
  <c r="N448"/>
  <c r="M448"/>
  <c r="L448"/>
  <c r="K448"/>
  <c r="J448"/>
  <c r="I448"/>
  <c r="O448"/>
  <c r="H448"/>
  <c r="G448"/>
  <c r="R447"/>
  <c r="N447"/>
  <c r="M447"/>
  <c r="L447"/>
  <c r="K447"/>
  <c r="J447"/>
  <c r="I447"/>
  <c r="O447"/>
  <c r="H447"/>
  <c r="G447"/>
  <c r="R446"/>
  <c r="R452"/>
  <c r="AA453"/>
  <c r="N446"/>
  <c r="M446"/>
  <c r="L446"/>
  <c r="K446"/>
  <c r="J446"/>
  <c r="I446"/>
  <c r="O446"/>
  <c r="Q446"/>
  <c r="Q452"/>
  <c r="H446"/>
  <c r="G446"/>
  <c r="R445"/>
  <c r="N445"/>
  <c r="M445"/>
  <c r="L445"/>
  <c r="K445"/>
  <c r="J445"/>
  <c r="I445"/>
  <c r="O445"/>
  <c r="Q445"/>
  <c r="H445"/>
  <c r="G445"/>
  <c r="R444"/>
  <c r="N444"/>
  <c r="M444"/>
  <c r="L444"/>
  <c r="K444"/>
  <c r="J444"/>
  <c r="I444"/>
  <c r="O444"/>
  <c r="H444"/>
  <c r="G444"/>
  <c r="R443"/>
  <c r="R450"/>
  <c r="N443"/>
  <c r="M443"/>
  <c r="L443"/>
  <c r="K443"/>
  <c r="J443"/>
  <c r="I443"/>
  <c r="O443"/>
  <c r="H443"/>
  <c r="G443"/>
  <c r="AC434"/>
  <c r="U434"/>
  <c r="T434"/>
  <c r="S433"/>
  <c r="S431"/>
  <c r="S432"/>
  <c r="AB434"/>
  <c r="M430"/>
  <c r="N430"/>
  <c r="K430"/>
  <c r="L430"/>
  <c r="I430"/>
  <c r="J430"/>
  <c r="G430"/>
  <c r="H430"/>
  <c r="M429"/>
  <c r="N429"/>
  <c r="K429"/>
  <c r="L429"/>
  <c r="I429"/>
  <c r="J429"/>
  <c r="G429"/>
  <c r="H429"/>
  <c r="M428"/>
  <c r="N428"/>
  <c r="K428"/>
  <c r="L428"/>
  <c r="I428"/>
  <c r="J428"/>
  <c r="G428"/>
  <c r="H428"/>
  <c r="M427"/>
  <c r="N427"/>
  <c r="K427"/>
  <c r="L427"/>
  <c r="I427"/>
  <c r="J427"/>
  <c r="G427"/>
  <c r="H427"/>
  <c r="M426"/>
  <c r="N426"/>
  <c r="K426"/>
  <c r="L426"/>
  <c r="I426"/>
  <c r="J426"/>
  <c r="G426"/>
  <c r="H426"/>
  <c r="M425"/>
  <c r="N425"/>
  <c r="K425"/>
  <c r="L425"/>
  <c r="I425"/>
  <c r="J425"/>
  <c r="G425"/>
  <c r="H425"/>
  <c r="M424"/>
  <c r="N424"/>
  <c r="K424"/>
  <c r="L424"/>
  <c r="I424"/>
  <c r="J424"/>
  <c r="G424"/>
  <c r="H424"/>
  <c r="U415"/>
  <c r="T415"/>
  <c r="S414"/>
  <c r="AC415"/>
  <c r="S412"/>
  <c r="S413"/>
  <c r="AB415"/>
  <c r="N411"/>
  <c r="M411"/>
  <c r="L411"/>
  <c r="K411"/>
  <c r="J411"/>
  <c r="I411"/>
  <c r="O411"/>
  <c r="H411"/>
  <c r="G411"/>
  <c r="N410"/>
  <c r="M410"/>
  <c r="L410"/>
  <c r="K410"/>
  <c r="J410"/>
  <c r="I410"/>
  <c r="O410"/>
  <c r="H410"/>
  <c r="G410"/>
  <c r="N409"/>
  <c r="M409"/>
  <c r="L409"/>
  <c r="K409"/>
  <c r="J409"/>
  <c r="I409"/>
  <c r="O409"/>
  <c r="H409"/>
  <c r="G409"/>
  <c r="N408"/>
  <c r="M408"/>
  <c r="L408"/>
  <c r="K408"/>
  <c r="J408"/>
  <c r="I408"/>
  <c r="O408"/>
  <c r="H408"/>
  <c r="G408"/>
  <c r="N407"/>
  <c r="M407"/>
  <c r="L407"/>
  <c r="K407"/>
  <c r="J407"/>
  <c r="I407"/>
  <c r="O407"/>
  <c r="H407"/>
  <c r="G407"/>
  <c r="N406"/>
  <c r="M406"/>
  <c r="L406"/>
  <c r="K406"/>
  <c r="J406"/>
  <c r="I406"/>
  <c r="O406"/>
  <c r="H406"/>
  <c r="G406"/>
  <c r="N405"/>
  <c r="M405"/>
  <c r="L405"/>
  <c r="K405"/>
  <c r="J405"/>
  <c r="I405"/>
  <c r="O405"/>
  <c r="H405"/>
  <c r="G405"/>
  <c r="U396"/>
  <c r="T396"/>
  <c r="S395"/>
  <c r="AC396"/>
  <c r="S393"/>
  <c r="S394"/>
  <c r="AB396"/>
  <c r="M392"/>
  <c r="N392"/>
  <c r="K392"/>
  <c r="L392"/>
  <c r="I392"/>
  <c r="J392"/>
  <c r="G392"/>
  <c r="H392"/>
  <c r="M391"/>
  <c r="N391"/>
  <c r="K391"/>
  <c r="L391"/>
  <c r="I391"/>
  <c r="J391"/>
  <c r="G391"/>
  <c r="H391"/>
  <c r="M390"/>
  <c r="N390"/>
  <c r="K390"/>
  <c r="L390"/>
  <c r="I390"/>
  <c r="J390"/>
  <c r="G390"/>
  <c r="H390"/>
  <c r="M389"/>
  <c r="N389"/>
  <c r="K389"/>
  <c r="L389"/>
  <c r="I389"/>
  <c r="J389"/>
  <c r="G389"/>
  <c r="H389"/>
  <c r="M388"/>
  <c r="N388"/>
  <c r="K388"/>
  <c r="L388"/>
  <c r="I388"/>
  <c r="J388"/>
  <c r="G388"/>
  <c r="H388"/>
  <c r="M387"/>
  <c r="N387"/>
  <c r="K387"/>
  <c r="L387"/>
  <c r="I387"/>
  <c r="J387"/>
  <c r="G387"/>
  <c r="H387"/>
  <c r="M386"/>
  <c r="N386"/>
  <c r="K386"/>
  <c r="L386"/>
  <c r="I386"/>
  <c r="J386"/>
  <c r="G386"/>
  <c r="H386"/>
  <c r="U377"/>
  <c r="T377"/>
  <c r="S376"/>
  <c r="AC377"/>
  <c r="S374"/>
  <c r="S375"/>
  <c r="AB377"/>
  <c r="R373"/>
  <c r="N373"/>
  <c r="M373"/>
  <c r="L373"/>
  <c r="K373"/>
  <c r="J373"/>
  <c r="I373"/>
  <c r="O373"/>
  <c r="H373"/>
  <c r="G373"/>
  <c r="R372"/>
  <c r="N372"/>
  <c r="M372"/>
  <c r="L372"/>
  <c r="K372"/>
  <c r="J372"/>
  <c r="I372"/>
  <c r="O372"/>
  <c r="H372"/>
  <c r="G372"/>
  <c r="R371"/>
  <c r="N371"/>
  <c r="M371"/>
  <c r="L371"/>
  <c r="K371"/>
  <c r="J371"/>
  <c r="I371"/>
  <c r="O371"/>
  <c r="H371"/>
  <c r="G371"/>
  <c r="R370"/>
  <c r="R376"/>
  <c r="AA377"/>
  <c r="N370"/>
  <c r="M370"/>
  <c r="L370"/>
  <c r="K370"/>
  <c r="J370"/>
  <c r="I370"/>
  <c r="O370"/>
  <c r="H370"/>
  <c r="G370"/>
  <c r="R369"/>
  <c r="N369"/>
  <c r="M369"/>
  <c r="L369"/>
  <c r="K369"/>
  <c r="J369"/>
  <c r="I369"/>
  <c r="O369"/>
  <c r="H369"/>
  <c r="G369"/>
  <c r="R368"/>
  <c r="N368"/>
  <c r="M368"/>
  <c r="L368"/>
  <c r="K368"/>
  <c r="J368"/>
  <c r="I368"/>
  <c r="O368"/>
  <c r="H368"/>
  <c r="G368"/>
  <c r="R367"/>
  <c r="R374"/>
  <c r="N367"/>
  <c r="M367"/>
  <c r="L367"/>
  <c r="K367"/>
  <c r="J367"/>
  <c r="I367"/>
  <c r="O367"/>
  <c r="H367"/>
  <c r="G367"/>
  <c r="AC358"/>
  <c r="U358"/>
  <c r="T358"/>
  <c r="S357"/>
  <c r="S355"/>
  <c r="S356"/>
  <c r="AB358"/>
  <c r="M354"/>
  <c r="N354"/>
  <c r="K354"/>
  <c r="L354"/>
  <c r="I354"/>
  <c r="J354"/>
  <c r="G354"/>
  <c r="H354"/>
  <c r="M353"/>
  <c r="N353"/>
  <c r="K353"/>
  <c r="L353"/>
  <c r="I353"/>
  <c r="J353"/>
  <c r="G353"/>
  <c r="H353"/>
  <c r="M352"/>
  <c r="N352"/>
  <c r="K352"/>
  <c r="L352"/>
  <c r="I352"/>
  <c r="J352"/>
  <c r="G352"/>
  <c r="H352"/>
  <c r="M351"/>
  <c r="N351"/>
  <c r="K351"/>
  <c r="L351"/>
  <c r="I351"/>
  <c r="J351"/>
  <c r="G351"/>
  <c r="H351"/>
  <c r="M350"/>
  <c r="N350"/>
  <c r="K350"/>
  <c r="L350"/>
  <c r="I350"/>
  <c r="J350"/>
  <c r="G350"/>
  <c r="H350"/>
  <c r="M349"/>
  <c r="N349"/>
  <c r="K349"/>
  <c r="L349"/>
  <c r="I349"/>
  <c r="J349"/>
  <c r="G349"/>
  <c r="H349"/>
  <c r="M348"/>
  <c r="N348"/>
  <c r="K348"/>
  <c r="L348"/>
  <c r="I348"/>
  <c r="J348"/>
  <c r="G348"/>
  <c r="H348"/>
  <c r="U339"/>
  <c r="T339"/>
  <c r="S338"/>
  <c r="AC339"/>
  <c r="S336"/>
  <c r="S337"/>
  <c r="AB339"/>
  <c r="N335"/>
  <c r="M335"/>
  <c r="L335"/>
  <c r="K335"/>
  <c r="J335"/>
  <c r="I335"/>
  <c r="O335"/>
  <c r="Q335"/>
  <c r="H335"/>
  <c r="G335"/>
  <c r="N334"/>
  <c r="M334"/>
  <c r="L334"/>
  <c r="K334"/>
  <c r="J334"/>
  <c r="I334"/>
  <c r="O334"/>
  <c r="H334"/>
  <c r="G334"/>
  <c r="N333"/>
  <c r="M333"/>
  <c r="L333"/>
  <c r="K333"/>
  <c r="J333"/>
  <c r="I333"/>
  <c r="O333"/>
  <c r="H333"/>
  <c r="G333"/>
  <c r="M332"/>
  <c r="N332"/>
  <c r="K332"/>
  <c r="L332"/>
  <c r="I332"/>
  <c r="G332"/>
  <c r="H332"/>
  <c r="M331"/>
  <c r="N331"/>
  <c r="K331"/>
  <c r="L331"/>
  <c r="I331"/>
  <c r="J331"/>
  <c r="G331"/>
  <c r="H331"/>
  <c r="M330"/>
  <c r="N330"/>
  <c r="K330"/>
  <c r="L330"/>
  <c r="I330"/>
  <c r="J330"/>
  <c r="G330"/>
  <c r="H330"/>
  <c r="M329"/>
  <c r="N329"/>
  <c r="K329"/>
  <c r="L329"/>
  <c r="I329"/>
  <c r="J329"/>
  <c r="G329"/>
  <c r="H329"/>
  <c r="U320"/>
  <c r="T320"/>
  <c r="S319"/>
  <c r="AC320"/>
  <c r="S317"/>
  <c r="S318"/>
  <c r="AB320"/>
  <c r="N316"/>
  <c r="M316"/>
  <c r="L316"/>
  <c r="K316"/>
  <c r="J316"/>
  <c r="I316"/>
  <c r="O316"/>
  <c r="H316"/>
  <c r="G316"/>
  <c r="N315"/>
  <c r="M315"/>
  <c r="L315"/>
  <c r="K315"/>
  <c r="J315"/>
  <c r="I315"/>
  <c r="O315"/>
  <c r="H315"/>
  <c r="G315"/>
  <c r="N314"/>
  <c r="M314"/>
  <c r="L314"/>
  <c r="K314"/>
  <c r="J314"/>
  <c r="I314"/>
  <c r="O314"/>
  <c r="H314"/>
  <c r="G314"/>
  <c r="N313"/>
  <c r="M313"/>
  <c r="L313"/>
  <c r="K313"/>
  <c r="J313"/>
  <c r="I313"/>
  <c r="O313"/>
  <c r="H313"/>
  <c r="G313"/>
  <c r="N312"/>
  <c r="M312"/>
  <c r="L312"/>
  <c r="K312"/>
  <c r="J312"/>
  <c r="I312"/>
  <c r="O312"/>
  <c r="H312"/>
  <c r="G312"/>
  <c r="N311"/>
  <c r="M311"/>
  <c r="L311"/>
  <c r="K311"/>
  <c r="J311"/>
  <c r="I311"/>
  <c r="O311"/>
  <c r="H311"/>
  <c r="G311"/>
  <c r="N310"/>
  <c r="M310"/>
  <c r="L310"/>
  <c r="K310"/>
  <c r="J310"/>
  <c r="I310"/>
  <c r="O310"/>
  <c r="H310"/>
  <c r="G310"/>
  <c r="U301"/>
  <c r="T301"/>
  <c r="S300"/>
  <c r="AC301"/>
  <c r="S298"/>
  <c r="S299"/>
  <c r="AB301"/>
  <c r="M297"/>
  <c r="N297"/>
  <c r="K297"/>
  <c r="L297"/>
  <c r="I297"/>
  <c r="J297"/>
  <c r="G297"/>
  <c r="H297"/>
  <c r="M296"/>
  <c r="N296"/>
  <c r="K296"/>
  <c r="L296"/>
  <c r="I296"/>
  <c r="J296"/>
  <c r="G296"/>
  <c r="H296"/>
  <c r="M295"/>
  <c r="N295"/>
  <c r="K295"/>
  <c r="L295"/>
  <c r="I295"/>
  <c r="J295"/>
  <c r="G295"/>
  <c r="H295"/>
  <c r="M294"/>
  <c r="N294"/>
  <c r="K294"/>
  <c r="L294"/>
  <c r="I294"/>
  <c r="J294"/>
  <c r="G294"/>
  <c r="H294"/>
  <c r="M293"/>
  <c r="N293"/>
  <c r="K293"/>
  <c r="L293"/>
  <c r="I293"/>
  <c r="J293"/>
  <c r="G293"/>
  <c r="H293"/>
  <c r="M292"/>
  <c r="N292"/>
  <c r="K292"/>
  <c r="L292"/>
  <c r="I292"/>
  <c r="J292"/>
  <c r="G292"/>
  <c r="H292"/>
  <c r="M291"/>
  <c r="N291"/>
  <c r="K291"/>
  <c r="L291"/>
  <c r="I291"/>
  <c r="J291"/>
  <c r="G291"/>
  <c r="H291"/>
  <c r="U282"/>
  <c r="T282"/>
  <c r="S281"/>
  <c r="AC282"/>
  <c r="S279"/>
  <c r="S280"/>
  <c r="AB282"/>
  <c r="N278"/>
  <c r="M278"/>
  <c r="L278"/>
  <c r="K278"/>
  <c r="J278"/>
  <c r="I278"/>
  <c r="O278"/>
  <c r="H278"/>
  <c r="G278"/>
  <c r="N277"/>
  <c r="M277"/>
  <c r="L277"/>
  <c r="K277"/>
  <c r="J277"/>
  <c r="I277"/>
  <c r="O277"/>
  <c r="H277"/>
  <c r="G277"/>
  <c r="N276"/>
  <c r="M276"/>
  <c r="L276"/>
  <c r="K276"/>
  <c r="J276"/>
  <c r="I276"/>
  <c r="O276"/>
  <c r="H276"/>
  <c r="G276"/>
  <c r="N275"/>
  <c r="M275"/>
  <c r="L275"/>
  <c r="K275"/>
  <c r="J275"/>
  <c r="I275"/>
  <c r="O275"/>
  <c r="H275"/>
  <c r="G275"/>
  <c r="N274"/>
  <c r="M274"/>
  <c r="L274"/>
  <c r="K274"/>
  <c r="J274"/>
  <c r="I274"/>
  <c r="O274"/>
  <c r="H274"/>
  <c r="G274"/>
  <c r="N273"/>
  <c r="M273"/>
  <c r="L273"/>
  <c r="K273"/>
  <c r="J273"/>
  <c r="I273"/>
  <c r="O273"/>
  <c r="H273"/>
  <c r="G273"/>
  <c r="N272"/>
  <c r="M272"/>
  <c r="L272"/>
  <c r="K272"/>
  <c r="J272"/>
  <c r="I272"/>
  <c r="O272"/>
  <c r="H272"/>
  <c r="G272"/>
  <c r="U263"/>
  <c r="T263"/>
  <c r="S262"/>
  <c r="AC263"/>
  <c r="S260"/>
  <c r="S261"/>
  <c r="AB263"/>
  <c r="M259"/>
  <c r="N259"/>
  <c r="K259"/>
  <c r="L259"/>
  <c r="I259"/>
  <c r="J259"/>
  <c r="G259"/>
  <c r="H259"/>
  <c r="M258"/>
  <c r="N258"/>
  <c r="K258"/>
  <c r="L258"/>
  <c r="I258"/>
  <c r="J258"/>
  <c r="G258"/>
  <c r="H258"/>
  <c r="M257"/>
  <c r="N257"/>
  <c r="K257"/>
  <c r="L257"/>
  <c r="I257"/>
  <c r="J257"/>
  <c r="G257"/>
  <c r="H257"/>
  <c r="M256"/>
  <c r="N256"/>
  <c r="K256"/>
  <c r="L256"/>
  <c r="I256"/>
  <c r="J256"/>
  <c r="G256"/>
  <c r="H256"/>
  <c r="M255"/>
  <c r="N255"/>
  <c r="K255"/>
  <c r="L255"/>
  <c r="I255"/>
  <c r="J255"/>
  <c r="G255"/>
  <c r="H255"/>
  <c r="M254"/>
  <c r="N254"/>
  <c r="K254"/>
  <c r="L254"/>
  <c r="I254"/>
  <c r="J254"/>
  <c r="G254"/>
  <c r="H254"/>
  <c r="M253"/>
  <c r="N253"/>
  <c r="K253"/>
  <c r="L253"/>
  <c r="I253"/>
  <c r="J253"/>
  <c r="G253"/>
  <c r="H253"/>
  <c r="U244"/>
  <c r="T244"/>
  <c r="S243"/>
  <c r="AC244"/>
  <c r="S241"/>
  <c r="S242"/>
  <c r="AB244"/>
  <c r="N240"/>
  <c r="M240"/>
  <c r="L240"/>
  <c r="K240"/>
  <c r="J240"/>
  <c r="I240"/>
  <c r="O240"/>
  <c r="H240"/>
  <c r="G240"/>
  <c r="N239"/>
  <c r="M239"/>
  <c r="L239"/>
  <c r="K239"/>
  <c r="J239"/>
  <c r="I239"/>
  <c r="O239"/>
  <c r="H239"/>
  <c r="G239"/>
  <c r="N238"/>
  <c r="M238"/>
  <c r="L238"/>
  <c r="K238"/>
  <c r="J238"/>
  <c r="I238"/>
  <c r="O238"/>
  <c r="H238"/>
  <c r="G238"/>
  <c r="N237"/>
  <c r="M237"/>
  <c r="L237"/>
  <c r="K237"/>
  <c r="J237"/>
  <c r="I237"/>
  <c r="O237"/>
  <c r="H237"/>
  <c r="G237"/>
  <c r="N236"/>
  <c r="M236"/>
  <c r="L236"/>
  <c r="K236"/>
  <c r="J236"/>
  <c r="I236"/>
  <c r="O236"/>
  <c r="H236"/>
  <c r="G236"/>
  <c r="N235"/>
  <c r="M235"/>
  <c r="L235"/>
  <c r="K235"/>
  <c r="J235"/>
  <c r="I235"/>
  <c r="O235"/>
  <c r="H235"/>
  <c r="G235"/>
  <c r="N234"/>
  <c r="M234"/>
  <c r="L234"/>
  <c r="K234"/>
  <c r="J234"/>
  <c r="I234"/>
  <c r="O234"/>
  <c r="H234"/>
  <c r="G234"/>
  <c r="U225"/>
  <c r="T225"/>
  <c r="S224"/>
  <c r="AC225"/>
  <c r="S222"/>
  <c r="S223"/>
  <c r="AB225"/>
  <c r="M221"/>
  <c r="N221"/>
  <c r="K221"/>
  <c r="L221"/>
  <c r="I221"/>
  <c r="J221"/>
  <c r="G221"/>
  <c r="H221"/>
  <c r="M220"/>
  <c r="N220"/>
  <c r="K220"/>
  <c r="L220"/>
  <c r="I220"/>
  <c r="J220"/>
  <c r="G220"/>
  <c r="H220"/>
  <c r="M219"/>
  <c r="N219"/>
  <c r="K219"/>
  <c r="L219"/>
  <c r="I219"/>
  <c r="J219"/>
  <c r="G219"/>
  <c r="H219"/>
  <c r="M218"/>
  <c r="N218"/>
  <c r="K218"/>
  <c r="L218"/>
  <c r="I218"/>
  <c r="J218"/>
  <c r="G218"/>
  <c r="H218"/>
  <c r="M217"/>
  <c r="N217"/>
  <c r="K217"/>
  <c r="L217"/>
  <c r="I217"/>
  <c r="J217"/>
  <c r="G217"/>
  <c r="H217"/>
  <c r="M216"/>
  <c r="N216"/>
  <c r="K216"/>
  <c r="L216"/>
  <c r="I216"/>
  <c r="J216"/>
  <c r="G216"/>
  <c r="H216"/>
  <c r="M215"/>
  <c r="N215"/>
  <c r="K215"/>
  <c r="L215"/>
  <c r="I215"/>
  <c r="J215"/>
  <c r="G215"/>
  <c r="H215"/>
  <c r="U206"/>
  <c r="T206"/>
  <c r="S205"/>
  <c r="AC206"/>
  <c r="S203"/>
  <c r="S204"/>
  <c r="AB206"/>
  <c r="N202"/>
  <c r="M202"/>
  <c r="L202"/>
  <c r="K202"/>
  <c r="J202"/>
  <c r="I202"/>
  <c r="O202"/>
  <c r="H202"/>
  <c r="G202"/>
  <c r="N201"/>
  <c r="M201"/>
  <c r="L201"/>
  <c r="K201"/>
  <c r="J201"/>
  <c r="I201"/>
  <c r="O201"/>
  <c r="H201"/>
  <c r="G201"/>
  <c r="N200"/>
  <c r="M200"/>
  <c r="L200"/>
  <c r="K200"/>
  <c r="J200"/>
  <c r="I200"/>
  <c r="O200"/>
  <c r="H200"/>
  <c r="G200"/>
  <c r="N199"/>
  <c r="M199"/>
  <c r="L199"/>
  <c r="K199"/>
  <c r="J199"/>
  <c r="I199"/>
  <c r="O199"/>
  <c r="H199"/>
  <c r="G199"/>
  <c r="N198"/>
  <c r="M198"/>
  <c r="L198"/>
  <c r="K198"/>
  <c r="J198"/>
  <c r="I198"/>
  <c r="O198"/>
  <c r="H198"/>
  <c r="G198"/>
  <c r="N197"/>
  <c r="M197"/>
  <c r="L197"/>
  <c r="K197"/>
  <c r="J197"/>
  <c r="I197"/>
  <c r="O197"/>
  <c r="H197"/>
  <c r="G197"/>
  <c r="N196"/>
  <c r="M196"/>
  <c r="L196"/>
  <c r="K196"/>
  <c r="J196"/>
  <c r="I196"/>
  <c r="O196"/>
  <c r="H196"/>
  <c r="G196"/>
  <c r="U187"/>
  <c r="T187"/>
  <c r="S186"/>
  <c r="AC187"/>
  <c r="S184"/>
  <c r="S185"/>
  <c r="AB187"/>
  <c r="M183"/>
  <c r="N183"/>
  <c r="K183"/>
  <c r="L183"/>
  <c r="I183"/>
  <c r="J183"/>
  <c r="G183"/>
  <c r="H183"/>
  <c r="M182"/>
  <c r="N182"/>
  <c r="K182"/>
  <c r="L182"/>
  <c r="I182"/>
  <c r="J182"/>
  <c r="G182"/>
  <c r="H182"/>
  <c r="M181"/>
  <c r="N181"/>
  <c r="K181"/>
  <c r="L181"/>
  <c r="I181"/>
  <c r="J181"/>
  <c r="G181"/>
  <c r="H181"/>
  <c r="M180"/>
  <c r="N180"/>
  <c r="K180"/>
  <c r="L180"/>
  <c r="I180"/>
  <c r="J180"/>
  <c r="G180"/>
  <c r="H180"/>
  <c r="M179"/>
  <c r="N179"/>
  <c r="K179"/>
  <c r="L179"/>
  <c r="I179"/>
  <c r="J179"/>
  <c r="G179"/>
  <c r="H179"/>
  <c r="M178"/>
  <c r="N178"/>
  <c r="K178"/>
  <c r="L178"/>
  <c r="I178"/>
  <c r="J178"/>
  <c r="G178"/>
  <c r="H178"/>
  <c r="M177"/>
  <c r="N177"/>
  <c r="K177"/>
  <c r="L177"/>
  <c r="I177"/>
  <c r="J177"/>
  <c r="G177"/>
  <c r="H177"/>
  <c r="U168"/>
  <c r="T168"/>
  <c r="S167"/>
  <c r="AC168"/>
  <c r="S165"/>
  <c r="S166"/>
  <c r="AB168"/>
  <c r="N164"/>
  <c r="M164"/>
  <c r="L164"/>
  <c r="K164"/>
  <c r="J164"/>
  <c r="I164"/>
  <c r="O164"/>
  <c r="H164"/>
  <c r="G164"/>
  <c r="N163"/>
  <c r="M163"/>
  <c r="L163"/>
  <c r="K163"/>
  <c r="J163"/>
  <c r="I163"/>
  <c r="O163"/>
  <c r="H163"/>
  <c r="G163"/>
  <c r="N162"/>
  <c r="M162"/>
  <c r="L162"/>
  <c r="K162"/>
  <c r="J162"/>
  <c r="I162"/>
  <c r="O162"/>
  <c r="H162"/>
  <c r="G162"/>
  <c r="N161"/>
  <c r="M161"/>
  <c r="L161"/>
  <c r="K161"/>
  <c r="J161"/>
  <c r="I161"/>
  <c r="O161"/>
  <c r="H161"/>
  <c r="G161"/>
  <c r="N160"/>
  <c r="M160"/>
  <c r="L160"/>
  <c r="K160"/>
  <c r="J160"/>
  <c r="I160"/>
  <c r="O160"/>
  <c r="H160"/>
  <c r="G160"/>
  <c r="N159"/>
  <c r="M159"/>
  <c r="L159"/>
  <c r="K159"/>
  <c r="J159"/>
  <c r="I159"/>
  <c r="O159"/>
  <c r="H159"/>
  <c r="G159"/>
  <c r="N158"/>
  <c r="M158"/>
  <c r="L158"/>
  <c r="K158"/>
  <c r="J158"/>
  <c r="I158"/>
  <c r="O158"/>
  <c r="H158"/>
  <c r="G158"/>
  <c r="U149"/>
  <c r="T149"/>
  <c r="S148"/>
  <c r="AC149"/>
  <c r="S146"/>
  <c r="S147"/>
  <c r="AB149"/>
  <c r="M145"/>
  <c r="N145"/>
  <c r="K145"/>
  <c r="L145"/>
  <c r="I145"/>
  <c r="J145"/>
  <c r="G145"/>
  <c r="H145"/>
  <c r="M144"/>
  <c r="N144"/>
  <c r="K144"/>
  <c r="L144"/>
  <c r="I144"/>
  <c r="J144"/>
  <c r="G144"/>
  <c r="H144"/>
  <c r="M143"/>
  <c r="N143"/>
  <c r="K143"/>
  <c r="L143"/>
  <c r="I143"/>
  <c r="J143"/>
  <c r="G143"/>
  <c r="H143"/>
  <c r="M142"/>
  <c r="N142"/>
  <c r="K142"/>
  <c r="L142"/>
  <c r="I142"/>
  <c r="J142"/>
  <c r="G142"/>
  <c r="H142"/>
  <c r="M141"/>
  <c r="N141"/>
  <c r="K141"/>
  <c r="L141"/>
  <c r="I141"/>
  <c r="J141"/>
  <c r="G141"/>
  <c r="H141"/>
  <c r="M140"/>
  <c r="N140"/>
  <c r="K140"/>
  <c r="L140"/>
  <c r="I140"/>
  <c r="J140"/>
  <c r="G140"/>
  <c r="H140"/>
  <c r="M139"/>
  <c r="N139"/>
  <c r="K139"/>
  <c r="L139"/>
  <c r="I139"/>
  <c r="J139"/>
  <c r="G139"/>
  <c r="H139"/>
  <c r="U130"/>
  <c r="T130"/>
  <c r="S129"/>
  <c r="AC130"/>
  <c r="S127"/>
  <c r="S128"/>
  <c r="AB130"/>
  <c r="N126"/>
  <c r="M126"/>
  <c r="L126"/>
  <c r="K126"/>
  <c r="J126"/>
  <c r="I126"/>
  <c r="O126"/>
  <c r="H126"/>
  <c r="G126"/>
  <c r="N125"/>
  <c r="M125"/>
  <c r="L125"/>
  <c r="K125"/>
  <c r="J125"/>
  <c r="I125"/>
  <c r="O125"/>
  <c r="H125"/>
  <c r="G125"/>
  <c r="N124"/>
  <c r="M124"/>
  <c r="L124"/>
  <c r="K124"/>
  <c r="J124"/>
  <c r="I124"/>
  <c r="O124"/>
  <c r="H124"/>
  <c r="G124"/>
  <c r="N123"/>
  <c r="M123"/>
  <c r="L123"/>
  <c r="K123"/>
  <c r="J123"/>
  <c r="I123"/>
  <c r="O123"/>
  <c r="H123"/>
  <c r="G123"/>
  <c r="N122"/>
  <c r="M122"/>
  <c r="L122"/>
  <c r="K122"/>
  <c r="J122"/>
  <c r="I122"/>
  <c r="O122"/>
  <c r="H122"/>
  <c r="G122"/>
  <c r="N121"/>
  <c r="M121"/>
  <c r="L121"/>
  <c r="K121"/>
  <c r="J121"/>
  <c r="I121"/>
  <c r="O121"/>
  <c r="H121"/>
  <c r="G121"/>
  <c r="N120"/>
  <c r="M120"/>
  <c r="L120"/>
  <c r="K120"/>
  <c r="J120"/>
  <c r="I120"/>
  <c r="O120"/>
  <c r="H120"/>
  <c r="G120"/>
  <c r="U111"/>
  <c r="T111"/>
  <c r="S110"/>
  <c r="AC111"/>
  <c r="S108"/>
  <c r="S109"/>
  <c r="AB111"/>
  <c r="M107"/>
  <c r="N107"/>
  <c r="K107"/>
  <c r="L107"/>
  <c r="I107"/>
  <c r="J107"/>
  <c r="G107"/>
  <c r="H107"/>
  <c r="M106"/>
  <c r="N106"/>
  <c r="K106"/>
  <c r="L106"/>
  <c r="I106"/>
  <c r="J106"/>
  <c r="G106"/>
  <c r="H106"/>
  <c r="M105"/>
  <c r="N105"/>
  <c r="K105"/>
  <c r="L105"/>
  <c r="I105"/>
  <c r="J105"/>
  <c r="G105"/>
  <c r="H105"/>
  <c r="M104"/>
  <c r="N104"/>
  <c r="K104"/>
  <c r="L104"/>
  <c r="I104"/>
  <c r="J104"/>
  <c r="G104"/>
  <c r="H104"/>
  <c r="M103"/>
  <c r="N103"/>
  <c r="K103"/>
  <c r="L103"/>
  <c r="I103"/>
  <c r="J103"/>
  <c r="G103"/>
  <c r="H103"/>
  <c r="M102"/>
  <c r="N102"/>
  <c r="K102"/>
  <c r="L102"/>
  <c r="I102"/>
  <c r="J102"/>
  <c r="G102"/>
  <c r="H102"/>
  <c r="M101"/>
  <c r="N101"/>
  <c r="K101"/>
  <c r="L101"/>
  <c r="I101"/>
  <c r="J101"/>
  <c r="G101"/>
  <c r="H101"/>
  <c r="U92"/>
  <c r="T92"/>
  <c r="S91"/>
  <c r="AC92"/>
  <c r="S89"/>
  <c r="S90"/>
  <c r="AB92"/>
  <c r="N88"/>
  <c r="M88"/>
  <c r="L88"/>
  <c r="K88"/>
  <c r="J88"/>
  <c r="I88"/>
  <c r="O88"/>
  <c r="H88"/>
  <c r="G88"/>
  <c r="N87"/>
  <c r="M87"/>
  <c r="L87"/>
  <c r="K87"/>
  <c r="J87"/>
  <c r="I87"/>
  <c r="O87"/>
  <c r="H87"/>
  <c r="G87"/>
  <c r="N86"/>
  <c r="M86"/>
  <c r="L86"/>
  <c r="K86"/>
  <c r="J86"/>
  <c r="I86"/>
  <c r="O86"/>
  <c r="H86"/>
  <c r="G86"/>
  <c r="N85"/>
  <c r="M85"/>
  <c r="L85"/>
  <c r="K85"/>
  <c r="J85"/>
  <c r="I85"/>
  <c r="O85"/>
  <c r="H85"/>
  <c r="G85"/>
  <c r="N84"/>
  <c r="M84"/>
  <c r="L84"/>
  <c r="K84"/>
  <c r="J84"/>
  <c r="I84"/>
  <c r="O84"/>
  <c r="H84"/>
  <c r="G84"/>
  <c r="N83"/>
  <c r="M83"/>
  <c r="L83"/>
  <c r="K83"/>
  <c r="J83"/>
  <c r="I83"/>
  <c r="O83"/>
  <c r="H83"/>
  <c r="G83"/>
  <c r="N82"/>
  <c r="M82"/>
  <c r="L82"/>
  <c r="K82"/>
  <c r="J82"/>
  <c r="I82"/>
  <c r="O82"/>
  <c r="H82"/>
  <c r="G82"/>
  <c r="U73"/>
  <c r="T73"/>
  <c r="S72"/>
  <c r="AC73"/>
  <c r="S70"/>
  <c r="S71"/>
  <c r="AB73"/>
  <c r="M69"/>
  <c r="N69"/>
  <c r="K69"/>
  <c r="L69"/>
  <c r="I69"/>
  <c r="J69"/>
  <c r="G69"/>
  <c r="H69"/>
  <c r="M68"/>
  <c r="N68"/>
  <c r="K68"/>
  <c r="L68"/>
  <c r="I68"/>
  <c r="J68"/>
  <c r="G68"/>
  <c r="H68"/>
  <c r="M67"/>
  <c r="N67"/>
  <c r="K67"/>
  <c r="L67"/>
  <c r="I67"/>
  <c r="J67"/>
  <c r="G67"/>
  <c r="H67"/>
  <c r="M66"/>
  <c r="N66"/>
  <c r="K66"/>
  <c r="L66"/>
  <c r="I66"/>
  <c r="J66"/>
  <c r="G66"/>
  <c r="H66"/>
  <c r="M65"/>
  <c r="N65"/>
  <c r="K65"/>
  <c r="L65"/>
  <c r="I65"/>
  <c r="J65"/>
  <c r="G65"/>
  <c r="H65"/>
  <c r="M64"/>
  <c r="N64"/>
  <c r="K64"/>
  <c r="L64"/>
  <c r="I64"/>
  <c r="J64"/>
  <c r="G64"/>
  <c r="H64"/>
  <c r="M63"/>
  <c r="N63"/>
  <c r="K63"/>
  <c r="L63"/>
  <c r="I63"/>
  <c r="J63"/>
  <c r="G63"/>
  <c r="H63"/>
  <c r="U54"/>
  <c r="T54"/>
  <c r="S53"/>
  <c r="AC54"/>
  <c r="S51"/>
  <c r="S52"/>
  <c r="AB54"/>
  <c r="N50"/>
  <c r="M50"/>
  <c r="L50"/>
  <c r="K50"/>
  <c r="J50"/>
  <c r="I50"/>
  <c r="O50"/>
  <c r="H50"/>
  <c r="G50"/>
  <c r="N49"/>
  <c r="M49"/>
  <c r="L49"/>
  <c r="K49"/>
  <c r="J49"/>
  <c r="I49"/>
  <c r="O49"/>
  <c r="H49"/>
  <c r="G49"/>
  <c r="N48"/>
  <c r="M48"/>
  <c r="L48"/>
  <c r="K48"/>
  <c r="J48"/>
  <c r="I48"/>
  <c r="O48"/>
  <c r="H48"/>
  <c r="G48"/>
  <c r="N47"/>
  <c r="M47"/>
  <c r="L47"/>
  <c r="K47"/>
  <c r="J47"/>
  <c r="I47"/>
  <c r="O47"/>
  <c r="H47"/>
  <c r="G47"/>
  <c r="N46"/>
  <c r="M46"/>
  <c r="L46"/>
  <c r="K46"/>
  <c r="J46"/>
  <c r="I46"/>
  <c r="O46"/>
  <c r="H46"/>
  <c r="G46"/>
  <c r="N45"/>
  <c r="M45"/>
  <c r="L45"/>
  <c r="K45"/>
  <c r="J45"/>
  <c r="I45"/>
  <c r="O45"/>
  <c r="H45"/>
  <c r="G45"/>
  <c r="N44"/>
  <c r="M44"/>
  <c r="L44"/>
  <c r="K44"/>
  <c r="J44"/>
  <c r="I44"/>
  <c r="O44"/>
  <c r="H44"/>
  <c r="G44"/>
  <c r="U35"/>
  <c r="T35"/>
  <c r="S34"/>
  <c r="AC35"/>
  <c r="S32"/>
  <c r="S33"/>
  <c r="AB35"/>
  <c r="M31"/>
  <c r="N31"/>
  <c r="K31"/>
  <c r="L31"/>
  <c r="I31"/>
  <c r="J31"/>
  <c r="G31"/>
  <c r="H31"/>
  <c r="M30"/>
  <c r="N30"/>
  <c r="K30"/>
  <c r="L30"/>
  <c r="I30"/>
  <c r="J30"/>
  <c r="G30"/>
  <c r="H30"/>
  <c r="M29"/>
  <c r="N29"/>
  <c r="K29"/>
  <c r="L29"/>
  <c r="I29"/>
  <c r="J29"/>
  <c r="G29"/>
  <c r="H29"/>
  <c r="M28"/>
  <c r="N28"/>
  <c r="K28"/>
  <c r="L28"/>
  <c r="I28"/>
  <c r="J28"/>
  <c r="G28"/>
  <c r="H28"/>
  <c r="M27"/>
  <c r="N27"/>
  <c r="K27"/>
  <c r="L27"/>
  <c r="I27"/>
  <c r="J27"/>
  <c r="G27"/>
  <c r="H27"/>
  <c r="M26"/>
  <c r="N26"/>
  <c r="K26"/>
  <c r="L26"/>
  <c r="I26"/>
  <c r="J26"/>
  <c r="G26"/>
  <c r="H26"/>
  <c r="M25"/>
  <c r="N25"/>
  <c r="K25"/>
  <c r="L25"/>
  <c r="I25"/>
  <c r="J25"/>
  <c r="G25"/>
  <c r="H25"/>
  <c r="U16"/>
  <c r="T16"/>
  <c r="S15"/>
  <c r="AC16"/>
  <c r="S13"/>
  <c r="S14"/>
  <c r="AB16"/>
  <c r="N12"/>
  <c r="M12"/>
  <c r="L12"/>
  <c r="K12"/>
  <c r="J12"/>
  <c r="I12"/>
  <c r="O12"/>
  <c r="H12"/>
  <c r="G12"/>
  <c r="N11"/>
  <c r="M11"/>
  <c r="L11"/>
  <c r="K11"/>
  <c r="J11"/>
  <c r="I11"/>
  <c r="O11"/>
  <c r="H11"/>
  <c r="G11"/>
  <c r="N10"/>
  <c r="M10"/>
  <c r="L10"/>
  <c r="K10"/>
  <c r="J10"/>
  <c r="I10"/>
  <c r="O10"/>
  <c r="H10"/>
  <c r="G10"/>
  <c r="N9"/>
  <c r="M9"/>
  <c r="L9"/>
  <c r="K9"/>
  <c r="J9"/>
  <c r="I9"/>
  <c r="O9"/>
  <c r="H9"/>
  <c r="G9"/>
  <c r="N8"/>
  <c r="M8"/>
  <c r="L8"/>
  <c r="K8"/>
  <c r="J8"/>
  <c r="I8"/>
  <c r="O8"/>
  <c r="H8"/>
  <c r="G8"/>
  <c r="N7"/>
  <c r="M7"/>
  <c r="L7"/>
  <c r="K7"/>
  <c r="J7"/>
  <c r="I7"/>
  <c r="O7"/>
  <c r="H7"/>
  <c r="G7"/>
  <c r="N6"/>
  <c r="M6"/>
  <c r="L6"/>
  <c r="K6"/>
  <c r="J6"/>
  <c r="I6"/>
  <c r="O6"/>
  <c r="H6"/>
  <c r="G6"/>
  <c r="O13"/>
  <c r="R6"/>
  <c r="P6"/>
  <c r="R7"/>
  <c r="P7"/>
  <c r="Q7"/>
  <c r="R8"/>
  <c r="P8"/>
  <c r="Q8"/>
  <c r="R9"/>
  <c r="R15"/>
  <c r="AA16"/>
  <c r="P9"/>
  <c r="P15"/>
  <c r="Y16"/>
  <c r="Q10"/>
  <c r="R10"/>
  <c r="P10"/>
  <c r="R11"/>
  <c r="P11"/>
  <c r="Q11"/>
  <c r="R12"/>
  <c r="P12"/>
  <c r="Q12"/>
  <c r="O51"/>
  <c r="R44"/>
  <c r="P44"/>
  <c r="R45"/>
  <c r="P45"/>
  <c r="Q45"/>
  <c r="R46"/>
  <c r="P46"/>
  <c r="Q46"/>
  <c r="R47"/>
  <c r="R53"/>
  <c r="AA54"/>
  <c r="P47"/>
  <c r="P53"/>
  <c r="Y54"/>
  <c r="R48"/>
  <c r="P48"/>
  <c r="Q48"/>
  <c r="R49"/>
  <c r="P49"/>
  <c r="Q49"/>
  <c r="R50"/>
  <c r="P50"/>
  <c r="Q50"/>
  <c r="O89"/>
  <c r="Q82"/>
  <c r="R82"/>
  <c r="P82"/>
  <c r="R83"/>
  <c r="P83"/>
  <c r="Q83"/>
  <c r="R84"/>
  <c r="P84"/>
  <c r="Q84"/>
  <c r="R85"/>
  <c r="R91"/>
  <c r="AA92"/>
  <c r="P85"/>
  <c r="P91"/>
  <c r="Y92"/>
  <c r="R86"/>
  <c r="P86"/>
  <c r="Q86"/>
  <c r="R87"/>
  <c r="P87"/>
  <c r="Q87"/>
  <c r="R88"/>
  <c r="P88"/>
  <c r="Q88"/>
  <c r="O127"/>
  <c r="R120"/>
  <c r="P120"/>
  <c r="R121"/>
  <c r="P121"/>
  <c r="Q121"/>
  <c r="R122"/>
  <c r="P122"/>
  <c r="Q122"/>
  <c r="R123"/>
  <c r="R129"/>
  <c r="AA130"/>
  <c r="P123"/>
  <c r="P129"/>
  <c r="Y130"/>
  <c r="R124"/>
  <c r="P124"/>
  <c r="Q124"/>
  <c r="R125"/>
  <c r="P125"/>
  <c r="Q125"/>
  <c r="R126"/>
  <c r="P126"/>
  <c r="Q126"/>
  <c r="O165"/>
  <c r="R158"/>
  <c r="P158"/>
  <c r="R159"/>
  <c r="P159"/>
  <c r="Q159"/>
  <c r="R160"/>
  <c r="P160"/>
  <c r="Q160"/>
  <c r="R161"/>
  <c r="R167"/>
  <c r="AA168"/>
  <c r="P161"/>
  <c r="P167"/>
  <c r="Y168"/>
  <c r="R162"/>
  <c r="P162"/>
  <c r="Q162"/>
  <c r="Q163"/>
  <c r="R163"/>
  <c r="P163"/>
  <c r="R164"/>
  <c r="P164"/>
  <c r="Q164"/>
  <c r="O203"/>
  <c r="Q196"/>
  <c r="R196"/>
  <c r="P196"/>
  <c r="R197"/>
  <c r="P197"/>
  <c r="Q197"/>
  <c r="R198"/>
  <c r="P198"/>
  <c r="Q198"/>
  <c r="R199"/>
  <c r="R205"/>
  <c r="AA206"/>
  <c r="P199"/>
  <c r="P205"/>
  <c r="Y206"/>
  <c r="R200"/>
  <c r="P200"/>
  <c r="Q200"/>
  <c r="R201"/>
  <c r="P201"/>
  <c r="Q201"/>
  <c r="R202"/>
  <c r="P202"/>
  <c r="Q202"/>
  <c r="O241"/>
  <c r="Q234"/>
  <c r="R234"/>
  <c r="P234"/>
  <c r="R235"/>
  <c r="P235"/>
  <c r="Q235"/>
  <c r="R236"/>
  <c r="P236"/>
  <c r="Q236"/>
  <c r="R237"/>
  <c r="R243"/>
  <c r="AA244"/>
  <c r="P237"/>
  <c r="P243"/>
  <c r="Y244"/>
  <c r="Q238"/>
  <c r="R238"/>
  <c r="P238"/>
  <c r="Q239"/>
  <c r="R239"/>
  <c r="P239"/>
  <c r="R240"/>
  <c r="P240"/>
  <c r="Q240"/>
  <c r="O279"/>
  <c r="R272"/>
  <c r="P272"/>
  <c r="R273"/>
  <c r="P273"/>
  <c r="Q273"/>
  <c r="R274"/>
  <c r="P274"/>
  <c r="Q274"/>
  <c r="R275"/>
  <c r="R281"/>
  <c r="AA282"/>
  <c r="P275"/>
  <c r="P281"/>
  <c r="Y282"/>
  <c r="R276"/>
  <c r="P276"/>
  <c r="Q276"/>
  <c r="R277"/>
  <c r="P277"/>
  <c r="Q277"/>
  <c r="R278"/>
  <c r="P278"/>
  <c r="Q278"/>
  <c r="O317"/>
  <c r="Q310"/>
  <c r="R310"/>
  <c r="P310"/>
  <c r="R311"/>
  <c r="P311"/>
  <c r="Q311"/>
  <c r="R312"/>
  <c r="P312"/>
  <c r="Q312"/>
  <c r="R313"/>
  <c r="R319"/>
  <c r="AA320"/>
  <c r="P313"/>
  <c r="P319"/>
  <c r="Y320"/>
  <c r="R314"/>
  <c r="P314"/>
  <c r="Q314"/>
  <c r="Q315"/>
  <c r="R315"/>
  <c r="P315"/>
  <c r="R316"/>
  <c r="P316"/>
  <c r="Q316"/>
  <c r="R375"/>
  <c r="X377"/>
  <c r="R451"/>
  <c r="X453"/>
  <c r="R755"/>
  <c r="X757"/>
  <c r="R831"/>
  <c r="X833"/>
  <c r="R907"/>
  <c r="X909"/>
  <c r="R983"/>
  <c r="X985"/>
  <c r="O412"/>
  <c r="O488"/>
  <c r="Q481"/>
  <c r="O564"/>
  <c r="O640"/>
  <c r="Q633"/>
  <c r="O716"/>
  <c r="O792"/>
  <c r="O868"/>
  <c r="O944"/>
  <c r="O1020"/>
  <c r="O1096"/>
  <c r="Q1185"/>
  <c r="R1185"/>
  <c r="Q1187"/>
  <c r="Q1193"/>
  <c r="Z1194"/>
  <c r="R1187"/>
  <c r="R1193"/>
  <c r="AA1194"/>
  <c r="R1189"/>
  <c r="J1204"/>
  <c r="O1204"/>
  <c r="J1206"/>
  <c r="O1206"/>
  <c r="J1208"/>
  <c r="O1208"/>
  <c r="O1267"/>
  <c r="R1260"/>
  <c r="R1262"/>
  <c r="R1264"/>
  <c r="R1266"/>
  <c r="J1279"/>
  <c r="O1279"/>
  <c r="J1281"/>
  <c r="O1281"/>
  <c r="J1283"/>
  <c r="O1283"/>
  <c r="J1285"/>
  <c r="O1285"/>
  <c r="R1337"/>
  <c r="R1339"/>
  <c r="R1345"/>
  <c r="AA1346"/>
  <c r="R1341"/>
  <c r="J1356"/>
  <c r="O1356"/>
  <c r="J1358"/>
  <c r="O1358"/>
  <c r="J1360"/>
  <c r="O1360"/>
  <c r="O1419"/>
  <c r="R1412"/>
  <c r="R1414"/>
  <c r="R1416"/>
  <c r="R1418"/>
  <c r="J1431"/>
  <c r="O1431"/>
  <c r="J1433"/>
  <c r="O1433"/>
  <c r="J1435"/>
  <c r="O1435"/>
  <c r="J1437"/>
  <c r="O1437"/>
  <c r="R1489"/>
  <c r="R1491"/>
  <c r="R1497"/>
  <c r="AA1498"/>
  <c r="R1493"/>
  <c r="J1508"/>
  <c r="O1508"/>
  <c r="J1510"/>
  <c r="O1510"/>
  <c r="J1512"/>
  <c r="O1512"/>
  <c r="O1571"/>
  <c r="R1564"/>
  <c r="R1566"/>
  <c r="R1568"/>
  <c r="R1570"/>
  <c r="Q1605"/>
  <c r="Q1611"/>
  <c r="Z1612"/>
  <c r="R1605"/>
  <c r="R1611"/>
  <c r="AA1612"/>
  <c r="J1624"/>
  <c r="O1624"/>
  <c r="O1685"/>
  <c r="Q1678"/>
  <c r="R1678"/>
  <c r="R1682"/>
  <c r="J1697"/>
  <c r="O1697"/>
  <c r="J1701"/>
  <c r="O1701"/>
  <c r="R1755"/>
  <c r="Q1759"/>
  <c r="R1759"/>
  <c r="J1774"/>
  <c r="O1774"/>
  <c r="O1799"/>
  <c r="R1792"/>
  <c r="J1811"/>
  <c r="O1811"/>
  <c r="R1907"/>
  <c r="O374"/>
  <c r="O450"/>
  <c r="O526"/>
  <c r="Q519"/>
  <c r="O602"/>
  <c r="O678"/>
  <c r="O754"/>
  <c r="O830"/>
  <c r="O906"/>
  <c r="O982"/>
  <c r="Q975"/>
  <c r="O1058"/>
  <c r="O1134"/>
  <c r="O1191"/>
  <c r="Q1184"/>
  <c r="R1184"/>
  <c r="Q1186"/>
  <c r="R1186"/>
  <c r="Q1188"/>
  <c r="R1188"/>
  <c r="R1190"/>
  <c r="J1203"/>
  <c r="O1203"/>
  <c r="J1205"/>
  <c r="O1205"/>
  <c r="J1207"/>
  <c r="O1207"/>
  <c r="J1209"/>
  <c r="O1209"/>
  <c r="R1261"/>
  <c r="R1263"/>
  <c r="R1269"/>
  <c r="AA1270"/>
  <c r="R1265"/>
  <c r="J1280"/>
  <c r="O1280"/>
  <c r="J1282"/>
  <c r="O1282"/>
  <c r="J1284"/>
  <c r="O1284"/>
  <c r="O1343"/>
  <c r="R1336"/>
  <c r="R1338"/>
  <c r="R1340"/>
  <c r="Q1342"/>
  <c r="R1342"/>
  <c r="J1355"/>
  <c r="O1355"/>
  <c r="J1357"/>
  <c r="O1357"/>
  <c r="J1359"/>
  <c r="O1359"/>
  <c r="J1361"/>
  <c r="O1361"/>
  <c r="R1413"/>
  <c r="R1415"/>
  <c r="R1421"/>
  <c r="AA1422"/>
  <c r="R1417"/>
  <c r="J1432"/>
  <c r="O1432"/>
  <c r="J1434"/>
  <c r="O1434"/>
  <c r="J1436"/>
  <c r="O1436"/>
  <c r="O1495"/>
  <c r="R1488"/>
  <c r="R1490"/>
  <c r="R1492"/>
  <c r="Q1494"/>
  <c r="R1494"/>
  <c r="J1507"/>
  <c r="O1507"/>
  <c r="J1509"/>
  <c r="O1509"/>
  <c r="J1511"/>
  <c r="O1511"/>
  <c r="J1513"/>
  <c r="O1513"/>
  <c r="R1565"/>
  <c r="R1567"/>
  <c r="R1573"/>
  <c r="AA1574"/>
  <c r="R1569"/>
  <c r="R1603"/>
  <c r="R1607"/>
  <c r="J1622"/>
  <c r="O1622"/>
  <c r="J1626"/>
  <c r="O1626"/>
  <c r="R1680"/>
  <c r="R1684"/>
  <c r="J1699"/>
  <c r="O1699"/>
  <c r="J1703"/>
  <c r="O1703"/>
  <c r="R1757"/>
  <c r="R1763"/>
  <c r="AA1764"/>
  <c r="J1776"/>
  <c r="O1776"/>
  <c r="R1796"/>
  <c r="J1815"/>
  <c r="O1815"/>
  <c r="R1871"/>
  <c r="R1877"/>
  <c r="AA1878"/>
  <c r="Q1911"/>
  <c r="R1911"/>
  <c r="O25"/>
  <c r="O26"/>
  <c r="O27"/>
  <c r="O28"/>
  <c r="O29"/>
  <c r="O30"/>
  <c r="O31"/>
  <c r="O63"/>
  <c r="O64"/>
  <c r="O65"/>
  <c r="O66"/>
  <c r="O67"/>
  <c r="O68"/>
  <c r="O69"/>
  <c r="O101"/>
  <c r="O102"/>
  <c r="O103"/>
  <c r="O104"/>
  <c r="O105"/>
  <c r="O106"/>
  <c r="O107"/>
  <c r="O139"/>
  <c r="O140"/>
  <c r="O141"/>
  <c r="O142"/>
  <c r="O143"/>
  <c r="O144"/>
  <c r="O145"/>
  <c r="O177"/>
  <c r="O178"/>
  <c r="O179"/>
  <c r="O180"/>
  <c r="O181"/>
  <c r="O182"/>
  <c r="O183"/>
  <c r="O215"/>
  <c r="O216"/>
  <c r="O217"/>
  <c r="O218"/>
  <c r="O219"/>
  <c r="O220"/>
  <c r="O221"/>
  <c r="O253"/>
  <c r="O254"/>
  <c r="O255"/>
  <c r="O256"/>
  <c r="O257"/>
  <c r="O258"/>
  <c r="O259"/>
  <c r="O291"/>
  <c r="O292"/>
  <c r="O293"/>
  <c r="O294"/>
  <c r="O295"/>
  <c r="O296"/>
  <c r="O297"/>
  <c r="O329"/>
  <c r="O330"/>
  <c r="O331"/>
  <c r="O332"/>
  <c r="P333"/>
  <c r="Q333"/>
  <c r="P334"/>
  <c r="Q334"/>
  <c r="P335"/>
  <c r="O386"/>
  <c r="O387"/>
  <c r="O388"/>
  <c r="O389"/>
  <c r="O390"/>
  <c r="O391"/>
  <c r="O392"/>
  <c r="P405"/>
  <c r="P406"/>
  <c r="Q406"/>
  <c r="P407"/>
  <c r="Q407"/>
  <c r="P408"/>
  <c r="P414"/>
  <c r="Y415"/>
  <c r="P409"/>
  <c r="Q409"/>
  <c r="P410"/>
  <c r="Q410"/>
  <c r="P411"/>
  <c r="Q411"/>
  <c r="O462"/>
  <c r="O463"/>
  <c r="O464"/>
  <c r="O465"/>
  <c r="O466"/>
  <c r="O467"/>
  <c r="O468"/>
  <c r="P481"/>
  <c r="P482"/>
  <c r="Q482"/>
  <c r="P483"/>
  <c r="Q483"/>
  <c r="P484"/>
  <c r="P490"/>
  <c r="Y491"/>
  <c r="P485"/>
  <c r="Q485"/>
  <c r="P486"/>
  <c r="Q486"/>
  <c r="P487"/>
  <c r="O538"/>
  <c r="O539"/>
  <c r="O540"/>
  <c r="O541"/>
  <c r="O542"/>
  <c r="O543"/>
  <c r="O544"/>
  <c r="P557"/>
  <c r="P558"/>
  <c r="Q558"/>
  <c r="Q559"/>
  <c r="P559"/>
  <c r="Q560"/>
  <c r="Q566"/>
  <c r="Z567"/>
  <c r="P560"/>
  <c r="P566"/>
  <c r="Y567"/>
  <c r="Q561"/>
  <c r="P561"/>
  <c r="Q562"/>
  <c r="P562"/>
  <c r="P563"/>
  <c r="O614"/>
  <c r="O615"/>
  <c r="O616"/>
  <c r="O617"/>
  <c r="O618"/>
  <c r="O619"/>
  <c r="O620"/>
  <c r="P633"/>
  <c r="P634"/>
  <c r="Q634"/>
  <c r="P635"/>
  <c r="Q635"/>
  <c r="P636"/>
  <c r="P642"/>
  <c r="Y643"/>
  <c r="P637"/>
  <c r="Q637"/>
  <c r="P638"/>
  <c r="Q639"/>
  <c r="P639"/>
  <c r="O690"/>
  <c r="O691"/>
  <c r="O692"/>
  <c r="O693"/>
  <c r="O694"/>
  <c r="O695"/>
  <c r="O696"/>
  <c r="P709"/>
  <c r="P710"/>
  <c r="Q710"/>
  <c r="Q711"/>
  <c r="P711"/>
  <c r="Q712"/>
  <c r="Q718"/>
  <c r="Z719"/>
  <c r="P712"/>
  <c r="P718"/>
  <c r="Y719"/>
  <c r="Q713"/>
  <c r="P713"/>
  <c r="Q714"/>
  <c r="P714"/>
  <c r="P715"/>
  <c r="O766"/>
  <c r="O767"/>
  <c r="O768"/>
  <c r="O769"/>
  <c r="O770"/>
  <c r="O771"/>
  <c r="O772"/>
  <c r="P785"/>
  <c r="P786"/>
  <c r="Q786"/>
  <c r="P787"/>
  <c r="Q787"/>
  <c r="P788"/>
  <c r="P794"/>
  <c r="Y795"/>
  <c r="P789"/>
  <c r="P790"/>
  <c r="P791"/>
  <c r="Q791"/>
  <c r="O842"/>
  <c r="O843"/>
  <c r="O844"/>
  <c r="O845"/>
  <c r="O846"/>
  <c r="O847"/>
  <c r="O848"/>
  <c r="P861"/>
  <c r="P862"/>
  <c r="Q862"/>
  <c r="P863"/>
  <c r="Q863"/>
  <c r="P864"/>
  <c r="P870"/>
  <c r="Y871"/>
  <c r="P865"/>
  <c r="P866"/>
  <c r="P867"/>
  <c r="O918"/>
  <c r="O919"/>
  <c r="O920"/>
  <c r="O921"/>
  <c r="O922"/>
  <c r="O923"/>
  <c r="O924"/>
  <c r="P937"/>
  <c r="P938"/>
  <c r="Q938"/>
  <c r="P939"/>
  <c r="Q939"/>
  <c r="P940"/>
  <c r="P946"/>
  <c r="Y947"/>
  <c r="P941"/>
  <c r="Q941"/>
  <c r="P942"/>
  <c r="Q942"/>
  <c r="P943"/>
  <c r="Q943"/>
  <c r="O994"/>
  <c r="O995"/>
  <c r="O996"/>
  <c r="O997"/>
  <c r="O998"/>
  <c r="O999"/>
  <c r="O1000"/>
  <c r="P1013"/>
  <c r="P1014"/>
  <c r="Q1014"/>
  <c r="P1015"/>
  <c r="Q1015"/>
  <c r="P1016"/>
  <c r="P1022"/>
  <c r="Y1023"/>
  <c r="P1017"/>
  <c r="Q1017"/>
  <c r="P1018"/>
  <c r="Q1018"/>
  <c r="P1019"/>
  <c r="Q1019"/>
  <c r="O1070"/>
  <c r="O1071"/>
  <c r="O1072"/>
  <c r="O1073"/>
  <c r="O1074"/>
  <c r="O1075"/>
  <c r="O1076"/>
  <c r="P1089"/>
  <c r="P1090"/>
  <c r="Q1090"/>
  <c r="P1091"/>
  <c r="Q1091"/>
  <c r="P1092"/>
  <c r="P1098"/>
  <c r="Y1099"/>
  <c r="P1093"/>
  <c r="P1094"/>
  <c r="P1095"/>
  <c r="O1146"/>
  <c r="O1147"/>
  <c r="O1148"/>
  <c r="O1149"/>
  <c r="O1150"/>
  <c r="O1151"/>
  <c r="O1152"/>
  <c r="O1165"/>
  <c r="O1167"/>
  <c r="O1169"/>
  <c r="O1171"/>
  <c r="P1185"/>
  <c r="P1187"/>
  <c r="P1193"/>
  <c r="Y1194"/>
  <c r="P1189"/>
  <c r="Q1189"/>
  <c r="O1242"/>
  <c r="O1244"/>
  <c r="O1246"/>
  <c r="P1260"/>
  <c r="P1262"/>
  <c r="Q1262"/>
  <c r="P1264"/>
  <c r="Q1264"/>
  <c r="P1266"/>
  <c r="Q1266"/>
  <c r="O1317"/>
  <c r="O1319"/>
  <c r="O1321"/>
  <c r="O1323"/>
  <c r="P1337"/>
  <c r="Q1337"/>
  <c r="P1339"/>
  <c r="P1345"/>
  <c r="Y1346"/>
  <c r="P1341"/>
  <c r="Q1341"/>
  <c r="O1394"/>
  <c r="O1396"/>
  <c r="O1398"/>
  <c r="P1412"/>
  <c r="Q1412"/>
  <c r="P1414"/>
  <c r="Q1414"/>
  <c r="P1416"/>
  <c r="Q1416"/>
  <c r="P1418"/>
  <c r="Q1418"/>
  <c r="O1469"/>
  <c r="O1471"/>
  <c r="O1473"/>
  <c r="O1475"/>
  <c r="P1489"/>
  <c r="Q1489"/>
  <c r="P1491"/>
  <c r="P1497"/>
  <c r="Y1498"/>
  <c r="P1493"/>
  <c r="Q1493"/>
  <c r="O1546"/>
  <c r="O1548"/>
  <c r="O1550"/>
  <c r="P1564"/>
  <c r="P1566"/>
  <c r="Q1566"/>
  <c r="P1568"/>
  <c r="Q1568"/>
  <c r="P1570"/>
  <c r="Q1570"/>
  <c r="O1583"/>
  <c r="O1587"/>
  <c r="P1605"/>
  <c r="P1611"/>
  <c r="Y1612"/>
  <c r="O1660"/>
  <c r="O1664"/>
  <c r="P1678"/>
  <c r="P1682"/>
  <c r="Q1682"/>
  <c r="O1737"/>
  <c r="O1741"/>
  <c r="P1755"/>
  <c r="Q1755"/>
  <c r="P1759"/>
  <c r="O1778"/>
  <c r="P1792"/>
  <c r="O1849"/>
  <c r="P1907"/>
  <c r="Q1907"/>
  <c r="J332"/>
  <c r="R333"/>
  <c r="R334"/>
  <c r="R335"/>
  <c r="O348"/>
  <c r="O349"/>
  <c r="O350"/>
  <c r="O351"/>
  <c r="O352"/>
  <c r="O353"/>
  <c r="O354"/>
  <c r="P367"/>
  <c r="Q367"/>
  <c r="Q374"/>
  <c r="Q375"/>
  <c r="W377"/>
  <c r="Q368"/>
  <c r="P368"/>
  <c r="Q369"/>
  <c r="P369"/>
  <c r="Q370"/>
  <c r="Q376"/>
  <c r="Z377"/>
  <c r="P370"/>
  <c r="P376"/>
  <c r="Y377"/>
  <c r="Q371"/>
  <c r="P371"/>
  <c r="Q372"/>
  <c r="P372"/>
  <c r="Q373"/>
  <c r="P373"/>
  <c r="R405"/>
  <c r="R406"/>
  <c r="R407"/>
  <c r="R408"/>
  <c r="R414"/>
  <c r="AA415"/>
  <c r="R409"/>
  <c r="R410"/>
  <c r="R411"/>
  <c r="O424"/>
  <c r="O425"/>
  <c r="O426"/>
  <c r="O427"/>
  <c r="O428"/>
  <c r="O429"/>
  <c r="O430"/>
  <c r="P443"/>
  <c r="P444"/>
  <c r="Q444"/>
  <c r="P445"/>
  <c r="P446"/>
  <c r="P452"/>
  <c r="Y453"/>
  <c r="P447"/>
  <c r="Q447"/>
  <c r="P448"/>
  <c r="Q448"/>
  <c r="P449"/>
  <c r="Q449"/>
  <c r="R481"/>
  <c r="R482"/>
  <c r="R483"/>
  <c r="R484"/>
  <c r="R490"/>
  <c r="AA491"/>
  <c r="R485"/>
  <c r="R486"/>
  <c r="R487"/>
  <c r="O500"/>
  <c r="O501"/>
  <c r="O502"/>
  <c r="O503"/>
  <c r="O504"/>
  <c r="O505"/>
  <c r="O506"/>
  <c r="P519"/>
  <c r="P520"/>
  <c r="Q520"/>
  <c r="Q521"/>
  <c r="P521"/>
  <c r="Q522"/>
  <c r="Q528"/>
  <c r="Z529"/>
  <c r="P522"/>
  <c r="P528"/>
  <c r="Y529"/>
  <c r="Q523"/>
  <c r="P523"/>
  <c r="Q524"/>
  <c r="P524"/>
  <c r="P525"/>
  <c r="R557"/>
  <c r="R558"/>
  <c r="R559"/>
  <c r="R560"/>
  <c r="R566"/>
  <c r="AA567"/>
  <c r="R561"/>
  <c r="R562"/>
  <c r="R563"/>
  <c r="O576"/>
  <c r="O577"/>
  <c r="O578"/>
  <c r="O579"/>
  <c r="O580"/>
  <c r="O581"/>
  <c r="O582"/>
  <c r="P595"/>
  <c r="Q595"/>
  <c r="P596"/>
  <c r="Q596"/>
  <c r="P597"/>
  <c r="Q597"/>
  <c r="P598"/>
  <c r="P604"/>
  <c r="Y605"/>
  <c r="P599"/>
  <c r="Q599"/>
  <c r="P600"/>
  <c r="Q600"/>
  <c r="P601"/>
  <c r="R633"/>
  <c r="R634"/>
  <c r="R635"/>
  <c r="R636"/>
  <c r="R642"/>
  <c r="AA643"/>
  <c r="R637"/>
  <c r="R638"/>
  <c r="R639"/>
  <c r="O652"/>
  <c r="O653"/>
  <c r="O654"/>
  <c r="O655"/>
  <c r="O656"/>
  <c r="O657"/>
  <c r="O658"/>
  <c r="P671"/>
  <c r="Q671"/>
  <c r="Q678"/>
  <c r="Q679"/>
  <c r="W681"/>
  <c r="P672"/>
  <c r="P673"/>
  <c r="P674"/>
  <c r="P680"/>
  <c r="Y681"/>
  <c r="P675"/>
  <c r="Q676"/>
  <c r="P676"/>
  <c r="Q677"/>
  <c r="P677"/>
  <c r="R709"/>
  <c r="R710"/>
  <c r="R711"/>
  <c r="R712"/>
  <c r="R718"/>
  <c r="AA719"/>
  <c r="R713"/>
  <c r="R714"/>
  <c r="R715"/>
  <c r="O728"/>
  <c r="O729"/>
  <c r="O730"/>
  <c r="O731"/>
  <c r="O732"/>
  <c r="O733"/>
  <c r="O734"/>
  <c r="P747"/>
  <c r="P748"/>
  <c r="Q748"/>
  <c r="P749"/>
  <c r="Q749"/>
  <c r="P750"/>
  <c r="P756"/>
  <c r="Y757"/>
  <c r="P751"/>
  <c r="Q751"/>
  <c r="P752"/>
  <c r="Q752"/>
  <c r="P753"/>
  <c r="R785"/>
  <c r="R786"/>
  <c r="R787"/>
  <c r="R788"/>
  <c r="R794"/>
  <c r="AA795"/>
  <c r="R789"/>
  <c r="R790"/>
  <c r="R791"/>
  <c r="O804"/>
  <c r="O805"/>
  <c r="O806"/>
  <c r="O807"/>
  <c r="O808"/>
  <c r="O809"/>
  <c r="O810"/>
  <c r="P823"/>
  <c r="P824"/>
  <c r="Q824"/>
  <c r="P825"/>
  <c r="Q825"/>
  <c r="P826"/>
  <c r="P832"/>
  <c r="Y833"/>
  <c r="P827"/>
  <c r="Q827"/>
  <c r="P828"/>
  <c r="Q828"/>
  <c r="P829"/>
  <c r="R861"/>
  <c r="R862"/>
  <c r="R863"/>
  <c r="R864"/>
  <c r="R870"/>
  <c r="AA871"/>
  <c r="R865"/>
  <c r="R866"/>
  <c r="R867"/>
  <c r="O880"/>
  <c r="O881"/>
  <c r="O882"/>
  <c r="O883"/>
  <c r="O884"/>
  <c r="O885"/>
  <c r="O886"/>
  <c r="P899"/>
  <c r="P900"/>
  <c r="Q901"/>
  <c r="P901"/>
  <c r="Q902"/>
  <c r="Q908"/>
  <c r="Z909"/>
  <c r="P902"/>
  <c r="P908"/>
  <c r="Y909"/>
  <c r="Q903"/>
  <c r="P903"/>
  <c r="Q904"/>
  <c r="P904"/>
  <c r="P905"/>
  <c r="R937"/>
  <c r="R938"/>
  <c r="R939"/>
  <c r="R940"/>
  <c r="R946"/>
  <c r="AA947"/>
  <c r="R941"/>
  <c r="R942"/>
  <c r="R943"/>
  <c r="O956"/>
  <c r="O957"/>
  <c r="O958"/>
  <c r="O959"/>
  <c r="O960"/>
  <c r="O961"/>
  <c r="O962"/>
  <c r="P975"/>
  <c r="P976"/>
  <c r="P977"/>
  <c r="P978"/>
  <c r="P984"/>
  <c r="Y985"/>
  <c r="P979"/>
  <c r="Q980"/>
  <c r="P980"/>
  <c r="Q981"/>
  <c r="P981"/>
  <c r="R1013"/>
  <c r="R1014"/>
  <c r="R1015"/>
  <c r="R1016"/>
  <c r="R1022"/>
  <c r="AA1023"/>
  <c r="R1017"/>
  <c r="R1018"/>
  <c r="R1019"/>
  <c r="O1032"/>
  <c r="O1033"/>
  <c r="O1034"/>
  <c r="O1035"/>
  <c r="O1036"/>
  <c r="O1037"/>
  <c r="O1038"/>
  <c r="P1051"/>
  <c r="P1052"/>
  <c r="Q1052"/>
  <c r="P1053"/>
  <c r="Q1053"/>
  <c r="P1054"/>
  <c r="P1060"/>
  <c r="Y1061"/>
  <c r="P1055"/>
  <c r="Q1055"/>
  <c r="P1056"/>
  <c r="Q1056"/>
  <c r="P1057"/>
  <c r="Q1057"/>
  <c r="R1089"/>
  <c r="R1090"/>
  <c r="R1091"/>
  <c r="R1092"/>
  <c r="R1098"/>
  <c r="AA1099"/>
  <c r="R1093"/>
  <c r="R1094"/>
  <c r="R1095"/>
  <c r="O1108"/>
  <c r="O1109"/>
  <c r="O1110"/>
  <c r="O1111"/>
  <c r="O1112"/>
  <c r="O1113"/>
  <c r="O1114"/>
  <c r="P1127"/>
  <c r="Q1127"/>
  <c r="Q1134"/>
  <c r="Q1135"/>
  <c r="W1137"/>
  <c r="Q1128"/>
  <c r="P1128"/>
  <c r="Q1129"/>
  <c r="P1129"/>
  <c r="Q1130"/>
  <c r="Q1136"/>
  <c r="Z1137"/>
  <c r="P1130"/>
  <c r="P1136"/>
  <c r="Y1137"/>
  <c r="Q1131"/>
  <c r="P1131"/>
  <c r="Q1132"/>
  <c r="P1132"/>
  <c r="Q1133"/>
  <c r="P1133"/>
  <c r="O1166"/>
  <c r="O1168"/>
  <c r="O1170"/>
  <c r="P1184"/>
  <c r="P1186"/>
  <c r="P1188"/>
  <c r="P1190"/>
  <c r="Q1190"/>
  <c r="O1241"/>
  <c r="O1243"/>
  <c r="O1245"/>
  <c r="O1247"/>
  <c r="P1261"/>
  <c r="Q1261"/>
  <c r="P1263"/>
  <c r="P1269"/>
  <c r="Y1270"/>
  <c r="P1265"/>
  <c r="Q1265"/>
  <c r="O1318"/>
  <c r="O1320"/>
  <c r="O1322"/>
  <c r="P1336"/>
  <c r="P1338"/>
  <c r="Q1338"/>
  <c r="P1340"/>
  <c r="Q1340"/>
  <c r="P1342"/>
  <c r="O1393"/>
  <c r="O1395"/>
  <c r="O1397"/>
  <c r="O1399"/>
  <c r="P1413"/>
  <c r="Q1413"/>
  <c r="P1415"/>
  <c r="P1421"/>
  <c r="Y1422"/>
  <c r="P1417"/>
  <c r="Q1417"/>
  <c r="O1470"/>
  <c r="O1472"/>
  <c r="O1474"/>
  <c r="P1488"/>
  <c r="Q1488"/>
  <c r="P1490"/>
  <c r="Q1490"/>
  <c r="P1492"/>
  <c r="Q1492"/>
  <c r="P1494"/>
  <c r="O1545"/>
  <c r="O1547"/>
  <c r="O1549"/>
  <c r="O1551"/>
  <c r="P1565"/>
  <c r="Q1565"/>
  <c r="P1567"/>
  <c r="P1573"/>
  <c r="Y1574"/>
  <c r="P1569"/>
  <c r="Q1569"/>
  <c r="O1585"/>
  <c r="O1589"/>
  <c r="P1603"/>
  <c r="Q1603"/>
  <c r="P1607"/>
  <c r="Q1607"/>
  <c r="O1662"/>
  <c r="P1680"/>
  <c r="Q1680"/>
  <c r="P1684"/>
  <c r="Q1684"/>
  <c r="O1735"/>
  <c r="O1739"/>
  <c r="S1743"/>
  <c r="AB1745"/>
  <c r="P1757"/>
  <c r="P1763"/>
  <c r="Y1764"/>
  <c r="P1796"/>
  <c r="Q1796"/>
  <c r="O1853"/>
  <c r="P1871"/>
  <c r="P1877"/>
  <c r="Y1878"/>
  <c r="P1911"/>
  <c r="O1229"/>
  <c r="Q1222"/>
  <c r="O1305"/>
  <c r="O1381"/>
  <c r="O1457"/>
  <c r="Q1450"/>
  <c r="O1533"/>
  <c r="O1609"/>
  <c r="R1602"/>
  <c r="R1604"/>
  <c r="R1606"/>
  <c r="R1608"/>
  <c r="J1621"/>
  <c r="O1621"/>
  <c r="J1623"/>
  <c r="O1623"/>
  <c r="J1625"/>
  <c r="O1625"/>
  <c r="J1627"/>
  <c r="O1627"/>
  <c r="R1679"/>
  <c r="R1681"/>
  <c r="R1687"/>
  <c r="AA1688"/>
  <c r="R1683"/>
  <c r="J1698"/>
  <c r="O1698"/>
  <c r="J1700"/>
  <c r="O1700"/>
  <c r="J1702"/>
  <c r="O1702"/>
  <c r="O1761"/>
  <c r="R1754"/>
  <c r="R1756"/>
  <c r="Q1758"/>
  <c r="R1758"/>
  <c r="Q1760"/>
  <c r="R1760"/>
  <c r="J1773"/>
  <c r="O1773"/>
  <c r="J1775"/>
  <c r="O1775"/>
  <c r="J1777"/>
  <c r="O1777"/>
  <c r="R1794"/>
  <c r="Q1798"/>
  <c r="R1798"/>
  <c r="J1813"/>
  <c r="O1813"/>
  <c r="J1817"/>
  <c r="O1817"/>
  <c r="R1869"/>
  <c r="R1873"/>
  <c r="O1912"/>
  <c r="R1905"/>
  <c r="R1909"/>
  <c r="P1222"/>
  <c r="P1223"/>
  <c r="Q1223"/>
  <c r="P1224"/>
  <c r="Q1224"/>
  <c r="Q1225"/>
  <c r="Q1231"/>
  <c r="Z1232"/>
  <c r="P1225"/>
  <c r="P1231"/>
  <c r="Y1232"/>
  <c r="Q1226"/>
  <c r="P1226"/>
  <c r="Q1227"/>
  <c r="P1227"/>
  <c r="Q1228"/>
  <c r="P1228"/>
  <c r="P1298"/>
  <c r="Q1298"/>
  <c r="P1299"/>
  <c r="Q1299"/>
  <c r="P1300"/>
  <c r="Q1300"/>
  <c r="P1301"/>
  <c r="P1307"/>
  <c r="Y1308"/>
  <c r="P1302"/>
  <c r="P1303"/>
  <c r="P1304"/>
  <c r="P1374"/>
  <c r="P1375"/>
  <c r="Q1375"/>
  <c r="P1376"/>
  <c r="Q1376"/>
  <c r="P1377"/>
  <c r="P1383"/>
  <c r="Y1384"/>
  <c r="P1378"/>
  <c r="P1379"/>
  <c r="P1380"/>
  <c r="P1450"/>
  <c r="P1451"/>
  <c r="P1452"/>
  <c r="P1453"/>
  <c r="P1459"/>
  <c r="Y1460"/>
  <c r="P1454"/>
  <c r="P1455"/>
  <c r="Q1455"/>
  <c r="P1456"/>
  <c r="Q1456"/>
  <c r="P1526"/>
  <c r="P1527"/>
  <c r="Q1527"/>
  <c r="P1528"/>
  <c r="Q1528"/>
  <c r="P1529"/>
  <c r="P1535"/>
  <c r="Y1536"/>
  <c r="P1530"/>
  <c r="Q1530"/>
  <c r="P1531"/>
  <c r="Q1531"/>
  <c r="P1532"/>
  <c r="O1584"/>
  <c r="O1586"/>
  <c r="O1588"/>
  <c r="P1602"/>
  <c r="Q1602"/>
  <c r="P1604"/>
  <c r="Q1604"/>
  <c r="P1606"/>
  <c r="Q1606"/>
  <c r="P1608"/>
  <c r="Q1608"/>
  <c r="O1659"/>
  <c r="O1661"/>
  <c r="O1663"/>
  <c r="O1665"/>
  <c r="P1679"/>
  <c r="Q1679"/>
  <c r="P1681"/>
  <c r="P1687"/>
  <c r="Y1688"/>
  <c r="P1683"/>
  <c r="Q1683"/>
  <c r="O1736"/>
  <c r="O1738"/>
  <c r="O1740"/>
  <c r="P1754"/>
  <c r="P1756"/>
  <c r="Q1756"/>
  <c r="P1758"/>
  <c r="P1760"/>
  <c r="P1794"/>
  <c r="Q1794"/>
  <c r="P1798"/>
  <c r="O1851"/>
  <c r="O1855"/>
  <c r="P1869"/>
  <c r="Q1869"/>
  <c r="P1873"/>
  <c r="Q1873"/>
  <c r="P1905"/>
  <c r="Q1905"/>
  <c r="P1909"/>
  <c r="Q1909"/>
  <c r="O1647"/>
  <c r="O1723"/>
  <c r="Q1716"/>
  <c r="R1793"/>
  <c r="R1795"/>
  <c r="R1801"/>
  <c r="AA1802"/>
  <c r="R1797"/>
  <c r="J1812"/>
  <c r="O1812"/>
  <c r="J1814"/>
  <c r="O1814"/>
  <c r="J1816"/>
  <c r="O1816"/>
  <c r="O1875"/>
  <c r="R1868"/>
  <c r="R1870"/>
  <c r="R1872"/>
  <c r="R1874"/>
  <c r="R1906"/>
  <c r="R1908"/>
  <c r="R1914"/>
  <c r="AA1915"/>
  <c r="R1910"/>
  <c r="P1640"/>
  <c r="Q1641"/>
  <c r="P1641"/>
  <c r="Q1642"/>
  <c r="P1642"/>
  <c r="Q1643"/>
  <c r="Q1649"/>
  <c r="Z1650"/>
  <c r="P1643"/>
  <c r="P1649"/>
  <c r="Y1650"/>
  <c r="Q1644"/>
  <c r="P1644"/>
  <c r="Q1645"/>
  <c r="P1645"/>
  <c r="Q1646"/>
  <c r="P1646"/>
  <c r="P1716"/>
  <c r="P1717"/>
  <c r="Q1718"/>
  <c r="P1718"/>
  <c r="Q1719"/>
  <c r="Q1725"/>
  <c r="Z1726"/>
  <c r="P1719"/>
  <c r="P1725"/>
  <c r="Y1726"/>
  <c r="Q1720"/>
  <c r="P1720"/>
  <c r="Q1721"/>
  <c r="P1721"/>
  <c r="Q1722"/>
  <c r="P1722"/>
  <c r="O1779"/>
  <c r="P1793"/>
  <c r="Q1793"/>
  <c r="P1795"/>
  <c r="P1801"/>
  <c r="Y1802"/>
  <c r="P1797"/>
  <c r="Q1797"/>
  <c r="O1850"/>
  <c r="O1852"/>
  <c r="O1854"/>
  <c r="P1868"/>
  <c r="P1870"/>
  <c r="Q1870"/>
  <c r="P1872"/>
  <c r="Q1872"/>
  <c r="P1874"/>
  <c r="Q1874"/>
  <c r="P1906"/>
  <c r="Q1906"/>
  <c r="P1908"/>
  <c r="P1914"/>
  <c r="Y1915"/>
  <c r="P1910"/>
  <c r="Q1910"/>
  <c r="O1837"/>
  <c r="O1894"/>
  <c r="P1830"/>
  <c r="Q1830"/>
  <c r="P1831"/>
  <c r="Q1831"/>
  <c r="P1832"/>
  <c r="Q1832"/>
  <c r="P1833"/>
  <c r="P1839"/>
  <c r="Y1840"/>
  <c r="P1834"/>
  <c r="P1835"/>
  <c r="P1836"/>
  <c r="P1887"/>
  <c r="Q1888"/>
  <c r="P1888"/>
  <c r="Q1889"/>
  <c r="P1889"/>
  <c r="Q1890"/>
  <c r="Q1896"/>
  <c r="Z1897"/>
  <c r="P1890"/>
  <c r="P1896"/>
  <c r="Y1897"/>
  <c r="Q1891"/>
  <c r="P1891"/>
  <c r="Q1892"/>
  <c r="P1892"/>
  <c r="Q1893"/>
  <c r="P1893"/>
  <c r="Q1609"/>
  <c r="Q1610"/>
  <c r="W1612"/>
  <c r="Q1837"/>
  <c r="Q1838"/>
  <c r="W1840"/>
  <c r="Q1305"/>
  <c r="Q1306"/>
  <c r="W1308"/>
  <c r="R1852"/>
  <c r="R1858"/>
  <c r="AA1859"/>
  <c r="P1852"/>
  <c r="P1858"/>
  <c r="Y1859"/>
  <c r="Q1852"/>
  <c r="Q1858"/>
  <c r="Z1859"/>
  <c r="R1816"/>
  <c r="P1816"/>
  <c r="Q1816"/>
  <c r="R1814"/>
  <c r="R1820"/>
  <c r="AA1821"/>
  <c r="P1814"/>
  <c r="P1820"/>
  <c r="Y1821"/>
  <c r="Q1814"/>
  <c r="Q1820"/>
  <c r="Z1821"/>
  <c r="R1812"/>
  <c r="P1812"/>
  <c r="Q1812"/>
  <c r="R1855"/>
  <c r="P1855"/>
  <c r="Q1855"/>
  <c r="R1740"/>
  <c r="P1740"/>
  <c r="Q1740"/>
  <c r="R1736"/>
  <c r="P1736"/>
  <c r="Q1736"/>
  <c r="R1665"/>
  <c r="P1665"/>
  <c r="Q1665"/>
  <c r="R1661"/>
  <c r="P1661"/>
  <c r="Q1661"/>
  <c r="R1588"/>
  <c r="P1588"/>
  <c r="Q1588"/>
  <c r="R1584"/>
  <c r="P1584"/>
  <c r="Q1584"/>
  <c r="R1817"/>
  <c r="P1817"/>
  <c r="Q1817"/>
  <c r="R1813"/>
  <c r="P1813"/>
  <c r="Q1813"/>
  <c r="R1777"/>
  <c r="P1777"/>
  <c r="Q1777"/>
  <c r="R1775"/>
  <c r="P1775"/>
  <c r="Q1775"/>
  <c r="R1773"/>
  <c r="P1773"/>
  <c r="O1780"/>
  <c r="Q1773"/>
  <c r="R1853"/>
  <c r="P1853"/>
  <c r="Q1853"/>
  <c r="R1739"/>
  <c r="P1739"/>
  <c r="Q1739"/>
  <c r="R1662"/>
  <c r="R1668"/>
  <c r="AA1669"/>
  <c r="P1662"/>
  <c r="P1668"/>
  <c r="Y1669"/>
  <c r="Q1662"/>
  <c r="Q1668"/>
  <c r="Z1669"/>
  <c r="R1585"/>
  <c r="P1585"/>
  <c r="Q1585"/>
  <c r="R1551"/>
  <c r="P1551"/>
  <c r="Q1551"/>
  <c r="R1547"/>
  <c r="P1547"/>
  <c r="Q1547"/>
  <c r="R1474"/>
  <c r="P1474"/>
  <c r="Q1474"/>
  <c r="R1470"/>
  <c r="P1470"/>
  <c r="Q1470"/>
  <c r="R1399"/>
  <c r="P1399"/>
  <c r="Q1399"/>
  <c r="R1395"/>
  <c r="P1395"/>
  <c r="Q1395"/>
  <c r="R1322"/>
  <c r="P1322"/>
  <c r="Q1322"/>
  <c r="R1318"/>
  <c r="P1318"/>
  <c r="Q1318"/>
  <c r="R1247"/>
  <c r="P1247"/>
  <c r="Q1247"/>
  <c r="R1243"/>
  <c r="P1243"/>
  <c r="Q1243"/>
  <c r="R1170"/>
  <c r="P1170"/>
  <c r="Q1170"/>
  <c r="R1166"/>
  <c r="P1166"/>
  <c r="Q1166"/>
  <c r="R1114"/>
  <c r="P1114"/>
  <c r="Q1114"/>
  <c r="R1112"/>
  <c r="P1112"/>
  <c r="Q1112"/>
  <c r="R1110"/>
  <c r="P1110"/>
  <c r="Q1110"/>
  <c r="R1108"/>
  <c r="P1108"/>
  <c r="O1115"/>
  <c r="Q1108"/>
  <c r="R1037"/>
  <c r="P1037"/>
  <c r="Q1037"/>
  <c r="R1035"/>
  <c r="R1041"/>
  <c r="AA1042"/>
  <c r="P1035"/>
  <c r="P1041"/>
  <c r="Y1042"/>
  <c r="Q1035"/>
  <c r="Q1041"/>
  <c r="Z1042"/>
  <c r="R1033"/>
  <c r="P1033"/>
  <c r="Q1033"/>
  <c r="R962"/>
  <c r="P962"/>
  <c r="Q962"/>
  <c r="R960"/>
  <c r="P960"/>
  <c r="Q960"/>
  <c r="R958"/>
  <c r="P958"/>
  <c r="Q958"/>
  <c r="R956"/>
  <c r="P956"/>
  <c r="O963"/>
  <c r="Q956"/>
  <c r="R885"/>
  <c r="P885"/>
  <c r="Q885"/>
  <c r="R883"/>
  <c r="R889"/>
  <c r="AA890"/>
  <c r="P883"/>
  <c r="P889"/>
  <c r="Y890"/>
  <c r="Q883"/>
  <c r="Q889"/>
  <c r="Z890"/>
  <c r="R881"/>
  <c r="P881"/>
  <c r="Q881"/>
  <c r="R809"/>
  <c r="P809"/>
  <c r="Q809"/>
  <c r="R807"/>
  <c r="R813"/>
  <c r="AA814"/>
  <c r="P807"/>
  <c r="P813"/>
  <c r="Y814"/>
  <c r="Q807"/>
  <c r="Q813"/>
  <c r="Z814"/>
  <c r="R805"/>
  <c r="P805"/>
  <c r="Q805"/>
  <c r="R733"/>
  <c r="P733"/>
  <c r="Q733"/>
  <c r="R731"/>
  <c r="R737"/>
  <c r="AA738"/>
  <c r="P731"/>
  <c r="P737"/>
  <c r="Y738"/>
  <c r="Q731"/>
  <c r="Q737"/>
  <c r="Z738"/>
  <c r="R729"/>
  <c r="P729"/>
  <c r="Q729"/>
  <c r="R658"/>
  <c r="P658"/>
  <c r="Q658"/>
  <c r="R656"/>
  <c r="P656"/>
  <c r="Q656"/>
  <c r="R654"/>
  <c r="P654"/>
  <c r="Q654"/>
  <c r="R652"/>
  <c r="P652"/>
  <c r="O659"/>
  <c r="Q652"/>
  <c r="R582"/>
  <c r="P582"/>
  <c r="Q582"/>
  <c r="R580"/>
  <c r="P580"/>
  <c r="Q580"/>
  <c r="R578"/>
  <c r="P578"/>
  <c r="Q578"/>
  <c r="R576"/>
  <c r="P576"/>
  <c r="O583"/>
  <c r="Q576"/>
  <c r="R506"/>
  <c r="P506"/>
  <c r="Q506"/>
  <c r="R504"/>
  <c r="P504"/>
  <c r="Q504"/>
  <c r="R502"/>
  <c r="P502"/>
  <c r="Q502"/>
  <c r="R500"/>
  <c r="P500"/>
  <c r="O507"/>
  <c r="Q500"/>
  <c r="R429"/>
  <c r="P429"/>
  <c r="Q429"/>
  <c r="R427"/>
  <c r="R433"/>
  <c r="AA434"/>
  <c r="P427"/>
  <c r="P433"/>
  <c r="Y434"/>
  <c r="Q427"/>
  <c r="Q433"/>
  <c r="Z434"/>
  <c r="R425"/>
  <c r="P425"/>
  <c r="Q425"/>
  <c r="R354"/>
  <c r="P354"/>
  <c r="Q354"/>
  <c r="R352"/>
  <c r="P352"/>
  <c r="Q352"/>
  <c r="R350"/>
  <c r="P350"/>
  <c r="Q350"/>
  <c r="R348"/>
  <c r="P348"/>
  <c r="O355"/>
  <c r="Q348"/>
  <c r="R1849"/>
  <c r="P1849"/>
  <c r="Q1849"/>
  <c r="O1856"/>
  <c r="R1778"/>
  <c r="P1778"/>
  <c r="Q1778"/>
  <c r="R1737"/>
  <c r="P1737"/>
  <c r="Q1737"/>
  <c r="R1660"/>
  <c r="P1660"/>
  <c r="Q1660"/>
  <c r="R1587"/>
  <c r="P1587"/>
  <c r="Q1587"/>
  <c r="R1550"/>
  <c r="P1550"/>
  <c r="Q1550"/>
  <c r="R1546"/>
  <c r="P1546"/>
  <c r="Q1546"/>
  <c r="R1475"/>
  <c r="P1475"/>
  <c r="Q1475"/>
  <c r="R1471"/>
  <c r="P1471"/>
  <c r="Q1471"/>
  <c r="R1398"/>
  <c r="P1398"/>
  <c r="Q1398"/>
  <c r="R1394"/>
  <c r="P1394"/>
  <c r="Q1394"/>
  <c r="R1323"/>
  <c r="P1323"/>
  <c r="Q1323"/>
  <c r="R1319"/>
  <c r="P1319"/>
  <c r="Q1319"/>
  <c r="R1246"/>
  <c r="P1246"/>
  <c r="Q1246"/>
  <c r="R1242"/>
  <c r="P1242"/>
  <c r="Q1242"/>
  <c r="R1171"/>
  <c r="P1171"/>
  <c r="Q1171"/>
  <c r="R1167"/>
  <c r="P1167"/>
  <c r="Q1167"/>
  <c r="R1152"/>
  <c r="P1152"/>
  <c r="Q1152"/>
  <c r="R1150"/>
  <c r="P1150"/>
  <c r="Q1150"/>
  <c r="R1148"/>
  <c r="P1148"/>
  <c r="Q1148"/>
  <c r="R1146"/>
  <c r="P1146"/>
  <c r="Q1146"/>
  <c r="O1153"/>
  <c r="R1076"/>
  <c r="P1076"/>
  <c r="Q1076"/>
  <c r="R1074"/>
  <c r="P1074"/>
  <c r="Q1074"/>
  <c r="R1072"/>
  <c r="P1072"/>
  <c r="Q1072"/>
  <c r="R1070"/>
  <c r="P1070"/>
  <c r="Q1070"/>
  <c r="O1077"/>
  <c r="R1000"/>
  <c r="P1000"/>
  <c r="Q1000"/>
  <c r="R998"/>
  <c r="P998"/>
  <c r="Q998"/>
  <c r="R996"/>
  <c r="P996"/>
  <c r="Q996"/>
  <c r="R994"/>
  <c r="P994"/>
  <c r="Q994"/>
  <c r="O1001"/>
  <c r="R924"/>
  <c r="P924"/>
  <c r="Q924"/>
  <c r="R922"/>
  <c r="P922"/>
  <c r="Q922"/>
  <c r="R920"/>
  <c r="P920"/>
  <c r="Q920"/>
  <c r="R918"/>
  <c r="P918"/>
  <c r="Q918"/>
  <c r="O925"/>
  <c r="R848"/>
  <c r="P848"/>
  <c r="Q848"/>
  <c r="R846"/>
  <c r="P846"/>
  <c r="Q846"/>
  <c r="R844"/>
  <c r="P844"/>
  <c r="Q844"/>
  <c r="R842"/>
  <c r="P842"/>
  <c r="Q842"/>
  <c r="O849"/>
  <c r="R771"/>
  <c r="P771"/>
  <c r="Q771"/>
  <c r="R769"/>
  <c r="R775"/>
  <c r="AA776"/>
  <c r="P769"/>
  <c r="P775"/>
  <c r="Y776"/>
  <c r="Q769"/>
  <c r="Q775"/>
  <c r="Z776"/>
  <c r="R767"/>
  <c r="P767"/>
  <c r="Q767"/>
  <c r="R696"/>
  <c r="P696"/>
  <c r="Q696"/>
  <c r="R694"/>
  <c r="P694"/>
  <c r="Q694"/>
  <c r="R692"/>
  <c r="P692"/>
  <c r="Q692"/>
  <c r="R690"/>
  <c r="P690"/>
  <c r="Q690"/>
  <c r="O697"/>
  <c r="R620"/>
  <c r="P620"/>
  <c r="Q620"/>
  <c r="R618"/>
  <c r="P618"/>
  <c r="Q618"/>
  <c r="R616"/>
  <c r="P616"/>
  <c r="Q616"/>
  <c r="R614"/>
  <c r="P614"/>
  <c r="Q614"/>
  <c r="O621"/>
  <c r="R543"/>
  <c r="P543"/>
  <c r="Q543"/>
  <c r="R541"/>
  <c r="R547"/>
  <c r="AA548"/>
  <c r="P541"/>
  <c r="P547"/>
  <c r="Y548"/>
  <c r="Q541"/>
  <c r="Q547"/>
  <c r="Z548"/>
  <c r="R539"/>
  <c r="P539"/>
  <c r="Q539"/>
  <c r="R467"/>
  <c r="P467"/>
  <c r="Q467"/>
  <c r="R465"/>
  <c r="R471"/>
  <c r="AA472"/>
  <c r="P465"/>
  <c r="P471"/>
  <c r="Y472"/>
  <c r="Q465"/>
  <c r="Q471"/>
  <c r="Z472"/>
  <c r="R463"/>
  <c r="P463"/>
  <c r="Q463"/>
  <c r="R391"/>
  <c r="P391"/>
  <c r="Q391"/>
  <c r="R389"/>
  <c r="R395"/>
  <c r="AA396"/>
  <c r="P389"/>
  <c r="P395"/>
  <c r="Y396"/>
  <c r="Q389"/>
  <c r="Q395"/>
  <c r="Z396"/>
  <c r="R387"/>
  <c r="P387"/>
  <c r="Q387"/>
  <c r="R331"/>
  <c r="P331"/>
  <c r="Q331"/>
  <c r="O336"/>
  <c r="R329"/>
  <c r="P329"/>
  <c r="Q329"/>
  <c r="R296"/>
  <c r="P296"/>
  <c r="Q296"/>
  <c r="R294"/>
  <c r="R300"/>
  <c r="AA301"/>
  <c r="P294"/>
  <c r="P300"/>
  <c r="Y301"/>
  <c r="Q294"/>
  <c r="Q300"/>
  <c r="Z301"/>
  <c r="R292"/>
  <c r="P292"/>
  <c r="Q292"/>
  <c r="R259"/>
  <c r="P259"/>
  <c r="Q259"/>
  <c r="R257"/>
  <c r="P257"/>
  <c r="Q257"/>
  <c r="R255"/>
  <c r="P255"/>
  <c r="Q255"/>
  <c r="R253"/>
  <c r="P253"/>
  <c r="O260"/>
  <c r="Q253"/>
  <c r="R220"/>
  <c r="P220"/>
  <c r="Q220"/>
  <c r="R218"/>
  <c r="R224"/>
  <c r="AA225"/>
  <c r="P218"/>
  <c r="P224"/>
  <c r="Y225"/>
  <c r="Q218"/>
  <c r="Q224"/>
  <c r="Z225"/>
  <c r="R216"/>
  <c r="P216"/>
  <c r="Q216"/>
  <c r="R183"/>
  <c r="P183"/>
  <c r="Q183"/>
  <c r="R181"/>
  <c r="P181"/>
  <c r="Q181"/>
  <c r="R179"/>
  <c r="P179"/>
  <c r="Q179"/>
  <c r="R177"/>
  <c r="P177"/>
  <c r="O184"/>
  <c r="Q177"/>
  <c r="R144"/>
  <c r="P144"/>
  <c r="Q144"/>
  <c r="R142"/>
  <c r="R148"/>
  <c r="AA149"/>
  <c r="P142"/>
  <c r="P148"/>
  <c r="Y149"/>
  <c r="Q142"/>
  <c r="Q148"/>
  <c r="Z149"/>
  <c r="R140"/>
  <c r="P140"/>
  <c r="Q140"/>
  <c r="R107"/>
  <c r="P107"/>
  <c r="Q107"/>
  <c r="R105"/>
  <c r="P105"/>
  <c r="Q105"/>
  <c r="R103"/>
  <c r="P103"/>
  <c r="Q103"/>
  <c r="R101"/>
  <c r="P101"/>
  <c r="O108"/>
  <c r="Q101"/>
  <c r="R68"/>
  <c r="P68"/>
  <c r="Q68"/>
  <c r="R66"/>
  <c r="R72"/>
  <c r="AA73"/>
  <c r="P66"/>
  <c r="P72"/>
  <c r="Y73"/>
  <c r="Q66"/>
  <c r="Q72"/>
  <c r="Z73"/>
  <c r="R64"/>
  <c r="P64"/>
  <c r="Q64"/>
  <c r="R31"/>
  <c r="P31"/>
  <c r="Q31"/>
  <c r="R29"/>
  <c r="P29"/>
  <c r="Q29"/>
  <c r="R27"/>
  <c r="P27"/>
  <c r="Q27"/>
  <c r="R25"/>
  <c r="P25"/>
  <c r="O32"/>
  <c r="Q25"/>
  <c r="R1436"/>
  <c r="P1436"/>
  <c r="Q1436"/>
  <c r="R1434"/>
  <c r="R1440"/>
  <c r="AA1441"/>
  <c r="P1434"/>
  <c r="P1440"/>
  <c r="Y1441"/>
  <c r="Q1434"/>
  <c r="Q1440"/>
  <c r="Z1441"/>
  <c r="R1432"/>
  <c r="P1432"/>
  <c r="Q1432"/>
  <c r="R1361"/>
  <c r="P1361"/>
  <c r="Q1361"/>
  <c r="R1359"/>
  <c r="P1359"/>
  <c r="Q1359"/>
  <c r="R1357"/>
  <c r="P1357"/>
  <c r="Q1357"/>
  <c r="R1355"/>
  <c r="P1355"/>
  <c r="O1362"/>
  <c r="Q1355"/>
  <c r="R1811"/>
  <c r="P1811"/>
  <c r="O1818"/>
  <c r="Q1811"/>
  <c r="R1624"/>
  <c r="R1630"/>
  <c r="AA1631"/>
  <c r="P1624"/>
  <c r="P1630"/>
  <c r="Y1631"/>
  <c r="Q1624"/>
  <c r="Q1630"/>
  <c r="Z1631"/>
  <c r="R1360"/>
  <c r="P1360"/>
  <c r="Q1360"/>
  <c r="R1358"/>
  <c r="R1364"/>
  <c r="AA1365"/>
  <c r="P1358"/>
  <c r="P1364"/>
  <c r="Y1365"/>
  <c r="Q1358"/>
  <c r="Q1364"/>
  <c r="Z1365"/>
  <c r="R1356"/>
  <c r="P1356"/>
  <c r="Q1356"/>
  <c r="R1285"/>
  <c r="P1285"/>
  <c r="Q1285"/>
  <c r="R1283"/>
  <c r="P1283"/>
  <c r="Q1283"/>
  <c r="R1281"/>
  <c r="P1281"/>
  <c r="Q1281"/>
  <c r="R1279"/>
  <c r="P1279"/>
  <c r="O1286"/>
  <c r="Q1279"/>
  <c r="P1894"/>
  <c r="P1895"/>
  <c r="Q1887"/>
  <c r="Q1894"/>
  <c r="Q1895"/>
  <c r="W1897"/>
  <c r="P1875"/>
  <c r="P1876"/>
  <c r="P1647"/>
  <c r="P1648"/>
  <c r="Q1908"/>
  <c r="Q1914"/>
  <c r="Z1915"/>
  <c r="Q1868"/>
  <c r="Q1723"/>
  <c r="Q1724"/>
  <c r="W1726"/>
  <c r="Q1640"/>
  <c r="Q1647"/>
  <c r="Q1648"/>
  <c r="W1650"/>
  <c r="P1533"/>
  <c r="P1534"/>
  <c r="P1381"/>
  <c r="P1382"/>
  <c r="P1229"/>
  <c r="P1230"/>
  <c r="R1761"/>
  <c r="R1762"/>
  <c r="X1764"/>
  <c r="Q1681"/>
  <c r="Q1687"/>
  <c r="Z1688"/>
  <c r="Q1526"/>
  <c r="Q1457"/>
  <c r="Q1458"/>
  <c r="W1460"/>
  <c r="Q1374"/>
  <c r="Q1381"/>
  <c r="Q1382"/>
  <c r="W1384"/>
  <c r="Q1229"/>
  <c r="Q1230"/>
  <c r="W1232"/>
  <c r="P1058"/>
  <c r="P1059"/>
  <c r="R1020"/>
  <c r="R1021"/>
  <c r="X1023"/>
  <c r="P906"/>
  <c r="P907"/>
  <c r="R868"/>
  <c r="R869"/>
  <c r="X871"/>
  <c r="P830"/>
  <c r="P831"/>
  <c r="R792"/>
  <c r="R793"/>
  <c r="X795"/>
  <c r="P754"/>
  <c r="P755"/>
  <c r="R716"/>
  <c r="R717"/>
  <c r="X719"/>
  <c r="Q598"/>
  <c r="Q604"/>
  <c r="Z605"/>
  <c r="P450"/>
  <c r="P451"/>
  <c r="R412"/>
  <c r="R413"/>
  <c r="X415"/>
  <c r="P1685"/>
  <c r="P1686"/>
  <c r="Q1016"/>
  <c r="Q1022"/>
  <c r="Z1023"/>
  <c r="Q940"/>
  <c r="Q946"/>
  <c r="Z947"/>
  <c r="P792"/>
  <c r="P793"/>
  <c r="P564"/>
  <c r="P565"/>
  <c r="P488"/>
  <c r="P489"/>
  <c r="P412"/>
  <c r="P413"/>
  <c r="Q1871"/>
  <c r="Q1877"/>
  <c r="Z1878"/>
  <c r="Q1757"/>
  <c r="Q1763"/>
  <c r="Z1764"/>
  <c r="Q1567"/>
  <c r="Q1573"/>
  <c r="Z1574"/>
  <c r="R1343"/>
  <c r="R1344"/>
  <c r="X1346"/>
  <c r="Q1263"/>
  <c r="Q1269"/>
  <c r="Z1270"/>
  <c r="Q1191"/>
  <c r="Q1192"/>
  <c r="W1194"/>
  <c r="Q1051"/>
  <c r="Q982"/>
  <c r="Q983"/>
  <c r="W985"/>
  <c r="Q899"/>
  <c r="Q906"/>
  <c r="Q907"/>
  <c r="W909"/>
  <c r="Q823"/>
  <c r="Q747"/>
  <c r="Q526"/>
  <c r="Q527"/>
  <c r="W529"/>
  <c r="Q443"/>
  <c r="Q450"/>
  <c r="Q451"/>
  <c r="W453"/>
  <c r="R1799"/>
  <c r="R1800"/>
  <c r="X1802"/>
  <c r="Q1685"/>
  <c r="Q1686"/>
  <c r="W1688"/>
  <c r="R1571"/>
  <c r="R1572"/>
  <c r="X1574"/>
  <c r="Q1491"/>
  <c r="Q1497"/>
  <c r="Z1498"/>
  <c r="R1267"/>
  <c r="R1268"/>
  <c r="X1270"/>
  <c r="Q313"/>
  <c r="Q319"/>
  <c r="Z320"/>
  <c r="R317"/>
  <c r="R318"/>
  <c r="X320"/>
  <c r="Q275"/>
  <c r="Q281"/>
  <c r="Z282"/>
  <c r="R279"/>
  <c r="R280"/>
  <c r="X282"/>
  <c r="Q237"/>
  <c r="Q243"/>
  <c r="Z244"/>
  <c r="R241"/>
  <c r="R242"/>
  <c r="X244"/>
  <c r="Q199"/>
  <c r="Q205"/>
  <c r="Z206"/>
  <c r="R203"/>
  <c r="R204"/>
  <c r="X206"/>
  <c r="Q161"/>
  <c r="Q167"/>
  <c r="Z168"/>
  <c r="R165"/>
  <c r="R166"/>
  <c r="X168"/>
  <c r="Q123"/>
  <c r="Q129"/>
  <c r="Z130"/>
  <c r="R127"/>
  <c r="R128"/>
  <c r="X130"/>
  <c r="Q85"/>
  <c r="Q91"/>
  <c r="Z92"/>
  <c r="R89"/>
  <c r="R90"/>
  <c r="X92"/>
  <c r="Q47"/>
  <c r="Q53"/>
  <c r="Z54"/>
  <c r="R51"/>
  <c r="R52"/>
  <c r="X54"/>
  <c r="Q9"/>
  <c r="Q15"/>
  <c r="Z16"/>
  <c r="R13"/>
  <c r="R14"/>
  <c r="X16"/>
  <c r="R1854"/>
  <c r="P1854"/>
  <c r="Q1854"/>
  <c r="R1850"/>
  <c r="P1850"/>
  <c r="Q1850"/>
  <c r="R1779"/>
  <c r="P1779"/>
  <c r="Q1779"/>
  <c r="R1851"/>
  <c r="P1851"/>
  <c r="Q1851"/>
  <c r="R1738"/>
  <c r="R1744"/>
  <c r="AA1745"/>
  <c r="P1738"/>
  <c r="P1744"/>
  <c r="Y1745"/>
  <c r="Q1738"/>
  <c r="Q1744"/>
  <c r="Z1745"/>
  <c r="R1663"/>
  <c r="P1663"/>
  <c r="Q1663"/>
  <c r="R1659"/>
  <c r="P1659"/>
  <c r="O1666"/>
  <c r="R1586"/>
  <c r="R1592"/>
  <c r="AA1593"/>
  <c r="P1586"/>
  <c r="P1592"/>
  <c r="Y1593"/>
  <c r="R1702"/>
  <c r="P1702"/>
  <c r="Q1702"/>
  <c r="R1700"/>
  <c r="R1706"/>
  <c r="AA1707"/>
  <c r="P1700"/>
  <c r="P1706"/>
  <c r="Y1707"/>
  <c r="R1698"/>
  <c r="P1698"/>
  <c r="Q1698"/>
  <c r="R1627"/>
  <c r="P1627"/>
  <c r="Q1627"/>
  <c r="R1625"/>
  <c r="P1625"/>
  <c r="Q1625"/>
  <c r="R1623"/>
  <c r="P1623"/>
  <c r="Q1623"/>
  <c r="R1621"/>
  <c r="P1621"/>
  <c r="O1628"/>
  <c r="Q1621"/>
  <c r="R1735"/>
  <c r="P1735"/>
  <c r="Q1735"/>
  <c r="O1742"/>
  <c r="R1589"/>
  <c r="P1589"/>
  <c r="Q1589"/>
  <c r="R1549"/>
  <c r="P1549"/>
  <c r="Q1549"/>
  <c r="R1545"/>
  <c r="P1545"/>
  <c r="Q1545"/>
  <c r="O1552"/>
  <c r="R1472"/>
  <c r="R1478"/>
  <c r="AA1479"/>
  <c r="P1472"/>
  <c r="P1478"/>
  <c r="Y1479"/>
  <c r="Q1472"/>
  <c r="Q1478"/>
  <c r="Z1479"/>
  <c r="R1397"/>
  <c r="P1397"/>
  <c r="Q1397"/>
  <c r="R1393"/>
  <c r="P1393"/>
  <c r="Q1393"/>
  <c r="O1400"/>
  <c r="R1320"/>
  <c r="R1326"/>
  <c r="AA1327"/>
  <c r="P1320"/>
  <c r="P1326"/>
  <c r="Y1327"/>
  <c r="Q1320"/>
  <c r="Q1326"/>
  <c r="Z1327"/>
  <c r="R1245"/>
  <c r="P1245"/>
  <c r="Q1245"/>
  <c r="R1241"/>
  <c r="P1241"/>
  <c r="Q1241"/>
  <c r="O1248"/>
  <c r="R1168"/>
  <c r="R1174"/>
  <c r="AA1175"/>
  <c r="P1168"/>
  <c r="P1174"/>
  <c r="Y1175"/>
  <c r="Q1168"/>
  <c r="Q1174"/>
  <c r="Z1175"/>
  <c r="R1113"/>
  <c r="P1113"/>
  <c r="Q1113"/>
  <c r="R1111"/>
  <c r="R1117"/>
  <c r="AA1118"/>
  <c r="P1111"/>
  <c r="P1117"/>
  <c r="Y1118"/>
  <c r="Q1111"/>
  <c r="Q1117"/>
  <c r="Z1118"/>
  <c r="R1109"/>
  <c r="P1109"/>
  <c r="Q1109"/>
  <c r="R1038"/>
  <c r="P1038"/>
  <c r="Q1038"/>
  <c r="R1036"/>
  <c r="P1036"/>
  <c r="Q1036"/>
  <c r="R1034"/>
  <c r="P1034"/>
  <c r="Q1034"/>
  <c r="R1032"/>
  <c r="P1032"/>
  <c r="P1039"/>
  <c r="P1040"/>
  <c r="O1039"/>
  <c r="Q1032"/>
  <c r="R961"/>
  <c r="P961"/>
  <c r="Q961"/>
  <c r="R959"/>
  <c r="R965"/>
  <c r="AA966"/>
  <c r="P959"/>
  <c r="P965"/>
  <c r="Y966"/>
  <c r="Q959"/>
  <c r="Q965"/>
  <c r="Z966"/>
  <c r="R957"/>
  <c r="P957"/>
  <c r="Q957"/>
  <c r="R886"/>
  <c r="P886"/>
  <c r="Q886"/>
  <c r="R884"/>
  <c r="P884"/>
  <c r="Q884"/>
  <c r="R882"/>
  <c r="P882"/>
  <c r="Q882"/>
  <c r="R880"/>
  <c r="P880"/>
  <c r="P887"/>
  <c r="P888"/>
  <c r="O887"/>
  <c r="Q880"/>
  <c r="R810"/>
  <c r="P810"/>
  <c r="Q810"/>
  <c r="R808"/>
  <c r="P808"/>
  <c r="Q808"/>
  <c r="R806"/>
  <c r="P806"/>
  <c r="Q806"/>
  <c r="R804"/>
  <c r="R811"/>
  <c r="R812"/>
  <c r="X814"/>
  <c r="P804"/>
  <c r="O811"/>
  <c r="Q804"/>
  <c r="R734"/>
  <c r="P734"/>
  <c r="Q734"/>
  <c r="R732"/>
  <c r="P732"/>
  <c r="Q732"/>
  <c r="R730"/>
  <c r="P730"/>
  <c r="Q730"/>
  <c r="R728"/>
  <c r="P728"/>
  <c r="P735"/>
  <c r="P736"/>
  <c r="O735"/>
  <c r="Q728"/>
  <c r="R657"/>
  <c r="P657"/>
  <c r="Q657"/>
  <c r="R655"/>
  <c r="R661"/>
  <c r="AA662"/>
  <c r="P655"/>
  <c r="P661"/>
  <c r="Y662"/>
  <c r="Q655"/>
  <c r="Q661"/>
  <c r="Z662"/>
  <c r="R653"/>
  <c r="P653"/>
  <c r="Q653"/>
  <c r="R581"/>
  <c r="P581"/>
  <c r="Q581"/>
  <c r="R579"/>
  <c r="R585"/>
  <c r="AA586"/>
  <c r="P579"/>
  <c r="P585"/>
  <c r="Y586"/>
  <c r="R577"/>
  <c r="P577"/>
  <c r="Q577"/>
  <c r="R505"/>
  <c r="P505"/>
  <c r="Q505"/>
  <c r="R503"/>
  <c r="R509"/>
  <c r="AA510"/>
  <c r="P503"/>
  <c r="P509"/>
  <c r="Y510"/>
  <c r="Q503"/>
  <c r="Q509"/>
  <c r="Z510"/>
  <c r="R501"/>
  <c r="P501"/>
  <c r="Q501"/>
  <c r="R430"/>
  <c r="P430"/>
  <c r="Q430"/>
  <c r="R428"/>
  <c r="P428"/>
  <c r="Q428"/>
  <c r="R426"/>
  <c r="P426"/>
  <c r="Q426"/>
  <c r="R424"/>
  <c r="R431"/>
  <c r="R432"/>
  <c r="X434"/>
  <c r="P424"/>
  <c r="P431"/>
  <c r="P432"/>
  <c r="O431"/>
  <c r="Q424"/>
  <c r="R353"/>
  <c r="P353"/>
  <c r="Q353"/>
  <c r="R351"/>
  <c r="R357"/>
  <c r="AA358"/>
  <c r="P351"/>
  <c r="P357"/>
  <c r="Y358"/>
  <c r="Q351"/>
  <c r="Q357"/>
  <c r="Z358"/>
  <c r="R349"/>
  <c r="P349"/>
  <c r="Q349"/>
  <c r="R1741"/>
  <c r="P1741"/>
  <c r="Q1741"/>
  <c r="R1664"/>
  <c r="P1664"/>
  <c r="Q1664"/>
  <c r="R1583"/>
  <c r="R1590"/>
  <c r="R1591"/>
  <c r="X1593"/>
  <c r="P1583"/>
  <c r="P1590"/>
  <c r="P1591"/>
  <c r="Q1583"/>
  <c r="O1590"/>
  <c r="R1548"/>
  <c r="R1554"/>
  <c r="AA1555"/>
  <c r="P1548"/>
  <c r="P1554"/>
  <c r="Y1555"/>
  <c r="Q1548"/>
  <c r="Q1554"/>
  <c r="Z1555"/>
  <c r="R1473"/>
  <c r="P1473"/>
  <c r="Q1473"/>
  <c r="R1469"/>
  <c r="R1476"/>
  <c r="R1477"/>
  <c r="X1479"/>
  <c r="P1469"/>
  <c r="Q1469"/>
  <c r="Q1476"/>
  <c r="Q1477"/>
  <c r="W1479"/>
  <c r="O1476"/>
  <c r="R1396"/>
  <c r="R1402"/>
  <c r="AA1403"/>
  <c r="P1396"/>
  <c r="P1402"/>
  <c r="Y1403"/>
  <c r="Q1396"/>
  <c r="Q1402"/>
  <c r="Z1403"/>
  <c r="R1321"/>
  <c r="P1321"/>
  <c r="Q1321"/>
  <c r="R1317"/>
  <c r="R1324"/>
  <c r="R1325"/>
  <c r="X1327"/>
  <c r="P1317"/>
  <c r="Q1317"/>
  <c r="O1324"/>
  <c r="R1244"/>
  <c r="R1250"/>
  <c r="AA1251"/>
  <c r="P1244"/>
  <c r="P1250"/>
  <c r="Y1251"/>
  <c r="Q1244"/>
  <c r="Q1250"/>
  <c r="Z1251"/>
  <c r="R1169"/>
  <c r="P1169"/>
  <c r="Q1169"/>
  <c r="R1165"/>
  <c r="R1172"/>
  <c r="R1173"/>
  <c r="X1175"/>
  <c r="P1165"/>
  <c r="Q1165"/>
  <c r="O1172"/>
  <c r="R1151"/>
  <c r="P1151"/>
  <c r="Q1151"/>
  <c r="R1149"/>
  <c r="R1155"/>
  <c r="AA1156"/>
  <c r="P1149"/>
  <c r="P1155"/>
  <c r="Y1156"/>
  <c r="R1147"/>
  <c r="P1147"/>
  <c r="Q1147"/>
  <c r="R1075"/>
  <c r="P1075"/>
  <c r="Q1075"/>
  <c r="R1073"/>
  <c r="R1079"/>
  <c r="AA1080"/>
  <c r="P1073"/>
  <c r="P1079"/>
  <c r="Y1080"/>
  <c r="Q1073"/>
  <c r="Q1079"/>
  <c r="Z1080"/>
  <c r="R1071"/>
  <c r="P1071"/>
  <c r="Q1071"/>
  <c r="R999"/>
  <c r="P999"/>
  <c r="Q999"/>
  <c r="R997"/>
  <c r="R1003"/>
  <c r="AA1004"/>
  <c r="P997"/>
  <c r="P1003"/>
  <c r="Y1004"/>
  <c r="Q997"/>
  <c r="Q1003"/>
  <c r="Z1004"/>
  <c r="R995"/>
  <c r="P995"/>
  <c r="Q995"/>
  <c r="R923"/>
  <c r="P923"/>
  <c r="Q923"/>
  <c r="R921"/>
  <c r="R927"/>
  <c r="AA928"/>
  <c r="P921"/>
  <c r="P927"/>
  <c r="Y928"/>
  <c r="Q921"/>
  <c r="Q927"/>
  <c r="Z928"/>
  <c r="R919"/>
  <c r="P919"/>
  <c r="Q919"/>
  <c r="R847"/>
  <c r="P847"/>
  <c r="Q847"/>
  <c r="R845"/>
  <c r="R851"/>
  <c r="AA852"/>
  <c r="P845"/>
  <c r="P851"/>
  <c r="Y852"/>
  <c r="R843"/>
  <c r="P843"/>
  <c r="Q843"/>
  <c r="R772"/>
  <c r="P772"/>
  <c r="Q772"/>
  <c r="R770"/>
  <c r="P770"/>
  <c r="Q770"/>
  <c r="R768"/>
  <c r="P768"/>
  <c r="Q768"/>
  <c r="R766"/>
  <c r="R773"/>
  <c r="R774"/>
  <c r="X776"/>
  <c r="P766"/>
  <c r="Q766"/>
  <c r="O773"/>
  <c r="R695"/>
  <c r="P695"/>
  <c r="Q695"/>
  <c r="R693"/>
  <c r="R699"/>
  <c r="AA700"/>
  <c r="P693"/>
  <c r="P699"/>
  <c r="Y700"/>
  <c r="R691"/>
  <c r="P691"/>
  <c r="Q691"/>
  <c r="R619"/>
  <c r="P619"/>
  <c r="Q619"/>
  <c r="R617"/>
  <c r="R623"/>
  <c r="AA624"/>
  <c r="P617"/>
  <c r="P623"/>
  <c r="Y624"/>
  <c r="Q617"/>
  <c r="Q623"/>
  <c r="Z624"/>
  <c r="R615"/>
  <c r="P615"/>
  <c r="Q615"/>
  <c r="R544"/>
  <c r="P544"/>
  <c r="Q544"/>
  <c r="R542"/>
  <c r="P542"/>
  <c r="Q542"/>
  <c r="R540"/>
  <c r="P540"/>
  <c r="Q540"/>
  <c r="R538"/>
  <c r="P538"/>
  <c r="P545"/>
  <c r="P546"/>
  <c r="O545"/>
  <c r="R468"/>
  <c r="P468"/>
  <c r="Q468"/>
  <c r="R466"/>
  <c r="P466"/>
  <c r="Q466"/>
  <c r="R464"/>
  <c r="P464"/>
  <c r="Q464"/>
  <c r="R462"/>
  <c r="R469"/>
  <c r="R470"/>
  <c r="X472"/>
  <c r="P462"/>
  <c r="Q462"/>
  <c r="O469"/>
  <c r="R392"/>
  <c r="P392"/>
  <c r="Q392"/>
  <c r="R390"/>
  <c r="P390"/>
  <c r="Q390"/>
  <c r="R388"/>
  <c r="P388"/>
  <c r="Q388"/>
  <c r="R386"/>
  <c r="P386"/>
  <c r="P393"/>
  <c r="P394"/>
  <c r="Q386"/>
  <c r="O393"/>
  <c r="R332"/>
  <c r="R338"/>
  <c r="AA339"/>
  <c r="P332"/>
  <c r="P338"/>
  <c r="Y339"/>
  <c r="R330"/>
  <c r="P330"/>
  <c r="Q330"/>
  <c r="R297"/>
  <c r="P297"/>
  <c r="Q297"/>
  <c r="R295"/>
  <c r="P295"/>
  <c r="Q295"/>
  <c r="R293"/>
  <c r="P293"/>
  <c r="Q293"/>
  <c r="R291"/>
  <c r="R298"/>
  <c r="R299"/>
  <c r="X301"/>
  <c r="P291"/>
  <c r="P298"/>
  <c r="P299"/>
  <c r="O298"/>
  <c r="Q291"/>
  <c r="R258"/>
  <c r="P258"/>
  <c r="Q258"/>
  <c r="R256"/>
  <c r="R262"/>
  <c r="AA263"/>
  <c r="P256"/>
  <c r="P262"/>
  <c r="Y263"/>
  <c r="Q256"/>
  <c r="Q262"/>
  <c r="Z263"/>
  <c r="R254"/>
  <c r="P254"/>
  <c r="Q254"/>
  <c r="R221"/>
  <c r="P221"/>
  <c r="Q221"/>
  <c r="R219"/>
  <c r="P219"/>
  <c r="Q219"/>
  <c r="R217"/>
  <c r="P217"/>
  <c r="Q217"/>
  <c r="R215"/>
  <c r="R222"/>
  <c r="R223"/>
  <c r="X225"/>
  <c r="P215"/>
  <c r="P222"/>
  <c r="P223"/>
  <c r="O222"/>
  <c r="Q215"/>
  <c r="Q222"/>
  <c r="Q223"/>
  <c r="W225"/>
  <c r="R182"/>
  <c r="P182"/>
  <c r="Q182"/>
  <c r="R180"/>
  <c r="R186"/>
  <c r="AA187"/>
  <c r="P180"/>
  <c r="P186"/>
  <c r="Y187"/>
  <c r="Q180"/>
  <c r="Q186"/>
  <c r="Z187"/>
  <c r="R178"/>
  <c r="P178"/>
  <c r="Q178"/>
  <c r="R145"/>
  <c r="P145"/>
  <c r="Q145"/>
  <c r="R143"/>
  <c r="P143"/>
  <c r="Q143"/>
  <c r="R141"/>
  <c r="P141"/>
  <c r="Q141"/>
  <c r="R139"/>
  <c r="R146"/>
  <c r="R147"/>
  <c r="X149"/>
  <c r="P139"/>
  <c r="P146"/>
  <c r="P147"/>
  <c r="O146"/>
  <c r="Q139"/>
  <c r="R106"/>
  <c r="P106"/>
  <c r="Q106"/>
  <c r="R104"/>
  <c r="R110"/>
  <c r="AA111"/>
  <c r="P104"/>
  <c r="P110"/>
  <c r="Y111"/>
  <c r="Q104"/>
  <c r="Q110"/>
  <c r="Z111"/>
  <c r="R102"/>
  <c r="P102"/>
  <c r="Q102"/>
  <c r="R69"/>
  <c r="P69"/>
  <c r="Q69"/>
  <c r="R67"/>
  <c r="P67"/>
  <c r="Q67"/>
  <c r="R65"/>
  <c r="P65"/>
  <c r="Q65"/>
  <c r="R63"/>
  <c r="R70"/>
  <c r="R71"/>
  <c r="X73"/>
  <c r="P63"/>
  <c r="P70"/>
  <c r="P71"/>
  <c r="O70"/>
  <c r="Q63"/>
  <c r="R30"/>
  <c r="P30"/>
  <c r="Q30"/>
  <c r="R28"/>
  <c r="R34"/>
  <c r="AA35"/>
  <c r="P28"/>
  <c r="P34"/>
  <c r="Y35"/>
  <c r="Q28"/>
  <c r="Q34"/>
  <c r="Z35"/>
  <c r="R26"/>
  <c r="P26"/>
  <c r="Q26"/>
  <c r="R1815"/>
  <c r="P1815"/>
  <c r="Q1815"/>
  <c r="R1776"/>
  <c r="R1782"/>
  <c r="AA1783"/>
  <c r="P1776"/>
  <c r="P1782"/>
  <c r="Y1783"/>
  <c r="R1703"/>
  <c r="P1703"/>
  <c r="Q1703"/>
  <c r="R1699"/>
  <c r="P1699"/>
  <c r="Q1699"/>
  <c r="R1626"/>
  <c r="P1626"/>
  <c r="Q1626"/>
  <c r="R1622"/>
  <c r="P1622"/>
  <c r="Q1622"/>
  <c r="R1513"/>
  <c r="P1513"/>
  <c r="Q1513"/>
  <c r="R1511"/>
  <c r="P1511"/>
  <c r="Q1511"/>
  <c r="R1509"/>
  <c r="P1509"/>
  <c r="Q1509"/>
  <c r="R1507"/>
  <c r="P1507"/>
  <c r="O1514"/>
  <c r="Q1507"/>
  <c r="R1284"/>
  <c r="P1284"/>
  <c r="Q1284"/>
  <c r="R1282"/>
  <c r="R1288"/>
  <c r="AA1289"/>
  <c r="P1282"/>
  <c r="P1288"/>
  <c r="Y1289"/>
  <c r="Q1282"/>
  <c r="Q1288"/>
  <c r="Z1289"/>
  <c r="R1280"/>
  <c r="P1280"/>
  <c r="Q1280"/>
  <c r="R1209"/>
  <c r="P1209"/>
  <c r="Q1209"/>
  <c r="R1207"/>
  <c r="P1207"/>
  <c r="Q1207"/>
  <c r="R1205"/>
  <c r="P1205"/>
  <c r="Q1205"/>
  <c r="R1203"/>
  <c r="P1203"/>
  <c r="O1210"/>
  <c r="Q1203"/>
  <c r="R1774"/>
  <c r="P1774"/>
  <c r="Q1774"/>
  <c r="R1701"/>
  <c r="P1701"/>
  <c r="Q1701"/>
  <c r="R1697"/>
  <c r="R1704"/>
  <c r="R1705"/>
  <c r="X1707"/>
  <c r="P1697"/>
  <c r="P1704"/>
  <c r="P1705"/>
  <c r="O1704"/>
  <c r="Q1697"/>
  <c r="R1512"/>
  <c r="P1512"/>
  <c r="Q1512"/>
  <c r="R1510"/>
  <c r="R1516"/>
  <c r="AA1517"/>
  <c r="P1510"/>
  <c r="P1516"/>
  <c r="Y1517"/>
  <c r="Q1510"/>
  <c r="Q1516"/>
  <c r="Z1517"/>
  <c r="R1508"/>
  <c r="P1508"/>
  <c r="Q1508"/>
  <c r="R1437"/>
  <c r="P1437"/>
  <c r="Q1437"/>
  <c r="R1435"/>
  <c r="P1435"/>
  <c r="Q1435"/>
  <c r="R1433"/>
  <c r="P1433"/>
  <c r="Q1433"/>
  <c r="R1431"/>
  <c r="R1438"/>
  <c r="R1439"/>
  <c r="X1441"/>
  <c r="P1431"/>
  <c r="P1438"/>
  <c r="P1439"/>
  <c r="O1438"/>
  <c r="Q1431"/>
  <c r="R1208"/>
  <c r="P1208"/>
  <c r="Q1208"/>
  <c r="R1206"/>
  <c r="R1212"/>
  <c r="AA1213"/>
  <c r="P1206"/>
  <c r="P1212"/>
  <c r="Y1213"/>
  <c r="Q1206"/>
  <c r="Q1212"/>
  <c r="Z1213"/>
  <c r="R1204"/>
  <c r="P1204"/>
  <c r="Q1204"/>
  <c r="P1837"/>
  <c r="P1838"/>
  <c r="P1723"/>
  <c r="P1724"/>
  <c r="R1875"/>
  <c r="R1876"/>
  <c r="X1878"/>
  <c r="Q1795"/>
  <c r="Q1801"/>
  <c r="Z1802"/>
  <c r="P1912"/>
  <c r="P1913"/>
  <c r="P1761"/>
  <c r="P1762"/>
  <c r="P1609"/>
  <c r="P1610"/>
  <c r="Q1529"/>
  <c r="Q1535"/>
  <c r="Z1536"/>
  <c r="P1457"/>
  <c r="P1458"/>
  <c r="P1305"/>
  <c r="P1306"/>
  <c r="R1912"/>
  <c r="R1913"/>
  <c r="X1915"/>
  <c r="Q1754"/>
  <c r="Q1761"/>
  <c r="Q1762"/>
  <c r="W1764"/>
  <c r="R1609"/>
  <c r="R1610"/>
  <c r="X1612"/>
  <c r="P1495"/>
  <c r="P1496"/>
  <c r="P1343"/>
  <c r="P1344"/>
  <c r="P1191"/>
  <c r="P1192"/>
  <c r="P1134"/>
  <c r="P1135"/>
  <c r="R1096"/>
  <c r="R1097"/>
  <c r="X1099"/>
  <c r="Q1054"/>
  <c r="Q1060"/>
  <c r="Z1061"/>
  <c r="P982"/>
  <c r="P983"/>
  <c r="R944"/>
  <c r="R945"/>
  <c r="X947"/>
  <c r="Q826"/>
  <c r="Q832"/>
  <c r="Z833"/>
  <c r="Q750"/>
  <c r="Q756"/>
  <c r="Z757"/>
  <c r="P678"/>
  <c r="P679"/>
  <c r="R640"/>
  <c r="R641"/>
  <c r="X643"/>
  <c r="P602"/>
  <c r="P603"/>
  <c r="R564"/>
  <c r="R565"/>
  <c r="X567"/>
  <c r="P526"/>
  <c r="P527"/>
  <c r="R488"/>
  <c r="R489"/>
  <c r="X491"/>
  <c r="P374"/>
  <c r="P375"/>
  <c r="P1799"/>
  <c r="P1800"/>
  <c r="P1571"/>
  <c r="P1572"/>
  <c r="P1419"/>
  <c r="P1420"/>
  <c r="P1267"/>
  <c r="P1268"/>
  <c r="P1096"/>
  <c r="P1097"/>
  <c r="P1020"/>
  <c r="P1021"/>
  <c r="P944"/>
  <c r="P945"/>
  <c r="P868"/>
  <c r="P869"/>
  <c r="P716"/>
  <c r="P717"/>
  <c r="P640"/>
  <c r="P641"/>
  <c r="Q408"/>
  <c r="Q414"/>
  <c r="Z415"/>
  <c r="R1495"/>
  <c r="R1496"/>
  <c r="X1498"/>
  <c r="Q1415"/>
  <c r="Q1421"/>
  <c r="Z1422"/>
  <c r="Q1336"/>
  <c r="R1191"/>
  <c r="R1192"/>
  <c r="X1194"/>
  <c r="Q1792"/>
  <c r="Q1799"/>
  <c r="Q1800"/>
  <c r="W1802"/>
  <c r="R1685"/>
  <c r="R1686"/>
  <c r="X1688"/>
  <c r="Q1564"/>
  <c r="Q1571"/>
  <c r="Q1572"/>
  <c r="W1574"/>
  <c r="R1419"/>
  <c r="R1420"/>
  <c r="X1422"/>
  <c r="Q1339"/>
  <c r="Q1345"/>
  <c r="Z1346"/>
  <c r="Q1260"/>
  <c r="Q1267"/>
  <c r="Q1268"/>
  <c r="W1270"/>
  <c r="Q1089"/>
  <c r="Q1096"/>
  <c r="Q1097"/>
  <c r="W1099"/>
  <c r="Q1013"/>
  <c r="Q1020"/>
  <c r="Q1021"/>
  <c r="W1023"/>
  <c r="Q937"/>
  <c r="Q944"/>
  <c r="Q945"/>
  <c r="W947"/>
  <c r="Q861"/>
  <c r="Q868"/>
  <c r="Q869"/>
  <c r="W871"/>
  <c r="Q785"/>
  <c r="Q792"/>
  <c r="Q793"/>
  <c r="W795"/>
  <c r="Q709"/>
  <c r="Q716"/>
  <c r="Q717"/>
  <c r="W719"/>
  <c r="Q640"/>
  <c r="Q641"/>
  <c r="W643"/>
  <c r="Q557"/>
  <c r="Q564"/>
  <c r="Q565"/>
  <c r="W567"/>
  <c r="Q488"/>
  <c r="Q489"/>
  <c r="W491"/>
  <c r="Q405"/>
  <c r="Q412"/>
  <c r="Q413"/>
  <c r="W415"/>
  <c r="P317"/>
  <c r="P318"/>
  <c r="Q317"/>
  <c r="Q318"/>
  <c r="W320"/>
  <c r="P279"/>
  <c r="P280"/>
  <c r="Q272"/>
  <c r="Q279"/>
  <c r="Q280"/>
  <c r="W282"/>
  <c r="P241"/>
  <c r="P242"/>
  <c r="Q241"/>
  <c r="Q242"/>
  <c r="W244"/>
  <c r="P203"/>
  <c r="P204"/>
  <c r="Q203"/>
  <c r="Q204"/>
  <c r="W206"/>
  <c r="P165"/>
  <c r="P166"/>
  <c r="Q158"/>
  <c r="Q165"/>
  <c r="Q166"/>
  <c r="W168"/>
  <c r="P127"/>
  <c r="P128"/>
  <c r="Q120"/>
  <c r="Q127"/>
  <c r="Q128"/>
  <c r="W130"/>
  <c r="P89"/>
  <c r="P90"/>
  <c r="Q89"/>
  <c r="Q90"/>
  <c r="W92"/>
  <c r="P51"/>
  <c r="P52"/>
  <c r="Q44"/>
  <c r="Q51"/>
  <c r="Q52"/>
  <c r="W54"/>
  <c r="P13"/>
  <c r="P14"/>
  <c r="Q6"/>
  <c r="Q13"/>
  <c r="Q14"/>
  <c r="W16"/>
  <c r="S16"/>
  <c r="R16"/>
  <c r="V16"/>
  <c r="S54"/>
  <c r="R54"/>
  <c r="V54"/>
  <c r="S92"/>
  <c r="R92"/>
  <c r="V92"/>
  <c r="S130"/>
  <c r="R130"/>
  <c r="V130"/>
  <c r="S168"/>
  <c r="R168"/>
  <c r="V168"/>
  <c r="S206"/>
  <c r="R206"/>
  <c r="V206"/>
  <c r="S244"/>
  <c r="R244"/>
  <c r="V244"/>
  <c r="S282"/>
  <c r="R282"/>
  <c r="V282"/>
  <c r="S320"/>
  <c r="R320"/>
  <c r="V320"/>
  <c r="S643"/>
  <c r="R643"/>
  <c r="V643"/>
  <c r="S871"/>
  <c r="R871"/>
  <c r="V871"/>
  <c r="S1023"/>
  <c r="R1023"/>
  <c r="V1023"/>
  <c r="S1270"/>
  <c r="R1270"/>
  <c r="V1270"/>
  <c r="S1574"/>
  <c r="R1574"/>
  <c r="V1574"/>
  <c r="S377"/>
  <c r="R377"/>
  <c r="V377"/>
  <c r="S529"/>
  <c r="R529"/>
  <c r="V529"/>
  <c r="V605"/>
  <c r="S681"/>
  <c r="R681"/>
  <c r="V681"/>
  <c r="S985"/>
  <c r="R985"/>
  <c r="V985"/>
  <c r="S1194"/>
  <c r="R1194"/>
  <c r="V1194"/>
  <c r="V1498"/>
  <c r="S1308"/>
  <c r="R1308"/>
  <c r="V1308"/>
  <c r="S1764"/>
  <c r="R1764"/>
  <c r="V1764"/>
  <c r="S1726"/>
  <c r="R1726"/>
  <c r="V1726"/>
  <c r="V396"/>
  <c r="V548"/>
  <c r="V434"/>
  <c r="V738"/>
  <c r="V890"/>
  <c r="V1042"/>
  <c r="S415"/>
  <c r="R415"/>
  <c r="V415"/>
  <c r="S567"/>
  <c r="R567"/>
  <c r="V567"/>
  <c r="S1688"/>
  <c r="R1688"/>
  <c r="V1688"/>
  <c r="S453"/>
  <c r="R453"/>
  <c r="V453"/>
  <c r="S1232"/>
  <c r="R1232"/>
  <c r="V1232"/>
  <c r="V1536"/>
  <c r="V1878"/>
  <c r="V1897"/>
  <c r="S1897"/>
  <c r="R1897"/>
  <c r="Q1343"/>
  <c r="Q1344"/>
  <c r="W1346"/>
  <c r="R1210"/>
  <c r="R1211"/>
  <c r="X1213"/>
  <c r="R1514"/>
  <c r="R1515"/>
  <c r="X1517"/>
  <c r="Q1776"/>
  <c r="Q1782"/>
  <c r="Z1783"/>
  <c r="Q469"/>
  <c r="Q470"/>
  <c r="W472"/>
  <c r="Q773"/>
  <c r="Q774"/>
  <c r="W776"/>
  <c r="Q1172"/>
  <c r="Q1173"/>
  <c r="W1175"/>
  <c r="Q1324"/>
  <c r="Q1325"/>
  <c r="W1327"/>
  <c r="Q431"/>
  <c r="Q432"/>
  <c r="W434"/>
  <c r="Q735"/>
  <c r="Q736"/>
  <c r="W738"/>
  <c r="Q887"/>
  <c r="Q888"/>
  <c r="W890"/>
  <c r="Q1039"/>
  <c r="Q1040"/>
  <c r="W1042"/>
  <c r="Q1248"/>
  <c r="Q1249"/>
  <c r="W1251"/>
  <c r="R1248"/>
  <c r="R1249"/>
  <c r="X1251"/>
  <c r="Q1400"/>
  <c r="Q1401"/>
  <c r="W1403"/>
  <c r="R1400"/>
  <c r="R1401"/>
  <c r="X1403"/>
  <c r="Q1552"/>
  <c r="Q1553"/>
  <c r="W1555"/>
  <c r="R1552"/>
  <c r="R1553"/>
  <c r="X1555"/>
  <c r="Q1742"/>
  <c r="Q1743"/>
  <c r="W1745"/>
  <c r="R1742"/>
  <c r="R1743"/>
  <c r="X1745"/>
  <c r="R1628"/>
  <c r="R1629"/>
  <c r="X1631"/>
  <c r="P1666"/>
  <c r="P1667"/>
  <c r="Q830"/>
  <c r="Q831"/>
  <c r="W833"/>
  <c r="R1286"/>
  <c r="R1287"/>
  <c r="X1289"/>
  <c r="Q1818"/>
  <c r="Q1819"/>
  <c r="W1821"/>
  <c r="P1818"/>
  <c r="P1819"/>
  <c r="Q1362"/>
  <c r="Q1363"/>
  <c r="W1365"/>
  <c r="P1362"/>
  <c r="P1363"/>
  <c r="Q32"/>
  <c r="Q33"/>
  <c r="W35"/>
  <c r="P32"/>
  <c r="P33"/>
  <c r="Q108"/>
  <c r="Q109"/>
  <c r="W111"/>
  <c r="P108"/>
  <c r="P109"/>
  <c r="Q184"/>
  <c r="Q185"/>
  <c r="W187"/>
  <c r="P184"/>
  <c r="P185"/>
  <c r="Q260"/>
  <c r="Q261"/>
  <c r="W263"/>
  <c r="P260"/>
  <c r="P261"/>
  <c r="R336"/>
  <c r="R337"/>
  <c r="X339"/>
  <c r="P621"/>
  <c r="P622"/>
  <c r="R697"/>
  <c r="R698"/>
  <c r="X700"/>
  <c r="R849"/>
  <c r="R850"/>
  <c r="X852"/>
  <c r="P925"/>
  <c r="P926"/>
  <c r="Q1001"/>
  <c r="Q1002"/>
  <c r="W1004"/>
  <c r="R1001"/>
  <c r="R1002"/>
  <c r="X1004"/>
  <c r="P1077"/>
  <c r="P1078"/>
  <c r="R1153"/>
  <c r="R1154"/>
  <c r="X1156"/>
  <c r="P1856"/>
  <c r="P1857"/>
  <c r="Q355"/>
  <c r="Q356"/>
  <c r="W358"/>
  <c r="P355"/>
  <c r="P356"/>
  <c r="Q507"/>
  <c r="Q508"/>
  <c r="W510"/>
  <c r="P507"/>
  <c r="P508"/>
  <c r="R583"/>
  <c r="R584"/>
  <c r="X586"/>
  <c r="Q659"/>
  <c r="Q660"/>
  <c r="W662"/>
  <c r="P659"/>
  <c r="P660"/>
  <c r="Q963"/>
  <c r="Q964"/>
  <c r="W966"/>
  <c r="P963"/>
  <c r="P964"/>
  <c r="Q1115"/>
  <c r="Q1116"/>
  <c r="W1118"/>
  <c r="P1115"/>
  <c r="P1116"/>
  <c r="R1780"/>
  <c r="R1781"/>
  <c r="X1783"/>
  <c r="Q602"/>
  <c r="Q603"/>
  <c r="W605"/>
  <c r="Q1495"/>
  <c r="Q1496"/>
  <c r="W1498"/>
  <c r="Q1912"/>
  <c r="Q1913"/>
  <c r="W1915"/>
  <c r="S719"/>
  <c r="R719"/>
  <c r="V719"/>
  <c r="S947"/>
  <c r="R947"/>
  <c r="V947"/>
  <c r="S1099"/>
  <c r="R1099"/>
  <c r="V1099"/>
  <c r="V1422"/>
  <c r="S1802"/>
  <c r="R1802"/>
  <c r="V1802"/>
  <c r="S1137"/>
  <c r="R1137"/>
  <c r="V1137"/>
  <c r="S1346"/>
  <c r="R1346"/>
  <c r="V1346"/>
  <c r="S1460"/>
  <c r="R1460"/>
  <c r="V1460"/>
  <c r="S1612"/>
  <c r="R1612"/>
  <c r="V1612"/>
  <c r="V1915"/>
  <c r="S1915"/>
  <c r="R1915"/>
  <c r="S1840"/>
  <c r="R1840"/>
  <c r="V1840"/>
  <c r="V1441"/>
  <c r="V1707"/>
  <c r="V73"/>
  <c r="V149"/>
  <c r="V225"/>
  <c r="S225"/>
  <c r="R225"/>
  <c r="V301"/>
  <c r="V1593"/>
  <c r="S491"/>
  <c r="R491"/>
  <c r="V491"/>
  <c r="S795"/>
  <c r="R795"/>
  <c r="V795"/>
  <c r="V757"/>
  <c r="S833"/>
  <c r="R833"/>
  <c r="V833"/>
  <c r="S909"/>
  <c r="R909"/>
  <c r="V909"/>
  <c r="V1061"/>
  <c r="S1384"/>
  <c r="R1384"/>
  <c r="V1384"/>
  <c r="S1650"/>
  <c r="R1650"/>
  <c r="V1650"/>
  <c r="Q1438"/>
  <c r="Q1439"/>
  <c r="W1441"/>
  <c r="Q1210"/>
  <c r="Q1211"/>
  <c r="W1213"/>
  <c r="P1210"/>
  <c r="P1211"/>
  <c r="Q1514"/>
  <c r="Q1515"/>
  <c r="W1517"/>
  <c r="P1514"/>
  <c r="P1515"/>
  <c r="Q70"/>
  <c r="Q71"/>
  <c r="W73"/>
  <c r="Q146"/>
  <c r="Q147"/>
  <c r="W149"/>
  <c r="Q298"/>
  <c r="Q299"/>
  <c r="W301"/>
  <c r="Q332"/>
  <c r="Q338"/>
  <c r="Z339"/>
  <c r="Q393"/>
  <c r="Q394"/>
  <c r="W396"/>
  <c r="R393"/>
  <c r="R394"/>
  <c r="X396"/>
  <c r="P469"/>
  <c r="P470"/>
  <c r="Q538"/>
  <c r="Q545"/>
  <c r="Q546"/>
  <c r="W548"/>
  <c r="R545"/>
  <c r="R546"/>
  <c r="X548"/>
  <c r="Q693"/>
  <c r="Q699"/>
  <c r="Z700"/>
  <c r="P773"/>
  <c r="P774"/>
  <c r="Q845"/>
  <c r="Q851"/>
  <c r="Z852"/>
  <c r="Q1149"/>
  <c r="Q1155"/>
  <c r="Z1156"/>
  <c r="P1172"/>
  <c r="P1173"/>
  <c r="P1324"/>
  <c r="P1325"/>
  <c r="P1476"/>
  <c r="P1477"/>
  <c r="Q579"/>
  <c r="Q585"/>
  <c r="Z586"/>
  <c r="R735"/>
  <c r="R736"/>
  <c r="X738"/>
  <c r="Q811"/>
  <c r="Q812"/>
  <c r="W814"/>
  <c r="P811"/>
  <c r="P812"/>
  <c r="R887"/>
  <c r="R888"/>
  <c r="X890"/>
  <c r="R1039"/>
  <c r="R1040"/>
  <c r="X1042"/>
  <c r="P1248"/>
  <c r="P1249"/>
  <c r="P1400"/>
  <c r="P1401"/>
  <c r="P1552"/>
  <c r="P1553"/>
  <c r="P1742"/>
  <c r="P1743"/>
  <c r="Q1628"/>
  <c r="Q1629"/>
  <c r="W1631"/>
  <c r="P1628"/>
  <c r="P1629"/>
  <c r="Q1700"/>
  <c r="Q1706"/>
  <c r="Z1707"/>
  <c r="Q1586"/>
  <c r="Q1592"/>
  <c r="Z1593"/>
  <c r="Q1659"/>
  <c r="Q1666"/>
  <c r="Q1667"/>
  <c r="W1669"/>
  <c r="R1666"/>
  <c r="R1667"/>
  <c r="X1669"/>
  <c r="Q754"/>
  <c r="Q755"/>
  <c r="W757"/>
  <c r="Q1058"/>
  <c r="Q1059"/>
  <c r="W1061"/>
  <c r="Q1533"/>
  <c r="Q1534"/>
  <c r="W1536"/>
  <c r="Q1875"/>
  <c r="Q1876"/>
  <c r="W1878"/>
  <c r="Q1286"/>
  <c r="Q1287"/>
  <c r="W1289"/>
  <c r="P1286"/>
  <c r="P1287"/>
  <c r="R1818"/>
  <c r="R1819"/>
  <c r="X1821"/>
  <c r="R1362"/>
  <c r="R1363"/>
  <c r="X1365"/>
  <c r="R32"/>
  <c r="R33"/>
  <c r="X35"/>
  <c r="R108"/>
  <c r="R109"/>
  <c r="X111"/>
  <c r="R184"/>
  <c r="R185"/>
  <c r="X187"/>
  <c r="R260"/>
  <c r="R261"/>
  <c r="X263"/>
  <c r="P336"/>
  <c r="P337"/>
  <c r="Q621"/>
  <c r="Q622"/>
  <c r="W624"/>
  <c r="R621"/>
  <c r="R622"/>
  <c r="X624"/>
  <c r="P697"/>
  <c r="P698"/>
  <c r="P849"/>
  <c r="P850"/>
  <c r="Q925"/>
  <c r="Q926"/>
  <c r="W928"/>
  <c r="R925"/>
  <c r="R926"/>
  <c r="X928"/>
  <c r="P1001"/>
  <c r="P1002"/>
  <c r="Q1077"/>
  <c r="Q1078"/>
  <c r="W1080"/>
  <c r="R1077"/>
  <c r="R1078"/>
  <c r="X1080"/>
  <c r="P1153"/>
  <c r="P1154"/>
  <c r="Q1856"/>
  <c r="Q1857"/>
  <c r="W1859"/>
  <c r="R1856"/>
  <c r="R1857"/>
  <c r="X1859"/>
  <c r="R355"/>
  <c r="R356"/>
  <c r="X358"/>
  <c r="R507"/>
  <c r="R508"/>
  <c r="X510"/>
  <c r="Q583"/>
  <c r="Q584"/>
  <c r="W586"/>
  <c r="P583"/>
  <c r="P584"/>
  <c r="R659"/>
  <c r="R660"/>
  <c r="X662"/>
  <c r="R963"/>
  <c r="R964"/>
  <c r="X966"/>
  <c r="R1115"/>
  <c r="R1116"/>
  <c r="X1118"/>
  <c r="Q1780"/>
  <c r="Q1781"/>
  <c r="W1783"/>
  <c r="P1780"/>
  <c r="P1781"/>
  <c r="Q1419"/>
  <c r="Q1420"/>
  <c r="W1422"/>
  <c r="V586"/>
  <c r="S586"/>
  <c r="R586"/>
  <c r="V1156"/>
  <c r="V852"/>
  <c r="V339"/>
  <c r="V1555"/>
  <c r="S1555"/>
  <c r="R1555"/>
  <c r="V1251"/>
  <c r="S1251"/>
  <c r="R1251"/>
  <c r="V1327"/>
  <c r="S1327"/>
  <c r="R1327"/>
  <c r="V776"/>
  <c r="S776"/>
  <c r="R776"/>
  <c r="V472"/>
  <c r="S472"/>
  <c r="R472"/>
  <c r="V510"/>
  <c r="S510"/>
  <c r="R510"/>
  <c r="V358"/>
  <c r="S358"/>
  <c r="R358"/>
  <c r="V1859"/>
  <c r="S1859"/>
  <c r="R1859"/>
  <c r="V928"/>
  <c r="S928"/>
  <c r="R928"/>
  <c r="V263"/>
  <c r="S263"/>
  <c r="R263"/>
  <c r="V187"/>
  <c r="S187"/>
  <c r="R187"/>
  <c r="V111"/>
  <c r="S111"/>
  <c r="R111"/>
  <c r="V35"/>
  <c r="S35"/>
  <c r="R35"/>
  <c r="V1365"/>
  <c r="S1365"/>
  <c r="R1365"/>
  <c r="V1821"/>
  <c r="S1821"/>
  <c r="R1821"/>
  <c r="V1669"/>
  <c r="S1669"/>
  <c r="R1669"/>
  <c r="S1061"/>
  <c r="R1061"/>
  <c r="S757"/>
  <c r="R757"/>
  <c r="S1422"/>
  <c r="R1422"/>
  <c r="Q1153"/>
  <c r="Q1154"/>
  <c r="W1156"/>
  <c r="Q849"/>
  <c r="Q850"/>
  <c r="W852"/>
  <c r="Q697"/>
  <c r="Q698"/>
  <c r="W700"/>
  <c r="Q1590"/>
  <c r="Q1591"/>
  <c r="S1536"/>
  <c r="R1536"/>
  <c r="S1498"/>
  <c r="R1498"/>
  <c r="S605"/>
  <c r="R605"/>
  <c r="V1783"/>
  <c r="S1783"/>
  <c r="R1783"/>
  <c r="V1004"/>
  <c r="S1004"/>
  <c r="R1004"/>
  <c r="V700"/>
  <c r="S700"/>
  <c r="R700"/>
  <c r="V1289"/>
  <c r="S1289"/>
  <c r="R1289"/>
  <c r="V1631"/>
  <c r="S1631"/>
  <c r="R1631"/>
  <c r="V1745"/>
  <c r="S1745"/>
  <c r="R1745"/>
  <c r="V1403"/>
  <c r="S1403"/>
  <c r="R1403"/>
  <c r="V814"/>
  <c r="S814"/>
  <c r="R814"/>
  <c r="V1479"/>
  <c r="S1479"/>
  <c r="R1479"/>
  <c r="V1175"/>
  <c r="S1175"/>
  <c r="R1175"/>
  <c r="V1517"/>
  <c r="S1517"/>
  <c r="R1517"/>
  <c r="V1213"/>
  <c r="S1213"/>
  <c r="R1213"/>
  <c r="V1118"/>
  <c r="S1118"/>
  <c r="R1118"/>
  <c r="V966"/>
  <c r="S966"/>
  <c r="R966"/>
  <c r="V662"/>
  <c r="S662"/>
  <c r="R662"/>
  <c r="V1080"/>
  <c r="S1080"/>
  <c r="R1080"/>
  <c r="V624"/>
  <c r="S624"/>
  <c r="R624"/>
  <c r="Q1704"/>
  <c r="Q1705"/>
  <c r="S301"/>
  <c r="R301"/>
  <c r="S149"/>
  <c r="R149"/>
  <c r="S73"/>
  <c r="R73"/>
  <c r="S1441"/>
  <c r="R1441"/>
  <c r="Q336"/>
  <c r="Q337"/>
  <c r="W339"/>
  <c r="S1878"/>
  <c r="R1878"/>
  <c r="S1042"/>
  <c r="R1042"/>
  <c r="S890"/>
  <c r="R890"/>
  <c r="S738"/>
  <c r="R738"/>
  <c r="S434"/>
  <c r="R434"/>
  <c r="S548"/>
  <c r="R548"/>
  <c r="S396"/>
  <c r="R396"/>
  <c r="W1707"/>
  <c r="S1707"/>
  <c r="R1707"/>
  <c r="W1593"/>
  <c r="S1593"/>
  <c r="R1593"/>
  <c r="S339"/>
  <c r="R339"/>
  <c r="S852"/>
  <c r="R852"/>
  <c r="S1156"/>
  <c r="R1156"/>
</calcChain>
</file>

<file path=xl/sharedStrings.xml><?xml version="1.0" encoding="utf-8"?>
<sst xmlns="http://schemas.openxmlformats.org/spreadsheetml/2006/main" count="3294" uniqueCount="137">
  <si>
    <t>Employee: ACOSTA, WILLY  (046)</t>
  </si>
  <si>
    <t>Date</t>
  </si>
  <si>
    <t>In 1</t>
  </si>
  <si>
    <t>Out 1</t>
  </si>
  <si>
    <t>In 2</t>
  </si>
  <si>
    <t>Out 2</t>
  </si>
  <si>
    <t>In 3</t>
  </si>
  <si>
    <t>Total:</t>
  </si>
  <si>
    <t>Days Present:</t>
  </si>
  <si>
    <t>Days Absent:</t>
  </si>
  <si>
    <t>Employee: ALCORDO, EMERSON  (060)</t>
  </si>
  <si>
    <t>Employee: ALEGRIA, ELMER  (070)</t>
  </si>
  <si>
    <t>Employee: ALEGRIA, ROMEO  (081)</t>
  </si>
  <si>
    <t>Employee: ALEJO, JIONIE  (085)</t>
  </si>
  <si>
    <t>Employee: ALEJO, RODRIGO  (082)</t>
  </si>
  <si>
    <t>Employee: ARIOLA, REYNALDO  (098)</t>
  </si>
  <si>
    <t>Employee: AZUPARDO, GIL  (008)</t>
  </si>
  <si>
    <t>Employee: BACHO JR., BERNARDO  (075)</t>
  </si>
  <si>
    <t>Employee: BALILI, EDWIN  (004)</t>
  </si>
  <si>
    <t>Employee: BASINANG, JONATHAN  (032)</t>
  </si>
  <si>
    <t>Employee: BAUTISTA, CHRISTOPHER  (053)</t>
  </si>
  <si>
    <t>Employee: BAUTISTA, CONSTANTINO  (018)</t>
  </si>
  <si>
    <t>Employee: BAUTISTA, MELQUISEDEC  (011)</t>
  </si>
  <si>
    <t>Employee: BRABANTE, BONIFACIO  (009)</t>
  </si>
  <si>
    <t>Employee: BRAZIL, NOEL  (058)</t>
  </si>
  <si>
    <t>Employee: CABAROC, LEONCIO  (051)</t>
  </si>
  <si>
    <t>Employee: CAPATI, RENNIE  (042)</t>
  </si>
  <si>
    <t>Employee: CAPATI, SONNY  (014)</t>
  </si>
  <si>
    <t>Employee: CARLOS, RONNEL  (105)</t>
  </si>
  <si>
    <t>Employee: CATACUTAN, EDGAR  (080)</t>
  </si>
  <si>
    <t>Employee: CAYABYAB, ALEJANDRO  (068)</t>
  </si>
  <si>
    <t>Employee: CEPIDA, EDMUND  (066)</t>
  </si>
  <si>
    <t>Employee: COSTIN, ADONIS  (072)</t>
  </si>
  <si>
    <t>Employee: CRUZ, GERARDO  (031)</t>
  </si>
  <si>
    <t>Employee: DABELA, GERMAN  (025)</t>
  </si>
  <si>
    <t>Employee: DABELA, RICKY  (028)</t>
  </si>
  <si>
    <t>Employee: DE VERA, BERNARDO  (047)</t>
  </si>
  <si>
    <t>Employee: DEATO, NOEL  (102)</t>
  </si>
  <si>
    <t>Employee: DELIMA, CHRISTOPHER  (091)</t>
  </si>
  <si>
    <t>Employee: ENCARNACION, MANUEL  (044)</t>
  </si>
  <si>
    <t>Employee: ENCILA, ROFEL  (094)</t>
  </si>
  <si>
    <t>Employee: ESLERA, RAMIL  (016)</t>
  </si>
  <si>
    <t>Employee: ESLERA, RICHARD  (049)</t>
  </si>
  <si>
    <t>Employee: ESPINOSA, DANIEL  (084)</t>
  </si>
  <si>
    <t>Employee: ESPIRITU, ROBERTO  (073)</t>
  </si>
  <si>
    <t>Employee: FARROL, MARK  (048)</t>
  </si>
  <si>
    <t>Employee: FORMENTERA, RANDY  (097)</t>
  </si>
  <si>
    <t>Employee: FRIAS, JESSIE  (089)</t>
  </si>
  <si>
    <t>Employee: FRONTERAS, RICHARD  (026)</t>
  </si>
  <si>
    <t>Employee: GALANG, AUGUSTO  (023)</t>
  </si>
  <si>
    <t>Employee: GALICIA, SAMUEL  (034)</t>
  </si>
  <si>
    <t>Employee: GARCIANO, SILVESTRE  (035)</t>
  </si>
  <si>
    <t>Employee: GIANAN, ALWINO  (069)</t>
  </si>
  <si>
    <t>Employee: HERRERA, ANDREI  (022)</t>
  </si>
  <si>
    <t>Employee: HERRERA, ERWIN  (103)</t>
  </si>
  <si>
    <t>Employee: IBARDOLAZA, GILBERTO  (005)</t>
  </si>
  <si>
    <t>Employee: IBARDOLAZA, VIRGILIO  (001)</t>
  </si>
  <si>
    <t>Employee: LADO, ANDREW ALAIN  (056)</t>
  </si>
  <si>
    <t>Employee: LEDESMA, DANILO  (003)</t>
  </si>
  <si>
    <t>Employee: LICUP, ALDIN  (076)</t>
  </si>
  <si>
    <t>Employee: LICUP, JOEL  (078)</t>
  </si>
  <si>
    <t>Employee: LICUP, JORGE  (064)</t>
  </si>
  <si>
    <t>Employee: LUSUNG, GILBERT  (059)</t>
  </si>
  <si>
    <t>Employee: MALDORA, JULITO  (006)</t>
  </si>
  <si>
    <t>Employee: MAMARIL, DARYL  (071)</t>
  </si>
  <si>
    <t>Employee: MANALILI, EDISON  (013)</t>
  </si>
  <si>
    <t>Employee: MANALILI, ISIDRO  (024)</t>
  </si>
  <si>
    <t>Employee: MANALILI, MANNY  (027)</t>
  </si>
  <si>
    <t>Employee: MANALILI, NESTOR  (015)</t>
  </si>
  <si>
    <t>Employee: MANLIWAT, JOSELITO  (040)</t>
  </si>
  <si>
    <t>Employee: MANOGURA, EDGAR  (021)</t>
  </si>
  <si>
    <t>Employee: MENDOZA, ABUNDIO  (063)</t>
  </si>
  <si>
    <t>Employee: MORALES, MAR  (101)</t>
  </si>
  <si>
    <t>Employee: NALICA, ARIEL  (086)</t>
  </si>
  <si>
    <t>Employee: NATIVIDADA, JOSELITO  (020)</t>
  </si>
  <si>
    <t>Employee: OCAMPO, MICHAEL  (043)</t>
  </si>
  <si>
    <t>Employee: PABLO, ZALDY  (100)</t>
  </si>
  <si>
    <t>Employee: PAGADUAN, JOSEPH  (050)</t>
  </si>
  <si>
    <t>Employee: PAGLINAWAN, AVELINO  (002)</t>
  </si>
  <si>
    <t>Employee: PENAFLOR, ROGELIO  (029)</t>
  </si>
  <si>
    <t>Employee: PENAFLOR, ROMEO  (041)</t>
  </si>
  <si>
    <t>Employee: PERIABRAS, GENER  (079)</t>
  </si>
  <si>
    <t>Employee: POLITA, ANTONIO  (067)</t>
  </si>
  <si>
    <t>Employee: RAPANAN, JOEL  (054)</t>
  </si>
  <si>
    <t>Employee: RILLERA, JOHNNY  (036)</t>
  </si>
  <si>
    <t>Employee: RODRIGUEZ, BENIGNO  (087)</t>
  </si>
  <si>
    <t>Employee: RODRIGUEZ, BERNIE  (077)</t>
  </si>
  <si>
    <t>Employee: SALVALOZA, CEZAR  (038)</t>
  </si>
  <si>
    <t>Employee: SAN DIEGO, ALEX  (045)</t>
  </si>
  <si>
    <t>Employee: SAN DIEGO, MARVIN  (019)</t>
  </si>
  <si>
    <t>Employee: SANTOS, LEO  (037)</t>
  </si>
  <si>
    <t>Employee: SERRANO, JOEY  (083)</t>
  </si>
  <si>
    <t>Employee: SEVERINO, ROGER  (012)</t>
  </si>
  <si>
    <t>Employee: SISON, ARIEL  (052)</t>
  </si>
  <si>
    <t>Employee: SISTOSO, RENE BOY  (088)</t>
  </si>
  <si>
    <t>Employee: SOTELO, HENRIE  (106)</t>
  </si>
  <si>
    <t>Employee: SUBA, JEROME  (099)</t>
  </si>
  <si>
    <t>Employee: TALAMAN, ROMY  (074)</t>
  </si>
  <si>
    <t>Employee: TARUC, MARIO  (033)</t>
  </si>
  <si>
    <t>Employee: TARUC, NICASIO  (030)</t>
  </si>
  <si>
    <t>Employee: TARUC, REYNALDO  (007)</t>
  </si>
  <si>
    <t>Employee: UNDANGAN, MEDECILO  (010)</t>
  </si>
  <si>
    <t>Employee: VILLANUEVA, RONALD  (061)</t>
  </si>
  <si>
    <t>Employee: VILLAREY, JOEL  (017)</t>
  </si>
  <si>
    <t>Employee: VINAS, MARIANO  (090)</t>
  </si>
  <si>
    <t>Employee: VISTAL, DENNIS  (055)</t>
  </si>
  <si>
    <t>Employee: YUMUL, ARNOLD  (057)</t>
  </si>
  <si>
    <t>BELGA, MARLO</t>
  </si>
  <si>
    <t>TESORERO, RICARDO</t>
  </si>
  <si>
    <t>SANGCAP, ADRIAN</t>
  </si>
  <si>
    <t>TOTAL</t>
  </si>
  <si>
    <t>B</t>
  </si>
  <si>
    <t>OT1</t>
  </si>
  <si>
    <t>OT2</t>
  </si>
  <si>
    <t>ND</t>
  </si>
  <si>
    <t>REGULAR</t>
  </si>
  <si>
    <t>SUNDAY</t>
  </si>
  <si>
    <t>name</t>
  </si>
  <si>
    <t># of days worked</t>
  </si>
  <si>
    <t xml:space="preserve">regular </t>
  </si>
  <si>
    <t>m-s ot1</t>
  </si>
  <si>
    <t>m-s ot2</t>
  </si>
  <si>
    <t xml:space="preserve">Sunday </t>
  </si>
  <si>
    <t>Sunday ot1</t>
  </si>
  <si>
    <t>Sunday ot2</t>
  </si>
  <si>
    <t>m-s nd</t>
  </si>
  <si>
    <t>Sunday nd</t>
  </si>
  <si>
    <t>holiday</t>
  </si>
  <si>
    <t>holiday ot1</t>
  </si>
  <si>
    <t>holiday ot2</t>
  </si>
  <si>
    <t>holiday nd</t>
  </si>
  <si>
    <t>Employee: ACOSTA, WILLY  (001)</t>
  </si>
  <si>
    <t>Employee: ALCORDO, EMERSON  (002)</t>
  </si>
  <si>
    <t>Employee: ALEGRIA, ELMER  (004)</t>
  </si>
  <si>
    <t>Employee: ALEGRIA, ROMEO  (003)</t>
  </si>
  <si>
    <t>Employee: ALEJO, RODRIGO  (005)</t>
  </si>
  <si>
    <t>Employee: ALEJO, JIONIE  (006)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</si>
</sst>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mm&quot;/&quot;dd&quot;/&quot;yyyy"/>
    <numFmt numFmtId="165" formatCode="#,##0.00_);\-#,##0.00;&quot;&lt;Default Format&gt;&quot;"/>
    <numFmt numFmtId="166" formatCode="#,##0_);\-#,##0;&quot;&lt;Default Format&gt;&quot;"/>
    <numFmt numFmtId="167" formatCode="#,##0.000_);\-#,##0.000;&quot;&lt;Default Format&gt;&quot;"/>
    <numFmt numFmtId="168" formatCode="#,##0.0000_);\-#,##0.0000;&quot;&lt;Default Format&gt;&quot;"/>
  </numFmts>
  <fonts count="16">
    <font>
      <sz val="10"/>
      <color indexed="8"/>
      <name val="MS Sans Serif"/>
    </font>
    <font>
      <b/>
      <sz val="14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MS Sans Serif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 applyBorder="0" applyProtection="0"/>
  </cellStyleXfs>
  <cellXfs count="77">
    <xf numFmtId="0" fontId="0" fillId="0" borderId="0" xfId="0" applyNumberFormat="1" applyFill="1" applyBorder="1" applyAlignment="1" applyProtection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8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6" fontId="8" fillId="0" borderId="0" xfId="0" applyNumberFormat="1" applyFont="1" applyAlignment="1">
      <alignment horizontal="left" vertical="center"/>
    </xf>
    <xf numFmtId="164" fontId="5" fillId="3" borderId="0" xfId="0" applyNumberFormat="1" applyFont="1" applyFill="1" applyAlignment="1">
      <alignment horizontal="center" vertical="center"/>
    </xf>
    <xf numFmtId="18" fontId="6" fillId="3" borderId="0" xfId="0" applyNumberFormat="1" applyFont="1" applyFill="1" applyAlignment="1">
      <alignment horizontal="center" vertical="center"/>
    </xf>
    <xf numFmtId="0" fontId="0" fillId="3" borderId="0" xfId="0" applyNumberFormat="1" applyFill="1" applyBorder="1" applyAlignment="1" applyProtection="1"/>
    <xf numFmtId="46" fontId="0" fillId="0" borderId="0" xfId="0" applyNumberFormat="1" applyFill="1" applyBorder="1" applyAlignment="1" applyProtection="1"/>
    <xf numFmtId="20" fontId="0" fillId="0" borderId="0" xfId="0" applyNumberFormat="1" applyFill="1" applyBorder="1" applyAlignment="1" applyProtection="1"/>
    <xf numFmtId="46" fontId="0" fillId="3" borderId="0" xfId="0" applyNumberFormat="1" applyFill="1" applyBorder="1" applyAlignment="1" applyProtection="1"/>
    <xf numFmtId="20" fontId="0" fillId="3" borderId="0" xfId="0" applyNumberFormat="1" applyFill="1" applyBorder="1" applyAlignment="1" applyProtection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8" fontId="10" fillId="0" borderId="0" xfId="0" applyNumberFormat="1" applyFont="1" applyAlignment="1">
      <alignment horizontal="center" vertical="center"/>
    </xf>
    <xf numFmtId="18" fontId="10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167" fontId="2" fillId="0" borderId="0" xfId="0" applyNumberFormat="1" applyFont="1" applyAlignment="1">
      <alignment horizontal="left" vertical="center"/>
    </xf>
    <xf numFmtId="167" fontId="0" fillId="0" borderId="0" xfId="0" applyNumberFormat="1" applyFill="1" applyBorder="1" applyAlignment="1" applyProtection="1"/>
    <xf numFmtId="167" fontId="3" fillId="0" borderId="0" xfId="0" applyNumberFormat="1" applyFont="1" applyAlignment="1">
      <alignment horizontal="left" vertical="center"/>
    </xf>
    <xf numFmtId="168" fontId="2" fillId="0" borderId="0" xfId="0" applyNumberFormat="1" applyFont="1" applyAlignment="1">
      <alignment horizontal="left" vertical="center"/>
    </xf>
    <xf numFmtId="168" fontId="0" fillId="0" borderId="0" xfId="0" applyNumberFormat="1" applyFill="1" applyBorder="1" applyAlignment="1" applyProtection="1"/>
    <xf numFmtId="168" fontId="3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3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0" fillId="0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43" fontId="13" fillId="0" borderId="5" xfId="1" applyFont="1" applyFill="1" applyBorder="1" applyAlignment="1" applyProtection="1"/>
    <xf numFmtId="165" fontId="10" fillId="0" borderId="0" xfId="0" applyNumberFormat="1" applyFont="1" applyAlignment="1">
      <alignment horizontal="center" vertical="center"/>
    </xf>
    <xf numFmtId="4" fontId="12" fillId="0" borderId="6" xfId="0" applyNumberFormat="1" applyFont="1" applyBorder="1"/>
    <xf numFmtId="4" fontId="12" fillId="0" borderId="5" xfId="0" applyNumberFormat="1" applyFont="1" applyBorder="1"/>
    <xf numFmtId="4" fontId="12" fillId="0" borderId="0" xfId="0" applyNumberFormat="1" applyFont="1" applyBorder="1"/>
    <xf numFmtId="43" fontId="12" fillId="0" borderId="5" xfId="1" applyFont="1" applyBorder="1"/>
    <xf numFmtId="4" fontId="10" fillId="2" borderId="6" xfId="0" applyNumberFormat="1" applyFont="1" applyFill="1" applyBorder="1"/>
    <xf numFmtId="4" fontId="10" fillId="2" borderId="5" xfId="0" applyNumberFormat="1" applyFont="1" applyFill="1" applyBorder="1"/>
    <xf numFmtId="4" fontId="10" fillId="2" borderId="0" xfId="0" applyNumberFormat="1" applyFont="1" applyFill="1" applyBorder="1"/>
    <xf numFmtId="43" fontId="10" fillId="2" borderId="5" xfId="1" applyFont="1" applyFill="1" applyBorder="1"/>
    <xf numFmtId="0" fontId="13" fillId="0" borderId="6" xfId="0" applyNumberFormat="1" applyFont="1" applyFill="1" applyBorder="1" applyAlignment="1" applyProtection="1"/>
    <xf numFmtId="0" fontId="13" fillId="0" borderId="7" xfId="0" applyNumberFormat="1" applyFont="1" applyFill="1" applyBorder="1" applyAlignment="1" applyProtection="1"/>
    <xf numFmtId="2" fontId="12" fillId="0" borderId="0" xfId="0" applyNumberFormat="1" applyFont="1"/>
    <xf numFmtId="4" fontId="12" fillId="0" borderId="1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4" fillId="0" borderId="0" xfId="0" applyNumberFormat="1" applyFont="1" applyFill="1" applyBorder="1" applyAlignment="1" applyProtection="1"/>
    <xf numFmtId="0" fontId="0" fillId="0" borderId="6" xfId="0" applyNumberFormat="1" applyFill="1" applyBorder="1" applyAlignment="1" applyProtection="1"/>
    <xf numFmtId="0" fontId="0" fillId="0" borderId="7" xfId="0" applyNumberFormat="1" applyFill="1" applyBorder="1" applyAlignment="1" applyProtection="1"/>
    <xf numFmtId="43" fontId="15" fillId="0" borderId="0" xfId="2" applyNumberFormat="1" applyFont="1" applyFill="1" applyAlignment="1" applyProtection="1"/>
    <xf numFmtId="43" fontId="15" fillId="0" borderId="0" xfId="1" applyFont="1" applyFill="1" applyAlignment="1" applyProtection="1"/>
    <xf numFmtId="4" fontId="0" fillId="0" borderId="0" xfId="0" applyNumberFormat="1" applyFill="1" applyBorder="1" applyAlignment="1" applyProtection="1"/>
    <xf numFmtId="2" fontId="0" fillId="0" borderId="0" xfId="0" applyNumberFormat="1" applyFill="1" applyBorder="1" applyAlignment="1" applyProtection="1"/>
    <xf numFmtId="43" fontId="13" fillId="0" borderId="0" xfId="1" applyFont="1" applyFill="1" applyBorder="1" applyAlignment="1" applyProtection="1"/>
    <xf numFmtId="164" fontId="5" fillId="0" borderId="0" xfId="0" applyNumberFormat="1" applyFont="1" applyFill="1" applyAlignment="1">
      <alignment horizontal="center" vertical="center"/>
    </xf>
    <xf numFmtId="18" fontId="6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166" fontId="8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8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66" fontId="8" fillId="0" borderId="0" xfId="0" applyNumberFormat="1" applyFont="1" applyFill="1" applyBorder="1" applyAlignment="1">
      <alignment horizontal="left" vertical="center"/>
    </xf>
    <xf numFmtId="167" fontId="8" fillId="0" borderId="0" xfId="0" applyNumberFormat="1" applyFont="1" applyFill="1" applyBorder="1" applyAlignment="1">
      <alignment horizontal="left" vertical="center"/>
    </xf>
    <xf numFmtId="168" fontId="8" fillId="0" borderId="0" xfId="0" applyNumberFormat="1" applyFont="1" applyFill="1" applyBorder="1" applyAlignment="1">
      <alignment horizontal="left" vertical="center"/>
    </xf>
    <xf numFmtId="165" fontId="8" fillId="0" borderId="0" xfId="0" applyNumberFormat="1" applyFont="1" applyFill="1" applyBorder="1" applyAlignment="1">
      <alignment horizontal="left" vertical="center"/>
    </xf>
    <xf numFmtId="18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</cellXfs>
  <cellStyles count="3">
    <cellStyle name="Comma" xfId="1" builtinId="3"/>
    <cellStyle name="Excel Built-in Normal" xfId="2"/>
    <cellStyle name="Normal" xfId="0" builtinId="0"/>
  </cellStyles>
  <dxfs count="10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90"/>
  <sheetViews>
    <sheetView tabSelected="1" topLeftCell="A94" workbookViewId="0">
      <selection activeCell="G42" sqref="G42"/>
    </sheetView>
  </sheetViews>
  <sheetFormatPr defaultColWidth="11.42578125" defaultRowHeight="12.75"/>
  <cols>
    <col min="1" max="1" width="13.28515625" customWidth="1"/>
    <col min="2" max="2" width="15.5703125" customWidth="1"/>
    <col min="3" max="3" width="9" customWidth="1"/>
    <col min="4" max="4" width="12.5703125" customWidth="1"/>
    <col min="5" max="5" width="9" customWidth="1"/>
    <col min="6" max="6" width="4" bestFit="1" customWidth="1"/>
    <col min="7" max="7" width="4" customWidth="1"/>
    <col min="8" max="8" width="7.85546875" bestFit="1" customWidth="1"/>
  </cols>
  <sheetData>
    <row r="1" spans="1:8">
      <c r="A1" s="59" t="s">
        <v>131</v>
      </c>
    </row>
    <row r="4" spans="1:8">
      <c r="A4" s="60" t="s">
        <v>1</v>
      </c>
      <c r="B4" s="60" t="s">
        <v>2</v>
      </c>
      <c r="C4" s="60" t="s">
        <v>3</v>
      </c>
      <c r="D4" s="60" t="s">
        <v>4</v>
      </c>
      <c r="E4" s="60" t="s">
        <v>5</v>
      </c>
      <c r="F4" s="60" t="s">
        <v>6</v>
      </c>
      <c r="G4" s="60"/>
      <c r="H4" s="61"/>
    </row>
    <row r="5" spans="1:8">
      <c r="H5" s="30"/>
    </row>
    <row r="6" spans="1:8">
      <c r="A6" s="57">
        <v>41543</v>
      </c>
      <c r="B6" s="58">
        <v>0.29324074074074075</v>
      </c>
      <c r="C6" s="58">
        <v>0.79185185185185181</v>
      </c>
      <c r="H6" s="56"/>
    </row>
    <row r="7" spans="1:8">
      <c r="A7" s="57">
        <v>41544</v>
      </c>
      <c r="B7" s="58">
        <v>0.29094907407407405</v>
      </c>
      <c r="C7" s="58">
        <v>0.62657407407407406</v>
      </c>
      <c r="H7" s="56"/>
    </row>
    <row r="8" spans="1:8">
      <c r="A8" s="57">
        <v>41545</v>
      </c>
      <c r="B8" s="58">
        <v>0.29295138888888889</v>
      </c>
      <c r="C8" s="58">
        <v>0.77121527777777776</v>
      </c>
      <c r="H8" s="56"/>
    </row>
    <row r="9" spans="1:8">
      <c r="A9" s="57">
        <v>41546</v>
      </c>
      <c r="B9" s="58">
        <v>0.29474537037037035</v>
      </c>
      <c r="C9" s="58">
        <v>0.79429398148148145</v>
      </c>
      <c r="H9" s="56"/>
    </row>
    <row r="10" spans="1:8">
      <c r="A10" s="57">
        <v>41547</v>
      </c>
      <c r="B10" s="58">
        <v>0.29050925925925924</v>
      </c>
      <c r="C10" s="58">
        <v>0.80394675925925929</v>
      </c>
      <c r="H10" s="56"/>
    </row>
    <row r="11" spans="1:8">
      <c r="A11" s="57">
        <v>41548</v>
      </c>
      <c r="B11" s="58">
        <v>0.28967592592592595</v>
      </c>
      <c r="C11" s="58">
        <v>0.7525694444444444</v>
      </c>
      <c r="H11" s="56"/>
    </row>
    <row r="12" spans="1:8">
      <c r="A12" s="57">
        <v>41549</v>
      </c>
      <c r="B12" s="58">
        <v>0.29113425925925923</v>
      </c>
      <c r="C12" s="58">
        <v>0.63017361111111114</v>
      </c>
      <c r="H12" s="56"/>
    </row>
    <row r="13" spans="1:8">
      <c r="A13" s="62" t="s">
        <v>7</v>
      </c>
      <c r="H13" s="30"/>
    </row>
    <row r="14" spans="1:8">
      <c r="A14" s="62" t="s">
        <v>8</v>
      </c>
      <c r="B14" s="63">
        <f>+H14</f>
        <v>0</v>
      </c>
      <c r="D14" s="62"/>
      <c r="E14" s="63"/>
      <c r="H14" s="30"/>
    </row>
    <row r="15" spans="1:8">
      <c r="H15" s="30"/>
    </row>
    <row r="20" spans="1:8">
      <c r="A20" s="59" t="s">
        <v>132</v>
      </c>
    </row>
    <row r="23" spans="1:8">
      <c r="A23" s="60" t="s">
        <v>1</v>
      </c>
      <c r="B23" s="60" t="s">
        <v>2</v>
      </c>
      <c r="C23" s="60" t="s">
        <v>3</v>
      </c>
      <c r="D23" s="60" t="s">
        <v>4</v>
      </c>
      <c r="E23" s="60" t="s">
        <v>5</v>
      </c>
      <c r="F23" s="60" t="s">
        <v>6</v>
      </c>
      <c r="G23" s="60"/>
      <c r="H23" s="61"/>
    </row>
    <row r="24" spans="1:8">
      <c r="H24" s="30"/>
    </row>
    <row r="25" spans="1:8">
      <c r="A25" s="57">
        <v>41543</v>
      </c>
      <c r="B25" s="58">
        <v>0.28863425925925928</v>
      </c>
      <c r="C25" s="58">
        <v>0.50027777777777782</v>
      </c>
      <c r="D25" s="58">
        <v>0.53809027777777774</v>
      </c>
      <c r="E25" s="58">
        <v>0.87597222222222226</v>
      </c>
      <c r="H25" s="56"/>
    </row>
    <row r="26" spans="1:8">
      <c r="A26" s="57">
        <v>41544</v>
      </c>
      <c r="B26" s="58">
        <v>0.28828703703703706</v>
      </c>
      <c r="C26" s="58">
        <v>0.50059027777777776</v>
      </c>
      <c r="D26" s="58">
        <v>0.53922453703703699</v>
      </c>
      <c r="E26" s="58">
        <v>0.87554398148148149</v>
      </c>
      <c r="H26" s="56"/>
    </row>
    <row r="27" spans="1:8">
      <c r="A27" s="57">
        <v>41545</v>
      </c>
      <c r="B27" s="58">
        <v>0.28778935185185184</v>
      </c>
      <c r="C27" s="58">
        <v>0.62662037037037033</v>
      </c>
      <c r="H27" s="56"/>
    </row>
    <row r="28" spans="1:8">
      <c r="A28" s="57">
        <v>41546</v>
      </c>
      <c r="B28" s="58">
        <v>0.24975694444444443</v>
      </c>
      <c r="C28" s="58">
        <v>0.58423611111111107</v>
      </c>
      <c r="H28" s="56"/>
    </row>
    <row r="29" spans="1:8">
      <c r="A29" s="57">
        <v>41547</v>
      </c>
      <c r="B29" s="58">
        <v>0.2887615740740741</v>
      </c>
      <c r="C29" s="58">
        <v>0.50056712962962968</v>
      </c>
      <c r="D29" s="58">
        <v>0.54074074074074074</v>
      </c>
      <c r="E29" s="58">
        <v>0.66762731481481485</v>
      </c>
      <c r="H29" s="56"/>
    </row>
    <row r="30" spans="1:8">
      <c r="A30" s="57">
        <v>41548</v>
      </c>
      <c r="B30" s="58">
        <v>0.28942129629629632</v>
      </c>
      <c r="C30" s="58">
        <v>0.50104166666666672</v>
      </c>
      <c r="D30" s="58">
        <v>0.53983796296296294</v>
      </c>
      <c r="E30" s="58">
        <v>0.75061342592592595</v>
      </c>
      <c r="H30" s="56"/>
    </row>
    <row r="31" spans="1:8">
      <c r="A31" s="57">
        <v>41549</v>
      </c>
      <c r="B31" s="58">
        <v>0.28901620370370368</v>
      </c>
      <c r="C31" s="58">
        <v>0.50027777777777782</v>
      </c>
      <c r="D31" s="58">
        <v>0.53880787037037037</v>
      </c>
      <c r="E31" s="58">
        <v>0.87589120370370366</v>
      </c>
      <c r="H31" s="56"/>
    </row>
    <row r="32" spans="1:8">
      <c r="A32" s="62" t="s">
        <v>7</v>
      </c>
      <c r="H32" s="30"/>
    </row>
    <row r="33" spans="1:8">
      <c r="A33" s="62" t="s">
        <v>8</v>
      </c>
      <c r="B33" s="63">
        <f>+H33</f>
        <v>0</v>
      </c>
      <c r="D33" s="62"/>
      <c r="E33" s="63"/>
      <c r="H33" s="30"/>
    </row>
    <row r="34" spans="1:8">
      <c r="H34" s="30"/>
    </row>
    <row r="39" spans="1:8">
      <c r="A39" s="59" t="s">
        <v>133</v>
      </c>
    </row>
    <row r="42" spans="1:8">
      <c r="A42" s="60" t="s">
        <v>1</v>
      </c>
      <c r="B42" s="60" t="s">
        <v>2</v>
      </c>
      <c r="C42" s="60" t="s">
        <v>3</v>
      </c>
      <c r="D42" s="60" t="s">
        <v>4</v>
      </c>
      <c r="E42" s="60" t="s">
        <v>5</v>
      </c>
      <c r="F42" s="60" t="s">
        <v>6</v>
      </c>
      <c r="G42" s="60"/>
      <c r="H42" s="61"/>
    </row>
    <row r="43" spans="1:8">
      <c r="H43" s="30"/>
    </row>
    <row r="44" spans="1:8">
      <c r="A44" s="57">
        <v>41543</v>
      </c>
      <c r="B44" s="58">
        <v>0.29814814814814816</v>
      </c>
      <c r="C44" s="58">
        <v>0.6265856481481481</v>
      </c>
      <c r="H44" s="56"/>
    </row>
    <row r="45" spans="1:8">
      <c r="A45" s="57">
        <v>41544</v>
      </c>
      <c r="B45" s="58">
        <v>0.28774305555555557</v>
      </c>
      <c r="C45" s="58">
        <v>0.62583333333333335</v>
      </c>
      <c r="H45" s="56"/>
    </row>
    <row r="46" spans="1:8">
      <c r="A46" s="57">
        <v>41545</v>
      </c>
      <c r="B46" s="58">
        <v>0.30153935185185188</v>
      </c>
      <c r="C46" s="58">
        <v>0.73635416666666664</v>
      </c>
      <c r="H46" s="56"/>
    </row>
    <row r="47" spans="1:8">
      <c r="A47" s="57">
        <v>41546</v>
      </c>
      <c r="B47" s="58">
        <v>0.29114583333333333</v>
      </c>
      <c r="C47" s="58">
        <v>0.70892361111111113</v>
      </c>
      <c r="H47" s="56"/>
    </row>
    <row r="48" spans="1:8">
      <c r="A48" s="57">
        <v>41547</v>
      </c>
      <c r="B48" s="58">
        <v>0.29549768518518521</v>
      </c>
      <c r="C48" s="58">
        <v>0.64597222222222217</v>
      </c>
      <c r="H48" s="56"/>
    </row>
    <row r="49" spans="1:8">
      <c r="A49" s="57">
        <v>41548</v>
      </c>
      <c r="B49" s="58">
        <v>0.28781250000000003</v>
      </c>
      <c r="C49" s="58">
        <v>0.63052083333333331</v>
      </c>
      <c r="H49" s="56"/>
    </row>
    <row r="50" spans="1:8">
      <c r="A50" s="57">
        <v>41549</v>
      </c>
      <c r="B50" s="58">
        <v>0.28980324074074076</v>
      </c>
      <c r="C50" s="58">
        <v>0.62675925925925924</v>
      </c>
      <c r="H50" s="56"/>
    </row>
    <row r="51" spans="1:8">
      <c r="A51" s="62" t="s">
        <v>7</v>
      </c>
      <c r="H51" s="30"/>
    </row>
    <row r="52" spans="1:8">
      <c r="A52" s="62" t="s">
        <v>8</v>
      </c>
      <c r="B52" s="63">
        <f>+H52</f>
        <v>0</v>
      </c>
      <c r="D52" s="62"/>
      <c r="E52" s="63"/>
      <c r="H52" s="30"/>
    </row>
    <row r="53" spans="1:8">
      <c r="H53" s="30"/>
    </row>
    <row r="58" spans="1:8">
      <c r="A58" s="59" t="s">
        <v>134</v>
      </c>
    </row>
    <row r="61" spans="1:8">
      <c r="A61" s="60" t="s">
        <v>1</v>
      </c>
      <c r="B61" s="60" t="s">
        <v>2</v>
      </c>
      <c r="C61" s="60" t="s">
        <v>3</v>
      </c>
      <c r="D61" s="60" t="s">
        <v>4</v>
      </c>
      <c r="E61" s="60" t="s">
        <v>5</v>
      </c>
      <c r="F61" s="60" t="s">
        <v>6</v>
      </c>
      <c r="G61" s="60"/>
      <c r="H61" s="61"/>
    </row>
    <row r="62" spans="1:8">
      <c r="H62" s="30"/>
    </row>
    <row r="63" spans="1:8">
      <c r="A63" s="57">
        <v>41543</v>
      </c>
      <c r="B63" s="58">
        <v>0.29017361111111112</v>
      </c>
      <c r="C63" s="58">
        <v>0.50199074074074079</v>
      </c>
      <c r="D63" s="58">
        <v>0.53870370370370368</v>
      </c>
      <c r="E63" s="58">
        <v>0.7512268518518519</v>
      </c>
      <c r="H63" s="56"/>
    </row>
    <row r="64" spans="1:8">
      <c r="A64" s="57">
        <v>41544</v>
      </c>
      <c r="B64" s="58">
        <v>0.29024305555555557</v>
      </c>
      <c r="C64" s="58">
        <v>0.50241898148148145</v>
      </c>
      <c r="D64" s="58">
        <v>0.53864583333333338</v>
      </c>
      <c r="E64" s="58">
        <v>0.75468749999999996</v>
      </c>
      <c r="H64" s="56"/>
    </row>
    <row r="65" spans="1:8">
      <c r="A65" s="57">
        <v>41545</v>
      </c>
      <c r="B65" s="58">
        <v>0.28939814814814813</v>
      </c>
      <c r="C65" s="58">
        <v>0.62686342592592592</v>
      </c>
      <c r="H65" s="56"/>
    </row>
    <row r="66" spans="1:8">
      <c r="A66" s="57">
        <v>41546</v>
      </c>
      <c r="B66" s="58">
        <v>0.3772685185185185</v>
      </c>
      <c r="C66" s="58">
        <v>0.71207175925925925</v>
      </c>
      <c r="H66" s="56"/>
    </row>
    <row r="67" spans="1:8">
      <c r="A67" s="57">
        <v>41547</v>
      </c>
      <c r="B67" s="58">
        <v>0.28994212962962962</v>
      </c>
      <c r="C67" s="58">
        <v>0.50287037037037041</v>
      </c>
      <c r="D67" s="58">
        <v>0.54082175925925924</v>
      </c>
      <c r="E67" s="58">
        <v>0.67010416666666661</v>
      </c>
      <c r="H67" s="56"/>
    </row>
    <row r="68" spans="1:8">
      <c r="A68" s="57">
        <v>41548</v>
      </c>
      <c r="B68" s="58">
        <v>0.29410879629629633</v>
      </c>
      <c r="C68" s="58">
        <v>0.68121527777777768</v>
      </c>
      <c r="D68" s="58"/>
      <c r="E68" s="58"/>
      <c r="H68" s="56"/>
    </row>
    <row r="69" spans="1:8">
      <c r="A69" s="57">
        <v>41549</v>
      </c>
      <c r="B69" s="58">
        <v>0.29202546296296295</v>
      </c>
      <c r="C69" s="58">
        <v>0.78871527777777783</v>
      </c>
      <c r="D69" s="58"/>
      <c r="E69" s="58"/>
      <c r="H69" s="56"/>
    </row>
    <row r="70" spans="1:8">
      <c r="A70" s="62" t="s">
        <v>7</v>
      </c>
      <c r="H70" s="30"/>
    </row>
    <row r="71" spans="1:8">
      <c r="A71" s="62" t="s">
        <v>8</v>
      </c>
      <c r="B71" s="63">
        <f>+H71</f>
        <v>0</v>
      </c>
      <c r="D71" s="62"/>
      <c r="E71" s="63"/>
      <c r="H71" s="30"/>
    </row>
    <row r="72" spans="1:8">
      <c r="H72" s="30"/>
    </row>
    <row r="76" spans="1:8">
      <c r="A76" s="59" t="s">
        <v>136</v>
      </c>
    </row>
    <row r="79" spans="1:8">
      <c r="A79" s="60" t="s">
        <v>1</v>
      </c>
      <c r="B79" s="60" t="s">
        <v>2</v>
      </c>
      <c r="C79" s="60" t="s">
        <v>3</v>
      </c>
      <c r="D79" s="60" t="s">
        <v>4</v>
      </c>
      <c r="E79" s="60" t="s">
        <v>5</v>
      </c>
      <c r="F79" s="60" t="s">
        <v>6</v>
      </c>
      <c r="G79" s="60"/>
      <c r="H79" s="61"/>
    </row>
    <row r="80" spans="1:8">
      <c r="H80" s="30"/>
    </row>
    <row r="81" spans="1:8">
      <c r="A81" s="57">
        <v>41543</v>
      </c>
      <c r="B81" s="58">
        <v>0.28967592592592595</v>
      </c>
      <c r="C81" s="58">
        <v>0.79217592592592589</v>
      </c>
      <c r="H81" s="56"/>
    </row>
    <row r="82" spans="1:8">
      <c r="A82" s="57">
        <v>41544</v>
      </c>
      <c r="B82" s="58">
        <v>0.28723379629629631</v>
      </c>
      <c r="C82" s="58">
        <v>0.50313657407407408</v>
      </c>
      <c r="D82" s="58">
        <v>0.5397453703703704</v>
      </c>
      <c r="E82" s="58">
        <v>0.75207175925925929</v>
      </c>
      <c r="H82" s="56"/>
    </row>
    <row r="83" spans="1:8">
      <c r="A83" s="57">
        <v>41545</v>
      </c>
      <c r="B83" s="58">
        <v>0.28822916666666665</v>
      </c>
      <c r="C83" s="58">
        <v>0.62707175925925929</v>
      </c>
      <c r="H83" s="56"/>
    </row>
    <row r="84" spans="1:8">
      <c r="A84" s="57">
        <v>41546</v>
      </c>
      <c r="B84" s="58"/>
      <c r="C84" s="58"/>
      <c r="H84" s="56"/>
    </row>
    <row r="85" spans="1:8">
      <c r="A85" s="57">
        <v>41547</v>
      </c>
      <c r="B85" s="58">
        <v>0.29001157407407407</v>
      </c>
      <c r="C85" s="58">
        <v>0.50291666666666668</v>
      </c>
      <c r="D85" s="58">
        <v>0.53885416666666663</v>
      </c>
      <c r="E85" s="58">
        <v>0.66901620370370374</v>
      </c>
      <c r="H85" s="56"/>
    </row>
    <row r="86" spans="1:8">
      <c r="A86" s="57">
        <v>41548</v>
      </c>
      <c r="B86" s="58">
        <v>0.29290509259259262</v>
      </c>
      <c r="C86" s="58">
        <v>0.75056712962962968</v>
      </c>
      <c r="H86" s="56"/>
    </row>
    <row r="87" spans="1:8">
      <c r="A87" s="57">
        <v>41549</v>
      </c>
      <c r="B87" s="58">
        <v>0.28826388888888888</v>
      </c>
      <c r="C87" s="58">
        <v>0.50260416666666663</v>
      </c>
      <c r="D87" s="58">
        <v>0.53918981481481476</v>
      </c>
      <c r="E87" s="58">
        <v>0.75313657407407408</v>
      </c>
      <c r="H87" s="56"/>
    </row>
    <row r="88" spans="1:8">
      <c r="A88" s="62" t="s">
        <v>7</v>
      </c>
      <c r="H88" s="30"/>
    </row>
    <row r="89" spans="1:8">
      <c r="A89" s="62" t="s">
        <v>8</v>
      </c>
      <c r="B89" s="63">
        <f>+H89</f>
        <v>0</v>
      </c>
      <c r="D89" s="62"/>
      <c r="E89" s="63"/>
      <c r="H89" s="30"/>
    </row>
    <row r="90" spans="1:8">
      <c r="H90" s="30"/>
    </row>
    <row r="95" spans="1:8">
      <c r="A95" s="59" t="s">
        <v>135</v>
      </c>
    </row>
    <row r="98" spans="1:8">
      <c r="A98" s="60" t="s">
        <v>1</v>
      </c>
      <c r="B98" s="60" t="s">
        <v>2</v>
      </c>
      <c r="C98" s="60" t="s">
        <v>3</v>
      </c>
      <c r="D98" s="60" t="s">
        <v>4</v>
      </c>
      <c r="E98" s="60" t="s">
        <v>5</v>
      </c>
      <c r="F98" s="60" t="s">
        <v>6</v>
      </c>
      <c r="G98" s="60"/>
      <c r="H98" s="61"/>
    </row>
    <row r="99" spans="1:8">
      <c r="H99" s="30"/>
    </row>
    <row r="100" spans="1:8">
      <c r="A100" s="57">
        <v>41543</v>
      </c>
      <c r="B100" s="58">
        <v>0.29065972222222225</v>
      </c>
      <c r="C100" s="58">
        <v>0.75085648148148143</v>
      </c>
      <c r="H100" s="56"/>
    </row>
    <row r="101" spans="1:8">
      <c r="A101" s="57">
        <v>41544</v>
      </c>
      <c r="B101" s="58">
        <v>0.28942129629629632</v>
      </c>
      <c r="C101" s="58">
        <v>0.5020486111111111</v>
      </c>
      <c r="D101" s="58">
        <v>0.53805555555555551</v>
      </c>
      <c r="E101" s="58">
        <v>0.75368055555555558</v>
      </c>
      <c r="H101" s="56"/>
    </row>
    <row r="102" spans="1:8">
      <c r="A102" s="57">
        <v>41545</v>
      </c>
      <c r="B102" s="58">
        <v>0.28898148148148151</v>
      </c>
      <c r="C102" s="58">
        <v>0.62737268518518519</v>
      </c>
      <c r="H102" s="56"/>
    </row>
    <row r="103" spans="1:8">
      <c r="A103" s="57">
        <v>41546</v>
      </c>
      <c r="B103" s="58">
        <v>0.37337962962962962</v>
      </c>
      <c r="C103" s="58">
        <v>0.70846064814814813</v>
      </c>
      <c r="H103" s="56"/>
    </row>
    <row r="104" spans="1:8">
      <c r="A104" s="57">
        <v>41547</v>
      </c>
      <c r="B104" s="58">
        <v>0.2905787037037037</v>
      </c>
      <c r="C104" s="58">
        <v>0.5022685185185185</v>
      </c>
      <c r="D104" s="58">
        <v>0.53870370370370368</v>
      </c>
      <c r="E104" s="58">
        <v>0.67200231481481476</v>
      </c>
      <c r="H104" s="56"/>
    </row>
    <row r="105" spans="1:8">
      <c r="A105" s="57">
        <v>41548</v>
      </c>
      <c r="B105" s="58">
        <v>0.2926273148148148</v>
      </c>
      <c r="C105" s="58">
        <v>0.75078703703703709</v>
      </c>
      <c r="H105" s="56"/>
    </row>
    <row r="106" spans="1:8">
      <c r="A106" s="57">
        <v>41549</v>
      </c>
      <c r="B106" s="58">
        <v>0.2888425925925926</v>
      </c>
      <c r="C106" s="58">
        <v>0.50178240740740743</v>
      </c>
      <c r="D106" s="58">
        <v>0.53929398148148144</v>
      </c>
      <c r="E106" s="58">
        <v>0.75246527777777783</v>
      </c>
      <c r="H106" s="56"/>
    </row>
    <row r="107" spans="1:8">
      <c r="A107" s="62" t="s">
        <v>7</v>
      </c>
      <c r="H107" s="30"/>
    </row>
    <row r="108" spans="1:8">
      <c r="A108" s="62" t="s">
        <v>8</v>
      </c>
      <c r="B108" s="63">
        <f>+H108</f>
        <v>0</v>
      </c>
      <c r="D108" s="62"/>
      <c r="E108" s="63"/>
      <c r="H108" s="30"/>
    </row>
    <row r="109" spans="1:8">
      <c r="H109" s="30"/>
    </row>
    <row r="114" spans="1:8">
      <c r="A114" s="64"/>
    </row>
    <row r="117" spans="1:8">
      <c r="A117" s="65"/>
      <c r="B117" s="65"/>
      <c r="C117" s="65"/>
      <c r="D117" s="65"/>
      <c r="E117" s="65"/>
      <c r="F117" s="65"/>
      <c r="G117" s="65"/>
      <c r="H117" s="61"/>
    </row>
    <row r="118" spans="1:8">
      <c r="H118" s="30"/>
    </row>
    <row r="119" spans="1:8">
      <c r="A119" s="66"/>
      <c r="B119" s="67"/>
      <c r="C119" s="67"/>
      <c r="H119" s="56"/>
    </row>
    <row r="120" spans="1:8">
      <c r="A120" s="66"/>
      <c r="B120" s="67"/>
      <c r="C120" s="67"/>
      <c r="D120" s="67"/>
      <c r="E120" s="67"/>
      <c r="H120" s="56"/>
    </row>
    <row r="121" spans="1:8">
      <c r="A121" s="66"/>
      <c r="B121" s="67"/>
      <c r="C121" s="67"/>
      <c r="H121" s="56"/>
    </row>
    <row r="122" spans="1:8">
      <c r="A122" s="66"/>
      <c r="B122" s="67"/>
      <c r="C122" s="67"/>
      <c r="H122" s="56"/>
    </row>
    <row r="123" spans="1:8">
      <c r="A123" s="66"/>
      <c r="B123" s="67"/>
      <c r="C123" s="67"/>
      <c r="H123" s="56"/>
    </row>
    <row r="124" spans="1:8">
      <c r="A124" s="66"/>
      <c r="B124" s="67"/>
      <c r="C124" s="67"/>
      <c r="D124" s="67"/>
      <c r="E124" s="67"/>
      <c r="H124" s="56"/>
    </row>
    <row r="125" spans="1:8">
      <c r="A125" s="66"/>
      <c r="B125" s="67"/>
      <c r="C125" s="67"/>
      <c r="D125" s="67"/>
      <c r="E125" s="67"/>
      <c r="H125" s="56"/>
    </row>
    <row r="126" spans="1:8">
      <c r="A126" s="68"/>
      <c r="H126" s="30"/>
    </row>
    <row r="127" spans="1:8">
      <c r="A127" s="68"/>
      <c r="B127" s="69"/>
      <c r="D127" s="68"/>
      <c r="E127" s="69"/>
      <c r="H127" s="30"/>
    </row>
    <row r="128" spans="1:8">
      <c r="H128" s="30"/>
    </row>
    <row r="133" spans="1:8">
      <c r="A133" s="64"/>
    </row>
    <row r="136" spans="1:8">
      <c r="A136" s="65"/>
      <c r="B136" s="65"/>
      <c r="C136" s="65"/>
      <c r="D136" s="65"/>
      <c r="E136" s="65"/>
      <c r="F136" s="65"/>
      <c r="G136" s="65"/>
      <c r="H136" s="61"/>
    </row>
    <row r="137" spans="1:8">
      <c r="H137" s="30"/>
    </row>
    <row r="138" spans="1:8">
      <c r="A138" s="66"/>
      <c r="B138" s="67"/>
      <c r="C138" s="67"/>
      <c r="D138" s="67"/>
      <c r="E138" s="67"/>
      <c r="H138" s="56"/>
    </row>
    <row r="139" spans="1:8">
      <c r="A139" s="66"/>
      <c r="B139" s="67"/>
      <c r="C139" s="67"/>
      <c r="D139" s="67"/>
      <c r="E139" s="67"/>
      <c r="H139" s="56"/>
    </row>
    <row r="140" spans="1:8">
      <c r="A140" s="66"/>
      <c r="B140" s="67"/>
      <c r="C140" s="67"/>
      <c r="H140" s="56"/>
    </row>
    <row r="141" spans="1:8">
      <c r="A141" s="66"/>
      <c r="B141" s="67"/>
      <c r="C141" s="67"/>
      <c r="H141" s="56"/>
    </row>
    <row r="142" spans="1:8">
      <c r="A142" s="66"/>
      <c r="B142" s="67"/>
      <c r="C142" s="67"/>
      <c r="D142" s="67"/>
      <c r="E142" s="67"/>
      <c r="H142" s="56"/>
    </row>
    <row r="143" spans="1:8">
      <c r="A143" s="66"/>
      <c r="B143" s="67"/>
      <c r="C143" s="67"/>
      <c r="D143" s="67"/>
      <c r="E143" s="67"/>
      <c r="H143" s="56"/>
    </row>
    <row r="144" spans="1:8">
      <c r="A144" s="66"/>
      <c r="B144" s="67"/>
      <c r="C144" s="67"/>
      <c r="D144" s="67"/>
      <c r="E144" s="67"/>
      <c r="H144" s="56"/>
    </row>
    <row r="145" spans="1:8">
      <c r="A145" s="68"/>
      <c r="H145" s="30"/>
    </row>
    <row r="146" spans="1:8">
      <c r="A146" s="68"/>
      <c r="B146" s="69"/>
      <c r="D146" s="68"/>
      <c r="E146" s="69"/>
      <c r="H146" s="30"/>
    </row>
    <row r="147" spans="1:8">
      <c r="H147" s="30"/>
    </row>
    <row r="151" spans="1:8">
      <c r="A151" s="64"/>
    </row>
    <row r="154" spans="1:8">
      <c r="A154" s="65"/>
      <c r="B154" s="65"/>
      <c r="C154" s="65"/>
      <c r="D154" s="65"/>
      <c r="E154" s="65"/>
      <c r="F154" s="65"/>
      <c r="G154" s="65"/>
      <c r="H154" s="61"/>
    </row>
    <row r="155" spans="1:8">
      <c r="H155" s="30"/>
    </row>
    <row r="156" spans="1:8">
      <c r="A156" s="66"/>
      <c r="B156" s="11"/>
      <c r="C156" s="67"/>
      <c r="D156" s="67"/>
      <c r="E156" s="10"/>
      <c r="H156" s="56"/>
    </row>
    <row r="157" spans="1:8">
      <c r="A157" s="66"/>
      <c r="B157" s="11"/>
      <c r="C157" s="67"/>
      <c r="D157" s="67"/>
      <c r="E157" s="10"/>
      <c r="H157" s="56"/>
    </row>
    <row r="158" spans="1:8">
      <c r="A158" s="66"/>
      <c r="B158" s="11"/>
      <c r="C158" s="67"/>
      <c r="D158" s="67"/>
      <c r="E158" s="10"/>
      <c r="H158" s="56"/>
    </row>
    <row r="159" spans="1:8">
      <c r="A159" s="66"/>
      <c r="B159" s="11"/>
      <c r="C159" s="67"/>
      <c r="D159" s="67"/>
      <c r="E159" s="10"/>
      <c r="H159" s="56"/>
    </row>
    <row r="160" spans="1:8">
      <c r="A160" s="66"/>
      <c r="B160" s="11"/>
      <c r="C160" s="67"/>
      <c r="D160" s="67"/>
      <c r="E160" s="10"/>
      <c r="H160" s="56"/>
    </row>
    <row r="161" spans="1:8">
      <c r="A161" s="66"/>
      <c r="B161" s="11"/>
      <c r="C161" s="67"/>
      <c r="D161" s="67"/>
      <c r="E161" s="67"/>
      <c r="H161" s="56"/>
    </row>
    <row r="162" spans="1:8">
      <c r="A162" s="66"/>
      <c r="B162" s="67"/>
      <c r="C162" s="67"/>
      <c r="H162" s="56"/>
    </row>
    <row r="163" spans="1:8">
      <c r="A163" s="68"/>
      <c r="H163" s="30"/>
    </row>
    <row r="164" spans="1:8">
      <c r="A164" s="68"/>
      <c r="B164" s="69"/>
      <c r="D164" s="68"/>
      <c r="E164" s="69"/>
      <c r="H164" s="30"/>
    </row>
    <row r="165" spans="1:8">
      <c r="H165" s="30"/>
    </row>
    <row r="170" spans="1:8">
      <c r="A170" s="64"/>
    </row>
    <row r="173" spans="1:8">
      <c r="A173" s="65"/>
      <c r="B173" s="65"/>
      <c r="C173" s="65"/>
      <c r="D173" s="65"/>
      <c r="E173" s="65"/>
      <c r="F173" s="65"/>
      <c r="G173" s="65"/>
      <c r="H173" s="61"/>
    </row>
    <row r="174" spans="1:8">
      <c r="H174" s="30"/>
    </row>
    <row r="175" spans="1:8">
      <c r="A175" s="66"/>
      <c r="B175" s="67"/>
      <c r="C175" s="67"/>
      <c r="D175" s="67"/>
      <c r="E175" s="67"/>
      <c r="H175" s="56"/>
    </row>
    <row r="176" spans="1:8">
      <c r="A176" s="66"/>
      <c r="B176" s="67"/>
      <c r="C176" s="67"/>
      <c r="D176" s="67"/>
      <c r="E176" s="67"/>
      <c r="H176" s="56"/>
    </row>
    <row r="177" spans="1:8">
      <c r="A177" s="66"/>
      <c r="B177" s="67"/>
      <c r="C177" s="67"/>
      <c r="D177" s="67"/>
      <c r="H177" s="56"/>
    </row>
    <row r="178" spans="1:8">
      <c r="A178" s="66"/>
      <c r="B178" s="67"/>
      <c r="C178" s="67"/>
      <c r="H178" s="56"/>
    </row>
    <row r="179" spans="1:8">
      <c r="A179" s="66"/>
      <c r="B179" s="67"/>
      <c r="C179" s="67"/>
      <c r="D179" s="67"/>
      <c r="E179" s="67"/>
      <c r="H179" s="56"/>
    </row>
    <row r="180" spans="1:8">
      <c r="A180" s="66"/>
      <c r="B180" s="67"/>
      <c r="C180" s="67"/>
      <c r="D180" s="67"/>
      <c r="E180" s="67"/>
      <c r="H180" s="56"/>
    </row>
    <row r="181" spans="1:8">
      <c r="A181" s="66"/>
      <c r="B181" s="67"/>
      <c r="C181" s="67"/>
      <c r="D181" s="67"/>
      <c r="E181" s="67"/>
      <c r="H181" s="56"/>
    </row>
    <row r="182" spans="1:8">
      <c r="A182" s="68"/>
      <c r="H182" s="30"/>
    </row>
    <row r="183" spans="1:8">
      <c r="A183" s="68"/>
      <c r="B183" s="69"/>
      <c r="D183" s="68"/>
      <c r="E183" s="69"/>
      <c r="H183" s="30"/>
    </row>
    <row r="184" spans="1:8">
      <c r="H184" s="30"/>
    </row>
    <row r="189" spans="1:8">
      <c r="A189" s="64"/>
    </row>
    <row r="192" spans="1:8">
      <c r="A192" s="65"/>
      <c r="B192" s="65"/>
      <c r="C192" s="65"/>
      <c r="D192" s="65"/>
      <c r="E192" s="65"/>
      <c r="F192" s="65"/>
      <c r="G192" s="65"/>
      <c r="H192" s="61"/>
    </row>
    <row r="193" spans="1:8">
      <c r="H193" s="30"/>
    </row>
    <row r="194" spans="1:8">
      <c r="A194" s="66"/>
      <c r="B194" s="67"/>
      <c r="C194" s="67"/>
      <c r="H194" s="56"/>
    </row>
    <row r="195" spans="1:8">
      <c r="A195" s="66"/>
      <c r="B195" s="67"/>
      <c r="C195" s="67"/>
      <c r="D195" s="67"/>
      <c r="E195" s="67"/>
      <c r="H195" s="56"/>
    </row>
    <row r="196" spans="1:8">
      <c r="A196" s="66"/>
      <c r="B196" s="67"/>
      <c r="C196" s="67"/>
      <c r="H196" s="56"/>
    </row>
    <row r="197" spans="1:8">
      <c r="A197" s="66"/>
      <c r="B197" s="67"/>
      <c r="C197" s="67"/>
      <c r="H197" s="56"/>
    </row>
    <row r="198" spans="1:8">
      <c r="A198" s="66"/>
      <c r="B198" s="67"/>
      <c r="C198" s="67"/>
      <c r="D198" s="67"/>
      <c r="E198" s="67"/>
      <c r="H198" s="56"/>
    </row>
    <row r="199" spans="1:8">
      <c r="A199" s="66"/>
      <c r="B199" s="67"/>
      <c r="C199" s="67"/>
      <c r="H199" s="56"/>
    </row>
    <row r="200" spans="1:8">
      <c r="A200" s="66"/>
      <c r="B200" s="67"/>
      <c r="C200" s="67"/>
      <c r="D200" s="67"/>
      <c r="E200" s="67"/>
      <c r="H200" s="56"/>
    </row>
    <row r="201" spans="1:8">
      <c r="A201" s="68"/>
      <c r="H201" s="30"/>
    </row>
    <row r="202" spans="1:8">
      <c r="A202" s="68"/>
      <c r="B202" s="69"/>
      <c r="D202" s="68"/>
      <c r="E202" s="69"/>
      <c r="H202" s="30"/>
    </row>
    <row r="203" spans="1:8">
      <c r="H203" s="30"/>
    </row>
    <row r="208" spans="1:8">
      <c r="A208" s="64"/>
    </row>
    <row r="211" spans="1:8">
      <c r="A211" s="65"/>
      <c r="B211" s="65"/>
      <c r="C211" s="65"/>
      <c r="D211" s="65"/>
      <c r="E211" s="65"/>
      <c r="F211" s="65"/>
      <c r="G211" s="65"/>
      <c r="H211" s="61"/>
    </row>
    <row r="212" spans="1:8">
      <c r="H212" s="30"/>
    </row>
    <row r="213" spans="1:8">
      <c r="A213" s="66"/>
      <c r="B213" s="67"/>
      <c r="C213" s="67"/>
      <c r="H213" s="56"/>
    </row>
    <row r="214" spans="1:8">
      <c r="A214" s="66"/>
      <c r="B214" s="67"/>
      <c r="C214" s="67"/>
      <c r="H214" s="56"/>
    </row>
    <row r="215" spans="1:8">
      <c r="A215" s="66"/>
      <c r="B215" s="67"/>
      <c r="C215" s="67"/>
      <c r="H215" s="56"/>
    </row>
    <row r="216" spans="1:8">
      <c r="A216" s="66"/>
      <c r="B216" s="67"/>
      <c r="C216" s="67"/>
      <c r="H216" s="56"/>
    </row>
    <row r="217" spans="1:8">
      <c r="A217" s="66"/>
      <c r="B217" s="67"/>
      <c r="C217" s="67"/>
      <c r="H217" s="56"/>
    </row>
    <row r="218" spans="1:8">
      <c r="A218" s="66"/>
      <c r="B218" s="67"/>
      <c r="C218" s="67"/>
      <c r="H218" s="56"/>
    </row>
    <row r="219" spans="1:8">
      <c r="A219" s="66"/>
      <c r="B219" s="67"/>
      <c r="C219" s="67"/>
      <c r="H219" s="56"/>
    </row>
    <row r="220" spans="1:8">
      <c r="A220" s="68"/>
      <c r="H220" s="30"/>
    </row>
    <row r="221" spans="1:8">
      <c r="A221" s="68"/>
      <c r="B221" s="69"/>
      <c r="D221" s="68"/>
      <c r="E221" s="69"/>
      <c r="H221" s="30"/>
    </row>
    <row r="222" spans="1:8">
      <c r="H222" s="30"/>
    </row>
    <row r="226" spans="1:8">
      <c r="A226" s="64"/>
    </row>
    <row r="229" spans="1:8">
      <c r="A229" s="65"/>
      <c r="B229" s="65"/>
      <c r="C229" s="65"/>
      <c r="D229" s="65"/>
      <c r="E229" s="65"/>
      <c r="F229" s="65"/>
      <c r="G229" s="65"/>
      <c r="H229" s="61"/>
    </row>
    <row r="230" spans="1:8">
      <c r="H230" s="30"/>
    </row>
    <row r="231" spans="1:8">
      <c r="A231" s="66"/>
      <c r="B231" s="67"/>
      <c r="C231" s="67"/>
      <c r="H231" s="56"/>
    </row>
    <row r="232" spans="1:8">
      <c r="A232" s="66"/>
      <c r="B232" s="67"/>
      <c r="C232" s="67"/>
      <c r="D232" s="67"/>
      <c r="H232" s="56"/>
    </row>
    <row r="233" spans="1:8">
      <c r="A233" s="66"/>
      <c r="B233" s="67"/>
      <c r="C233" s="67"/>
      <c r="H233" s="56"/>
    </row>
    <row r="234" spans="1:8">
      <c r="A234" s="66"/>
      <c r="B234" s="67"/>
      <c r="C234" s="67"/>
      <c r="D234" s="67"/>
      <c r="E234" s="10"/>
      <c r="H234" s="56"/>
    </row>
    <row r="235" spans="1:8">
      <c r="A235" s="66"/>
      <c r="B235" s="11"/>
      <c r="C235" s="67"/>
      <c r="H235" s="56"/>
    </row>
    <row r="236" spans="1:8">
      <c r="A236" s="66"/>
      <c r="B236" s="67"/>
      <c r="C236" s="67"/>
      <c r="D236" s="67"/>
      <c r="E236" s="10"/>
      <c r="H236" s="56"/>
    </row>
    <row r="237" spans="1:8">
      <c r="A237" s="66"/>
      <c r="B237" s="11"/>
      <c r="C237" s="67"/>
      <c r="D237" s="67"/>
      <c r="E237" s="10"/>
      <c r="H237" s="56"/>
    </row>
    <row r="238" spans="1:8">
      <c r="A238" s="68"/>
      <c r="H238" s="30"/>
    </row>
    <row r="239" spans="1:8">
      <c r="A239" s="68"/>
      <c r="B239" s="69"/>
      <c r="D239" s="68"/>
      <c r="E239" s="69"/>
      <c r="H239" s="30"/>
    </row>
    <row r="240" spans="1:8">
      <c r="H240" s="30"/>
    </row>
    <row r="245" spans="1:8">
      <c r="A245" s="64"/>
    </row>
    <row r="248" spans="1:8">
      <c r="A248" s="65"/>
      <c r="B248" s="65"/>
      <c r="C248" s="65"/>
      <c r="D248" s="65"/>
      <c r="E248" s="65"/>
      <c r="F248" s="65"/>
      <c r="G248" s="65"/>
      <c r="H248" s="61"/>
    </row>
    <row r="249" spans="1:8">
      <c r="H249" s="30"/>
    </row>
    <row r="250" spans="1:8">
      <c r="A250" s="66"/>
      <c r="B250" s="67"/>
      <c r="C250" s="67"/>
      <c r="D250" s="67"/>
      <c r="E250" s="67"/>
      <c r="H250" s="56"/>
    </row>
    <row r="251" spans="1:8">
      <c r="A251" s="66"/>
      <c r="B251" s="67"/>
      <c r="C251" s="67"/>
      <c r="D251" s="67"/>
      <c r="E251" s="67"/>
      <c r="H251" s="56"/>
    </row>
    <row r="252" spans="1:8">
      <c r="A252" s="66"/>
      <c r="B252" s="67"/>
      <c r="C252" s="67"/>
      <c r="H252" s="56"/>
    </row>
    <row r="253" spans="1:8">
      <c r="A253" s="66"/>
      <c r="B253" s="67"/>
      <c r="C253" s="67"/>
      <c r="H253" s="56"/>
    </row>
    <row r="254" spans="1:8">
      <c r="A254" s="66"/>
      <c r="B254" s="67"/>
      <c r="C254" s="67"/>
      <c r="D254" s="67"/>
      <c r="E254" s="67"/>
      <c r="H254" s="56"/>
    </row>
    <row r="255" spans="1:8">
      <c r="A255" s="66"/>
      <c r="B255" s="67"/>
      <c r="C255" s="67"/>
      <c r="D255" s="67"/>
      <c r="E255" s="67"/>
      <c r="H255" s="56"/>
    </row>
    <row r="256" spans="1:8">
      <c r="A256" s="66"/>
      <c r="B256" s="67"/>
      <c r="C256" s="67"/>
      <c r="D256" s="67"/>
      <c r="E256" s="67"/>
      <c r="H256" s="56"/>
    </row>
    <row r="257" spans="1:8">
      <c r="A257" s="68"/>
      <c r="H257" s="30"/>
    </row>
    <row r="258" spans="1:8">
      <c r="A258" s="68"/>
      <c r="B258" s="69"/>
      <c r="D258" s="68"/>
      <c r="E258" s="69"/>
      <c r="H258" s="30"/>
    </row>
    <row r="259" spans="1:8">
      <c r="H259" s="30"/>
    </row>
    <row r="264" spans="1:8">
      <c r="A264" s="64"/>
    </row>
    <row r="267" spans="1:8">
      <c r="A267" s="65"/>
      <c r="B267" s="65"/>
      <c r="C267" s="65"/>
      <c r="D267" s="65"/>
      <c r="E267" s="65"/>
      <c r="F267" s="65"/>
      <c r="G267" s="65"/>
      <c r="H267" s="61"/>
    </row>
    <row r="268" spans="1:8">
      <c r="H268" s="30"/>
    </row>
    <row r="269" spans="1:8">
      <c r="A269" s="66"/>
      <c r="B269" s="67"/>
      <c r="C269" s="67"/>
      <c r="D269" s="67"/>
      <c r="E269" s="67"/>
      <c r="H269" s="56"/>
    </row>
    <row r="270" spans="1:8">
      <c r="A270" s="66"/>
      <c r="B270" s="67"/>
      <c r="C270" s="67"/>
      <c r="D270" s="67"/>
      <c r="E270" s="67"/>
      <c r="H270" s="56"/>
    </row>
    <row r="271" spans="1:8">
      <c r="A271" s="66"/>
      <c r="B271" s="67"/>
      <c r="C271" s="67"/>
      <c r="H271" s="56"/>
    </row>
    <row r="272" spans="1:8">
      <c r="A272" s="66"/>
      <c r="B272" s="67"/>
      <c r="C272" s="67"/>
      <c r="H272" s="56"/>
    </row>
    <row r="273" spans="1:8">
      <c r="A273" s="66"/>
      <c r="B273" s="67"/>
      <c r="C273" s="67"/>
      <c r="D273" s="67"/>
      <c r="E273" s="67"/>
      <c r="H273" s="56"/>
    </row>
    <row r="274" spans="1:8">
      <c r="A274" s="66"/>
      <c r="B274" s="67"/>
      <c r="C274" s="67"/>
      <c r="D274" s="67"/>
      <c r="E274" s="67"/>
      <c r="H274" s="56"/>
    </row>
    <row r="275" spans="1:8">
      <c r="A275" s="66"/>
      <c r="B275" s="67"/>
      <c r="C275" s="67"/>
      <c r="D275" s="67"/>
      <c r="E275" s="67"/>
      <c r="H275" s="56"/>
    </row>
    <row r="276" spans="1:8">
      <c r="A276" s="68"/>
      <c r="H276" s="30"/>
    </row>
    <row r="277" spans="1:8">
      <c r="A277" s="68"/>
      <c r="B277" s="69"/>
      <c r="D277" s="68"/>
      <c r="E277" s="69"/>
      <c r="H277" s="30"/>
    </row>
    <row r="278" spans="1:8">
      <c r="H278" s="30"/>
    </row>
    <row r="283" spans="1:8">
      <c r="A283" s="64"/>
    </row>
    <row r="286" spans="1:8">
      <c r="A286" s="65"/>
      <c r="B286" s="65"/>
      <c r="C286" s="65"/>
      <c r="D286" s="65"/>
      <c r="E286" s="65"/>
      <c r="F286" s="65"/>
      <c r="G286" s="65"/>
      <c r="H286" s="61"/>
    </row>
    <row r="287" spans="1:8">
      <c r="H287" s="30"/>
    </row>
    <row r="288" spans="1:8">
      <c r="A288" s="66"/>
      <c r="B288" s="67"/>
      <c r="C288" s="67"/>
      <c r="D288" s="67"/>
      <c r="E288" s="67"/>
      <c r="H288" s="56"/>
    </row>
    <row r="289" spans="1:8">
      <c r="A289" s="66"/>
      <c r="B289" s="67"/>
      <c r="C289" s="67"/>
      <c r="D289" s="67"/>
      <c r="E289" s="67"/>
      <c r="H289" s="56"/>
    </row>
    <row r="290" spans="1:8">
      <c r="A290" s="66"/>
      <c r="B290" s="67"/>
      <c r="C290" s="67"/>
      <c r="H290" s="56"/>
    </row>
    <row r="291" spans="1:8">
      <c r="A291" s="66"/>
      <c r="B291" s="67"/>
      <c r="C291" s="67"/>
      <c r="H291" s="56"/>
    </row>
    <row r="292" spans="1:8">
      <c r="A292" s="66"/>
      <c r="B292" s="67"/>
      <c r="C292" s="67"/>
      <c r="D292" s="67"/>
      <c r="E292" s="67"/>
      <c r="H292" s="56"/>
    </row>
    <row r="293" spans="1:8">
      <c r="A293" s="66"/>
      <c r="B293" s="67"/>
      <c r="C293" s="67"/>
      <c r="D293" s="67"/>
      <c r="E293" s="67"/>
      <c r="H293" s="56"/>
    </row>
    <row r="294" spans="1:8">
      <c r="A294" s="66"/>
      <c r="B294" s="67"/>
      <c r="C294" s="67"/>
      <c r="H294" s="56"/>
    </row>
    <row r="295" spans="1:8">
      <c r="A295" s="68"/>
      <c r="H295" s="30"/>
    </row>
    <row r="296" spans="1:8">
      <c r="A296" s="68"/>
      <c r="B296" s="69"/>
      <c r="D296" s="68"/>
      <c r="E296" s="69"/>
      <c r="H296" s="30"/>
    </row>
    <row r="297" spans="1:8">
      <c r="H297" s="30"/>
    </row>
    <row r="301" spans="1:8">
      <c r="A301" s="64"/>
    </row>
    <row r="304" spans="1:8">
      <c r="A304" s="65"/>
      <c r="B304" s="65"/>
      <c r="C304" s="65"/>
      <c r="D304" s="65"/>
      <c r="E304" s="65"/>
      <c r="F304" s="65"/>
      <c r="G304" s="65"/>
      <c r="H304" s="61"/>
    </row>
    <row r="305" spans="1:8">
      <c r="H305" s="30"/>
    </row>
    <row r="306" spans="1:8">
      <c r="A306" s="66"/>
      <c r="B306" s="67"/>
      <c r="C306" s="67"/>
      <c r="H306" s="56"/>
    </row>
    <row r="307" spans="1:8">
      <c r="A307" s="66"/>
      <c r="B307" s="67"/>
      <c r="C307" s="67"/>
      <c r="H307" s="56"/>
    </row>
    <row r="308" spans="1:8">
      <c r="A308" s="66"/>
      <c r="B308" s="67"/>
      <c r="C308" s="67"/>
      <c r="H308" s="56"/>
    </row>
    <row r="309" spans="1:8">
      <c r="A309" s="66"/>
      <c r="B309" s="67"/>
      <c r="C309" s="67"/>
      <c r="H309" s="56"/>
    </row>
    <row r="310" spans="1:8">
      <c r="A310" s="66"/>
      <c r="B310" s="67"/>
      <c r="C310" s="67"/>
      <c r="H310" s="56"/>
    </row>
    <row r="311" spans="1:8">
      <c r="A311" s="66"/>
      <c r="B311" s="67"/>
      <c r="C311" s="67"/>
      <c r="D311" s="67"/>
      <c r="E311" s="10"/>
      <c r="H311" s="56"/>
    </row>
    <row r="312" spans="1:8">
      <c r="A312" s="66"/>
      <c r="B312" s="11"/>
      <c r="C312" s="67"/>
      <c r="D312" s="67"/>
      <c r="E312" s="10"/>
      <c r="H312" s="56"/>
    </row>
    <row r="313" spans="1:8">
      <c r="A313" s="68"/>
      <c r="H313" s="30"/>
    </row>
    <row r="314" spans="1:8">
      <c r="A314" s="68"/>
      <c r="B314" s="70"/>
      <c r="D314" s="68"/>
      <c r="E314" s="69"/>
      <c r="H314" s="30"/>
    </row>
    <row r="315" spans="1:8">
      <c r="H315" s="30"/>
    </row>
    <row r="320" spans="1:8">
      <c r="A320" s="64"/>
    </row>
    <row r="323" spans="1:8">
      <c r="A323" s="65"/>
      <c r="B323" s="65"/>
      <c r="C323" s="65"/>
      <c r="D323" s="65"/>
      <c r="E323" s="65"/>
      <c r="F323" s="65"/>
      <c r="G323" s="65"/>
      <c r="H323" s="61"/>
    </row>
    <row r="324" spans="1:8">
      <c r="H324" s="30"/>
    </row>
    <row r="325" spans="1:8">
      <c r="A325" s="66"/>
      <c r="B325" s="67"/>
      <c r="C325" s="67"/>
      <c r="D325" s="67"/>
      <c r="E325" s="67"/>
      <c r="H325" s="56"/>
    </row>
    <row r="326" spans="1:8">
      <c r="A326" s="66"/>
      <c r="B326" s="67"/>
      <c r="C326" s="67"/>
      <c r="D326" s="67"/>
      <c r="E326" s="67"/>
      <c r="H326" s="56"/>
    </row>
    <row r="327" spans="1:8">
      <c r="A327" s="66"/>
      <c r="B327" s="67"/>
      <c r="C327" s="67"/>
      <c r="H327" s="56"/>
    </row>
    <row r="328" spans="1:8">
      <c r="A328" s="66"/>
      <c r="B328" s="67"/>
      <c r="C328" s="67"/>
      <c r="H328" s="56"/>
    </row>
    <row r="329" spans="1:8">
      <c r="A329" s="66"/>
      <c r="B329" s="67"/>
      <c r="C329" s="67"/>
      <c r="D329" s="67"/>
      <c r="E329" s="67"/>
      <c r="H329" s="56"/>
    </row>
    <row r="330" spans="1:8">
      <c r="A330" s="66"/>
      <c r="B330" s="67"/>
      <c r="C330" s="67"/>
      <c r="H330" s="56"/>
    </row>
    <row r="331" spans="1:8">
      <c r="A331" s="66"/>
      <c r="B331" s="67"/>
      <c r="C331" s="67"/>
      <c r="D331" s="67"/>
      <c r="E331" s="67"/>
      <c r="H331" s="56"/>
    </row>
    <row r="332" spans="1:8">
      <c r="A332" s="68"/>
      <c r="H332" s="30"/>
    </row>
    <row r="333" spans="1:8">
      <c r="A333" s="68"/>
      <c r="B333" s="69"/>
      <c r="D333" s="68"/>
      <c r="E333" s="69"/>
      <c r="H333" s="30"/>
    </row>
    <row r="334" spans="1:8">
      <c r="H334" s="30"/>
    </row>
    <row r="339" spans="1:8">
      <c r="A339" s="64"/>
    </row>
    <row r="342" spans="1:8">
      <c r="A342" s="65"/>
      <c r="B342" s="65"/>
      <c r="C342" s="65"/>
      <c r="D342" s="65"/>
      <c r="E342" s="65"/>
      <c r="F342" s="65"/>
      <c r="G342" s="65"/>
      <c r="H342" s="61"/>
    </row>
    <row r="343" spans="1:8">
      <c r="H343" s="30"/>
    </row>
    <row r="344" spans="1:8">
      <c r="A344" s="66"/>
      <c r="B344" s="67"/>
      <c r="C344" s="67"/>
      <c r="D344" s="67"/>
      <c r="E344" s="67"/>
      <c r="H344" s="56"/>
    </row>
    <row r="345" spans="1:8">
      <c r="A345" s="66"/>
      <c r="B345" s="67"/>
      <c r="C345" s="67"/>
      <c r="D345" s="67"/>
      <c r="E345" s="67"/>
      <c r="H345" s="56"/>
    </row>
    <row r="346" spans="1:8">
      <c r="A346" s="66"/>
      <c r="B346" s="67"/>
      <c r="C346" s="67"/>
      <c r="H346" s="56"/>
    </row>
    <row r="347" spans="1:8">
      <c r="A347" s="66"/>
      <c r="B347" s="67"/>
      <c r="C347" s="67"/>
      <c r="H347" s="56"/>
    </row>
    <row r="348" spans="1:8">
      <c r="A348" s="66"/>
      <c r="B348" s="67"/>
      <c r="C348" s="67"/>
      <c r="H348" s="56"/>
    </row>
    <row r="349" spans="1:8">
      <c r="A349" s="66"/>
      <c r="B349" s="67"/>
      <c r="C349" s="67"/>
      <c r="H349" s="56"/>
    </row>
    <row r="350" spans="1:8">
      <c r="A350" s="66"/>
      <c r="B350" s="67"/>
      <c r="C350" s="67"/>
      <c r="H350" s="56"/>
    </row>
    <row r="351" spans="1:8">
      <c r="A351" s="68"/>
      <c r="H351" s="30"/>
    </row>
    <row r="352" spans="1:8">
      <c r="A352" s="68"/>
      <c r="B352" s="71"/>
      <c r="D352" s="68"/>
      <c r="E352" s="69"/>
      <c r="H352" s="30"/>
    </row>
    <row r="353" spans="1:8">
      <c r="H353" s="30"/>
    </row>
    <row r="358" spans="1:8">
      <c r="A358" s="64"/>
    </row>
    <row r="361" spans="1:8">
      <c r="A361" s="65"/>
      <c r="B361" s="65"/>
      <c r="C361" s="65"/>
      <c r="D361" s="65"/>
      <c r="E361" s="65"/>
      <c r="F361" s="65"/>
      <c r="G361" s="65"/>
      <c r="H361" s="61"/>
    </row>
    <row r="362" spans="1:8">
      <c r="H362" s="30"/>
    </row>
    <row r="363" spans="1:8">
      <c r="A363" s="66"/>
      <c r="B363" s="67"/>
      <c r="C363" s="67"/>
      <c r="D363" s="67"/>
      <c r="E363" s="67"/>
      <c r="H363" s="56"/>
    </row>
    <row r="364" spans="1:8">
      <c r="A364" s="66"/>
      <c r="B364" s="67"/>
      <c r="C364" s="67"/>
      <c r="D364" s="67"/>
      <c r="E364" s="67"/>
      <c r="H364" s="56"/>
    </row>
    <row r="365" spans="1:8">
      <c r="A365" s="66"/>
      <c r="B365" s="67"/>
      <c r="C365" s="67"/>
      <c r="H365" s="56"/>
    </row>
    <row r="366" spans="1:8">
      <c r="A366" s="66"/>
      <c r="B366" s="67"/>
      <c r="C366" s="67"/>
      <c r="H366" s="56"/>
    </row>
    <row r="367" spans="1:8">
      <c r="A367" s="66"/>
      <c r="B367" s="67"/>
      <c r="C367" s="67"/>
      <c r="D367" s="67"/>
      <c r="E367" s="67"/>
      <c r="H367" s="56"/>
    </row>
    <row r="368" spans="1:8">
      <c r="A368" s="66"/>
      <c r="B368" s="67"/>
      <c r="C368" s="67"/>
      <c r="D368" s="67"/>
      <c r="E368" s="67"/>
      <c r="H368" s="56"/>
    </row>
    <row r="369" spans="1:8">
      <c r="A369" s="66"/>
      <c r="B369" s="67"/>
      <c r="C369" s="67"/>
      <c r="D369" s="67"/>
      <c r="E369" s="67"/>
      <c r="H369" s="56"/>
    </row>
    <row r="370" spans="1:8">
      <c r="A370" s="68"/>
      <c r="H370" s="30"/>
    </row>
    <row r="371" spans="1:8">
      <c r="A371" s="68"/>
      <c r="B371" s="69"/>
      <c r="D371" s="68"/>
      <c r="E371" s="69"/>
      <c r="H371" s="30"/>
    </row>
    <row r="372" spans="1:8">
      <c r="H372" s="30"/>
    </row>
    <row r="376" spans="1:8">
      <c r="A376" s="64"/>
    </row>
    <row r="379" spans="1:8">
      <c r="A379" s="65"/>
      <c r="B379" s="65"/>
      <c r="C379" s="65"/>
      <c r="D379" s="65"/>
      <c r="E379" s="65"/>
      <c r="F379" s="65"/>
      <c r="G379" s="65"/>
      <c r="H379" s="61"/>
    </row>
    <row r="380" spans="1:8">
      <c r="H380" s="30"/>
    </row>
    <row r="381" spans="1:8">
      <c r="A381" s="66"/>
      <c r="B381" s="67"/>
      <c r="C381" s="67"/>
      <c r="H381" s="56"/>
    </row>
    <row r="382" spans="1:8">
      <c r="A382" s="66"/>
      <c r="B382" s="67"/>
      <c r="C382" s="67"/>
      <c r="H382" s="56"/>
    </row>
    <row r="383" spans="1:8">
      <c r="A383" s="66"/>
      <c r="B383" s="67"/>
      <c r="C383" s="67"/>
      <c r="H383" s="56"/>
    </row>
    <row r="384" spans="1:8">
      <c r="A384" s="66"/>
      <c r="B384" s="67"/>
      <c r="C384" s="67"/>
      <c r="H384" s="56"/>
    </row>
    <row r="385" spans="1:8">
      <c r="A385" s="66"/>
      <c r="B385" s="67"/>
      <c r="C385" s="67"/>
      <c r="H385" s="56"/>
    </row>
    <row r="386" spans="1:8">
      <c r="A386" s="66"/>
      <c r="B386" s="67"/>
      <c r="C386" s="67"/>
      <c r="H386" s="56"/>
    </row>
    <row r="387" spans="1:8">
      <c r="A387" s="66"/>
      <c r="B387" s="67"/>
      <c r="C387" s="67"/>
      <c r="H387" s="56"/>
    </row>
    <row r="388" spans="1:8">
      <c r="A388" s="68"/>
      <c r="H388" s="30"/>
    </row>
    <row r="389" spans="1:8">
      <c r="A389" s="68"/>
      <c r="B389" s="69"/>
      <c r="D389" s="68"/>
      <c r="E389" s="69"/>
      <c r="H389" s="30"/>
    </row>
    <row r="390" spans="1:8">
      <c r="H390" s="30"/>
    </row>
    <row r="395" spans="1:8">
      <c r="A395" s="64"/>
    </row>
    <row r="398" spans="1:8">
      <c r="A398" s="65"/>
      <c r="B398" s="65"/>
      <c r="C398" s="65"/>
      <c r="D398" s="65"/>
      <c r="E398" s="65"/>
      <c r="F398" s="65"/>
      <c r="G398" s="65"/>
      <c r="H398" s="61"/>
    </row>
    <row r="399" spans="1:8">
      <c r="H399" s="30"/>
    </row>
    <row r="400" spans="1:8">
      <c r="A400" s="66"/>
      <c r="B400" s="67"/>
      <c r="C400" s="67"/>
      <c r="H400" s="56"/>
    </row>
    <row r="401" spans="1:8">
      <c r="A401" s="66"/>
      <c r="B401" s="67"/>
      <c r="C401" s="10"/>
      <c r="H401" s="56"/>
    </row>
    <row r="402" spans="1:8">
      <c r="A402" s="66"/>
      <c r="B402" s="11"/>
      <c r="C402" s="67"/>
      <c r="D402" s="67"/>
      <c r="E402" s="67"/>
      <c r="H402" s="56"/>
    </row>
    <row r="403" spans="1:8">
      <c r="A403" s="66"/>
      <c r="B403" s="67"/>
      <c r="C403" s="10"/>
      <c r="H403" s="56"/>
    </row>
    <row r="404" spans="1:8">
      <c r="A404" s="66"/>
      <c r="B404" s="11"/>
      <c r="C404" s="67"/>
      <c r="D404" s="67"/>
      <c r="E404" s="10"/>
      <c r="H404" s="56"/>
    </row>
    <row r="405" spans="1:8">
      <c r="A405" s="66"/>
      <c r="B405" s="11"/>
      <c r="C405" s="67"/>
      <c r="D405" s="67"/>
      <c r="E405" s="10"/>
      <c r="H405" s="56"/>
    </row>
    <row r="406" spans="1:8">
      <c r="A406" s="66"/>
      <c r="B406" s="11"/>
      <c r="C406" s="67"/>
      <c r="D406" s="67"/>
      <c r="E406" s="10"/>
      <c r="H406" s="56"/>
    </row>
    <row r="407" spans="1:8">
      <c r="A407" s="68"/>
      <c r="H407" s="30"/>
    </row>
    <row r="408" spans="1:8">
      <c r="A408" s="68"/>
      <c r="B408" s="72"/>
      <c r="D408" s="68"/>
      <c r="E408" s="69"/>
      <c r="H408" s="30"/>
    </row>
    <row r="409" spans="1:8">
      <c r="H409" s="30"/>
    </row>
    <row r="414" spans="1:8">
      <c r="A414" s="64"/>
    </row>
    <row r="417" spans="1:8">
      <c r="A417" s="65"/>
      <c r="B417" s="65"/>
      <c r="C417" s="65"/>
      <c r="D417" s="65"/>
      <c r="E417" s="65"/>
      <c r="F417" s="65"/>
      <c r="G417" s="65"/>
      <c r="H417" s="61"/>
    </row>
    <row r="418" spans="1:8">
      <c r="H418" s="30"/>
    </row>
    <row r="419" spans="1:8">
      <c r="A419" s="66"/>
      <c r="B419" s="67"/>
      <c r="C419" s="67"/>
      <c r="H419" s="56"/>
    </row>
    <row r="420" spans="1:8">
      <c r="A420" s="66"/>
      <c r="B420" s="67"/>
      <c r="C420" s="67"/>
      <c r="H420" s="56"/>
    </row>
    <row r="421" spans="1:8">
      <c r="A421" s="66"/>
      <c r="B421" s="67"/>
      <c r="C421" s="67"/>
      <c r="H421" s="56"/>
    </row>
    <row r="422" spans="1:8">
      <c r="A422" s="66"/>
      <c r="B422" s="67"/>
      <c r="C422" s="67"/>
      <c r="H422" s="56"/>
    </row>
    <row r="423" spans="1:8">
      <c r="A423" s="66"/>
      <c r="B423" s="67"/>
      <c r="C423" s="67"/>
      <c r="H423" s="56"/>
    </row>
    <row r="424" spans="1:8">
      <c r="A424" s="66"/>
      <c r="B424" s="67"/>
      <c r="C424" s="67"/>
      <c r="H424" s="56"/>
    </row>
    <row r="425" spans="1:8">
      <c r="A425" s="66"/>
      <c r="B425" s="67"/>
      <c r="C425" s="67"/>
      <c r="H425" s="56"/>
    </row>
    <row r="426" spans="1:8">
      <c r="A426" s="68"/>
      <c r="H426" s="30"/>
    </row>
    <row r="427" spans="1:8">
      <c r="A427" s="68"/>
      <c r="B427" s="69"/>
      <c r="D427" s="68"/>
      <c r="E427" s="69"/>
      <c r="H427" s="30"/>
    </row>
    <row r="428" spans="1:8">
      <c r="H428" s="30"/>
    </row>
    <row r="433" spans="1:8">
      <c r="A433" s="64"/>
    </row>
    <row r="436" spans="1:8">
      <c r="A436" s="65"/>
      <c r="B436" s="65"/>
      <c r="C436" s="65"/>
      <c r="D436" s="65"/>
      <c r="E436" s="65"/>
      <c r="F436" s="65"/>
      <c r="G436" s="65"/>
      <c r="H436" s="61"/>
    </row>
    <row r="437" spans="1:8">
      <c r="H437" s="30"/>
    </row>
    <row r="438" spans="1:8">
      <c r="A438" s="66"/>
      <c r="B438" s="11"/>
      <c r="C438" s="67"/>
      <c r="D438" s="67"/>
      <c r="E438" s="10"/>
      <c r="H438" s="56"/>
    </row>
    <row r="439" spans="1:8">
      <c r="A439" s="66"/>
      <c r="B439" s="11"/>
      <c r="C439" s="67"/>
      <c r="D439" s="67"/>
      <c r="E439" s="10"/>
      <c r="H439" s="56"/>
    </row>
    <row r="440" spans="1:8">
      <c r="A440" s="66"/>
      <c r="B440" s="11"/>
      <c r="C440" s="67"/>
      <c r="D440" s="67"/>
      <c r="E440" s="10"/>
      <c r="H440" s="56"/>
    </row>
    <row r="441" spans="1:8">
      <c r="A441" s="66"/>
      <c r="B441" s="11"/>
      <c r="C441" s="67"/>
      <c r="D441" s="67"/>
      <c r="E441" s="67"/>
      <c r="H441" s="56"/>
    </row>
    <row r="442" spans="1:8">
      <c r="A442" s="66"/>
      <c r="B442" s="67"/>
      <c r="C442" s="67"/>
      <c r="H442" s="56"/>
    </row>
    <row r="443" spans="1:8">
      <c r="A443" s="66"/>
      <c r="B443" s="67"/>
      <c r="C443" s="67"/>
      <c r="H443" s="56"/>
    </row>
    <row r="444" spans="1:8">
      <c r="A444" s="66"/>
      <c r="B444" s="67"/>
      <c r="C444" s="67"/>
      <c r="H444" s="56"/>
    </row>
    <row r="445" spans="1:8">
      <c r="A445" s="68"/>
      <c r="H445" s="30"/>
    </row>
    <row r="446" spans="1:8">
      <c r="A446" s="68"/>
      <c r="B446" s="69"/>
      <c r="D446" s="68"/>
      <c r="E446" s="69"/>
      <c r="H446" s="30"/>
    </row>
    <row r="447" spans="1:8">
      <c r="H447" s="30"/>
    </row>
    <row r="451" spans="1:8">
      <c r="A451" s="64"/>
    </row>
    <row r="454" spans="1:8">
      <c r="A454" s="65"/>
      <c r="B454" s="65"/>
      <c r="C454" s="65"/>
      <c r="D454" s="65"/>
      <c r="E454" s="65"/>
      <c r="F454" s="65"/>
      <c r="G454" s="65"/>
      <c r="H454" s="61"/>
    </row>
    <row r="455" spans="1:8">
      <c r="H455" s="30"/>
    </row>
    <row r="456" spans="1:8">
      <c r="A456" s="66"/>
      <c r="B456" s="67"/>
      <c r="C456" s="67"/>
      <c r="D456" s="67"/>
      <c r="E456" s="67"/>
      <c r="H456" s="56"/>
    </row>
    <row r="457" spans="1:8">
      <c r="A457" s="66"/>
      <c r="B457" s="67"/>
      <c r="C457" s="67"/>
      <c r="D457" s="67"/>
      <c r="E457" s="67"/>
      <c r="H457" s="56"/>
    </row>
    <row r="458" spans="1:8">
      <c r="A458" s="66"/>
      <c r="B458" s="67"/>
      <c r="C458" s="67"/>
      <c r="H458" s="56"/>
    </row>
    <row r="459" spans="1:8">
      <c r="A459" s="66"/>
      <c r="B459" s="67"/>
      <c r="H459" s="56"/>
    </row>
    <row r="460" spans="1:8">
      <c r="A460" s="66"/>
      <c r="B460" s="67"/>
      <c r="C460" s="67"/>
      <c r="D460" s="67"/>
      <c r="E460" s="67"/>
      <c r="H460" s="56"/>
    </row>
    <row r="461" spans="1:8">
      <c r="A461" s="66"/>
      <c r="B461" s="67"/>
      <c r="C461" s="67"/>
      <c r="D461" s="67"/>
      <c r="E461" s="67"/>
      <c r="H461" s="56"/>
    </row>
    <row r="462" spans="1:8">
      <c r="A462" s="66"/>
      <c r="B462" s="67"/>
      <c r="C462" s="67"/>
      <c r="D462" s="67"/>
      <c r="E462" s="67"/>
      <c r="H462" s="56"/>
    </row>
    <row r="463" spans="1:8">
      <c r="A463" s="68"/>
      <c r="H463" s="30"/>
    </row>
    <row r="464" spans="1:8">
      <c r="A464" s="68"/>
      <c r="B464" s="69"/>
      <c r="D464" s="68"/>
      <c r="E464" s="69"/>
      <c r="H464" s="30"/>
    </row>
    <row r="465" spans="1:8">
      <c r="H465" s="30"/>
    </row>
    <row r="470" spans="1:8">
      <c r="A470" s="64"/>
    </row>
    <row r="473" spans="1:8">
      <c r="A473" s="65"/>
      <c r="B473" s="65"/>
      <c r="C473" s="65"/>
      <c r="D473" s="65"/>
      <c r="E473" s="65"/>
      <c r="F473" s="65"/>
      <c r="G473" s="65"/>
      <c r="H473" s="61"/>
    </row>
    <row r="474" spans="1:8">
      <c r="H474" s="30"/>
    </row>
    <row r="475" spans="1:8">
      <c r="A475" s="66"/>
      <c r="B475" s="67"/>
      <c r="C475" s="67"/>
      <c r="H475" s="56"/>
    </row>
    <row r="476" spans="1:8">
      <c r="A476" s="66"/>
      <c r="B476" s="67"/>
      <c r="C476" s="67"/>
      <c r="H476" s="56"/>
    </row>
    <row r="477" spans="1:8">
      <c r="A477" s="66"/>
      <c r="B477" s="67"/>
      <c r="C477" s="67"/>
      <c r="H477" s="56"/>
    </row>
    <row r="478" spans="1:8">
      <c r="A478" s="66"/>
      <c r="B478" s="67"/>
      <c r="C478" s="67"/>
      <c r="H478" s="56"/>
    </row>
    <row r="479" spans="1:8">
      <c r="A479" s="66"/>
      <c r="B479" s="67"/>
      <c r="C479" s="67"/>
      <c r="H479" s="56"/>
    </row>
    <row r="480" spans="1:8">
      <c r="A480" s="66"/>
      <c r="B480" s="67"/>
      <c r="C480" s="67"/>
      <c r="H480" s="56"/>
    </row>
    <row r="481" spans="1:8">
      <c r="A481" s="66"/>
      <c r="B481" s="67"/>
      <c r="C481" s="67"/>
      <c r="H481" s="56"/>
    </row>
    <row r="482" spans="1:8">
      <c r="A482" s="68"/>
      <c r="H482" s="30"/>
    </row>
    <row r="483" spans="1:8">
      <c r="A483" s="68"/>
      <c r="B483" s="69"/>
      <c r="D483" s="68"/>
      <c r="E483" s="69"/>
      <c r="H483" s="30"/>
    </row>
    <row r="484" spans="1:8">
      <c r="H484" s="30"/>
    </row>
    <row r="489" spans="1:8">
      <c r="A489" s="64"/>
    </row>
    <row r="492" spans="1:8">
      <c r="A492" s="65"/>
      <c r="B492" s="65"/>
      <c r="C492" s="65"/>
      <c r="D492" s="65"/>
      <c r="E492" s="65"/>
      <c r="F492" s="65"/>
      <c r="G492" s="65"/>
      <c r="H492" s="61"/>
    </row>
    <row r="493" spans="1:8">
      <c r="H493" s="30"/>
    </row>
    <row r="494" spans="1:8">
      <c r="A494" s="66"/>
      <c r="B494" s="11"/>
      <c r="C494" s="67"/>
      <c r="D494" s="67"/>
      <c r="E494" s="10"/>
      <c r="H494" s="56"/>
    </row>
    <row r="495" spans="1:8">
      <c r="A495" s="66"/>
      <c r="B495" s="11"/>
      <c r="C495" s="67"/>
      <c r="D495" s="67"/>
      <c r="E495" s="10"/>
      <c r="H495" s="56"/>
    </row>
    <row r="496" spans="1:8">
      <c r="A496" s="66"/>
      <c r="B496" s="11"/>
      <c r="C496" s="67"/>
      <c r="D496" s="67"/>
      <c r="E496" s="10"/>
      <c r="H496" s="56"/>
    </row>
    <row r="497" spans="1:8">
      <c r="A497" s="66"/>
      <c r="B497" s="11"/>
      <c r="C497" s="67"/>
      <c r="D497" s="67"/>
      <c r="E497" s="10"/>
      <c r="H497" s="56"/>
    </row>
    <row r="498" spans="1:8">
      <c r="A498" s="66"/>
      <c r="B498" s="11"/>
      <c r="C498" s="67"/>
      <c r="D498" s="67"/>
      <c r="E498" s="10"/>
      <c r="H498" s="56"/>
    </row>
    <row r="499" spans="1:8">
      <c r="A499" s="66"/>
      <c r="B499" s="11"/>
      <c r="C499" s="67"/>
      <c r="D499" s="67"/>
      <c r="E499" s="67"/>
      <c r="H499" s="56"/>
    </row>
    <row r="500" spans="1:8">
      <c r="A500" s="66"/>
      <c r="B500" s="67"/>
      <c r="C500" s="67"/>
      <c r="H500" s="56"/>
    </row>
    <row r="501" spans="1:8">
      <c r="A501" s="68"/>
      <c r="H501" s="30"/>
    </row>
    <row r="502" spans="1:8">
      <c r="A502" s="68"/>
      <c r="B502" s="69"/>
      <c r="D502" s="68"/>
      <c r="E502" s="69"/>
      <c r="H502" s="30"/>
    </row>
    <row r="503" spans="1:8">
      <c r="H503" s="30"/>
    </row>
    <row r="508" spans="1:8">
      <c r="A508" s="64"/>
    </row>
    <row r="511" spans="1:8">
      <c r="A511" s="65"/>
      <c r="B511" s="65"/>
      <c r="C511" s="65"/>
      <c r="D511" s="65"/>
      <c r="E511" s="65"/>
      <c r="F511" s="65"/>
      <c r="G511" s="65"/>
      <c r="H511" s="61"/>
    </row>
    <row r="512" spans="1:8">
      <c r="H512" s="30"/>
    </row>
    <row r="513" spans="1:8">
      <c r="A513" s="66"/>
      <c r="B513" s="67"/>
      <c r="C513" s="67"/>
      <c r="H513" s="56"/>
    </row>
    <row r="514" spans="1:8">
      <c r="A514" s="66"/>
      <c r="B514" s="67"/>
      <c r="C514" s="67"/>
      <c r="D514" s="67"/>
      <c r="E514" s="67"/>
      <c r="H514" s="56"/>
    </row>
    <row r="515" spans="1:8">
      <c r="A515" s="66"/>
      <c r="B515" s="67"/>
      <c r="C515" s="67"/>
      <c r="H515" s="56"/>
    </row>
    <row r="516" spans="1:8">
      <c r="A516" s="66"/>
      <c r="B516" s="67"/>
      <c r="C516" s="67"/>
      <c r="H516" s="56"/>
    </row>
    <row r="517" spans="1:8">
      <c r="A517" s="66"/>
      <c r="B517" s="67"/>
      <c r="C517" s="67"/>
      <c r="D517" s="67"/>
      <c r="E517" s="67"/>
      <c r="H517" s="56"/>
    </row>
    <row r="518" spans="1:8">
      <c r="A518" s="66"/>
      <c r="B518" s="67"/>
      <c r="C518" s="67"/>
      <c r="H518" s="56"/>
    </row>
    <row r="519" spans="1:8">
      <c r="A519" s="66"/>
      <c r="B519" s="67"/>
      <c r="C519" s="67"/>
      <c r="D519" s="67"/>
      <c r="E519" s="67"/>
      <c r="H519" s="56"/>
    </row>
    <row r="520" spans="1:8">
      <c r="A520" s="68"/>
      <c r="H520" s="30"/>
    </row>
    <row r="521" spans="1:8">
      <c r="A521" s="68"/>
      <c r="B521" s="69"/>
      <c r="D521" s="68"/>
      <c r="E521" s="69"/>
      <c r="H521" s="30"/>
    </row>
    <row r="522" spans="1:8">
      <c r="H522" s="30"/>
    </row>
    <row r="526" spans="1:8">
      <c r="A526" s="64"/>
    </row>
    <row r="529" spans="1:8">
      <c r="A529" s="65"/>
      <c r="B529" s="65"/>
      <c r="C529" s="65"/>
      <c r="D529" s="65"/>
      <c r="E529" s="65"/>
      <c r="F529" s="65"/>
      <c r="G529" s="65"/>
      <c r="H529" s="61"/>
    </row>
    <row r="530" spans="1:8">
      <c r="H530" s="30"/>
    </row>
    <row r="531" spans="1:8">
      <c r="A531" s="66"/>
      <c r="B531" s="67"/>
      <c r="C531" s="67"/>
      <c r="D531" s="67"/>
      <c r="E531" s="67"/>
      <c r="H531" s="56"/>
    </row>
    <row r="532" spans="1:8">
      <c r="A532" s="66"/>
      <c r="B532" s="67"/>
      <c r="C532" s="67"/>
      <c r="D532" s="67"/>
      <c r="E532" s="67"/>
      <c r="H532" s="56"/>
    </row>
    <row r="533" spans="1:8">
      <c r="A533" s="66"/>
      <c r="B533" s="67"/>
      <c r="C533" s="67"/>
      <c r="H533" s="56"/>
    </row>
    <row r="534" spans="1:8">
      <c r="A534" s="66"/>
      <c r="B534" s="67"/>
      <c r="C534" s="67"/>
      <c r="H534" s="56"/>
    </row>
    <row r="535" spans="1:8">
      <c r="A535" s="66"/>
      <c r="B535" s="67"/>
      <c r="C535" s="67"/>
      <c r="H535" s="56"/>
    </row>
    <row r="536" spans="1:8">
      <c r="A536" s="66"/>
      <c r="B536" s="67"/>
      <c r="C536" s="67"/>
      <c r="H536" s="56"/>
    </row>
    <row r="537" spans="1:8">
      <c r="A537" s="66"/>
      <c r="B537" s="67"/>
      <c r="H537" s="56"/>
    </row>
    <row r="538" spans="1:8">
      <c r="A538" s="68"/>
      <c r="H538" s="30"/>
    </row>
    <row r="539" spans="1:8">
      <c r="A539" s="68"/>
      <c r="B539" s="69"/>
      <c r="D539" s="68"/>
      <c r="E539" s="69"/>
      <c r="H539" s="30"/>
    </row>
    <row r="540" spans="1:8">
      <c r="H540" s="30"/>
    </row>
    <row r="545" spans="1:8">
      <c r="A545" s="64"/>
    </row>
    <row r="548" spans="1:8">
      <c r="A548" s="65"/>
      <c r="B548" s="65"/>
      <c r="C548" s="65"/>
      <c r="D548" s="65"/>
      <c r="E548" s="65"/>
      <c r="F548" s="65"/>
      <c r="G548" s="65"/>
      <c r="H548" s="61"/>
    </row>
    <row r="549" spans="1:8">
      <c r="H549" s="30"/>
    </row>
    <row r="550" spans="1:8">
      <c r="A550" s="66"/>
      <c r="B550" s="67"/>
      <c r="C550" s="67"/>
      <c r="D550" s="67"/>
      <c r="E550" s="67"/>
      <c r="H550" s="56"/>
    </row>
    <row r="551" spans="1:8">
      <c r="A551" s="66"/>
      <c r="B551" s="67"/>
      <c r="C551" s="67"/>
      <c r="D551" s="67"/>
      <c r="E551" s="67"/>
      <c r="H551" s="56"/>
    </row>
    <row r="552" spans="1:8">
      <c r="A552" s="66"/>
      <c r="B552" s="67"/>
      <c r="C552" s="67"/>
      <c r="H552" s="56"/>
    </row>
    <row r="553" spans="1:8">
      <c r="A553" s="66"/>
      <c r="B553" s="67"/>
      <c r="C553" s="67"/>
      <c r="H553" s="56"/>
    </row>
    <row r="554" spans="1:8">
      <c r="A554" s="66"/>
      <c r="B554" s="67"/>
      <c r="C554" s="67"/>
      <c r="D554" s="67"/>
      <c r="E554" s="67"/>
      <c r="H554" s="56"/>
    </row>
    <row r="555" spans="1:8">
      <c r="A555" s="66"/>
      <c r="B555" s="67"/>
      <c r="C555" s="67"/>
      <c r="H555" s="56"/>
    </row>
    <row r="556" spans="1:8">
      <c r="A556" s="66"/>
      <c r="B556" s="67"/>
      <c r="C556" s="67"/>
      <c r="D556" s="67"/>
      <c r="E556" s="67"/>
      <c r="F556" s="67"/>
      <c r="G556" s="67"/>
      <c r="H556" s="56"/>
    </row>
    <row r="557" spans="1:8">
      <c r="A557" s="68"/>
      <c r="H557" s="30"/>
    </row>
    <row r="558" spans="1:8">
      <c r="A558" s="68"/>
      <c r="B558" s="69"/>
      <c r="D558" s="68"/>
      <c r="E558" s="69"/>
      <c r="H558" s="30"/>
    </row>
    <row r="559" spans="1:8">
      <c r="H559" s="30"/>
    </row>
    <row r="564" spans="1:8">
      <c r="A564" s="64"/>
    </row>
    <row r="567" spans="1:8">
      <c r="A567" s="65"/>
      <c r="B567" s="65"/>
      <c r="C567" s="65"/>
      <c r="D567" s="65"/>
      <c r="E567" s="65"/>
      <c r="F567" s="65"/>
      <c r="G567" s="65"/>
      <c r="H567" s="61"/>
    </row>
    <row r="568" spans="1:8">
      <c r="H568" s="30"/>
    </row>
    <row r="569" spans="1:8">
      <c r="A569" s="66"/>
      <c r="H569" s="56"/>
    </row>
    <row r="570" spans="1:8">
      <c r="A570" s="66"/>
      <c r="H570" s="56"/>
    </row>
    <row r="571" spans="1:8">
      <c r="A571" s="66"/>
      <c r="B571" s="67"/>
      <c r="C571" s="67"/>
      <c r="H571" s="56"/>
    </row>
    <row r="572" spans="1:8">
      <c r="A572" s="66"/>
      <c r="B572" s="67"/>
      <c r="C572" s="67"/>
      <c r="H572" s="56"/>
    </row>
    <row r="573" spans="1:8">
      <c r="A573" s="66"/>
      <c r="B573" s="67"/>
      <c r="C573" s="67"/>
      <c r="H573" s="56"/>
    </row>
    <row r="574" spans="1:8">
      <c r="A574" s="66"/>
      <c r="B574" s="67"/>
      <c r="C574" s="67"/>
      <c r="H574" s="56"/>
    </row>
    <row r="575" spans="1:8">
      <c r="A575" s="66"/>
      <c r="B575" s="67"/>
      <c r="C575" s="67"/>
      <c r="H575" s="56"/>
    </row>
    <row r="576" spans="1:8">
      <c r="A576" s="68"/>
      <c r="H576" s="30"/>
    </row>
    <row r="577" spans="1:8">
      <c r="A577" s="68"/>
      <c r="B577" s="69"/>
      <c r="D577" s="68"/>
      <c r="E577" s="69"/>
      <c r="H577" s="30"/>
    </row>
    <row r="578" spans="1:8">
      <c r="H578" s="30"/>
    </row>
    <row r="583" spans="1:8">
      <c r="A583" s="64"/>
    </row>
    <row r="586" spans="1:8">
      <c r="A586" s="65"/>
      <c r="B586" s="65"/>
      <c r="C586" s="65"/>
      <c r="D586" s="65"/>
      <c r="E586" s="65"/>
      <c r="F586" s="65"/>
      <c r="G586" s="65"/>
      <c r="H586" s="61"/>
    </row>
    <row r="587" spans="1:8">
      <c r="H587" s="30"/>
    </row>
    <row r="588" spans="1:8">
      <c r="A588" s="66"/>
      <c r="B588" s="67"/>
      <c r="C588" s="67"/>
      <c r="D588" s="67"/>
      <c r="E588" s="67"/>
      <c r="H588" s="56"/>
    </row>
    <row r="589" spans="1:8">
      <c r="A589" s="66"/>
      <c r="B589" s="67"/>
      <c r="C589" s="67"/>
      <c r="D589" s="67"/>
      <c r="E589" s="67"/>
      <c r="H589" s="56"/>
    </row>
    <row r="590" spans="1:8">
      <c r="A590" s="66"/>
      <c r="B590" s="67"/>
      <c r="C590" s="67"/>
      <c r="H590" s="56"/>
    </row>
    <row r="591" spans="1:8">
      <c r="A591" s="66"/>
      <c r="B591" s="67"/>
      <c r="C591" s="67"/>
      <c r="H591" s="56"/>
    </row>
    <row r="592" spans="1:8">
      <c r="A592" s="66"/>
      <c r="B592" s="67"/>
      <c r="C592" s="67"/>
      <c r="D592" s="67"/>
      <c r="E592" s="67"/>
      <c r="H592" s="56"/>
    </row>
    <row r="593" spans="1:8">
      <c r="A593" s="66"/>
      <c r="B593" s="67"/>
      <c r="C593" s="67"/>
      <c r="D593" s="67"/>
      <c r="E593" s="67"/>
      <c r="H593" s="56"/>
    </row>
    <row r="594" spans="1:8">
      <c r="A594" s="66"/>
      <c r="B594" s="67"/>
      <c r="C594" s="67"/>
      <c r="H594" s="56"/>
    </row>
    <row r="595" spans="1:8">
      <c r="A595" s="68"/>
      <c r="H595" s="30"/>
    </row>
    <row r="596" spans="1:8">
      <c r="A596" s="68"/>
      <c r="B596" s="69"/>
      <c r="D596" s="68"/>
      <c r="E596" s="69"/>
      <c r="H596" s="30"/>
    </row>
    <row r="597" spans="1:8">
      <c r="H597" s="30"/>
    </row>
    <row r="601" spans="1:8">
      <c r="A601" s="64"/>
    </row>
    <row r="604" spans="1:8">
      <c r="A604" s="65"/>
      <c r="B604" s="65"/>
      <c r="C604" s="65"/>
      <c r="D604" s="65"/>
      <c r="E604" s="65"/>
      <c r="F604" s="65"/>
      <c r="G604" s="65"/>
      <c r="H604" s="61"/>
    </row>
    <row r="605" spans="1:8">
      <c r="H605" s="30"/>
    </row>
    <row r="606" spans="1:8">
      <c r="A606" s="66"/>
      <c r="B606" s="67"/>
      <c r="C606" s="67"/>
      <c r="D606" s="67"/>
      <c r="E606" s="67"/>
      <c r="H606" s="56"/>
    </row>
    <row r="607" spans="1:8">
      <c r="A607" s="66"/>
      <c r="B607" s="67"/>
      <c r="C607" s="67"/>
      <c r="D607" s="67"/>
      <c r="E607" s="67"/>
      <c r="F607" s="67"/>
      <c r="G607" s="67"/>
      <c r="H607" s="56"/>
    </row>
    <row r="608" spans="1:8">
      <c r="A608" s="66"/>
      <c r="B608" s="67"/>
      <c r="C608" s="67"/>
      <c r="H608" s="56"/>
    </row>
    <row r="609" spans="1:8">
      <c r="A609" s="66"/>
      <c r="B609" s="67"/>
      <c r="C609" s="67"/>
      <c r="H609" s="56"/>
    </row>
    <row r="610" spans="1:8">
      <c r="A610" s="66"/>
      <c r="B610" s="67"/>
      <c r="C610" s="67"/>
      <c r="D610" s="67"/>
      <c r="E610" s="67"/>
      <c r="H610" s="56"/>
    </row>
    <row r="611" spans="1:8">
      <c r="A611" s="66"/>
      <c r="B611" s="67"/>
      <c r="C611" s="67"/>
      <c r="H611" s="56"/>
    </row>
    <row r="612" spans="1:8">
      <c r="A612" s="66"/>
      <c r="B612" s="67"/>
      <c r="C612" s="67"/>
      <c r="D612" s="67"/>
      <c r="E612" s="67"/>
      <c r="H612" s="56"/>
    </row>
    <row r="613" spans="1:8">
      <c r="A613" s="68"/>
      <c r="H613" s="30"/>
    </row>
    <row r="614" spans="1:8">
      <c r="A614" s="68"/>
      <c r="B614" s="69"/>
      <c r="D614" s="68"/>
      <c r="E614" s="69"/>
      <c r="H614" s="30"/>
    </row>
    <row r="615" spans="1:8">
      <c r="H615" s="30"/>
    </row>
    <row r="620" spans="1:8">
      <c r="A620" s="64"/>
    </row>
    <row r="623" spans="1:8">
      <c r="A623" s="65"/>
      <c r="B623" s="65"/>
      <c r="C623" s="65"/>
      <c r="D623" s="65"/>
      <c r="E623" s="65"/>
      <c r="F623" s="65"/>
      <c r="G623" s="65"/>
      <c r="H623" s="61"/>
    </row>
    <row r="624" spans="1:8">
      <c r="H624" s="30"/>
    </row>
    <row r="625" spans="1:8">
      <c r="A625" s="66"/>
      <c r="B625" s="67"/>
      <c r="C625" s="67"/>
      <c r="H625" s="56"/>
    </row>
    <row r="626" spans="1:8">
      <c r="A626" s="66"/>
      <c r="B626" s="67"/>
      <c r="C626" s="67"/>
      <c r="H626" s="56"/>
    </row>
    <row r="627" spans="1:8">
      <c r="A627" s="66"/>
      <c r="B627" s="67"/>
      <c r="C627" s="67"/>
      <c r="H627" s="56"/>
    </row>
    <row r="628" spans="1:8">
      <c r="A628" s="66"/>
      <c r="B628" s="67"/>
      <c r="C628" s="67"/>
      <c r="H628" s="56"/>
    </row>
    <row r="629" spans="1:8">
      <c r="A629" s="66"/>
      <c r="B629" s="67"/>
      <c r="C629" s="67"/>
      <c r="H629" s="56"/>
    </row>
    <row r="630" spans="1:8">
      <c r="A630" s="66"/>
      <c r="B630" s="67"/>
      <c r="C630" s="67"/>
      <c r="D630" s="67"/>
      <c r="E630" s="10"/>
      <c r="H630" s="56"/>
    </row>
    <row r="631" spans="1:8">
      <c r="A631" s="66"/>
      <c r="B631" s="11"/>
      <c r="C631" s="67"/>
      <c r="D631" s="67"/>
      <c r="E631" s="10"/>
      <c r="H631" s="56"/>
    </row>
    <row r="632" spans="1:8">
      <c r="A632" s="68"/>
      <c r="H632" s="30"/>
    </row>
    <row r="633" spans="1:8">
      <c r="A633" s="68"/>
      <c r="B633" s="69"/>
      <c r="D633" s="68"/>
      <c r="E633" s="69"/>
      <c r="H633" s="30"/>
    </row>
    <row r="634" spans="1:8">
      <c r="H634" s="30"/>
    </row>
    <row r="639" spans="1:8">
      <c r="A639" s="64"/>
    </row>
    <row r="642" spans="1:8">
      <c r="A642" s="65"/>
      <c r="B642" s="65"/>
      <c r="C642" s="65"/>
      <c r="D642" s="65"/>
      <c r="E642" s="65"/>
      <c r="F642" s="65"/>
      <c r="G642" s="65"/>
      <c r="H642" s="61"/>
    </row>
    <row r="643" spans="1:8">
      <c r="H643" s="30"/>
    </row>
    <row r="644" spans="1:8">
      <c r="A644" s="66"/>
      <c r="B644" s="67"/>
      <c r="C644" s="67"/>
      <c r="D644" s="67"/>
      <c r="E644" s="67"/>
      <c r="H644" s="56"/>
    </row>
    <row r="645" spans="1:8">
      <c r="A645" s="66"/>
      <c r="B645" s="67"/>
      <c r="C645" s="67"/>
      <c r="D645" s="67"/>
      <c r="E645" s="67"/>
      <c r="H645" s="56"/>
    </row>
    <row r="646" spans="1:8">
      <c r="A646" s="66"/>
      <c r="B646" s="67"/>
      <c r="C646" s="67"/>
      <c r="H646" s="56"/>
    </row>
    <row r="647" spans="1:8">
      <c r="A647" s="66"/>
      <c r="B647" s="67"/>
      <c r="H647" s="56"/>
    </row>
    <row r="648" spans="1:8">
      <c r="A648" s="66"/>
      <c r="B648" s="67"/>
      <c r="C648" s="67"/>
      <c r="D648" s="67"/>
      <c r="E648" s="67"/>
      <c r="H648" s="56"/>
    </row>
    <row r="649" spans="1:8">
      <c r="A649" s="66"/>
      <c r="B649" s="67"/>
      <c r="C649" s="67"/>
      <c r="D649" s="67"/>
      <c r="E649" s="67"/>
      <c r="H649" s="56"/>
    </row>
    <row r="650" spans="1:8">
      <c r="A650" s="66"/>
      <c r="B650" s="67"/>
      <c r="C650" s="67"/>
      <c r="D650" s="67"/>
      <c r="E650" s="67"/>
      <c r="H650" s="56"/>
    </row>
    <row r="651" spans="1:8">
      <c r="A651" s="68"/>
      <c r="H651" s="30"/>
    </row>
    <row r="652" spans="1:8">
      <c r="A652" s="68"/>
      <c r="B652" s="69"/>
      <c r="D652" s="68"/>
      <c r="E652" s="69"/>
      <c r="H652" s="30"/>
    </row>
    <row r="653" spans="1:8">
      <c r="H653" s="30"/>
    </row>
    <row r="658" spans="1:8">
      <c r="A658" s="64"/>
    </row>
    <row r="661" spans="1:8">
      <c r="A661" s="65"/>
      <c r="B661" s="65"/>
      <c r="C661" s="65"/>
      <c r="D661" s="65"/>
      <c r="E661" s="65"/>
      <c r="F661" s="65"/>
      <c r="G661" s="65"/>
      <c r="H661" s="61"/>
    </row>
    <row r="662" spans="1:8">
      <c r="H662" s="30"/>
    </row>
    <row r="663" spans="1:8">
      <c r="A663" s="66"/>
      <c r="H663" s="56"/>
    </row>
    <row r="664" spans="1:8">
      <c r="A664" s="66"/>
      <c r="B664" s="67"/>
      <c r="C664" s="67"/>
      <c r="H664" s="56"/>
    </row>
    <row r="665" spans="1:8">
      <c r="A665" s="66"/>
      <c r="B665" s="67"/>
      <c r="C665" s="67"/>
      <c r="H665" s="56"/>
    </row>
    <row r="666" spans="1:8">
      <c r="A666" s="66"/>
      <c r="B666" s="67"/>
      <c r="C666" s="67"/>
      <c r="H666" s="56"/>
    </row>
    <row r="667" spans="1:8">
      <c r="A667" s="66"/>
      <c r="B667" s="67"/>
      <c r="C667" s="67"/>
      <c r="H667" s="56"/>
    </row>
    <row r="668" spans="1:8">
      <c r="A668" s="66"/>
      <c r="B668" s="67"/>
      <c r="C668" s="67"/>
      <c r="H668" s="56"/>
    </row>
    <row r="669" spans="1:8">
      <c r="A669" s="66"/>
      <c r="B669" s="67"/>
      <c r="C669" s="67"/>
      <c r="H669" s="56"/>
    </row>
    <row r="670" spans="1:8">
      <c r="A670" s="68"/>
      <c r="H670" s="30"/>
    </row>
    <row r="671" spans="1:8">
      <c r="A671" s="68"/>
      <c r="B671" s="69"/>
      <c r="D671" s="68"/>
      <c r="E671" s="69"/>
      <c r="H671" s="30"/>
    </row>
    <row r="672" spans="1:8">
      <c r="H672" s="30"/>
    </row>
    <row r="676" spans="1:8">
      <c r="A676" s="64"/>
    </row>
    <row r="679" spans="1:8">
      <c r="A679" s="65"/>
      <c r="B679" s="65"/>
      <c r="C679" s="65"/>
      <c r="D679" s="65"/>
      <c r="E679" s="65"/>
      <c r="F679" s="65"/>
      <c r="G679" s="65"/>
      <c r="H679" s="61"/>
    </row>
    <row r="680" spans="1:8">
      <c r="H680" s="30"/>
    </row>
    <row r="681" spans="1:8">
      <c r="A681" s="66"/>
      <c r="B681" s="11"/>
      <c r="C681" s="67"/>
      <c r="D681" s="67"/>
      <c r="E681" s="10"/>
      <c r="H681" s="56"/>
    </row>
    <row r="682" spans="1:8">
      <c r="A682" s="66"/>
      <c r="B682" s="11"/>
      <c r="C682" s="67"/>
      <c r="D682" s="67"/>
      <c r="E682" s="10"/>
      <c r="H682" s="56"/>
    </row>
    <row r="683" spans="1:8">
      <c r="A683" s="66"/>
      <c r="B683" s="11"/>
      <c r="C683" s="67"/>
      <c r="D683" s="67"/>
      <c r="E683" s="10"/>
      <c r="H683" s="56"/>
    </row>
    <row r="684" spans="1:8">
      <c r="A684" s="66"/>
      <c r="B684" s="11"/>
      <c r="C684" s="67"/>
      <c r="D684" s="67"/>
      <c r="E684" s="10"/>
      <c r="H684" s="56"/>
    </row>
    <row r="685" spans="1:8">
      <c r="A685" s="66"/>
      <c r="B685" s="11"/>
      <c r="C685" s="67"/>
      <c r="D685" s="67"/>
      <c r="E685" s="10"/>
      <c r="H685" s="56"/>
    </row>
    <row r="686" spans="1:8">
      <c r="A686" s="66"/>
      <c r="B686" s="11"/>
      <c r="C686" s="67"/>
      <c r="D686" s="67"/>
      <c r="E686" s="67"/>
      <c r="H686" s="56"/>
    </row>
    <row r="687" spans="1:8">
      <c r="A687" s="66"/>
      <c r="B687" s="67"/>
      <c r="C687" s="67"/>
      <c r="H687" s="56"/>
    </row>
    <row r="688" spans="1:8">
      <c r="A688" s="68"/>
      <c r="H688" s="30"/>
    </row>
    <row r="689" spans="1:8">
      <c r="A689" s="68"/>
      <c r="B689" s="69"/>
      <c r="D689" s="68"/>
      <c r="E689" s="69"/>
      <c r="H689" s="30"/>
    </row>
    <row r="690" spans="1:8">
      <c r="H690" s="30"/>
    </row>
    <row r="695" spans="1:8">
      <c r="A695" s="64"/>
    </row>
    <row r="698" spans="1:8">
      <c r="A698" s="65"/>
      <c r="B698" s="65"/>
      <c r="C698" s="65"/>
      <c r="D698" s="65"/>
      <c r="E698" s="65"/>
      <c r="F698" s="65"/>
      <c r="G698" s="65"/>
      <c r="H698" s="61"/>
    </row>
    <row r="699" spans="1:8">
      <c r="H699" s="30"/>
    </row>
    <row r="700" spans="1:8">
      <c r="A700" s="66"/>
      <c r="B700" s="67"/>
      <c r="C700" s="67"/>
      <c r="D700" s="67"/>
      <c r="E700" s="67"/>
      <c r="H700" s="56"/>
    </row>
    <row r="701" spans="1:8">
      <c r="A701" s="66"/>
      <c r="B701" s="67"/>
      <c r="C701" s="67"/>
      <c r="H701" s="56"/>
    </row>
    <row r="702" spans="1:8">
      <c r="A702" s="66"/>
      <c r="B702" s="67"/>
      <c r="C702" s="67"/>
      <c r="H702" s="56"/>
    </row>
    <row r="703" spans="1:8">
      <c r="A703" s="66"/>
      <c r="B703" s="67"/>
      <c r="C703" s="67"/>
      <c r="H703" s="56"/>
    </row>
    <row r="704" spans="1:8">
      <c r="A704" s="66"/>
      <c r="B704" s="67"/>
      <c r="C704" s="67"/>
      <c r="H704" s="56"/>
    </row>
    <row r="705" spans="1:8">
      <c r="A705" s="66"/>
      <c r="B705" s="67"/>
      <c r="C705" s="67"/>
      <c r="H705" s="56"/>
    </row>
    <row r="706" spans="1:8">
      <c r="A706" s="66"/>
      <c r="B706" s="67"/>
      <c r="C706" s="67"/>
      <c r="H706" s="56"/>
    </row>
    <row r="707" spans="1:8">
      <c r="A707" s="68"/>
      <c r="H707" s="30"/>
    </row>
    <row r="708" spans="1:8">
      <c r="A708" s="68"/>
      <c r="B708" s="69"/>
      <c r="D708" s="68"/>
      <c r="E708" s="69"/>
      <c r="H708" s="30"/>
    </row>
    <row r="709" spans="1:8">
      <c r="H709" s="30"/>
    </row>
    <row r="714" spans="1:8">
      <c r="A714" s="64"/>
    </row>
    <row r="717" spans="1:8">
      <c r="A717" s="65"/>
      <c r="B717" s="65"/>
      <c r="C717" s="65"/>
      <c r="D717" s="65"/>
      <c r="E717" s="65"/>
      <c r="F717" s="65"/>
      <c r="G717" s="65"/>
      <c r="H717" s="61"/>
    </row>
    <row r="718" spans="1:8">
      <c r="H718" s="30"/>
    </row>
    <row r="719" spans="1:8">
      <c r="A719" s="66"/>
      <c r="B719" s="67"/>
      <c r="C719" s="67"/>
      <c r="D719" s="67"/>
      <c r="E719" s="67"/>
      <c r="H719" s="56"/>
    </row>
    <row r="720" spans="1:8">
      <c r="A720" s="66"/>
      <c r="B720" s="67"/>
      <c r="C720" s="67"/>
      <c r="H720" s="56"/>
    </row>
    <row r="721" spans="1:8">
      <c r="A721" s="66"/>
      <c r="B721" s="67"/>
      <c r="C721" s="67"/>
      <c r="H721" s="56"/>
    </row>
    <row r="722" spans="1:8">
      <c r="A722" s="66"/>
      <c r="B722" s="67"/>
      <c r="C722" s="67"/>
      <c r="H722" s="56"/>
    </row>
    <row r="723" spans="1:8">
      <c r="A723" s="66"/>
      <c r="B723" s="67"/>
      <c r="C723" s="67"/>
      <c r="H723" s="56"/>
    </row>
    <row r="724" spans="1:8">
      <c r="A724" s="66"/>
      <c r="B724" s="67"/>
      <c r="C724" s="67"/>
      <c r="H724" s="56"/>
    </row>
    <row r="725" spans="1:8">
      <c r="A725" s="66"/>
      <c r="B725" s="67"/>
      <c r="C725" s="67"/>
      <c r="H725" s="56"/>
    </row>
    <row r="726" spans="1:8">
      <c r="A726" s="68"/>
      <c r="H726" s="30"/>
    </row>
    <row r="727" spans="1:8">
      <c r="A727" s="68"/>
      <c r="B727" s="69"/>
      <c r="D727" s="68"/>
      <c r="E727" s="69"/>
      <c r="H727" s="30"/>
    </row>
    <row r="728" spans="1:8">
      <c r="H728" s="30"/>
    </row>
    <row r="733" spans="1:8">
      <c r="A733" s="64"/>
    </row>
    <row r="736" spans="1:8">
      <c r="A736" s="65"/>
      <c r="B736" s="65"/>
      <c r="C736" s="65"/>
      <c r="D736" s="65"/>
      <c r="E736" s="65"/>
      <c r="F736" s="65"/>
      <c r="G736" s="65"/>
      <c r="H736" s="61"/>
    </row>
    <row r="737" spans="1:8">
      <c r="H737" s="30"/>
    </row>
    <row r="738" spans="1:8">
      <c r="A738" s="66"/>
      <c r="B738" s="67"/>
      <c r="C738" s="67"/>
      <c r="D738" s="67"/>
      <c r="E738" s="67"/>
      <c r="H738" s="56"/>
    </row>
    <row r="739" spans="1:8">
      <c r="A739" s="66"/>
      <c r="B739" s="67"/>
      <c r="C739" s="67"/>
      <c r="D739" s="67"/>
      <c r="E739" s="67"/>
      <c r="H739" s="56"/>
    </row>
    <row r="740" spans="1:8">
      <c r="A740" s="66"/>
      <c r="B740" s="67"/>
      <c r="C740" s="67"/>
      <c r="H740" s="56"/>
    </row>
    <row r="741" spans="1:8">
      <c r="A741" s="66"/>
      <c r="B741" s="67"/>
      <c r="C741" s="67"/>
      <c r="H741" s="56"/>
    </row>
    <row r="742" spans="1:8">
      <c r="A742" s="66"/>
      <c r="B742" s="67"/>
      <c r="C742" s="67"/>
      <c r="D742" s="67"/>
      <c r="E742" s="67"/>
      <c r="H742" s="56"/>
    </row>
    <row r="743" spans="1:8">
      <c r="A743" s="66"/>
      <c r="B743" s="67"/>
      <c r="C743" s="67"/>
      <c r="H743" s="56"/>
    </row>
    <row r="744" spans="1:8">
      <c r="A744" s="66"/>
      <c r="B744" s="67"/>
      <c r="C744" s="67"/>
      <c r="D744" s="67"/>
      <c r="E744" s="67"/>
      <c r="H744" s="56"/>
    </row>
    <row r="745" spans="1:8">
      <c r="A745" s="68"/>
      <c r="H745" s="30"/>
    </row>
    <row r="746" spans="1:8">
      <c r="A746" s="68"/>
      <c r="B746" s="69"/>
      <c r="D746" s="68"/>
      <c r="E746" s="69"/>
      <c r="H746" s="30"/>
    </row>
    <row r="747" spans="1:8">
      <c r="H747" s="30"/>
    </row>
    <row r="751" spans="1:8">
      <c r="A751" s="64"/>
    </row>
    <row r="754" spans="1:8">
      <c r="A754" s="65"/>
      <c r="B754" s="65"/>
      <c r="C754" s="65"/>
      <c r="D754" s="65"/>
      <c r="E754" s="65"/>
      <c r="F754" s="65"/>
      <c r="G754" s="65"/>
      <c r="H754" s="61"/>
    </row>
    <row r="755" spans="1:8">
      <c r="H755" s="30"/>
    </row>
    <row r="756" spans="1:8">
      <c r="A756" s="66"/>
      <c r="B756" s="67"/>
      <c r="C756" s="67"/>
      <c r="D756" s="67"/>
      <c r="E756" s="67"/>
      <c r="H756" s="56"/>
    </row>
    <row r="757" spans="1:8">
      <c r="A757" s="66"/>
      <c r="B757" s="67"/>
      <c r="C757" s="67"/>
      <c r="D757" s="67"/>
      <c r="E757" s="67"/>
      <c r="H757" s="56"/>
    </row>
    <row r="758" spans="1:8">
      <c r="A758" s="66"/>
      <c r="B758" s="67"/>
      <c r="C758" s="67"/>
      <c r="H758" s="56"/>
    </row>
    <row r="759" spans="1:8">
      <c r="A759" s="66"/>
      <c r="B759" s="67"/>
      <c r="C759" s="67"/>
      <c r="H759" s="56"/>
    </row>
    <row r="760" spans="1:8">
      <c r="A760" s="66"/>
      <c r="B760" s="67"/>
      <c r="C760" s="67"/>
      <c r="D760" s="67"/>
      <c r="E760" s="67"/>
      <c r="H760" s="56"/>
    </row>
    <row r="761" spans="1:8">
      <c r="A761" s="66"/>
      <c r="B761" s="67"/>
      <c r="C761" s="67"/>
      <c r="D761" s="67"/>
      <c r="E761" s="67"/>
      <c r="H761" s="56"/>
    </row>
    <row r="762" spans="1:8">
      <c r="A762" s="66"/>
      <c r="B762" s="67"/>
      <c r="C762" s="67"/>
      <c r="D762" s="67"/>
      <c r="E762" s="67"/>
      <c r="H762" s="56"/>
    </row>
    <row r="763" spans="1:8">
      <c r="A763" s="68"/>
      <c r="H763" s="30"/>
    </row>
    <row r="764" spans="1:8">
      <c r="A764" s="68"/>
      <c r="B764" s="69"/>
      <c r="D764" s="68"/>
      <c r="E764" s="69"/>
      <c r="H764" s="30"/>
    </row>
    <row r="765" spans="1:8">
      <c r="H765" s="30"/>
    </row>
    <row r="770" spans="1:8">
      <c r="A770" s="64"/>
    </row>
    <row r="773" spans="1:8">
      <c r="A773" s="65"/>
      <c r="B773" s="65"/>
      <c r="C773" s="65"/>
      <c r="D773" s="65"/>
      <c r="E773" s="65"/>
      <c r="F773" s="65"/>
      <c r="G773" s="65"/>
      <c r="H773" s="61"/>
    </row>
    <row r="774" spans="1:8">
      <c r="H774" s="30"/>
    </row>
    <row r="775" spans="1:8">
      <c r="A775" s="66"/>
      <c r="B775" s="67"/>
      <c r="C775" s="67"/>
      <c r="D775" s="67"/>
      <c r="E775" s="67"/>
      <c r="H775" s="56"/>
    </row>
    <row r="776" spans="1:8">
      <c r="A776" s="66"/>
      <c r="B776" s="67"/>
      <c r="C776" s="67"/>
      <c r="D776" s="67"/>
      <c r="E776" s="67"/>
      <c r="H776" s="56"/>
    </row>
    <row r="777" spans="1:8">
      <c r="A777" s="66"/>
      <c r="B777" s="67"/>
      <c r="C777" s="67"/>
      <c r="H777" s="56"/>
    </row>
    <row r="778" spans="1:8">
      <c r="A778" s="66"/>
      <c r="B778" s="67"/>
      <c r="C778" s="67"/>
      <c r="H778" s="56"/>
    </row>
    <row r="779" spans="1:8">
      <c r="A779" s="66"/>
      <c r="B779" s="67"/>
      <c r="C779" s="67"/>
      <c r="H779" s="56"/>
    </row>
    <row r="780" spans="1:8">
      <c r="A780" s="66"/>
      <c r="B780" s="67"/>
      <c r="C780" s="67"/>
      <c r="H780" s="56"/>
    </row>
    <row r="781" spans="1:8">
      <c r="A781" s="66"/>
      <c r="B781" s="67"/>
      <c r="C781" s="67"/>
      <c r="H781" s="56"/>
    </row>
    <row r="782" spans="1:8">
      <c r="A782" s="68"/>
      <c r="H782" s="30"/>
    </row>
    <row r="783" spans="1:8">
      <c r="A783" s="68"/>
      <c r="B783" s="69"/>
      <c r="D783" s="68"/>
      <c r="E783" s="69"/>
      <c r="H783" s="30"/>
    </row>
    <row r="784" spans="1:8">
      <c r="H784" s="30"/>
    </row>
    <row r="789" spans="1:8">
      <c r="A789" s="64"/>
    </row>
    <row r="792" spans="1:8">
      <c r="A792" s="65"/>
      <c r="B792" s="65"/>
      <c r="C792" s="65"/>
      <c r="D792" s="65"/>
      <c r="E792" s="65"/>
      <c r="F792" s="65"/>
      <c r="G792" s="65"/>
      <c r="H792" s="61"/>
    </row>
    <row r="793" spans="1:8">
      <c r="H793" s="30"/>
    </row>
    <row r="794" spans="1:8">
      <c r="A794" s="66"/>
      <c r="B794" s="67"/>
      <c r="C794" s="67"/>
      <c r="H794" s="56"/>
    </row>
    <row r="795" spans="1:8">
      <c r="A795" s="66"/>
      <c r="B795" s="67"/>
      <c r="C795" s="67"/>
      <c r="H795" s="56"/>
    </row>
    <row r="796" spans="1:8">
      <c r="A796" s="66"/>
      <c r="B796" s="67"/>
      <c r="C796" s="10"/>
      <c r="H796" s="56"/>
    </row>
    <row r="797" spans="1:8">
      <c r="A797" s="66"/>
      <c r="B797" s="11"/>
      <c r="C797" s="67"/>
      <c r="D797" s="67"/>
      <c r="E797" s="67"/>
      <c r="H797" s="56"/>
    </row>
    <row r="798" spans="1:8">
      <c r="A798" s="66"/>
      <c r="B798" s="67"/>
      <c r="C798" s="67"/>
      <c r="H798" s="56"/>
    </row>
    <row r="799" spans="1:8">
      <c r="A799" s="66"/>
      <c r="B799" s="67"/>
      <c r="C799" s="67"/>
      <c r="H799" s="56"/>
    </row>
    <row r="800" spans="1:8">
      <c r="A800" s="66"/>
      <c r="B800" s="67"/>
      <c r="C800" s="67"/>
      <c r="H800" s="56"/>
    </row>
    <row r="801" spans="1:8">
      <c r="A801" s="68"/>
      <c r="H801" s="30"/>
    </row>
    <row r="802" spans="1:8">
      <c r="A802" s="68"/>
      <c r="B802" s="69"/>
      <c r="D802" s="68"/>
      <c r="E802" s="69"/>
      <c r="H802" s="30"/>
    </row>
    <row r="803" spans="1:8">
      <c r="H803" s="30"/>
    </row>
    <row r="808" spans="1:8">
      <c r="A808" s="64"/>
    </row>
    <row r="811" spans="1:8">
      <c r="A811" s="65"/>
      <c r="B811" s="65"/>
      <c r="C811" s="65"/>
      <c r="D811" s="65"/>
      <c r="E811" s="65"/>
      <c r="F811" s="65"/>
      <c r="G811" s="65"/>
      <c r="H811" s="61"/>
    </row>
    <row r="812" spans="1:8">
      <c r="H812" s="30"/>
    </row>
    <row r="813" spans="1:8">
      <c r="A813" s="66"/>
      <c r="B813" s="67"/>
      <c r="C813" s="67"/>
      <c r="D813" s="67"/>
      <c r="E813" s="67"/>
      <c r="H813" s="56"/>
    </row>
    <row r="814" spans="1:8">
      <c r="A814" s="66"/>
      <c r="B814" s="67"/>
      <c r="C814" s="67"/>
      <c r="D814" s="67"/>
      <c r="E814" s="67"/>
      <c r="H814" s="56"/>
    </row>
    <row r="815" spans="1:8">
      <c r="A815" s="66"/>
      <c r="B815" s="67"/>
      <c r="C815" s="67"/>
      <c r="H815" s="56"/>
    </row>
    <row r="816" spans="1:8">
      <c r="A816" s="66"/>
      <c r="B816" s="67"/>
      <c r="C816" s="67"/>
      <c r="H816" s="56"/>
    </row>
    <row r="817" spans="1:8">
      <c r="A817" s="66"/>
      <c r="B817" s="67"/>
      <c r="C817" s="67"/>
      <c r="D817" s="67"/>
      <c r="E817" s="67"/>
      <c r="H817" s="56"/>
    </row>
    <row r="818" spans="1:8">
      <c r="A818" s="66"/>
      <c r="B818" s="67"/>
      <c r="C818" s="67"/>
      <c r="D818" s="67"/>
      <c r="E818" s="67"/>
      <c r="H818" s="56"/>
    </row>
    <row r="819" spans="1:8">
      <c r="A819" s="66"/>
      <c r="B819" s="67"/>
      <c r="C819" s="67"/>
      <c r="H819" s="56"/>
    </row>
    <row r="820" spans="1:8">
      <c r="A820" s="68"/>
      <c r="H820" s="30"/>
    </row>
    <row r="821" spans="1:8">
      <c r="A821" s="68"/>
      <c r="B821" s="69"/>
      <c r="D821" s="68"/>
      <c r="E821" s="69"/>
      <c r="H821" s="30"/>
    </row>
    <row r="822" spans="1:8">
      <c r="H822" s="30"/>
    </row>
    <row r="826" spans="1:8">
      <c r="A826" s="64"/>
    </row>
    <row r="829" spans="1:8">
      <c r="A829" s="65"/>
      <c r="B829" s="65"/>
      <c r="C829" s="65"/>
      <c r="D829" s="65"/>
      <c r="E829" s="65"/>
      <c r="F829" s="65"/>
      <c r="G829" s="65"/>
      <c r="H829" s="61"/>
    </row>
    <row r="830" spans="1:8">
      <c r="H830" s="30"/>
    </row>
    <row r="831" spans="1:8">
      <c r="A831" s="66"/>
      <c r="B831" s="67"/>
      <c r="C831" s="67"/>
      <c r="H831" s="56"/>
    </row>
    <row r="832" spans="1:8">
      <c r="A832" s="66"/>
      <c r="B832" s="67"/>
      <c r="C832" s="67"/>
      <c r="H832" s="56"/>
    </row>
    <row r="833" spans="1:8">
      <c r="A833" s="66"/>
      <c r="B833" s="67"/>
      <c r="C833" s="67"/>
      <c r="H833" s="56"/>
    </row>
    <row r="834" spans="1:8">
      <c r="A834" s="66"/>
      <c r="B834" s="67"/>
      <c r="C834" s="67"/>
      <c r="H834" s="56"/>
    </row>
    <row r="835" spans="1:8">
      <c r="A835" s="66"/>
      <c r="B835" s="67"/>
      <c r="C835" s="67"/>
      <c r="H835" s="56"/>
    </row>
    <row r="836" spans="1:8">
      <c r="A836" s="66"/>
      <c r="B836" s="67"/>
      <c r="C836" s="67"/>
      <c r="H836" s="56"/>
    </row>
    <row r="837" spans="1:8">
      <c r="A837" s="66"/>
      <c r="B837" s="67"/>
      <c r="C837" s="67"/>
      <c r="H837" s="56"/>
    </row>
    <row r="838" spans="1:8">
      <c r="A838" s="68"/>
      <c r="H838" s="30"/>
    </row>
    <row r="839" spans="1:8">
      <c r="A839" s="68"/>
      <c r="B839" s="69"/>
      <c r="D839" s="68"/>
      <c r="E839" s="69"/>
      <c r="H839" s="30"/>
    </row>
    <row r="840" spans="1:8">
      <c r="H840" s="30"/>
    </row>
    <row r="845" spans="1:8">
      <c r="A845" s="64"/>
    </row>
    <row r="848" spans="1:8">
      <c r="A848" s="65"/>
      <c r="B848" s="65"/>
      <c r="C848" s="65"/>
      <c r="D848" s="65"/>
      <c r="E848" s="65"/>
      <c r="F848" s="65"/>
      <c r="G848" s="65"/>
      <c r="H848" s="61"/>
    </row>
    <row r="849" spans="1:8">
      <c r="H849" s="30"/>
    </row>
    <row r="850" spans="1:8">
      <c r="A850" s="66"/>
      <c r="B850" s="67"/>
      <c r="C850" s="67"/>
      <c r="H850" s="56"/>
    </row>
    <row r="851" spans="1:8">
      <c r="A851" s="66"/>
      <c r="B851" s="67"/>
      <c r="C851" s="67"/>
      <c r="H851" s="56"/>
    </row>
    <row r="852" spans="1:8">
      <c r="A852" s="66"/>
      <c r="B852" s="67"/>
      <c r="C852" s="67"/>
      <c r="H852" s="56"/>
    </row>
    <row r="853" spans="1:8">
      <c r="A853" s="66"/>
      <c r="B853" s="67"/>
      <c r="C853" s="67"/>
      <c r="H853" s="56"/>
    </row>
    <row r="854" spans="1:8">
      <c r="A854" s="66"/>
      <c r="B854" s="67"/>
      <c r="C854" s="67"/>
      <c r="H854" s="56"/>
    </row>
    <row r="855" spans="1:8">
      <c r="A855" s="66"/>
      <c r="B855" s="67"/>
      <c r="C855" s="67"/>
      <c r="H855" s="56"/>
    </row>
    <row r="856" spans="1:8">
      <c r="A856" s="66"/>
      <c r="B856" s="67"/>
      <c r="C856" s="67"/>
      <c r="H856" s="56"/>
    </row>
    <row r="857" spans="1:8">
      <c r="A857" s="68"/>
      <c r="H857" s="30"/>
    </row>
    <row r="858" spans="1:8">
      <c r="A858" s="68"/>
      <c r="B858" s="69"/>
      <c r="D858" s="68"/>
      <c r="E858" s="69"/>
      <c r="H858" s="30"/>
    </row>
    <row r="859" spans="1:8">
      <c r="H859" s="30"/>
    </row>
    <row r="864" spans="1:8">
      <c r="A864" s="64"/>
    </row>
    <row r="867" spans="1:8">
      <c r="A867" s="65"/>
      <c r="B867" s="65"/>
      <c r="C867" s="65"/>
      <c r="D867" s="65"/>
      <c r="E867" s="65"/>
      <c r="F867" s="65"/>
      <c r="G867" s="65"/>
      <c r="H867" s="61"/>
    </row>
    <row r="868" spans="1:8">
      <c r="H868" s="30"/>
    </row>
    <row r="869" spans="1:8">
      <c r="A869" s="66"/>
      <c r="B869" s="67"/>
      <c r="C869" s="67"/>
      <c r="D869" s="67"/>
      <c r="E869" s="67"/>
      <c r="H869" s="56"/>
    </row>
    <row r="870" spans="1:8">
      <c r="A870" s="66"/>
      <c r="B870" s="67"/>
      <c r="C870" s="67"/>
      <c r="D870" s="67"/>
      <c r="E870" s="67"/>
      <c r="H870" s="56"/>
    </row>
    <row r="871" spans="1:8">
      <c r="A871" s="66"/>
      <c r="B871" s="67"/>
      <c r="C871" s="67"/>
      <c r="H871" s="56"/>
    </row>
    <row r="872" spans="1:8">
      <c r="A872" s="66"/>
      <c r="B872" s="67"/>
      <c r="C872" s="67"/>
      <c r="H872" s="56"/>
    </row>
    <row r="873" spans="1:8">
      <c r="A873" s="66"/>
      <c r="B873" s="67"/>
      <c r="C873" s="67"/>
      <c r="D873" s="67"/>
      <c r="E873" s="67"/>
      <c r="H873" s="56"/>
    </row>
    <row r="874" spans="1:8">
      <c r="A874" s="66"/>
      <c r="B874" s="67"/>
      <c r="C874" s="67"/>
      <c r="D874" s="67"/>
      <c r="E874" s="67"/>
      <c r="H874" s="56"/>
    </row>
    <row r="875" spans="1:8">
      <c r="A875" s="66"/>
      <c r="B875" s="67"/>
      <c r="C875" s="67"/>
      <c r="D875" s="67"/>
      <c r="E875" s="67"/>
      <c r="H875" s="56"/>
    </row>
    <row r="876" spans="1:8">
      <c r="A876" s="68"/>
      <c r="H876" s="30"/>
    </row>
    <row r="877" spans="1:8">
      <c r="A877" s="68"/>
      <c r="B877" s="69"/>
      <c r="D877" s="68"/>
      <c r="E877" s="69"/>
      <c r="H877" s="30"/>
    </row>
    <row r="878" spans="1:8">
      <c r="H878" s="30"/>
    </row>
    <row r="883" spans="1:8">
      <c r="A883" s="64"/>
    </row>
    <row r="886" spans="1:8">
      <c r="A886" s="65"/>
      <c r="B886" s="65"/>
      <c r="C886" s="65"/>
      <c r="D886" s="65"/>
      <c r="E886" s="65"/>
      <c r="F886" s="65"/>
      <c r="G886" s="65"/>
      <c r="H886" s="61"/>
    </row>
    <row r="887" spans="1:8">
      <c r="H887" s="30"/>
    </row>
    <row r="888" spans="1:8">
      <c r="A888" s="66"/>
      <c r="B888" s="67"/>
      <c r="C888" s="67"/>
      <c r="D888" s="67"/>
      <c r="E888" s="67"/>
      <c r="H888" s="56"/>
    </row>
    <row r="889" spans="1:8">
      <c r="A889" s="66"/>
      <c r="B889" s="67"/>
      <c r="C889" s="67"/>
      <c r="D889" s="67"/>
      <c r="E889" s="67"/>
      <c r="H889" s="56"/>
    </row>
    <row r="890" spans="1:8">
      <c r="A890" s="66"/>
      <c r="B890" s="67"/>
      <c r="C890" s="67"/>
      <c r="H890" s="56"/>
    </row>
    <row r="891" spans="1:8">
      <c r="A891" s="66"/>
      <c r="B891" s="67"/>
      <c r="H891" s="56"/>
    </row>
    <row r="892" spans="1:8">
      <c r="A892" s="66"/>
      <c r="B892" s="67"/>
      <c r="C892" s="67"/>
      <c r="D892" s="67"/>
      <c r="E892" s="67"/>
      <c r="H892" s="56"/>
    </row>
    <row r="893" spans="1:8">
      <c r="A893" s="66"/>
      <c r="B893" s="67"/>
      <c r="C893" s="67"/>
      <c r="D893" s="67"/>
      <c r="E893" s="67"/>
      <c r="H893" s="56"/>
    </row>
    <row r="894" spans="1:8">
      <c r="A894" s="66"/>
      <c r="B894" s="67"/>
      <c r="C894" s="67"/>
      <c r="D894" s="67"/>
      <c r="E894" s="67"/>
      <c r="H894" s="56"/>
    </row>
    <row r="895" spans="1:8">
      <c r="A895" s="68"/>
      <c r="H895" s="30"/>
    </row>
    <row r="896" spans="1:8">
      <c r="A896" s="68"/>
      <c r="B896" s="69"/>
      <c r="D896" s="68"/>
      <c r="E896" s="69"/>
      <c r="H896" s="30"/>
    </row>
    <row r="897" spans="1:8">
      <c r="H897" s="30"/>
    </row>
    <row r="901" spans="1:8">
      <c r="A901" s="64"/>
    </row>
    <row r="904" spans="1:8">
      <c r="A904" s="65"/>
      <c r="B904" s="65"/>
      <c r="C904" s="65"/>
      <c r="D904" s="65"/>
      <c r="E904" s="65"/>
      <c r="F904" s="65"/>
      <c r="G904" s="65"/>
      <c r="H904" s="61"/>
    </row>
    <row r="905" spans="1:8">
      <c r="H905" s="30"/>
    </row>
    <row r="906" spans="1:8">
      <c r="A906" s="66"/>
      <c r="B906" s="67"/>
      <c r="C906" s="67"/>
      <c r="D906" s="67"/>
      <c r="E906" s="67"/>
      <c r="H906" s="56"/>
    </row>
    <row r="907" spans="1:8">
      <c r="A907" s="66"/>
      <c r="B907" s="67"/>
      <c r="C907" s="67"/>
      <c r="D907" s="67"/>
      <c r="E907" s="67"/>
      <c r="H907" s="56"/>
    </row>
    <row r="908" spans="1:8">
      <c r="A908" s="66"/>
      <c r="B908" s="67"/>
      <c r="C908" s="67"/>
      <c r="H908" s="56"/>
    </row>
    <row r="909" spans="1:8">
      <c r="A909" s="66"/>
      <c r="B909" s="67"/>
      <c r="C909" s="67"/>
      <c r="H909" s="56"/>
    </row>
    <row r="910" spans="1:8">
      <c r="A910" s="66"/>
      <c r="B910" s="67"/>
      <c r="C910" s="67"/>
      <c r="H910" s="56"/>
    </row>
    <row r="911" spans="1:8">
      <c r="A911" s="66"/>
      <c r="B911" s="67"/>
      <c r="C911" s="67"/>
      <c r="H911" s="56"/>
    </row>
    <row r="912" spans="1:8">
      <c r="A912" s="66"/>
      <c r="B912" s="67"/>
      <c r="C912" s="67"/>
      <c r="H912" s="56"/>
    </row>
    <row r="913" spans="1:8">
      <c r="A913" s="68"/>
      <c r="H913" s="30"/>
    </row>
    <row r="914" spans="1:8">
      <c r="A914" s="68"/>
      <c r="B914" s="69"/>
      <c r="D914" s="68"/>
      <c r="E914" s="69"/>
      <c r="H914" s="30"/>
    </row>
    <row r="915" spans="1:8">
      <c r="H915" s="30"/>
    </row>
    <row r="920" spans="1:8">
      <c r="A920" s="64"/>
    </row>
    <row r="923" spans="1:8">
      <c r="A923" s="65"/>
      <c r="B923" s="65"/>
      <c r="C923" s="65"/>
      <c r="D923" s="65"/>
      <c r="E923" s="65"/>
      <c r="F923" s="65"/>
      <c r="G923" s="65"/>
      <c r="H923" s="61"/>
    </row>
    <row r="924" spans="1:8">
      <c r="H924" s="30"/>
    </row>
    <row r="925" spans="1:8">
      <c r="A925" s="66"/>
      <c r="H925" s="56"/>
    </row>
    <row r="926" spans="1:8">
      <c r="A926" s="66"/>
      <c r="H926" s="56"/>
    </row>
    <row r="927" spans="1:8">
      <c r="A927" s="66"/>
      <c r="H927" s="56"/>
    </row>
    <row r="928" spans="1:8">
      <c r="A928" s="66"/>
      <c r="H928" s="56"/>
    </row>
    <row r="929" spans="1:8">
      <c r="A929" s="66"/>
      <c r="B929" s="67"/>
      <c r="C929" s="67"/>
      <c r="D929" s="67"/>
      <c r="E929" s="67"/>
      <c r="H929" s="56"/>
    </row>
    <row r="930" spans="1:8">
      <c r="A930" s="66"/>
      <c r="B930" s="67"/>
      <c r="C930" s="67"/>
      <c r="D930" s="67"/>
      <c r="E930" s="67"/>
      <c r="H930" s="56"/>
    </row>
    <row r="931" spans="1:8">
      <c r="A931" s="66"/>
      <c r="B931" s="67"/>
      <c r="C931" s="67"/>
      <c r="D931" s="67"/>
      <c r="E931" s="67"/>
      <c r="H931" s="56"/>
    </row>
    <row r="932" spans="1:8">
      <c r="A932" s="68"/>
      <c r="H932" s="30"/>
    </row>
    <row r="933" spans="1:8">
      <c r="A933" s="68"/>
      <c r="B933" s="69"/>
      <c r="D933" s="68"/>
      <c r="E933" s="69"/>
      <c r="H933" s="30"/>
    </row>
    <row r="934" spans="1:8">
      <c r="H934" s="30"/>
    </row>
    <row r="939" spans="1:8">
      <c r="A939" s="64"/>
    </row>
    <row r="942" spans="1:8">
      <c r="A942" s="65"/>
      <c r="B942" s="65"/>
      <c r="C942" s="65"/>
      <c r="D942" s="65"/>
      <c r="E942" s="65"/>
      <c r="F942" s="65"/>
      <c r="G942" s="65"/>
      <c r="H942" s="61"/>
    </row>
    <row r="943" spans="1:8">
      <c r="H943" s="30"/>
    </row>
    <row r="944" spans="1:8">
      <c r="A944" s="66"/>
      <c r="B944" s="67"/>
      <c r="C944" s="67"/>
      <c r="H944" s="56"/>
    </row>
    <row r="945" spans="1:8">
      <c r="A945" s="66"/>
      <c r="B945" s="67"/>
      <c r="C945" s="67"/>
      <c r="H945" s="56"/>
    </row>
    <row r="946" spans="1:8">
      <c r="A946" s="66"/>
      <c r="B946" s="67"/>
      <c r="C946" s="67"/>
      <c r="H946" s="56"/>
    </row>
    <row r="947" spans="1:8">
      <c r="A947" s="66"/>
      <c r="B947" s="67"/>
      <c r="C947" s="67"/>
      <c r="H947" s="56"/>
    </row>
    <row r="948" spans="1:8">
      <c r="A948" s="66"/>
      <c r="B948" s="67"/>
      <c r="C948" s="67"/>
      <c r="H948" s="56"/>
    </row>
    <row r="949" spans="1:8">
      <c r="A949" s="66"/>
      <c r="B949" s="67"/>
      <c r="C949" s="67"/>
      <c r="H949" s="56"/>
    </row>
    <row r="950" spans="1:8">
      <c r="A950" s="66"/>
      <c r="B950" s="67"/>
      <c r="C950" s="67"/>
      <c r="H950" s="56"/>
    </row>
    <row r="951" spans="1:8">
      <c r="A951" s="68"/>
      <c r="H951" s="30"/>
    </row>
    <row r="952" spans="1:8">
      <c r="A952" s="68"/>
      <c r="B952" s="69"/>
      <c r="D952" s="68"/>
      <c r="E952" s="69"/>
      <c r="H952" s="30"/>
    </row>
    <row r="953" spans="1:8">
      <c r="H953" s="30"/>
    </row>
    <row r="958" spans="1:8">
      <c r="A958" s="64"/>
    </row>
    <row r="961" spans="1:8">
      <c r="A961" s="65"/>
      <c r="B961" s="65"/>
      <c r="C961" s="65"/>
      <c r="D961" s="65"/>
      <c r="E961" s="65"/>
      <c r="F961" s="65"/>
      <c r="G961" s="65"/>
      <c r="H961" s="61"/>
    </row>
    <row r="962" spans="1:8">
      <c r="H962" s="30"/>
    </row>
    <row r="963" spans="1:8">
      <c r="A963" s="66"/>
      <c r="B963" s="67"/>
      <c r="C963" s="67"/>
      <c r="H963" s="56"/>
    </row>
    <row r="964" spans="1:8">
      <c r="A964" s="66"/>
      <c r="B964" s="67"/>
      <c r="C964" s="67"/>
      <c r="H964" s="56"/>
    </row>
    <row r="965" spans="1:8">
      <c r="A965" s="66"/>
      <c r="B965" s="67"/>
      <c r="C965" s="67"/>
      <c r="H965" s="56"/>
    </row>
    <row r="966" spans="1:8">
      <c r="A966" s="66"/>
      <c r="B966" s="67"/>
      <c r="C966" s="67"/>
      <c r="H966" s="56"/>
    </row>
    <row r="967" spans="1:8">
      <c r="A967" s="66"/>
      <c r="B967" s="67"/>
      <c r="C967" s="67"/>
      <c r="H967" s="56"/>
    </row>
    <row r="968" spans="1:8">
      <c r="A968" s="66"/>
      <c r="B968" s="67"/>
      <c r="C968" s="67"/>
      <c r="H968" s="56"/>
    </row>
    <row r="969" spans="1:8">
      <c r="A969" s="66"/>
      <c r="B969" s="67"/>
      <c r="C969" s="67"/>
      <c r="H969" s="56"/>
    </row>
    <row r="970" spans="1:8">
      <c r="A970" s="68"/>
      <c r="H970" s="30"/>
    </row>
    <row r="971" spans="1:8">
      <c r="A971" s="68"/>
      <c r="B971" s="69"/>
      <c r="D971" s="68"/>
      <c r="E971" s="69"/>
      <c r="H971" s="30"/>
    </row>
    <row r="972" spans="1:8">
      <c r="H972" s="30"/>
    </row>
    <row r="976" spans="1:8">
      <c r="A976" s="64"/>
    </row>
    <row r="979" spans="1:8">
      <c r="A979" s="65"/>
      <c r="B979" s="65"/>
      <c r="C979" s="65"/>
      <c r="D979" s="65"/>
      <c r="E979" s="65"/>
      <c r="F979" s="65"/>
      <c r="G979" s="65"/>
      <c r="H979" s="61"/>
    </row>
    <row r="980" spans="1:8">
      <c r="H980" s="30"/>
    </row>
    <row r="981" spans="1:8">
      <c r="A981" s="66"/>
      <c r="B981" s="11"/>
      <c r="C981" s="67"/>
      <c r="D981" s="67"/>
      <c r="E981" s="10"/>
      <c r="H981" s="56"/>
    </row>
    <row r="982" spans="1:8">
      <c r="A982" s="66"/>
      <c r="B982" s="11"/>
      <c r="C982" s="67"/>
      <c r="D982" s="67"/>
      <c r="E982" s="10"/>
      <c r="H982" s="56"/>
    </row>
    <row r="983" spans="1:8">
      <c r="A983" s="66"/>
      <c r="B983" s="11"/>
      <c r="C983" s="67"/>
      <c r="D983" s="67"/>
      <c r="E983" s="10"/>
      <c r="H983" s="56"/>
    </row>
    <row r="984" spans="1:8">
      <c r="A984" s="66"/>
      <c r="B984" s="11"/>
      <c r="C984" s="67"/>
      <c r="H984" s="56"/>
    </row>
    <row r="985" spans="1:8">
      <c r="A985" s="66"/>
      <c r="B985" s="67"/>
      <c r="C985" s="67"/>
      <c r="H985" s="56"/>
    </row>
    <row r="986" spans="1:8">
      <c r="A986" s="66"/>
      <c r="B986" s="67"/>
      <c r="C986" s="67"/>
      <c r="H986" s="56"/>
    </row>
    <row r="987" spans="1:8">
      <c r="A987" s="66"/>
      <c r="B987" s="67"/>
      <c r="C987" s="67"/>
      <c r="H987" s="56"/>
    </row>
    <row r="988" spans="1:8">
      <c r="A988" s="68"/>
      <c r="H988" s="30"/>
    </row>
    <row r="989" spans="1:8">
      <c r="A989" s="68"/>
      <c r="B989" s="69"/>
      <c r="D989" s="68"/>
      <c r="E989" s="69"/>
      <c r="H989" s="30"/>
    </row>
    <row r="990" spans="1:8">
      <c r="H990" s="30"/>
    </row>
    <row r="995" spans="1:8">
      <c r="A995" s="64"/>
    </row>
    <row r="998" spans="1:8">
      <c r="A998" s="65"/>
      <c r="B998" s="65"/>
      <c r="C998" s="65"/>
      <c r="D998" s="65"/>
      <c r="E998" s="65"/>
      <c r="F998" s="65"/>
      <c r="G998" s="65"/>
      <c r="H998" s="61"/>
    </row>
    <row r="999" spans="1:8">
      <c r="H999" s="30"/>
    </row>
    <row r="1000" spans="1:8">
      <c r="A1000" s="66"/>
      <c r="B1000" s="67"/>
      <c r="C1000" s="67"/>
      <c r="H1000" s="56"/>
    </row>
    <row r="1001" spans="1:8">
      <c r="A1001" s="66"/>
      <c r="B1001" s="67"/>
      <c r="C1001" s="67"/>
      <c r="H1001" s="56"/>
    </row>
    <row r="1002" spans="1:8">
      <c r="A1002" s="66"/>
      <c r="B1002" s="67"/>
      <c r="C1002" s="67"/>
      <c r="H1002" s="56"/>
    </row>
    <row r="1003" spans="1:8">
      <c r="A1003" s="66"/>
      <c r="B1003" s="67"/>
      <c r="C1003" s="67"/>
      <c r="H1003" s="56"/>
    </row>
    <row r="1004" spans="1:8">
      <c r="A1004" s="66"/>
      <c r="B1004" s="67"/>
      <c r="C1004" s="67"/>
      <c r="H1004" s="56"/>
    </row>
    <row r="1005" spans="1:8">
      <c r="A1005" s="66"/>
      <c r="B1005" s="67"/>
      <c r="C1005" s="67"/>
      <c r="H1005" s="56"/>
    </row>
    <row r="1006" spans="1:8">
      <c r="A1006" s="66"/>
      <c r="B1006" s="67"/>
      <c r="C1006" s="67"/>
      <c r="H1006" s="56"/>
    </row>
    <row r="1007" spans="1:8">
      <c r="A1007" s="68"/>
      <c r="H1007" s="30"/>
    </row>
    <row r="1008" spans="1:8">
      <c r="A1008" s="68"/>
      <c r="B1008" s="72"/>
      <c r="D1008" s="68"/>
      <c r="E1008" s="69"/>
      <c r="H1008" s="30"/>
    </row>
    <row r="1009" spans="1:8">
      <c r="H1009" s="30"/>
    </row>
    <row r="1014" spans="1:8">
      <c r="A1014" s="64"/>
    </row>
    <row r="1017" spans="1:8">
      <c r="A1017" s="65"/>
      <c r="B1017" s="65"/>
      <c r="C1017" s="65"/>
      <c r="D1017" s="65"/>
      <c r="E1017" s="65"/>
      <c r="F1017" s="65"/>
      <c r="G1017" s="65"/>
      <c r="H1017" s="61"/>
    </row>
    <row r="1018" spans="1:8">
      <c r="H1018" s="30"/>
    </row>
    <row r="1019" spans="1:8">
      <c r="A1019" s="66"/>
      <c r="B1019" s="67"/>
      <c r="C1019" s="67"/>
      <c r="D1019" s="67"/>
      <c r="E1019" s="67"/>
      <c r="H1019" s="56"/>
    </row>
    <row r="1020" spans="1:8">
      <c r="A1020" s="66"/>
      <c r="B1020" s="67"/>
      <c r="C1020" s="67"/>
      <c r="H1020" s="56"/>
    </row>
    <row r="1021" spans="1:8">
      <c r="A1021" s="66"/>
      <c r="B1021" s="67"/>
      <c r="C1021" s="67"/>
      <c r="H1021" s="56"/>
    </row>
    <row r="1022" spans="1:8">
      <c r="A1022" s="66"/>
      <c r="B1022" s="67"/>
      <c r="C1022" s="67"/>
      <c r="H1022" s="56"/>
    </row>
    <row r="1023" spans="1:8">
      <c r="A1023" s="66"/>
      <c r="B1023" s="67"/>
      <c r="C1023" s="67"/>
      <c r="H1023" s="56"/>
    </row>
    <row r="1024" spans="1:8">
      <c r="A1024" s="66"/>
      <c r="B1024" s="67"/>
      <c r="C1024" s="67"/>
      <c r="H1024" s="56"/>
    </row>
    <row r="1025" spans="1:8">
      <c r="A1025" s="66"/>
      <c r="B1025" s="67"/>
      <c r="C1025" s="67"/>
      <c r="H1025" s="56"/>
    </row>
    <row r="1026" spans="1:8">
      <c r="A1026" s="68"/>
      <c r="H1026" s="30"/>
    </row>
    <row r="1027" spans="1:8">
      <c r="A1027" s="68"/>
      <c r="B1027" s="69"/>
      <c r="D1027" s="68"/>
      <c r="E1027" s="69"/>
      <c r="H1027" s="30"/>
    </row>
    <row r="1028" spans="1:8">
      <c r="H1028" s="30"/>
    </row>
    <row r="1033" spans="1:8">
      <c r="A1033" s="64"/>
    </row>
    <row r="1036" spans="1:8">
      <c r="A1036" s="65"/>
      <c r="B1036" s="65"/>
      <c r="C1036" s="65"/>
      <c r="D1036" s="65"/>
      <c r="E1036" s="65"/>
      <c r="F1036" s="65"/>
      <c r="G1036" s="65"/>
      <c r="H1036" s="61"/>
    </row>
    <row r="1037" spans="1:8">
      <c r="H1037" s="30"/>
    </row>
    <row r="1038" spans="1:8">
      <c r="A1038" s="66"/>
      <c r="B1038" s="67"/>
      <c r="C1038" s="67"/>
      <c r="H1038" s="56"/>
    </row>
    <row r="1039" spans="1:8">
      <c r="A1039" s="66"/>
      <c r="B1039" s="67"/>
      <c r="C1039" s="10"/>
      <c r="H1039" s="56"/>
    </row>
    <row r="1040" spans="1:8">
      <c r="A1040" s="66"/>
      <c r="B1040" s="11"/>
      <c r="C1040" s="67"/>
      <c r="D1040" s="67"/>
      <c r="E1040" s="67"/>
      <c r="H1040" s="56"/>
    </row>
    <row r="1041" spans="1:8">
      <c r="A1041" s="66"/>
      <c r="B1041" s="67"/>
      <c r="C1041" s="10"/>
      <c r="H1041" s="56"/>
    </row>
    <row r="1042" spans="1:8">
      <c r="A1042" s="66"/>
      <c r="B1042" s="11"/>
      <c r="C1042" s="67"/>
      <c r="D1042" s="67"/>
      <c r="E1042" s="10"/>
      <c r="H1042" s="56"/>
    </row>
    <row r="1043" spans="1:8">
      <c r="A1043" s="66"/>
      <c r="B1043" s="11"/>
      <c r="C1043" s="67"/>
      <c r="D1043" s="67"/>
      <c r="E1043" s="10"/>
      <c r="H1043" s="56"/>
    </row>
    <row r="1044" spans="1:8">
      <c r="A1044" s="66"/>
      <c r="B1044" s="11"/>
      <c r="C1044" s="67"/>
      <c r="D1044" s="67"/>
      <c r="E1044" s="10"/>
      <c r="H1044" s="56"/>
    </row>
    <row r="1045" spans="1:8">
      <c r="A1045" s="68"/>
      <c r="H1045" s="30"/>
    </row>
    <row r="1046" spans="1:8">
      <c r="A1046" s="68"/>
      <c r="B1046" s="69"/>
      <c r="D1046" s="68"/>
      <c r="E1046" s="69"/>
      <c r="H1046" s="30"/>
    </row>
    <row r="1047" spans="1:8">
      <c r="H1047" s="30"/>
    </row>
    <row r="1051" spans="1:8">
      <c r="A1051" s="64"/>
    </row>
    <row r="1054" spans="1:8">
      <c r="A1054" s="65"/>
      <c r="B1054" s="65"/>
      <c r="C1054" s="65"/>
      <c r="D1054" s="65"/>
      <c r="E1054" s="65"/>
      <c r="F1054" s="65"/>
      <c r="G1054" s="65"/>
      <c r="H1054" s="61"/>
    </row>
    <row r="1055" spans="1:8">
      <c r="H1055" s="30"/>
    </row>
    <row r="1056" spans="1:8">
      <c r="A1056" s="66"/>
      <c r="B1056" s="67"/>
      <c r="C1056" s="67"/>
      <c r="H1056" s="56"/>
    </row>
    <row r="1057" spans="1:8">
      <c r="A1057" s="66"/>
      <c r="B1057" s="67"/>
      <c r="C1057" s="67"/>
      <c r="H1057" s="56"/>
    </row>
    <row r="1058" spans="1:8">
      <c r="A1058" s="66"/>
      <c r="B1058" s="67"/>
      <c r="C1058" s="67"/>
      <c r="H1058" s="56"/>
    </row>
    <row r="1059" spans="1:8">
      <c r="A1059" s="66"/>
      <c r="B1059" s="67"/>
      <c r="C1059" s="67"/>
      <c r="H1059" s="56"/>
    </row>
    <row r="1060" spans="1:8">
      <c r="A1060" s="66"/>
      <c r="B1060" s="67"/>
      <c r="C1060" s="67"/>
      <c r="H1060" s="56"/>
    </row>
    <row r="1061" spans="1:8">
      <c r="A1061" s="66"/>
      <c r="B1061" s="67"/>
      <c r="C1061" s="67"/>
      <c r="H1061" s="56"/>
    </row>
    <row r="1062" spans="1:8">
      <c r="A1062" s="66"/>
      <c r="B1062" s="67"/>
      <c r="C1062" s="67"/>
      <c r="H1062" s="56"/>
    </row>
    <row r="1063" spans="1:8">
      <c r="A1063" s="68"/>
      <c r="H1063" s="30"/>
    </row>
    <row r="1064" spans="1:8">
      <c r="A1064" s="68"/>
      <c r="B1064" s="69"/>
      <c r="D1064" s="68"/>
      <c r="E1064" s="69"/>
      <c r="H1064" s="30"/>
    </row>
    <row r="1065" spans="1:8">
      <c r="H1065" s="30"/>
    </row>
    <row r="1070" spans="1:8">
      <c r="A1070" s="64"/>
    </row>
    <row r="1073" spans="1:8">
      <c r="A1073" s="65"/>
      <c r="B1073" s="65"/>
      <c r="C1073" s="65"/>
      <c r="D1073" s="65"/>
      <c r="E1073" s="65"/>
      <c r="F1073" s="65"/>
      <c r="G1073" s="65"/>
      <c r="H1073" s="61"/>
    </row>
    <row r="1074" spans="1:8">
      <c r="H1074" s="30"/>
    </row>
    <row r="1075" spans="1:8">
      <c r="A1075" s="66"/>
      <c r="B1075" s="67"/>
      <c r="C1075" s="67"/>
      <c r="H1075" s="56"/>
    </row>
    <row r="1076" spans="1:8">
      <c r="A1076" s="66"/>
      <c r="B1076" s="67"/>
      <c r="C1076" s="67"/>
      <c r="H1076" s="56"/>
    </row>
    <row r="1077" spans="1:8">
      <c r="A1077" s="66"/>
      <c r="B1077" s="67"/>
      <c r="C1077" s="67"/>
      <c r="H1077" s="56"/>
    </row>
    <row r="1078" spans="1:8">
      <c r="A1078" s="66"/>
      <c r="B1078" s="67"/>
      <c r="C1078" s="67"/>
      <c r="H1078" s="56"/>
    </row>
    <row r="1079" spans="1:8">
      <c r="A1079" s="66"/>
      <c r="B1079" s="67"/>
      <c r="C1079" s="67"/>
      <c r="H1079" s="56"/>
    </row>
    <row r="1080" spans="1:8">
      <c r="A1080" s="66"/>
      <c r="B1080" s="67"/>
      <c r="C1080" s="67"/>
      <c r="H1080" s="56"/>
    </row>
    <row r="1081" spans="1:8">
      <c r="A1081" s="66"/>
      <c r="B1081" s="67"/>
      <c r="C1081" s="67"/>
      <c r="H1081" s="56"/>
    </row>
    <row r="1082" spans="1:8">
      <c r="A1082" s="68"/>
      <c r="H1082" s="30"/>
    </row>
    <row r="1083" spans="1:8">
      <c r="A1083" s="68"/>
      <c r="B1083" s="69"/>
      <c r="D1083" s="68"/>
      <c r="E1083" s="69"/>
      <c r="H1083" s="30"/>
    </row>
    <row r="1084" spans="1:8">
      <c r="H1084" s="30"/>
    </row>
    <row r="1089" spans="1:8">
      <c r="A1089" s="64"/>
    </row>
    <row r="1092" spans="1:8">
      <c r="A1092" s="65"/>
      <c r="B1092" s="65"/>
      <c r="C1092" s="65"/>
      <c r="D1092" s="65"/>
      <c r="E1092" s="65"/>
      <c r="F1092" s="65"/>
      <c r="G1092" s="65"/>
      <c r="H1092" s="61"/>
    </row>
    <row r="1093" spans="1:8">
      <c r="H1093" s="30"/>
    </row>
    <row r="1094" spans="1:8">
      <c r="A1094" s="66"/>
      <c r="B1094" s="67"/>
      <c r="C1094" s="67"/>
      <c r="H1094" s="56"/>
    </row>
    <row r="1095" spans="1:8">
      <c r="A1095" s="66"/>
      <c r="B1095" s="67"/>
      <c r="C1095" s="67"/>
      <c r="D1095" s="67"/>
      <c r="E1095" s="67"/>
      <c r="H1095" s="56"/>
    </row>
    <row r="1096" spans="1:8">
      <c r="A1096" s="66"/>
      <c r="B1096" s="67"/>
      <c r="C1096" s="67"/>
      <c r="H1096" s="56"/>
    </row>
    <row r="1097" spans="1:8">
      <c r="A1097" s="66"/>
      <c r="B1097" s="67"/>
      <c r="C1097" s="67"/>
      <c r="H1097" s="56"/>
    </row>
    <row r="1098" spans="1:8">
      <c r="A1098" s="66"/>
      <c r="B1098" s="67"/>
      <c r="C1098" s="67"/>
      <c r="H1098" s="56"/>
    </row>
    <row r="1099" spans="1:8">
      <c r="A1099" s="66"/>
      <c r="B1099" s="67"/>
      <c r="C1099" s="67"/>
      <c r="D1099" s="67"/>
      <c r="E1099" s="67"/>
      <c r="H1099" s="56"/>
    </row>
    <row r="1100" spans="1:8">
      <c r="A1100" s="66"/>
      <c r="B1100" s="67"/>
      <c r="C1100" s="67"/>
      <c r="H1100" s="56"/>
    </row>
    <row r="1101" spans="1:8">
      <c r="A1101" s="68"/>
      <c r="H1101" s="30"/>
    </row>
    <row r="1102" spans="1:8">
      <c r="A1102" s="68"/>
      <c r="B1102" s="69"/>
      <c r="D1102" s="68"/>
      <c r="E1102" s="69"/>
      <c r="H1102" s="30"/>
    </row>
    <row r="1103" spans="1:8">
      <c r="H1103" s="30"/>
    </row>
    <row r="1108" spans="1:8">
      <c r="A1108" s="64"/>
    </row>
    <row r="1111" spans="1:8">
      <c r="A1111" s="65"/>
      <c r="B1111" s="65"/>
      <c r="C1111" s="65"/>
      <c r="D1111" s="65"/>
      <c r="E1111" s="65"/>
      <c r="F1111" s="65"/>
      <c r="G1111" s="65"/>
      <c r="H1111" s="61"/>
    </row>
    <row r="1112" spans="1:8">
      <c r="H1112" s="30"/>
    </row>
    <row r="1113" spans="1:8">
      <c r="A1113" s="66"/>
      <c r="B1113" s="67"/>
      <c r="C1113" s="67"/>
      <c r="D1113" s="67"/>
      <c r="E1113" s="67"/>
      <c r="H1113" s="56"/>
    </row>
    <row r="1114" spans="1:8">
      <c r="A1114" s="66"/>
      <c r="B1114" s="67"/>
      <c r="C1114" s="67"/>
      <c r="D1114" s="67"/>
      <c r="E1114" s="67"/>
      <c r="H1114" s="56"/>
    </row>
    <row r="1115" spans="1:8">
      <c r="A1115" s="66"/>
      <c r="B1115" s="67"/>
      <c r="C1115" s="67"/>
      <c r="H1115" s="56"/>
    </row>
    <row r="1116" spans="1:8">
      <c r="A1116" s="66"/>
      <c r="B1116" s="67"/>
      <c r="C1116" s="67"/>
      <c r="H1116" s="56"/>
    </row>
    <row r="1117" spans="1:8">
      <c r="A1117" s="66"/>
      <c r="B1117" s="67"/>
      <c r="C1117" s="67"/>
      <c r="D1117" s="67"/>
      <c r="E1117" s="67"/>
      <c r="H1117" s="56"/>
    </row>
    <row r="1118" spans="1:8">
      <c r="A1118" s="66"/>
      <c r="B1118" s="67"/>
      <c r="C1118" s="67"/>
      <c r="D1118" s="67"/>
      <c r="E1118" s="67"/>
      <c r="H1118" s="56"/>
    </row>
    <row r="1119" spans="1:8">
      <c r="A1119" s="66"/>
      <c r="B1119" s="67"/>
      <c r="C1119" s="67"/>
      <c r="D1119" s="67"/>
      <c r="E1119" s="67"/>
      <c r="H1119" s="56"/>
    </row>
    <row r="1120" spans="1:8">
      <c r="A1120" s="68"/>
      <c r="H1120" s="30"/>
    </row>
    <row r="1121" spans="1:8">
      <c r="A1121" s="68"/>
      <c r="B1121" s="69"/>
      <c r="D1121" s="68"/>
      <c r="E1121" s="69"/>
      <c r="H1121" s="30"/>
    </row>
    <row r="1122" spans="1:8">
      <c r="H1122" s="30"/>
    </row>
    <row r="1126" spans="1:8">
      <c r="A1126" s="64"/>
    </row>
    <row r="1129" spans="1:8">
      <c r="A1129" s="65"/>
      <c r="B1129" s="65"/>
      <c r="C1129" s="65"/>
      <c r="D1129" s="65"/>
      <c r="E1129" s="65"/>
      <c r="F1129" s="65"/>
      <c r="G1129" s="65"/>
      <c r="H1129" s="61"/>
    </row>
    <row r="1130" spans="1:8">
      <c r="H1130" s="30"/>
    </row>
    <row r="1131" spans="1:8">
      <c r="A1131" s="66"/>
      <c r="B1131" s="67"/>
      <c r="C1131" s="67"/>
      <c r="H1131" s="56"/>
    </row>
    <row r="1132" spans="1:8">
      <c r="A1132" s="66"/>
      <c r="B1132" s="67"/>
      <c r="C1132" s="67"/>
      <c r="H1132" s="56"/>
    </row>
    <row r="1133" spans="1:8">
      <c r="A1133" s="66"/>
      <c r="B1133" s="67"/>
      <c r="C1133" s="67"/>
      <c r="H1133" s="56"/>
    </row>
    <row r="1134" spans="1:8">
      <c r="A1134" s="66"/>
      <c r="B1134" s="67"/>
      <c r="C1134" s="67"/>
      <c r="H1134" s="56"/>
    </row>
    <row r="1135" spans="1:8">
      <c r="A1135" s="66"/>
      <c r="B1135" s="67"/>
      <c r="C1135" s="67"/>
      <c r="H1135" s="56"/>
    </row>
    <row r="1136" spans="1:8">
      <c r="A1136" s="66"/>
      <c r="B1136" s="67"/>
      <c r="C1136" s="67"/>
      <c r="D1136" s="67"/>
      <c r="E1136" s="10"/>
      <c r="H1136" s="56"/>
    </row>
    <row r="1137" spans="1:8">
      <c r="A1137" s="66"/>
      <c r="B1137" s="11"/>
      <c r="C1137" s="67"/>
      <c r="D1137" s="67"/>
      <c r="E1137" s="10"/>
      <c r="H1137" s="56"/>
    </row>
    <row r="1138" spans="1:8">
      <c r="A1138" s="68"/>
      <c r="H1138" s="30"/>
    </row>
    <row r="1139" spans="1:8">
      <c r="A1139" s="68"/>
      <c r="B1139" s="69"/>
      <c r="D1139" s="68"/>
      <c r="E1139" s="69"/>
      <c r="H1139" s="30"/>
    </row>
    <row r="1140" spans="1:8">
      <c r="H1140" s="30"/>
    </row>
    <row r="1145" spans="1:8">
      <c r="A1145" s="64"/>
    </row>
    <row r="1148" spans="1:8">
      <c r="A1148" s="65"/>
      <c r="B1148" s="65"/>
      <c r="C1148" s="65"/>
      <c r="D1148" s="65"/>
      <c r="E1148" s="65"/>
      <c r="F1148" s="65"/>
      <c r="G1148" s="65"/>
      <c r="H1148" s="61"/>
    </row>
    <row r="1149" spans="1:8">
      <c r="H1149" s="30"/>
    </row>
    <row r="1150" spans="1:8">
      <c r="A1150" s="66"/>
      <c r="B1150" s="67"/>
      <c r="C1150" s="67"/>
      <c r="H1150" s="56"/>
    </row>
    <row r="1151" spans="1:8">
      <c r="A1151" s="66"/>
      <c r="B1151" s="67"/>
      <c r="C1151" s="67"/>
      <c r="H1151" s="56"/>
    </row>
    <row r="1152" spans="1:8">
      <c r="A1152" s="66"/>
      <c r="B1152" s="67"/>
      <c r="C1152" s="67"/>
      <c r="H1152" s="56"/>
    </row>
    <row r="1153" spans="1:8">
      <c r="A1153" s="66"/>
      <c r="B1153" s="67"/>
      <c r="C1153" s="67"/>
      <c r="H1153" s="56"/>
    </row>
    <row r="1154" spans="1:8">
      <c r="A1154" s="66"/>
      <c r="B1154" s="67"/>
      <c r="C1154" s="67"/>
      <c r="H1154" s="56"/>
    </row>
    <row r="1155" spans="1:8">
      <c r="A1155" s="66"/>
      <c r="B1155" s="67"/>
      <c r="C1155" s="67"/>
      <c r="H1155" s="56"/>
    </row>
    <row r="1156" spans="1:8">
      <c r="A1156" s="66"/>
      <c r="B1156" s="67"/>
      <c r="H1156" s="56"/>
    </row>
    <row r="1157" spans="1:8">
      <c r="A1157" s="68"/>
      <c r="H1157" s="30"/>
    </row>
    <row r="1158" spans="1:8">
      <c r="A1158" s="68"/>
      <c r="B1158" s="69"/>
      <c r="D1158" s="68"/>
      <c r="E1158" s="69"/>
      <c r="H1158" s="30"/>
    </row>
    <row r="1159" spans="1:8">
      <c r="H1159" s="30"/>
    </row>
    <row r="1164" spans="1:8">
      <c r="A1164" s="64"/>
    </row>
    <row r="1167" spans="1:8">
      <c r="A1167" s="65"/>
      <c r="B1167" s="65"/>
      <c r="C1167" s="65"/>
      <c r="D1167" s="65"/>
      <c r="E1167" s="65"/>
      <c r="F1167" s="65"/>
      <c r="G1167" s="65"/>
      <c r="H1167" s="61"/>
    </row>
    <row r="1168" spans="1:8">
      <c r="H1168" s="30"/>
    </row>
    <row r="1169" spans="1:8">
      <c r="A1169" s="66"/>
      <c r="B1169" s="67"/>
      <c r="C1169" s="67"/>
      <c r="H1169" s="56"/>
    </row>
    <row r="1170" spans="1:8">
      <c r="A1170" s="66"/>
      <c r="B1170" s="67"/>
      <c r="C1170" s="67"/>
      <c r="H1170" s="56"/>
    </row>
    <row r="1171" spans="1:8">
      <c r="A1171" s="66"/>
      <c r="B1171" s="67"/>
      <c r="C1171" s="67"/>
      <c r="H1171" s="56"/>
    </row>
    <row r="1172" spans="1:8">
      <c r="A1172" s="66"/>
      <c r="B1172" s="67"/>
      <c r="C1172" s="67"/>
      <c r="H1172" s="56"/>
    </row>
    <row r="1173" spans="1:8">
      <c r="A1173" s="66"/>
      <c r="B1173" s="67"/>
      <c r="C1173" s="67"/>
      <c r="H1173" s="56"/>
    </row>
    <row r="1174" spans="1:8">
      <c r="A1174" s="66"/>
      <c r="B1174" s="67"/>
      <c r="C1174" s="67"/>
      <c r="H1174" s="56"/>
    </row>
    <row r="1175" spans="1:8">
      <c r="A1175" s="66"/>
      <c r="B1175" s="67"/>
      <c r="C1175" s="67"/>
      <c r="H1175" s="56"/>
    </row>
    <row r="1176" spans="1:8">
      <c r="A1176" s="68"/>
      <c r="H1176" s="30"/>
    </row>
    <row r="1177" spans="1:8">
      <c r="A1177" s="68"/>
      <c r="B1177" s="69"/>
      <c r="D1177" s="68"/>
      <c r="E1177" s="69"/>
      <c r="H1177" s="30"/>
    </row>
    <row r="1178" spans="1:8">
      <c r="H1178" s="30"/>
    </row>
    <row r="1183" spans="1:8">
      <c r="A1183" s="64"/>
    </row>
    <row r="1186" spans="1:8">
      <c r="A1186" s="65"/>
      <c r="B1186" s="65"/>
      <c r="C1186" s="65"/>
      <c r="D1186" s="65"/>
      <c r="E1186" s="65"/>
      <c r="F1186" s="65"/>
      <c r="G1186" s="65"/>
      <c r="H1186" s="61"/>
    </row>
    <row r="1187" spans="1:8">
      <c r="H1187" s="30"/>
    </row>
    <row r="1188" spans="1:8">
      <c r="A1188" s="66"/>
      <c r="B1188" s="67"/>
      <c r="C1188" s="67"/>
      <c r="D1188" s="67"/>
      <c r="E1188" s="67"/>
      <c r="H1188" s="56"/>
    </row>
    <row r="1189" spans="1:8">
      <c r="A1189" s="66"/>
      <c r="B1189" s="67"/>
      <c r="C1189" s="67"/>
      <c r="D1189" s="67"/>
      <c r="E1189" s="67"/>
      <c r="H1189" s="56"/>
    </row>
    <row r="1190" spans="1:8">
      <c r="A1190" s="66"/>
      <c r="B1190" s="67"/>
      <c r="C1190" s="67"/>
      <c r="H1190" s="56"/>
    </row>
    <row r="1191" spans="1:8">
      <c r="A1191" s="66"/>
      <c r="B1191" s="67"/>
      <c r="C1191" s="67"/>
      <c r="H1191" s="56"/>
    </row>
    <row r="1192" spans="1:8">
      <c r="A1192" s="66"/>
      <c r="B1192" s="67"/>
      <c r="C1192" s="67"/>
      <c r="H1192" s="56"/>
    </row>
    <row r="1193" spans="1:8">
      <c r="A1193" s="66"/>
      <c r="B1193" s="67"/>
      <c r="C1193" s="67"/>
      <c r="H1193" s="56"/>
    </row>
    <row r="1194" spans="1:8">
      <c r="A1194" s="66"/>
      <c r="B1194" s="67"/>
      <c r="C1194" s="67"/>
      <c r="H1194" s="56"/>
    </row>
    <row r="1195" spans="1:8">
      <c r="A1195" s="68"/>
      <c r="H1195" s="30"/>
    </row>
    <row r="1196" spans="1:8">
      <c r="A1196" s="68"/>
      <c r="B1196" s="69"/>
      <c r="D1196" s="68"/>
      <c r="E1196" s="69"/>
      <c r="H1196" s="30"/>
    </row>
    <row r="1197" spans="1:8">
      <c r="H1197" s="30"/>
    </row>
    <row r="1201" spans="1:8">
      <c r="A1201" s="64"/>
    </row>
    <row r="1204" spans="1:8">
      <c r="A1204" s="65"/>
      <c r="B1204" s="65"/>
      <c r="C1204" s="65"/>
      <c r="D1204" s="65"/>
      <c r="E1204" s="65"/>
      <c r="F1204" s="65"/>
      <c r="G1204" s="65"/>
      <c r="H1204" s="61"/>
    </row>
    <row r="1205" spans="1:8">
      <c r="H1205" s="30"/>
    </row>
    <row r="1206" spans="1:8">
      <c r="A1206" s="66"/>
      <c r="B1206" s="67"/>
      <c r="C1206" s="67"/>
      <c r="H1206" s="56"/>
    </row>
    <row r="1207" spans="1:8">
      <c r="A1207" s="66"/>
      <c r="B1207" s="67"/>
      <c r="C1207" s="67"/>
      <c r="D1207" s="67"/>
      <c r="E1207" s="67"/>
      <c r="H1207" s="56"/>
    </row>
    <row r="1208" spans="1:8">
      <c r="A1208" s="66"/>
      <c r="B1208" s="67"/>
      <c r="C1208" s="67"/>
      <c r="H1208" s="56"/>
    </row>
    <row r="1209" spans="1:8">
      <c r="A1209" s="66"/>
      <c r="B1209" s="67"/>
      <c r="C1209" s="67"/>
      <c r="H1209" s="56"/>
    </row>
    <row r="1210" spans="1:8">
      <c r="A1210" s="66"/>
      <c r="B1210" s="67"/>
      <c r="C1210" s="67"/>
      <c r="D1210" s="67"/>
      <c r="E1210" s="67"/>
      <c r="H1210" s="56"/>
    </row>
    <row r="1211" spans="1:8">
      <c r="A1211" s="66"/>
      <c r="B1211" s="67"/>
      <c r="C1211" s="67"/>
      <c r="H1211" s="56"/>
    </row>
    <row r="1212" spans="1:8">
      <c r="A1212" s="66"/>
      <c r="B1212" s="67"/>
      <c r="C1212" s="67"/>
      <c r="D1212" s="67"/>
      <c r="E1212" s="67"/>
      <c r="H1212" s="56"/>
    </row>
    <row r="1213" spans="1:8">
      <c r="A1213" s="68"/>
      <c r="H1213" s="30"/>
    </row>
    <row r="1214" spans="1:8">
      <c r="A1214" s="68"/>
      <c r="B1214" s="69"/>
      <c r="D1214" s="68"/>
      <c r="E1214" s="69"/>
      <c r="H1214" s="30"/>
    </row>
    <row r="1215" spans="1:8">
      <c r="H1215" s="30"/>
    </row>
    <row r="1220" spans="1:8">
      <c r="A1220" s="64"/>
    </row>
    <row r="1223" spans="1:8">
      <c r="A1223" s="65"/>
      <c r="B1223" s="65"/>
      <c r="C1223" s="65"/>
      <c r="D1223" s="65"/>
      <c r="E1223" s="65"/>
      <c r="F1223" s="65"/>
      <c r="G1223" s="65"/>
      <c r="H1223" s="61"/>
    </row>
    <row r="1224" spans="1:8">
      <c r="H1224" s="30"/>
    </row>
    <row r="1225" spans="1:8">
      <c r="A1225" s="66"/>
      <c r="B1225" s="67"/>
      <c r="C1225" s="67"/>
      <c r="H1225" s="56"/>
    </row>
    <row r="1226" spans="1:8">
      <c r="A1226" s="66"/>
      <c r="B1226" s="67"/>
      <c r="C1226" s="67"/>
      <c r="D1226" s="67"/>
      <c r="E1226" s="67"/>
      <c r="H1226" s="56"/>
    </row>
    <row r="1227" spans="1:8">
      <c r="A1227" s="66"/>
      <c r="B1227" s="67"/>
      <c r="C1227" s="67"/>
      <c r="H1227" s="56"/>
    </row>
    <row r="1228" spans="1:8">
      <c r="A1228" s="66"/>
      <c r="B1228" s="67"/>
      <c r="C1228" s="67"/>
      <c r="H1228" s="56"/>
    </row>
    <row r="1229" spans="1:8">
      <c r="A1229" s="66"/>
      <c r="B1229" s="67"/>
      <c r="C1229" s="67"/>
      <c r="H1229" s="56"/>
    </row>
    <row r="1230" spans="1:8">
      <c r="A1230" s="66"/>
      <c r="B1230" s="67"/>
      <c r="C1230" s="67"/>
      <c r="H1230" s="56"/>
    </row>
    <row r="1231" spans="1:8">
      <c r="A1231" s="66"/>
      <c r="B1231" s="67"/>
      <c r="C1231" s="67"/>
      <c r="H1231" s="56"/>
    </row>
    <row r="1232" spans="1:8">
      <c r="A1232" s="68"/>
      <c r="H1232" s="30"/>
    </row>
    <row r="1233" spans="1:8">
      <c r="A1233" s="68"/>
      <c r="B1233" s="69"/>
      <c r="D1233" s="68"/>
      <c r="E1233" s="69"/>
      <c r="H1233" s="30"/>
    </row>
    <row r="1234" spans="1:8">
      <c r="H1234" s="30"/>
    </row>
    <row r="1239" spans="1:8">
      <c r="A1239" s="64"/>
    </row>
    <row r="1242" spans="1:8">
      <c r="A1242" s="65"/>
      <c r="B1242" s="65"/>
      <c r="C1242" s="65"/>
      <c r="D1242" s="65"/>
      <c r="E1242" s="65"/>
      <c r="F1242" s="65"/>
      <c r="G1242" s="65"/>
      <c r="H1242" s="61"/>
    </row>
    <row r="1243" spans="1:8">
      <c r="H1243" s="30"/>
    </row>
    <row r="1244" spans="1:8">
      <c r="A1244" s="66"/>
      <c r="B1244" s="67"/>
      <c r="C1244" s="67"/>
      <c r="H1244" s="56"/>
    </row>
    <row r="1245" spans="1:8">
      <c r="A1245" s="66"/>
      <c r="B1245" s="67"/>
      <c r="C1245" s="67"/>
      <c r="D1245" s="67"/>
      <c r="E1245" s="67"/>
      <c r="H1245" s="56"/>
    </row>
    <row r="1246" spans="1:8">
      <c r="A1246" s="66"/>
      <c r="B1246" s="67"/>
      <c r="C1246" s="67"/>
      <c r="H1246" s="56"/>
    </row>
    <row r="1247" spans="1:8">
      <c r="A1247" s="66"/>
      <c r="B1247" s="67"/>
      <c r="C1247" s="67"/>
      <c r="H1247" s="56"/>
    </row>
    <row r="1248" spans="1:8">
      <c r="A1248" s="66"/>
      <c r="B1248" s="67"/>
      <c r="C1248" s="67"/>
      <c r="H1248" s="56"/>
    </row>
    <row r="1249" spans="1:8">
      <c r="A1249" s="66"/>
      <c r="B1249" s="67"/>
      <c r="C1249" s="67"/>
      <c r="H1249" s="56"/>
    </row>
    <row r="1250" spans="1:8">
      <c r="A1250" s="66"/>
      <c r="B1250" s="67"/>
      <c r="C1250" s="67"/>
      <c r="D1250" s="67"/>
      <c r="E1250" s="67"/>
      <c r="H1250" s="56"/>
    </row>
    <row r="1251" spans="1:8">
      <c r="A1251" s="68"/>
      <c r="H1251" s="30"/>
    </row>
    <row r="1252" spans="1:8">
      <c r="A1252" s="68"/>
      <c r="B1252" s="69"/>
      <c r="D1252" s="68"/>
      <c r="E1252" s="69"/>
      <c r="H1252" s="30"/>
    </row>
    <row r="1253" spans="1:8">
      <c r="H1253" s="30"/>
    </row>
    <row r="1258" spans="1:8">
      <c r="A1258" s="64"/>
    </row>
    <row r="1261" spans="1:8">
      <c r="A1261" s="65"/>
      <c r="B1261" s="65"/>
      <c r="C1261" s="65"/>
      <c r="D1261" s="65"/>
      <c r="E1261" s="65"/>
      <c r="F1261" s="65"/>
      <c r="G1261" s="65"/>
      <c r="H1261" s="61"/>
    </row>
    <row r="1262" spans="1:8">
      <c r="H1262" s="30"/>
    </row>
    <row r="1263" spans="1:8">
      <c r="A1263" s="66"/>
      <c r="B1263" s="67"/>
      <c r="C1263" s="67"/>
      <c r="D1263" s="67"/>
      <c r="E1263" s="67"/>
      <c r="H1263" s="56"/>
    </row>
    <row r="1264" spans="1:8">
      <c r="A1264" s="66"/>
      <c r="B1264" s="67"/>
      <c r="C1264" s="67"/>
      <c r="D1264" s="67"/>
      <c r="E1264" s="67"/>
      <c r="H1264" s="56"/>
    </row>
    <row r="1265" spans="1:8">
      <c r="A1265" s="66"/>
      <c r="B1265" s="67"/>
      <c r="C1265" s="67"/>
      <c r="H1265" s="56"/>
    </row>
    <row r="1266" spans="1:8">
      <c r="A1266" s="66"/>
      <c r="B1266" s="67"/>
      <c r="C1266" s="67"/>
      <c r="H1266" s="56"/>
    </row>
    <row r="1267" spans="1:8">
      <c r="A1267" s="66"/>
      <c r="B1267" s="67"/>
      <c r="C1267" s="67"/>
      <c r="D1267" s="67"/>
      <c r="E1267" s="67"/>
      <c r="H1267" s="56"/>
    </row>
    <row r="1268" spans="1:8">
      <c r="A1268" s="66"/>
      <c r="B1268" s="67"/>
      <c r="C1268" s="67"/>
      <c r="H1268" s="56"/>
    </row>
    <row r="1269" spans="1:8">
      <c r="A1269" s="66"/>
      <c r="B1269" s="67"/>
      <c r="C1269" s="67"/>
      <c r="D1269" s="67"/>
      <c r="E1269" s="67"/>
      <c r="H1269" s="56"/>
    </row>
    <row r="1270" spans="1:8">
      <c r="A1270" s="68"/>
      <c r="H1270" s="30"/>
    </row>
    <row r="1271" spans="1:8">
      <c r="A1271" s="68"/>
      <c r="B1271" s="69"/>
      <c r="D1271" s="68"/>
      <c r="E1271" s="69"/>
      <c r="H1271" s="30"/>
    </row>
    <row r="1272" spans="1:8">
      <c r="H1272" s="30"/>
    </row>
    <row r="1276" spans="1:8">
      <c r="A1276" s="64"/>
    </row>
    <row r="1279" spans="1:8">
      <c r="A1279" s="65"/>
      <c r="B1279" s="65"/>
      <c r="C1279" s="65"/>
      <c r="D1279" s="65"/>
      <c r="E1279" s="65"/>
      <c r="F1279" s="65"/>
      <c r="G1279" s="65"/>
      <c r="H1279" s="61"/>
    </row>
    <row r="1280" spans="1:8">
      <c r="H1280" s="30"/>
    </row>
    <row r="1281" spans="1:8">
      <c r="A1281" s="66"/>
      <c r="B1281" s="67"/>
      <c r="C1281" s="67"/>
      <c r="H1281" s="56"/>
    </row>
    <row r="1282" spans="1:8">
      <c r="A1282" s="66"/>
      <c r="B1282" s="67"/>
      <c r="C1282" s="67"/>
      <c r="H1282" s="56"/>
    </row>
    <row r="1283" spans="1:8">
      <c r="A1283" s="66"/>
      <c r="B1283" s="67"/>
      <c r="C1283" s="67"/>
      <c r="H1283" s="56"/>
    </row>
    <row r="1284" spans="1:8">
      <c r="A1284" s="66"/>
      <c r="B1284" s="67"/>
      <c r="C1284" s="67"/>
      <c r="H1284" s="56"/>
    </row>
    <row r="1285" spans="1:8">
      <c r="A1285" s="66"/>
      <c r="B1285" s="67"/>
      <c r="C1285" s="67"/>
      <c r="H1285" s="56"/>
    </row>
    <row r="1286" spans="1:8">
      <c r="A1286" s="66"/>
      <c r="B1286" s="67"/>
      <c r="C1286" s="67"/>
      <c r="H1286" s="56"/>
    </row>
    <row r="1287" spans="1:8">
      <c r="A1287" s="66"/>
      <c r="B1287" s="67"/>
      <c r="C1287" s="67"/>
      <c r="H1287" s="56"/>
    </row>
    <row r="1288" spans="1:8">
      <c r="A1288" s="68"/>
      <c r="H1288" s="30"/>
    </row>
    <row r="1289" spans="1:8">
      <c r="A1289" s="68"/>
      <c r="B1289" s="69"/>
      <c r="D1289" s="68"/>
      <c r="E1289" s="69"/>
      <c r="H1289" s="30"/>
    </row>
    <row r="1290" spans="1:8">
      <c r="H1290" s="30"/>
    </row>
    <row r="1295" spans="1:8">
      <c r="A1295" s="64"/>
    </row>
    <row r="1298" spans="1:8">
      <c r="A1298" s="65"/>
      <c r="B1298" s="65"/>
      <c r="C1298" s="65"/>
      <c r="D1298" s="65"/>
      <c r="E1298" s="65"/>
      <c r="F1298" s="65"/>
      <c r="G1298" s="65"/>
      <c r="H1298" s="61"/>
    </row>
    <row r="1299" spans="1:8">
      <c r="H1299" s="30"/>
    </row>
    <row r="1300" spans="1:8">
      <c r="A1300" s="66"/>
      <c r="B1300" s="67"/>
      <c r="C1300" s="67"/>
      <c r="D1300" s="67"/>
      <c r="E1300" s="67"/>
      <c r="H1300" s="56"/>
    </row>
    <row r="1301" spans="1:8">
      <c r="A1301" s="66"/>
      <c r="B1301" s="67"/>
      <c r="C1301" s="67"/>
      <c r="D1301" s="67"/>
      <c r="E1301" s="67"/>
      <c r="H1301" s="56"/>
    </row>
    <row r="1302" spans="1:8">
      <c r="A1302" s="66"/>
      <c r="B1302" s="67"/>
      <c r="C1302" s="67"/>
      <c r="H1302" s="56"/>
    </row>
    <row r="1303" spans="1:8">
      <c r="A1303" s="66"/>
      <c r="B1303" s="67"/>
      <c r="C1303" s="67"/>
      <c r="H1303" s="56"/>
    </row>
    <row r="1304" spans="1:8">
      <c r="A1304" s="66"/>
      <c r="B1304" s="67"/>
      <c r="C1304" s="67"/>
      <c r="D1304" s="67"/>
      <c r="E1304" s="67"/>
      <c r="H1304" s="56"/>
    </row>
    <row r="1305" spans="1:8">
      <c r="A1305" s="66"/>
      <c r="B1305" s="67"/>
      <c r="C1305" s="67"/>
      <c r="D1305" s="67"/>
      <c r="E1305" s="67"/>
      <c r="H1305" s="56"/>
    </row>
    <row r="1306" spans="1:8">
      <c r="A1306" s="66"/>
      <c r="B1306" s="67"/>
      <c r="C1306" s="67"/>
      <c r="D1306" s="67"/>
      <c r="E1306" s="67"/>
      <c r="H1306" s="56"/>
    </row>
    <row r="1307" spans="1:8">
      <c r="A1307" s="68"/>
      <c r="H1307" s="30"/>
    </row>
    <row r="1308" spans="1:8">
      <c r="A1308" s="68"/>
      <c r="B1308" s="69"/>
      <c r="D1308" s="68"/>
      <c r="E1308" s="69"/>
      <c r="H1308" s="30"/>
    </row>
    <row r="1309" spans="1:8">
      <c r="H1309" s="30"/>
    </row>
    <row r="1314" spans="1:8">
      <c r="A1314" s="64"/>
    </row>
    <row r="1317" spans="1:8">
      <c r="A1317" s="65"/>
      <c r="B1317" s="65"/>
      <c r="C1317" s="65"/>
      <c r="D1317" s="65"/>
      <c r="E1317" s="65"/>
      <c r="F1317" s="65"/>
      <c r="G1317" s="65"/>
      <c r="H1317" s="61"/>
    </row>
    <row r="1318" spans="1:8">
      <c r="H1318" s="30"/>
    </row>
    <row r="1319" spans="1:8">
      <c r="A1319" s="66"/>
      <c r="B1319" s="67"/>
      <c r="C1319" s="67"/>
      <c r="D1319" s="67"/>
      <c r="E1319" s="67"/>
      <c r="H1319" s="56"/>
    </row>
    <row r="1320" spans="1:8">
      <c r="A1320" s="66"/>
      <c r="B1320" s="67"/>
      <c r="C1320" s="67"/>
      <c r="D1320" s="67"/>
      <c r="E1320" s="67"/>
      <c r="H1320" s="56"/>
    </row>
    <row r="1321" spans="1:8">
      <c r="A1321" s="66"/>
      <c r="B1321" s="67"/>
      <c r="C1321" s="67"/>
      <c r="H1321" s="56"/>
    </row>
    <row r="1322" spans="1:8">
      <c r="A1322" s="66"/>
      <c r="B1322" s="67"/>
      <c r="C1322" s="67"/>
      <c r="H1322" s="56"/>
    </row>
    <row r="1323" spans="1:8">
      <c r="A1323" s="66"/>
      <c r="B1323" s="67"/>
      <c r="C1323" s="67"/>
      <c r="D1323" s="67"/>
      <c r="E1323" s="67"/>
      <c r="H1323" s="56"/>
    </row>
    <row r="1324" spans="1:8">
      <c r="A1324" s="66"/>
      <c r="B1324" s="67"/>
      <c r="C1324" s="67"/>
      <c r="H1324" s="56"/>
    </row>
    <row r="1325" spans="1:8">
      <c r="A1325" s="66"/>
      <c r="B1325" s="67"/>
      <c r="C1325" s="67"/>
      <c r="D1325" s="67"/>
      <c r="E1325" s="67"/>
      <c r="H1325" s="56"/>
    </row>
    <row r="1326" spans="1:8">
      <c r="A1326" s="68"/>
      <c r="H1326" s="30"/>
    </row>
    <row r="1327" spans="1:8">
      <c r="A1327" s="68"/>
      <c r="B1327" s="69"/>
      <c r="D1327" s="68"/>
      <c r="E1327" s="69"/>
      <c r="H1327" s="30"/>
    </row>
    <row r="1328" spans="1:8">
      <c r="H1328" s="30"/>
    </row>
    <row r="1333" spans="1:8">
      <c r="A1333" s="64"/>
    </row>
    <row r="1336" spans="1:8">
      <c r="A1336" s="65"/>
      <c r="B1336" s="65"/>
      <c r="C1336" s="65"/>
      <c r="D1336" s="65"/>
      <c r="E1336" s="65"/>
      <c r="F1336" s="65"/>
      <c r="G1336" s="65"/>
      <c r="H1336" s="61"/>
    </row>
    <row r="1337" spans="1:8">
      <c r="H1337" s="30"/>
    </row>
    <row r="1338" spans="1:8">
      <c r="A1338" s="66"/>
      <c r="B1338" s="67"/>
      <c r="C1338" s="67"/>
      <c r="H1338" s="56"/>
    </row>
    <row r="1339" spans="1:8">
      <c r="A1339" s="66"/>
      <c r="B1339" s="67"/>
      <c r="C1339" s="67"/>
      <c r="H1339" s="56"/>
    </row>
    <row r="1340" spans="1:8">
      <c r="A1340" s="66"/>
      <c r="B1340" s="67"/>
      <c r="C1340" s="67"/>
      <c r="H1340" s="56"/>
    </row>
    <row r="1341" spans="1:8">
      <c r="A1341" s="66"/>
      <c r="B1341" s="67"/>
      <c r="C1341" s="67"/>
      <c r="H1341" s="56"/>
    </row>
    <row r="1342" spans="1:8">
      <c r="A1342" s="66"/>
      <c r="B1342" s="67"/>
      <c r="C1342" s="67"/>
      <c r="H1342" s="56"/>
    </row>
    <row r="1343" spans="1:8">
      <c r="A1343" s="66"/>
      <c r="B1343" s="67"/>
      <c r="C1343" s="67"/>
      <c r="H1343" s="56"/>
    </row>
    <row r="1344" spans="1:8">
      <c r="A1344" s="66"/>
      <c r="B1344" s="67"/>
      <c r="C1344" s="67"/>
      <c r="H1344" s="56"/>
    </row>
    <row r="1345" spans="1:8">
      <c r="A1345" s="68"/>
      <c r="H1345" s="30"/>
    </row>
    <row r="1346" spans="1:8">
      <c r="A1346" s="68"/>
      <c r="B1346" s="69"/>
      <c r="D1346" s="68"/>
      <c r="E1346" s="69"/>
      <c r="H1346" s="30"/>
    </row>
    <row r="1347" spans="1:8">
      <c r="H1347" s="30"/>
    </row>
    <row r="1351" spans="1:8">
      <c r="A1351" s="64"/>
    </row>
    <row r="1354" spans="1:8">
      <c r="A1354" s="65"/>
      <c r="B1354" s="65"/>
      <c r="C1354" s="65"/>
      <c r="D1354" s="65"/>
      <c r="E1354" s="65"/>
      <c r="F1354" s="65"/>
      <c r="G1354" s="65"/>
      <c r="H1354" s="61"/>
    </row>
    <row r="1355" spans="1:8">
      <c r="H1355" s="30"/>
    </row>
    <row r="1356" spans="1:8">
      <c r="A1356" s="66"/>
      <c r="B1356" s="67"/>
      <c r="C1356" s="67"/>
      <c r="H1356" s="56"/>
    </row>
    <row r="1357" spans="1:8">
      <c r="A1357" s="66"/>
      <c r="B1357" s="67"/>
      <c r="C1357" s="67"/>
      <c r="H1357" s="56"/>
    </row>
    <row r="1358" spans="1:8">
      <c r="A1358" s="66"/>
      <c r="B1358" s="67"/>
      <c r="C1358" s="67"/>
      <c r="H1358" s="56"/>
    </row>
    <row r="1359" spans="1:8">
      <c r="A1359" s="66"/>
      <c r="B1359" s="67"/>
      <c r="C1359" s="67"/>
      <c r="D1359" s="67"/>
      <c r="E1359" s="67"/>
      <c r="H1359" s="56"/>
    </row>
    <row r="1360" spans="1:8">
      <c r="A1360" s="66"/>
      <c r="B1360" s="67"/>
      <c r="C1360" s="67"/>
      <c r="D1360" s="67"/>
      <c r="E1360" s="67"/>
      <c r="H1360" s="56"/>
    </row>
    <row r="1361" spans="1:8">
      <c r="A1361" s="66"/>
      <c r="B1361" s="67"/>
      <c r="C1361" s="67"/>
      <c r="D1361" s="67"/>
      <c r="E1361" s="67"/>
      <c r="H1361" s="56"/>
    </row>
    <row r="1362" spans="1:8">
      <c r="A1362" s="66"/>
      <c r="B1362" s="67"/>
      <c r="C1362" s="67"/>
      <c r="D1362" s="67"/>
      <c r="E1362" s="67"/>
      <c r="H1362" s="56"/>
    </row>
    <row r="1363" spans="1:8">
      <c r="A1363" s="68"/>
      <c r="H1363" s="30"/>
    </row>
    <row r="1364" spans="1:8">
      <c r="A1364" s="68"/>
      <c r="B1364" s="69"/>
      <c r="D1364" s="68"/>
      <c r="E1364" s="69"/>
      <c r="H1364" s="30"/>
    </row>
    <row r="1365" spans="1:8">
      <c r="H1365" s="30"/>
    </row>
    <row r="1370" spans="1:8">
      <c r="A1370" s="64"/>
    </row>
    <row r="1373" spans="1:8">
      <c r="A1373" s="65"/>
      <c r="B1373" s="65"/>
      <c r="C1373" s="65"/>
      <c r="D1373" s="65"/>
      <c r="E1373" s="65"/>
      <c r="F1373" s="65"/>
      <c r="G1373" s="65"/>
      <c r="H1373" s="61"/>
    </row>
    <row r="1374" spans="1:8">
      <c r="H1374" s="30"/>
    </row>
    <row r="1375" spans="1:8">
      <c r="A1375" s="66"/>
      <c r="B1375" s="67"/>
      <c r="C1375" s="67"/>
      <c r="H1375" s="56"/>
    </row>
    <row r="1376" spans="1:8">
      <c r="A1376" s="66"/>
      <c r="B1376" s="67"/>
      <c r="C1376" s="67"/>
      <c r="H1376" s="56"/>
    </row>
    <row r="1377" spans="1:8">
      <c r="A1377" s="66"/>
      <c r="B1377" s="67"/>
      <c r="C1377" s="67"/>
      <c r="H1377" s="56"/>
    </row>
    <row r="1378" spans="1:8">
      <c r="A1378" s="66"/>
      <c r="B1378" s="67"/>
      <c r="C1378" s="67"/>
      <c r="H1378" s="56"/>
    </row>
    <row r="1379" spans="1:8">
      <c r="A1379" s="66"/>
      <c r="B1379" s="67"/>
      <c r="C1379" s="67"/>
      <c r="H1379" s="56"/>
    </row>
    <row r="1380" spans="1:8">
      <c r="A1380" s="66"/>
      <c r="B1380" s="67"/>
      <c r="C1380" s="67"/>
      <c r="H1380" s="56"/>
    </row>
    <row r="1381" spans="1:8">
      <c r="A1381" s="66"/>
      <c r="B1381" s="67"/>
      <c r="C1381" s="67"/>
      <c r="H1381" s="56"/>
    </row>
    <row r="1382" spans="1:8">
      <c r="A1382" s="68"/>
      <c r="H1382" s="30"/>
    </row>
    <row r="1383" spans="1:8">
      <c r="A1383" s="68"/>
      <c r="B1383" s="69"/>
      <c r="D1383" s="68"/>
      <c r="E1383" s="69"/>
      <c r="H1383" s="30"/>
    </row>
    <row r="1384" spans="1:8">
      <c r="H1384" s="30"/>
    </row>
    <row r="1389" spans="1:8">
      <c r="A1389" s="64"/>
    </row>
    <row r="1392" spans="1:8">
      <c r="A1392" s="65"/>
      <c r="B1392" s="65"/>
      <c r="C1392" s="65"/>
      <c r="D1392" s="65"/>
      <c r="E1392" s="65"/>
      <c r="F1392" s="65"/>
      <c r="G1392" s="65"/>
      <c r="H1392" s="61"/>
    </row>
    <row r="1393" spans="1:8">
      <c r="H1393" s="30"/>
    </row>
    <row r="1394" spans="1:8">
      <c r="A1394" s="66"/>
      <c r="H1394" s="56"/>
    </row>
    <row r="1395" spans="1:8">
      <c r="A1395" s="66"/>
      <c r="H1395" s="56"/>
    </row>
    <row r="1396" spans="1:8">
      <c r="A1396" s="66"/>
      <c r="H1396" s="56"/>
    </row>
    <row r="1397" spans="1:8">
      <c r="A1397" s="66"/>
      <c r="H1397" s="56"/>
    </row>
    <row r="1398" spans="1:8">
      <c r="A1398" s="66"/>
      <c r="H1398" s="56"/>
    </row>
    <row r="1399" spans="1:8">
      <c r="A1399" s="66"/>
      <c r="H1399" s="56"/>
    </row>
    <row r="1400" spans="1:8">
      <c r="A1400" s="66"/>
      <c r="H1400" s="56"/>
    </row>
    <row r="1401" spans="1:8">
      <c r="A1401" s="68"/>
      <c r="H1401" s="30"/>
    </row>
    <row r="1402" spans="1:8">
      <c r="A1402" s="68"/>
      <c r="B1402" s="69"/>
      <c r="D1402" s="68"/>
      <c r="E1402" s="69"/>
      <c r="H1402" s="30"/>
    </row>
    <row r="1403" spans="1:8">
      <c r="H1403" s="30"/>
    </row>
    <row r="1408" spans="1:8">
      <c r="A1408" s="64"/>
    </row>
    <row r="1411" spans="1:8">
      <c r="A1411" s="65"/>
      <c r="B1411" s="65"/>
      <c r="C1411" s="65"/>
      <c r="D1411" s="65"/>
      <c r="E1411" s="65"/>
      <c r="F1411" s="65"/>
      <c r="G1411" s="65"/>
      <c r="H1411" s="61"/>
    </row>
    <row r="1412" spans="1:8">
      <c r="H1412" s="30"/>
    </row>
    <row r="1413" spans="1:8">
      <c r="A1413" s="66"/>
      <c r="H1413" s="56"/>
    </row>
    <row r="1414" spans="1:8">
      <c r="A1414" s="66"/>
      <c r="H1414" s="56"/>
    </row>
    <row r="1415" spans="1:8">
      <c r="A1415" s="66"/>
      <c r="H1415" s="56"/>
    </row>
    <row r="1416" spans="1:8">
      <c r="A1416" s="66"/>
      <c r="H1416" s="56"/>
    </row>
    <row r="1417" spans="1:8">
      <c r="A1417" s="66"/>
      <c r="H1417" s="56"/>
    </row>
    <row r="1418" spans="1:8">
      <c r="A1418" s="66"/>
      <c r="B1418" s="67"/>
      <c r="C1418" s="67"/>
      <c r="D1418" s="67"/>
      <c r="E1418" s="67"/>
      <c r="H1418" s="56"/>
    </row>
    <row r="1419" spans="1:8">
      <c r="A1419" s="66"/>
      <c r="B1419" s="67"/>
      <c r="C1419" s="67"/>
      <c r="D1419" s="67"/>
      <c r="E1419" s="67"/>
      <c r="H1419" s="56"/>
    </row>
    <row r="1420" spans="1:8">
      <c r="A1420" s="68"/>
      <c r="H1420" s="30"/>
    </row>
    <row r="1421" spans="1:8">
      <c r="A1421" s="68"/>
      <c r="B1421" s="69"/>
      <c r="D1421" s="68"/>
      <c r="E1421" s="69"/>
      <c r="H1421" s="30"/>
    </row>
    <row r="1422" spans="1:8">
      <c r="H1422" s="30"/>
    </row>
    <row r="1426" spans="1:8">
      <c r="A1426" s="64"/>
    </row>
    <row r="1429" spans="1:8">
      <c r="A1429" s="65"/>
      <c r="B1429" s="65"/>
      <c r="C1429" s="65"/>
      <c r="D1429" s="65"/>
      <c r="E1429" s="65"/>
      <c r="F1429" s="65"/>
      <c r="G1429" s="65"/>
      <c r="H1429" s="61"/>
    </row>
    <row r="1430" spans="1:8">
      <c r="H1430" s="30"/>
    </row>
    <row r="1431" spans="1:8">
      <c r="A1431" s="66"/>
      <c r="B1431" s="67"/>
      <c r="C1431" s="67"/>
      <c r="H1431" s="56"/>
    </row>
    <row r="1432" spans="1:8">
      <c r="A1432" s="66"/>
      <c r="B1432" s="67"/>
      <c r="C1432" s="67"/>
      <c r="H1432" s="56"/>
    </row>
    <row r="1433" spans="1:8">
      <c r="A1433" s="66"/>
      <c r="B1433" s="67"/>
      <c r="C1433" s="67"/>
      <c r="H1433" s="56"/>
    </row>
    <row r="1434" spans="1:8">
      <c r="A1434" s="66"/>
      <c r="B1434" s="67"/>
      <c r="C1434" s="67"/>
      <c r="H1434" s="56"/>
    </row>
    <row r="1435" spans="1:8">
      <c r="A1435" s="66"/>
      <c r="B1435" s="67"/>
      <c r="C1435" s="67"/>
      <c r="H1435" s="56"/>
    </row>
    <row r="1436" spans="1:8">
      <c r="A1436" s="66"/>
      <c r="B1436" s="67"/>
      <c r="C1436" s="67"/>
      <c r="H1436" s="56"/>
    </row>
    <row r="1437" spans="1:8">
      <c r="A1437" s="66"/>
      <c r="B1437" s="67"/>
      <c r="C1437" s="67"/>
      <c r="H1437" s="56"/>
    </row>
    <row r="1438" spans="1:8">
      <c r="A1438" s="68"/>
      <c r="H1438" s="30"/>
    </row>
    <row r="1439" spans="1:8">
      <c r="A1439" s="68"/>
      <c r="B1439" s="69"/>
      <c r="D1439" s="68"/>
      <c r="E1439" s="69"/>
      <c r="H1439" s="30"/>
    </row>
    <row r="1440" spans="1:8">
      <c r="H1440" s="30"/>
    </row>
    <row r="1445" spans="1:8">
      <c r="A1445" s="64"/>
    </row>
    <row r="1448" spans="1:8">
      <c r="A1448" s="65"/>
      <c r="B1448" s="65"/>
      <c r="C1448" s="65"/>
      <c r="D1448" s="65"/>
      <c r="E1448" s="65"/>
      <c r="F1448" s="65"/>
      <c r="G1448" s="65"/>
      <c r="H1448" s="61"/>
    </row>
    <row r="1449" spans="1:8">
      <c r="H1449" s="30"/>
    </row>
    <row r="1450" spans="1:8">
      <c r="A1450" s="66"/>
      <c r="B1450" s="67"/>
      <c r="C1450" s="67"/>
      <c r="H1450" s="56"/>
    </row>
    <row r="1451" spans="1:8">
      <c r="A1451" s="66"/>
      <c r="B1451" s="67"/>
      <c r="C1451" s="67"/>
      <c r="H1451" s="56"/>
    </row>
    <row r="1452" spans="1:8">
      <c r="A1452" s="66"/>
      <c r="B1452" s="67"/>
      <c r="C1452" s="67"/>
      <c r="H1452" s="56"/>
    </row>
    <row r="1453" spans="1:8">
      <c r="A1453" s="66"/>
      <c r="B1453" s="67"/>
      <c r="C1453" s="67"/>
      <c r="H1453" s="56"/>
    </row>
    <row r="1454" spans="1:8">
      <c r="A1454" s="66"/>
      <c r="B1454" s="67"/>
      <c r="C1454" s="67"/>
      <c r="H1454" s="56"/>
    </row>
    <row r="1455" spans="1:8">
      <c r="A1455" s="66"/>
      <c r="B1455" s="67"/>
      <c r="C1455" s="67"/>
      <c r="H1455" s="56"/>
    </row>
    <row r="1456" spans="1:8">
      <c r="A1456" s="66"/>
      <c r="B1456" s="67"/>
      <c r="C1456" s="67"/>
      <c r="H1456" s="56"/>
    </row>
    <row r="1457" spans="1:8">
      <c r="A1457" s="68"/>
      <c r="H1457" s="30"/>
    </row>
    <row r="1458" spans="1:8">
      <c r="A1458" s="68"/>
      <c r="B1458" s="69"/>
      <c r="D1458" s="68"/>
      <c r="E1458" s="69"/>
      <c r="H1458" s="30"/>
    </row>
    <row r="1459" spans="1:8">
      <c r="H1459" s="30"/>
    </row>
    <row r="1464" spans="1:8">
      <c r="A1464" s="64"/>
    </row>
    <row r="1467" spans="1:8">
      <c r="A1467" s="65"/>
      <c r="B1467" s="65"/>
      <c r="C1467" s="65"/>
      <c r="D1467" s="65"/>
      <c r="E1467" s="65"/>
      <c r="F1467" s="65"/>
      <c r="G1467" s="65"/>
      <c r="H1467" s="61"/>
    </row>
    <row r="1468" spans="1:8">
      <c r="H1468" s="30"/>
    </row>
    <row r="1469" spans="1:8">
      <c r="A1469" s="66"/>
      <c r="B1469" s="67"/>
      <c r="C1469" s="67"/>
      <c r="D1469" s="67"/>
      <c r="E1469" s="67"/>
      <c r="H1469" s="56"/>
    </row>
    <row r="1470" spans="1:8">
      <c r="A1470" s="66"/>
      <c r="B1470" s="67"/>
      <c r="C1470" s="67"/>
      <c r="D1470" s="67"/>
      <c r="E1470" s="67"/>
      <c r="H1470" s="56"/>
    </row>
    <row r="1471" spans="1:8">
      <c r="A1471" s="66"/>
      <c r="B1471" s="67"/>
      <c r="C1471" s="67"/>
      <c r="H1471" s="56"/>
    </row>
    <row r="1472" spans="1:8">
      <c r="A1472" s="66"/>
      <c r="B1472" s="67"/>
      <c r="C1472" s="67"/>
      <c r="H1472" s="56"/>
    </row>
    <row r="1473" spans="1:8">
      <c r="A1473" s="66"/>
      <c r="B1473" s="67"/>
      <c r="C1473" s="67"/>
      <c r="D1473" s="67"/>
      <c r="E1473" s="67"/>
      <c r="H1473" s="56"/>
    </row>
    <row r="1474" spans="1:8">
      <c r="A1474" s="66"/>
      <c r="B1474" s="67"/>
      <c r="C1474" s="67"/>
      <c r="D1474" s="67"/>
      <c r="E1474" s="67"/>
      <c r="H1474" s="56"/>
    </row>
    <row r="1475" spans="1:8">
      <c r="A1475" s="66"/>
      <c r="B1475" s="67"/>
      <c r="C1475" s="67"/>
      <c r="D1475" s="67"/>
      <c r="E1475" s="67"/>
      <c r="H1475" s="56"/>
    </row>
    <row r="1476" spans="1:8">
      <c r="A1476" s="68"/>
      <c r="H1476" s="30"/>
    </row>
    <row r="1477" spans="1:8">
      <c r="A1477" s="68"/>
      <c r="B1477" s="69"/>
      <c r="D1477" s="68"/>
      <c r="E1477" s="69"/>
      <c r="H1477" s="30"/>
    </row>
    <row r="1478" spans="1:8">
      <c r="H1478" s="30"/>
    </row>
    <row r="1483" spans="1:8">
      <c r="A1483" s="64"/>
    </row>
    <row r="1486" spans="1:8">
      <c r="A1486" s="65"/>
      <c r="B1486" s="65"/>
      <c r="C1486" s="65"/>
      <c r="D1486" s="65"/>
      <c r="E1486" s="65"/>
      <c r="F1486" s="65"/>
      <c r="G1486" s="65"/>
      <c r="H1486" s="61"/>
    </row>
    <row r="1487" spans="1:8">
      <c r="H1487" s="30"/>
    </row>
    <row r="1488" spans="1:8">
      <c r="A1488" s="66"/>
      <c r="B1488" s="11"/>
      <c r="C1488" s="67"/>
      <c r="D1488" s="67"/>
      <c r="E1488" s="10"/>
      <c r="H1488" s="56"/>
    </row>
    <row r="1489" spans="1:8">
      <c r="A1489" s="66"/>
      <c r="B1489" s="11"/>
      <c r="C1489" s="67"/>
      <c r="D1489" s="67"/>
      <c r="E1489" s="10"/>
      <c r="H1489" s="56"/>
    </row>
    <row r="1490" spans="1:8">
      <c r="A1490" s="66"/>
      <c r="B1490" s="11"/>
      <c r="C1490" s="67"/>
      <c r="D1490" s="67"/>
      <c r="E1490" s="10"/>
      <c r="H1490" s="56"/>
    </row>
    <row r="1491" spans="1:8">
      <c r="A1491" s="66"/>
      <c r="B1491" s="11"/>
      <c r="C1491" s="67"/>
      <c r="D1491" s="67"/>
      <c r="E1491" s="10"/>
      <c r="H1491" s="56"/>
    </row>
    <row r="1492" spans="1:8">
      <c r="A1492" s="66"/>
      <c r="B1492" s="11"/>
      <c r="C1492" s="67"/>
      <c r="D1492" s="67"/>
      <c r="E1492" s="10"/>
      <c r="H1492" s="56"/>
    </row>
    <row r="1493" spans="1:8">
      <c r="A1493" s="66"/>
      <c r="B1493" s="11"/>
      <c r="C1493" s="67"/>
      <c r="D1493" s="67"/>
      <c r="E1493" s="67"/>
      <c r="H1493" s="56"/>
    </row>
    <row r="1494" spans="1:8">
      <c r="A1494" s="66"/>
      <c r="B1494" s="67"/>
      <c r="C1494" s="67"/>
      <c r="H1494" s="56"/>
    </row>
    <row r="1495" spans="1:8">
      <c r="A1495" s="68"/>
      <c r="H1495" s="30"/>
    </row>
    <row r="1496" spans="1:8">
      <c r="A1496" s="68"/>
      <c r="B1496" s="69"/>
      <c r="D1496" s="68"/>
      <c r="E1496" s="69"/>
      <c r="H1496" s="30"/>
    </row>
    <row r="1497" spans="1:8">
      <c r="H1497" s="30"/>
    </row>
    <row r="1501" spans="1:8">
      <c r="A1501" s="64"/>
    </row>
    <row r="1504" spans="1:8">
      <c r="A1504" s="65"/>
      <c r="B1504" s="65"/>
      <c r="C1504" s="65"/>
      <c r="D1504" s="65"/>
      <c r="E1504" s="65"/>
      <c r="F1504" s="65"/>
      <c r="G1504" s="65"/>
      <c r="H1504" s="61"/>
    </row>
    <row r="1505" spans="1:8">
      <c r="H1505" s="30"/>
    </row>
    <row r="1506" spans="1:8">
      <c r="A1506" s="66"/>
      <c r="B1506" s="67"/>
      <c r="C1506" s="67"/>
      <c r="D1506" s="67"/>
      <c r="E1506" s="67"/>
      <c r="H1506" s="56"/>
    </row>
    <row r="1507" spans="1:8">
      <c r="A1507" s="66"/>
      <c r="B1507" s="67"/>
      <c r="C1507" s="67"/>
      <c r="D1507" s="67"/>
      <c r="E1507" s="67"/>
      <c r="H1507" s="56"/>
    </row>
    <row r="1508" spans="1:8">
      <c r="A1508" s="66"/>
      <c r="B1508" s="67"/>
      <c r="C1508" s="67"/>
      <c r="H1508" s="56"/>
    </row>
    <row r="1509" spans="1:8">
      <c r="A1509" s="66"/>
      <c r="B1509" s="67"/>
      <c r="C1509" s="67"/>
      <c r="H1509" s="56"/>
    </row>
    <row r="1510" spans="1:8">
      <c r="A1510" s="66"/>
      <c r="B1510" s="67"/>
      <c r="C1510" s="67"/>
      <c r="D1510" s="67"/>
      <c r="E1510" s="67"/>
      <c r="H1510" s="56"/>
    </row>
    <row r="1511" spans="1:8">
      <c r="A1511" s="66"/>
      <c r="B1511" s="67"/>
      <c r="C1511" s="67"/>
      <c r="H1511" s="56"/>
    </row>
    <row r="1512" spans="1:8">
      <c r="A1512" s="66"/>
      <c r="B1512" s="67"/>
      <c r="C1512" s="67"/>
      <c r="D1512" s="67"/>
      <c r="E1512" s="67"/>
      <c r="H1512" s="56"/>
    </row>
    <row r="1513" spans="1:8">
      <c r="A1513" s="68"/>
      <c r="H1513" s="30"/>
    </row>
    <row r="1514" spans="1:8">
      <c r="A1514" s="68"/>
      <c r="B1514" s="69"/>
      <c r="D1514" s="68"/>
      <c r="E1514" s="69"/>
      <c r="H1514" s="30"/>
    </row>
    <row r="1515" spans="1:8">
      <c r="H1515" s="30"/>
    </row>
    <row r="1520" spans="1:8">
      <c r="A1520" s="64"/>
    </row>
    <row r="1523" spans="1:8">
      <c r="A1523" s="65"/>
      <c r="B1523" s="65"/>
      <c r="C1523" s="65"/>
      <c r="D1523" s="65"/>
      <c r="E1523" s="65"/>
      <c r="F1523" s="65"/>
      <c r="G1523" s="65"/>
      <c r="H1523" s="61"/>
    </row>
    <row r="1524" spans="1:8">
      <c r="H1524" s="30"/>
    </row>
    <row r="1525" spans="1:8">
      <c r="A1525" s="66"/>
      <c r="B1525" s="67"/>
      <c r="C1525" s="67"/>
      <c r="D1525" s="67"/>
      <c r="E1525" s="67"/>
      <c r="H1525" s="56"/>
    </row>
    <row r="1526" spans="1:8">
      <c r="A1526" s="66"/>
      <c r="B1526" s="67"/>
      <c r="C1526" s="67"/>
      <c r="D1526" s="67"/>
      <c r="E1526" s="67"/>
      <c r="H1526" s="56"/>
    </row>
    <row r="1527" spans="1:8">
      <c r="A1527" s="66"/>
      <c r="B1527" s="67"/>
      <c r="C1527" s="67"/>
      <c r="H1527" s="56"/>
    </row>
    <row r="1528" spans="1:8">
      <c r="A1528" s="66"/>
      <c r="B1528" s="67"/>
      <c r="C1528" s="67"/>
      <c r="H1528" s="56"/>
    </row>
    <row r="1529" spans="1:8">
      <c r="A1529" s="66"/>
      <c r="B1529" s="67"/>
      <c r="C1529" s="67"/>
      <c r="H1529" s="56"/>
    </row>
    <row r="1530" spans="1:8">
      <c r="A1530" s="66"/>
      <c r="B1530" s="67"/>
      <c r="C1530" s="67"/>
      <c r="H1530" s="56"/>
    </row>
    <row r="1531" spans="1:8">
      <c r="A1531" s="66"/>
      <c r="B1531" s="67"/>
      <c r="C1531" s="67"/>
      <c r="D1531" s="67"/>
      <c r="E1531" s="67"/>
      <c r="H1531" s="56"/>
    </row>
    <row r="1532" spans="1:8">
      <c r="A1532" s="68"/>
      <c r="H1532" s="30"/>
    </row>
    <row r="1533" spans="1:8">
      <c r="A1533" s="68"/>
      <c r="B1533" s="69"/>
      <c r="D1533" s="68"/>
      <c r="E1533" s="69"/>
      <c r="H1533" s="30"/>
    </row>
    <row r="1534" spans="1:8">
      <c r="H1534" s="30"/>
    </row>
    <row r="1539" spans="1:8">
      <c r="A1539" s="64"/>
    </row>
    <row r="1542" spans="1:8">
      <c r="A1542" s="65"/>
      <c r="B1542" s="65"/>
      <c r="C1542" s="65"/>
      <c r="D1542" s="65"/>
      <c r="E1542" s="65"/>
      <c r="F1542" s="65"/>
      <c r="G1542" s="65"/>
      <c r="H1542" s="61"/>
    </row>
    <row r="1543" spans="1:8">
      <c r="H1543" s="30"/>
    </row>
    <row r="1544" spans="1:8">
      <c r="A1544" s="66"/>
      <c r="B1544" s="67"/>
      <c r="C1544" s="67"/>
      <c r="D1544" s="67"/>
      <c r="E1544" s="67"/>
      <c r="H1544" s="56"/>
    </row>
    <row r="1545" spans="1:8">
      <c r="A1545" s="66"/>
      <c r="B1545" s="67"/>
      <c r="C1545" s="67"/>
      <c r="D1545" s="67"/>
      <c r="E1545" s="67"/>
      <c r="H1545" s="56"/>
    </row>
    <row r="1546" spans="1:8">
      <c r="A1546" s="66"/>
      <c r="B1546" s="67"/>
      <c r="C1546" s="67"/>
      <c r="H1546" s="56"/>
    </row>
    <row r="1547" spans="1:8">
      <c r="A1547" s="66"/>
      <c r="B1547" s="67"/>
      <c r="C1547" s="67"/>
      <c r="H1547" s="56"/>
    </row>
    <row r="1548" spans="1:8">
      <c r="A1548" s="66"/>
      <c r="B1548" s="67"/>
      <c r="C1548" s="67"/>
      <c r="D1548" s="67"/>
      <c r="E1548" s="67"/>
      <c r="H1548" s="56"/>
    </row>
    <row r="1549" spans="1:8">
      <c r="A1549" s="66"/>
      <c r="B1549" s="67"/>
      <c r="C1549" s="67"/>
      <c r="D1549" s="67"/>
      <c r="E1549" s="67"/>
      <c r="H1549" s="56"/>
    </row>
    <row r="1550" spans="1:8">
      <c r="A1550" s="66"/>
      <c r="B1550" s="67"/>
      <c r="C1550" s="67"/>
      <c r="D1550" s="67"/>
      <c r="E1550" s="67"/>
      <c r="H1550" s="56"/>
    </row>
    <row r="1551" spans="1:8">
      <c r="A1551" s="68"/>
      <c r="H1551" s="30"/>
    </row>
    <row r="1552" spans="1:8">
      <c r="A1552" s="68"/>
      <c r="B1552" s="69"/>
      <c r="D1552" s="68"/>
      <c r="E1552" s="69"/>
      <c r="H1552" s="30"/>
    </row>
    <row r="1553" spans="1:8">
      <c r="H1553" s="30"/>
    </row>
    <row r="1558" spans="1:8">
      <c r="A1558" s="64"/>
    </row>
    <row r="1561" spans="1:8">
      <c r="A1561" s="65"/>
      <c r="B1561" s="65"/>
      <c r="C1561" s="65"/>
      <c r="D1561" s="65"/>
      <c r="E1561" s="65"/>
      <c r="F1561" s="65"/>
      <c r="G1561" s="65"/>
      <c r="H1561" s="61"/>
    </row>
    <row r="1562" spans="1:8">
      <c r="H1562" s="30"/>
    </row>
    <row r="1563" spans="1:8">
      <c r="A1563" s="66"/>
      <c r="B1563" s="67"/>
      <c r="C1563" s="67"/>
      <c r="D1563" s="67"/>
      <c r="E1563" s="67"/>
      <c r="H1563" s="56"/>
    </row>
    <row r="1564" spans="1:8">
      <c r="A1564" s="66"/>
      <c r="B1564" s="67"/>
      <c r="C1564" s="67"/>
      <c r="D1564" s="67"/>
      <c r="E1564" s="67"/>
      <c r="H1564" s="56"/>
    </row>
    <row r="1565" spans="1:8">
      <c r="A1565" s="66"/>
      <c r="B1565" s="67"/>
      <c r="C1565" s="67"/>
      <c r="H1565" s="56"/>
    </row>
    <row r="1566" spans="1:8">
      <c r="A1566" s="66"/>
      <c r="B1566" s="67"/>
      <c r="C1566" s="67"/>
      <c r="H1566" s="56"/>
    </row>
    <row r="1567" spans="1:8">
      <c r="A1567" s="66"/>
      <c r="B1567" s="67"/>
      <c r="C1567" s="67"/>
      <c r="D1567" s="67"/>
      <c r="E1567" s="67"/>
      <c r="H1567" s="56"/>
    </row>
    <row r="1568" spans="1:8">
      <c r="A1568" s="66"/>
      <c r="B1568" s="67"/>
      <c r="C1568" s="67"/>
      <c r="D1568" s="67"/>
      <c r="E1568" s="67"/>
      <c r="H1568" s="56"/>
    </row>
    <row r="1569" spans="1:8">
      <c r="A1569" s="66"/>
      <c r="B1569" s="67"/>
      <c r="C1569" s="67"/>
      <c r="D1569" s="67"/>
      <c r="E1569" s="67"/>
      <c r="H1569" s="56"/>
    </row>
    <row r="1570" spans="1:8">
      <c r="A1570" s="68"/>
      <c r="H1570" s="30"/>
    </row>
    <row r="1571" spans="1:8">
      <c r="A1571" s="68"/>
      <c r="B1571" s="69"/>
      <c r="D1571" s="68"/>
      <c r="E1571" s="69"/>
      <c r="H1571" s="30"/>
    </row>
    <row r="1572" spans="1:8">
      <c r="H1572" s="30"/>
    </row>
    <row r="1576" spans="1:8">
      <c r="A1576" s="64"/>
    </row>
    <row r="1579" spans="1:8">
      <c r="A1579" s="65"/>
      <c r="B1579" s="65"/>
      <c r="C1579" s="65"/>
      <c r="D1579" s="65"/>
      <c r="E1579" s="65"/>
      <c r="F1579" s="65"/>
      <c r="G1579" s="65"/>
      <c r="H1579" s="61"/>
    </row>
    <row r="1580" spans="1:8">
      <c r="H1580" s="30"/>
    </row>
    <row r="1581" spans="1:8">
      <c r="A1581" s="66"/>
      <c r="B1581" s="67"/>
      <c r="C1581" s="67"/>
      <c r="H1581" s="56"/>
    </row>
    <row r="1582" spans="1:8">
      <c r="A1582" s="66"/>
      <c r="B1582" s="67"/>
      <c r="C1582" s="67"/>
      <c r="H1582" s="56"/>
    </row>
    <row r="1583" spans="1:8">
      <c r="A1583" s="66"/>
      <c r="B1583" s="67"/>
      <c r="C1583" s="10"/>
      <c r="H1583" s="56"/>
    </row>
    <row r="1584" spans="1:8">
      <c r="A1584" s="66"/>
      <c r="B1584" s="11"/>
      <c r="C1584" s="67"/>
      <c r="D1584" s="67"/>
      <c r="E1584" s="67"/>
      <c r="H1584" s="56"/>
    </row>
    <row r="1585" spans="1:8">
      <c r="A1585" s="66"/>
      <c r="B1585" s="67"/>
      <c r="C1585" s="67"/>
      <c r="H1585" s="56"/>
    </row>
    <row r="1586" spans="1:8">
      <c r="A1586" s="66"/>
      <c r="B1586" s="67"/>
      <c r="C1586" s="67"/>
      <c r="H1586" s="56"/>
    </row>
    <row r="1587" spans="1:8">
      <c r="A1587" s="66"/>
      <c r="B1587" s="67"/>
      <c r="C1587" s="67"/>
      <c r="H1587" s="56"/>
    </row>
    <row r="1588" spans="1:8">
      <c r="A1588" s="68"/>
      <c r="H1588" s="30"/>
    </row>
    <row r="1589" spans="1:8">
      <c r="A1589" s="68"/>
      <c r="B1589" s="69"/>
      <c r="D1589" s="68"/>
      <c r="E1589" s="69"/>
      <c r="H1589" s="30"/>
    </row>
    <row r="1590" spans="1:8">
      <c r="H1590" s="30"/>
    </row>
    <row r="1595" spans="1:8">
      <c r="A1595" s="64"/>
    </row>
    <row r="1598" spans="1:8">
      <c r="A1598" s="65"/>
      <c r="B1598" s="65"/>
      <c r="C1598" s="65"/>
      <c r="D1598" s="65"/>
      <c r="E1598" s="65"/>
      <c r="F1598" s="65"/>
      <c r="G1598" s="65"/>
      <c r="H1598" s="61"/>
    </row>
    <row r="1599" spans="1:8">
      <c r="H1599" s="30"/>
    </row>
    <row r="1600" spans="1:8">
      <c r="A1600" s="66"/>
      <c r="B1600" s="67"/>
      <c r="C1600" s="67"/>
      <c r="H1600" s="56"/>
    </row>
    <row r="1601" spans="1:8">
      <c r="A1601" s="66"/>
      <c r="B1601" s="67"/>
      <c r="C1601" s="67"/>
      <c r="H1601" s="56"/>
    </row>
    <row r="1602" spans="1:8">
      <c r="A1602" s="66"/>
      <c r="B1602" s="67"/>
      <c r="C1602" s="67"/>
      <c r="H1602" s="56"/>
    </row>
    <row r="1603" spans="1:8">
      <c r="A1603" s="66"/>
      <c r="B1603" s="67"/>
      <c r="C1603" s="67"/>
      <c r="H1603" s="56"/>
    </row>
    <row r="1604" spans="1:8">
      <c r="A1604" s="66"/>
      <c r="B1604" s="67"/>
      <c r="C1604" s="67"/>
      <c r="H1604" s="56"/>
    </row>
    <row r="1605" spans="1:8">
      <c r="A1605" s="66"/>
      <c r="B1605" s="67"/>
      <c r="C1605" s="67"/>
      <c r="H1605" s="56"/>
    </row>
    <row r="1606" spans="1:8">
      <c r="A1606" s="66"/>
      <c r="B1606" s="67"/>
      <c r="C1606" s="67"/>
      <c r="H1606" s="56"/>
    </row>
    <row r="1607" spans="1:8">
      <c r="A1607" s="68"/>
      <c r="H1607" s="30"/>
    </row>
    <row r="1608" spans="1:8">
      <c r="A1608" s="68"/>
      <c r="B1608" s="69"/>
      <c r="D1608" s="68"/>
      <c r="E1608" s="69"/>
      <c r="H1608" s="30"/>
    </row>
    <row r="1609" spans="1:8">
      <c r="H1609" s="30"/>
    </row>
    <row r="1614" spans="1:8">
      <c r="A1614" s="64"/>
    </row>
    <row r="1617" spans="1:8">
      <c r="A1617" s="65"/>
      <c r="B1617" s="65"/>
      <c r="C1617" s="65"/>
      <c r="D1617" s="65"/>
      <c r="E1617" s="65"/>
      <c r="F1617" s="65"/>
      <c r="G1617" s="65"/>
      <c r="H1617" s="61"/>
    </row>
    <row r="1618" spans="1:8">
      <c r="H1618" s="30"/>
    </row>
    <row r="1619" spans="1:8">
      <c r="A1619" s="66"/>
      <c r="B1619" s="73"/>
      <c r="C1619" s="73"/>
      <c r="D1619" s="73"/>
      <c r="E1619" s="73"/>
      <c r="H1619" s="56"/>
    </row>
    <row r="1620" spans="1:8">
      <c r="A1620" s="66"/>
      <c r="B1620" s="73"/>
      <c r="C1620" s="73"/>
      <c r="D1620" s="73"/>
      <c r="E1620" s="73"/>
      <c r="H1620" s="56"/>
    </row>
    <row r="1621" spans="1:8">
      <c r="A1621" s="66"/>
      <c r="B1621" s="73"/>
      <c r="C1621" s="73"/>
      <c r="D1621" s="73"/>
      <c r="E1621" s="73"/>
      <c r="H1621" s="56"/>
    </row>
    <row r="1622" spans="1:8">
      <c r="A1622" s="66"/>
      <c r="B1622" s="73"/>
      <c r="C1622" s="73"/>
      <c r="H1622" s="56"/>
    </row>
    <row r="1623" spans="1:8">
      <c r="A1623" s="66"/>
      <c r="B1623" s="73"/>
      <c r="C1623" s="73"/>
      <c r="D1623" s="73"/>
      <c r="E1623" s="73"/>
      <c r="H1623" s="56"/>
    </row>
    <row r="1624" spans="1:8">
      <c r="A1624" s="66"/>
      <c r="B1624" s="73"/>
      <c r="C1624" s="73"/>
      <c r="D1624" s="73"/>
      <c r="E1624" s="73"/>
      <c r="H1624" s="56"/>
    </row>
    <row r="1625" spans="1:8">
      <c r="A1625" s="66"/>
      <c r="B1625" s="73"/>
      <c r="C1625" s="73"/>
      <c r="D1625" s="73"/>
      <c r="E1625" s="73"/>
      <c r="H1625" s="56"/>
    </row>
    <row r="1626" spans="1:8">
      <c r="A1626" s="68"/>
      <c r="H1626" s="30"/>
    </row>
    <row r="1627" spans="1:8">
      <c r="A1627" s="68"/>
      <c r="B1627" s="69"/>
      <c r="D1627" s="68"/>
      <c r="E1627" s="69"/>
      <c r="H1627" s="30"/>
    </row>
    <row r="1628" spans="1:8">
      <c r="H1628" s="30"/>
    </row>
    <row r="1633" spans="1:8">
      <c r="A1633" s="64"/>
    </row>
    <row r="1636" spans="1:8">
      <c r="A1636" s="65"/>
      <c r="B1636" s="65"/>
      <c r="C1636" s="65"/>
      <c r="D1636" s="65"/>
      <c r="E1636" s="65"/>
      <c r="F1636" s="65"/>
      <c r="G1636" s="65"/>
      <c r="H1636" s="61"/>
    </row>
    <row r="1637" spans="1:8">
      <c r="H1637" s="30"/>
    </row>
    <row r="1638" spans="1:8">
      <c r="A1638" s="66"/>
      <c r="B1638" s="67"/>
      <c r="C1638" s="73"/>
      <c r="D1638" s="73"/>
      <c r="E1638" s="67"/>
      <c r="H1638" s="56"/>
    </row>
    <row r="1639" spans="1:8">
      <c r="A1639" s="66"/>
      <c r="B1639" s="67"/>
      <c r="C1639" s="73"/>
      <c r="D1639" s="73"/>
      <c r="E1639" s="73"/>
      <c r="H1639" s="56"/>
    </row>
    <row r="1640" spans="1:8">
      <c r="A1640" s="66"/>
      <c r="B1640" s="67"/>
      <c r="C1640" s="67"/>
      <c r="H1640" s="56"/>
    </row>
    <row r="1641" spans="1:8">
      <c r="A1641" s="66"/>
      <c r="H1641" s="56"/>
    </row>
    <row r="1642" spans="1:8">
      <c r="A1642" s="66"/>
      <c r="B1642" s="67"/>
      <c r="C1642" s="73"/>
      <c r="D1642" s="73"/>
      <c r="E1642" s="73"/>
      <c r="H1642" s="56"/>
    </row>
    <row r="1643" spans="1:8">
      <c r="A1643" s="66"/>
      <c r="B1643" s="73"/>
      <c r="C1643" s="73"/>
      <c r="H1643" s="56"/>
    </row>
    <row r="1644" spans="1:8">
      <c r="A1644" s="66"/>
      <c r="B1644" s="67"/>
      <c r="C1644" s="73"/>
      <c r="D1644" s="73"/>
      <c r="E1644" s="73"/>
      <c r="H1644" s="56"/>
    </row>
    <row r="1645" spans="1:8">
      <c r="A1645" s="68"/>
      <c r="H1645" s="30"/>
    </row>
    <row r="1646" spans="1:8">
      <c r="A1646" s="68"/>
      <c r="B1646" s="69"/>
      <c r="D1646" s="68"/>
      <c r="E1646" s="69"/>
      <c r="H1646" s="30"/>
    </row>
    <row r="1647" spans="1:8">
      <c r="H1647" s="30"/>
    </row>
    <row r="1651" spans="1:8">
      <c r="A1651" s="64"/>
    </row>
    <row r="1654" spans="1:8">
      <c r="A1654" s="65"/>
      <c r="B1654" s="65"/>
      <c r="C1654" s="65"/>
      <c r="D1654" s="65"/>
      <c r="E1654" s="65"/>
      <c r="F1654" s="65"/>
      <c r="G1654" s="65"/>
      <c r="H1654" s="61"/>
    </row>
    <row r="1655" spans="1:8">
      <c r="H1655" s="30"/>
    </row>
    <row r="1656" spans="1:8">
      <c r="A1656" s="66"/>
      <c r="B1656" s="67"/>
      <c r="C1656" s="67"/>
      <c r="H1656" s="56"/>
    </row>
    <row r="1657" spans="1:8">
      <c r="A1657" s="66"/>
      <c r="B1657" s="67"/>
      <c r="C1657" s="67"/>
      <c r="D1657" s="67"/>
      <c r="E1657" s="67"/>
      <c r="H1657" s="56"/>
    </row>
    <row r="1658" spans="1:8">
      <c r="A1658" s="66"/>
      <c r="B1658" s="67"/>
      <c r="C1658" s="67"/>
      <c r="H1658" s="56"/>
    </row>
    <row r="1659" spans="1:8">
      <c r="A1659" s="66"/>
      <c r="B1659" s="67"/>
      <c r="C1659" s="67"/>
      <c r="H1659" s="56"/>
    </row>
    <row r="1660" spans="1:8">
      <c r="A1660" s="66"/>
      <c r="B1660" s="67"/>
      <c r="C1660" s="67"/>
      <c r="D1660" s="67"/>
      <c r="E1660" s="67"/>
      <c r="H1660" s="56"/>
    </row>
    <row r="1661" spans="1:8">
      <c r="A1661" s="66"/>
      <c r="B1661" s="67"/>
      <c r="C1661" s="67"/>
      <c r="H1661" s="56"/>
    </row>
    <row r="1662" spans="1:8">
      <c r="A1662" s="66"/>
      <c r="B1662" s="67"/>
      <c r="C1662" s="67"/>
      <c r="D1662" s="67"/>
      <c r="E1662" s="67"/>
      <c r="H1662" s="56"/>
    </row>
    <row r="1663" spans="1:8">
      <c r="A1663" s="68"/>
      <c r="H1663" s="30"/>
    </row>
    <row r="1664" spans="1:8">
      <c r="A1664" s="68"/>
      <c r="B1664" s="69"/>
      <c r="D1664" s="68"/>
      <c r="E1664" s="69"/>
      <c r="H1664" s="30"/>
    </row>
    <row r="1665" spans="1:8">
      <c r="H1665" s="30"/>
    </row>
    <row r="1670" spans="1:8">
      <c r="A1670" s="64"/>
    </row>
    <row r="1673" spans="1:8">
      <c r="A1673" s="65"/>
      <c r="B1673" s="65"/>
      <c r="C1673" s="65"/>
      <c r="D1673" s="65"/>
      <c r="E1673" s="65"/>
      <c r="F1673" s="65"/>
      <c r="G1673" s="65"/>
      <c r="H1673" s="61"/>
    </row>
    <row r="1674" spans="1:8">
      <c r="H1674" s="30"/>
    </row>
    <row r="1675" spans="1:8">
      <c r="A1675" s="66"/>
      <c r="H1675" s="56"/>
    </row>
    <row r="1676" spans="1:8">
      <c r="A1676" s="66"/>
      <c r="H1676" s="56"/>
    </row>
    <row r="1677" spans="1:8">
      <c r="A1677" s="66"/>
      <c r="B1677" s="67"/>
      <c r="C1677" s="67"/>
      <c r="H1677" s="56"/>
    </row>
    <row r="1678" spans="1:8">
      <c r="A1678" s="66"/>
      <c r="B1678" s="67"/>
      <c r="C1678" s="67"/>
      <c r="H1678" s="56"/>
    </row>
    <row r="1679" spans="1:8">
      <c r="A1679" s="66"/>
      <c r="B1679" s="67"/>
      <c r="C1679" s="67"/>
      <c r="D1679" s="67"/>
      <c r="E1679" s="67"/>
      <c r="H1679" s="56"/>
    </row>
    <row r="1680" spans="1:8">
      <c r="A1680" s="66"/>
      <c r="B1680" s="67"/>
      <c r="C1680" s="67"/>
      <c r="H1680" s="56"/>
    </row>
    <row r="1681" spans="1:8">
      <c r="A1681" s="66"/>
      <c r="B1681" s="67"/>
      <c r="C1681" s="67"/>
      <c r="D1681" s="67"/>
      <c r="E1681" s="67"/>
      <c r="H1681" s="56"/>
    </row>
    <row r="1682" spans="1:8">
      <c r="A1682" s="68"/>
      <c r="H1682" s="30"/>
    </row>
    <row r="1683" spans="1:8">
      <c r="A1683" s="68"/>
      <c r="B1683" s="69"/>
      <c r="D1683" s="68"/>
      <c r="E1683" s="69"/>
      <c r="H1683" s="30"/>
    </row>
    <row r="1684" spans="1:8">
      <c r="H1684" s="30"/>
    </row>
    <row r="1689" spans="1:8">
      <c r="A1689" s="64"/>
    </row>
    <row r="1692" spans="1:8">
      <c r="A1692" s="65"/>
      <c r="B1692" s="65"/>
      <c r="C1692" s="65"/>
      <c r="D1692" s="65"/>
      <c r="E1692" s="65"/>
      <c r="F1692" s="65"/>
      <c r="G1692" s="65"/>
      <c r="H1692" s="61"/>
    </row>
    <row r="1693" spans="1:8">
      <c r="H1693" s="30"/>
    </row>
    <row r="1694" spans="1:8">
      <c r="A1694" s="66"/>
      <c r="B1694" s="67"/>
      <c r="C1694" s="67"/>
      <c r="D1694" s="67"/>
      <c r="E1694" s="67"/>
      <c r="H1694" s="56"/>
    </row>
    <row r="1695" spans="1:8">
      <c r="A1695" s="66"/>
      <c r="B1695" s="67"/>
      <c r="C1695" s="67"/>
      <c r="H1695" s="56"/>
    </row>
    <row r="1696" spans="1:8">
      <c r="A1696" s="66"/>
      <c r="B1696" s="67"/>
      <c r="C1696" s="67"/>
      <c r="H1696" s="56"/>
    </row>
    <row r="1697" spans="1:8">
      <c r="A1697" s="66"/>
      <c r="B1697" s="67"/>
      <c r="C1697" s="67"/>
      <c r="H1697" s="56"/>
    </row>
    <row r="1698" spans="1:8">
      <c r="A1698" s="66"/>
      <c r="B1698" s="67"/>
      <c r="C1698" s="67"/>
      <c r="H1698" s="56"/>
    </row>
    <row r="1699" spans="1:8">
      <c r="A1699" s="66"/>
      <c r="B1699" s="67"/>
      <c r="C1699" s="67"/>
      <c r="H1699" s="56"/>
    </row>
    <row r="1700" spans="1:8">
      <c r="A1700" s="66"/>
      <c r="B1700" s="67"/>
      <c r="C1700" s="67"/>
      <c r="H1700" s="56"/>
    </row>
    <row r="1701" spans="1:8">
      <c r="A1701" s="68"/>
      <c r="H1701" s="30"/>
    </row>
    <row r="1702" spans="1:8">
      <c r="A1702" s="68"/>
      <c r="B1702" s="69"/>
      <c r="D1702" s="68"/>
      <c r="E1702" s="69"/>
      <c r="H1702" s="30"/>
    </row>
    <row r="1703" spans="1:8">
      <c r="H1703" s="30"/>
    </row>
    <row r="1708" spans="1:8">
      <c r="A1708" s="64"/>
    </row>
    <row r="1711" spans="1:8">
      <c r="A1711" s="65"/>
      <c r="B1711" s="65"/>
      <c r="C1711" s="65"/>
      <c r="D1711" s="65"/>
      <c r="E1711" s="65"/>
      <c r="F1711" s="65"/>
      <c r="G1711" s="65"/>
      <c r="H1711" s="61"/>
    </row>
    <row r="1712" spans="1:8">
      <c r="H1712" s="30"/>
    </row>
    <row r="1713" spans="1:8">
      <c r="A1713" s="66"/>
      <c r="B1713" s="67"/>
      <c r="C1713" s="67"/>
      <c r="D1713" s="67"/>
      <c r="E1713" s="67"/>
      <c r="H1713" s="56"/>
    </row>
    <row r="1714" spans="1:8">
      <c r="A1714" s="66"/>
      <c r="B1714" s="67"/>
      <c r="C1714" s="67"/>
      <c r="D1714" s="67"/>
      <c r="E1714" s="67"/>
      <c r="H1714" s="56"/>
    </row>
    <row r="1715" spans="1:8">
      <c r="A1715" s="66"/>
      <c r="B1715" s="67"/>
      <c r="C1715" s="67"/>
      <c r="H1715" s="56"/>
    </row>
    <row r="1716" spans="1:8">
      <c r="A1716" s="66"/>
      <c r="B1716" s="67"/>
      <c r="C1716" s="67"/>
      <c r="H1716" s="56"/>
    </row>
    <row r="1717" spans="1:8">
      <c r="A1717" s="66"/>
      <c r="B1717" s="67"/>
      <c r="C1717" s="67"/>
      <c r="H1717" s="56"/>
    </row>
    <row r="1718" spans="1:8">
      <c r="A1718" s="66"/>
      <c r="B1718" s="67"/>
      <c r="C1718" s="67"/>
      <c r="H1718" s="56"/>
    </row>
    <row r="1719" spans="1:8">
      <c r="A1719" s="66"/>
      <c r="B1719" s="67"/>
      <c r="C1719" s="67"/>
      <c r="H1719" s="56"/>
    </row>
    <row r="1720" spans="1:8">
      <c r="A1720" s="68"/>
      <c r="H1720" s="30"/>
    </row>
    <row r="1721" spans="1:8">
      <c r="A1721" s="68"/>
      <c r="B1721" s="69"/>
      <c r="D1721" s="68"/>
      <c r="E1721" s="69"/>
      <c r="H1721" s="30"/>
    </row>
    <row r="1722" spans="1:8">
      <c r="H1722" s="30"/>
    </row>
    <row r="1726" spans="1:8">
      <c r="A1726" s="64"/>
    </row>
    <row r="1729" spans="1:8">
      <c r="A1729" s="65"/>
      <c r="B1729" s="65"/>
      <c r="C1729" s="65"/>
      <c r="D1729" s="65"/>
      <c r="E1729" s="65"/>
      <c r="F1729" s="65"/>
      <c r="G1729" s="65"/>
      <c r="H1729" s="61"/>
    </row>
    <row r="1730" spans="1:8">
      <c r="H1730" s="30"/>
    </row>
    <row r="1731" spans="1:8">
      <c r="A1731" s="66"/>
      <c r="B1731" s="67"/>
      <c r="C1731" s="67"/>
      <c r="D1731" s="67"/>
      <c r="E1731" s="67"/>
      <c r="H1731" s="56"/>
    </row>
    <row r="1732" spans="1:8">
      <c r="A1732" s="66"/>
      <c r="B1732" s="67"/>
      <c r="C1732" s="67"/>
      <c r="D1732" s="67"/>
      <c r="E1732" s="67"/>
      <c r="H1732" s="56"/>
    </row>
    <row r="1733" spans="1:8">
      <c r="A1733" s="66"/>
      <c r="B1733" s="67"/>
      <c r="C1733" s="67"/>
      <c r="H1733" s="56"/>
    </row>
    <row r="1734" spans="1:8">
      <c r="A1734" s="66"/>
      <c r="B1734" s="67"/>
      <c r="C1734" s="67"/>
      <c r="H1734" s="56"/>
    </row>
    <row r="1735" spans="1:8">
      <c r="A1735" s="66"/>
      <c r="B1735" s="67"/>
      <c r="C1735" s="67"/>
      <c r="D1735" s="67"/>
      <c r="E1735" s="67"/>
      <c r="H1735" s="56"/>
    </row>
    <row r="1736" spans="1:8">
      <c r="A1736" s="66"/>
      <c r="B1736" s="67"/>
      <c r="C1736" s="67"/>
      <c r="D1736" s="67"/>
      <c r="E1736" s="67"/>
      <c r="H1736" s="56"/>
    </row>
    <row r="1737" spans="1:8">
      <c r="A1737" s="66"/>
      <c r="B1737" s="67"/>
      <c r="C1737" s="67"/>
      <c r="D1737" s="67"/>
      <c r="E1737" s="67"/>
      <c r="H1737" s="56"/>
    </row>
    <row r="1738" spans="1:8">
      <c r="A1738" s="68"/>
      <c r="H1738" s="30"/>
    </row>
    <row r="1739" spans="1:8">
      <c r="A1739" s="68"/>
      <c r="B1739" s="69"/>
      <c r="D1739" s="68"/>
      <c r="E1739" s="69"/>
      <c r="H1739" s="30"/>
    </row>
    <row r="1740" spans="1:8">
      <c r="H1740" s="30"/>
    </row>
    <row r="1745" spans="1:8">
      <c r="A1745" s="64"/>
    </row>
    <row r="1748" spans="1:8">
      <c r="A1748" s="65"/>
      <c r="B1748" s="65"/>
      <c r="C1748" s="65"/>
      <c r="D1748" s="65"/>
      <c r="E1748" s="65"/>
      <c r="F1748" s="65"/>
      <c r="G1748" s="65"/>
      <c r="H1748" s="61"/>
    </row>
    <row r="1749" spans="1:8">
      <c r="H1749" s="30"/>
    </row>
    <row r="1750" spans="1:8">
      <c r="A1750" s="66"/>
      <c r="B1750" s="67"/>
      <c r="C1750" s="67"/>
      <c r="H1750" s="56"/>
    </row>
    <row r="1751" spans="1:8">
      <c r="A1751" s="66"/>
      <c r="B1751" s="67"/>
      <c r="C1751" s="67"/>
      <c r="D1751" s="67"/>
      <c r="E1751" s="67"/>
      <c r="H1751" s="56"/>
    </row>
    <row r="1752" spans="1:8">
      <c r="A1752" s="66"/>
      <c r="B1752" s="67"/>
      <c r="C1752" s="67"/>
      <c r="D1752" s="67"/>
      <c r="E1752" s="67"/>
      <c r="H1752" s="56"/>
    </row>
    <row r="1753" spans="1:8">
      <c r="A1753" s="66"/>
      <c r="B1753" s="67"/>
      <c r="C1753" s="67"/>
      <c r="D1753" s="67"/>
      <c r="E1753" s="67"/>
      <c r="H1753" s="56"/>
    </row>
    <row r="1754" spans="1:8">
      <c r="A1754" s="66"/>
      <c r="B1754" s="67"/>
      <c r="C1754" s="67"/>
      <c r="H1754" s="56"/>
    </row>
    <row r="1755" spans="1:8">
      <c r="A1755" s="66"/>
      <c r="B1755" s="67"/>
      <c r="C1755" s="67"/>
      <c r="D1755" s="67"/>
      <c r="E1755" s="67"/>
      <c r="H1755" s="56"/>
    </row>
    <row r="1756" spans="1:8">
      <c r="A1756" s="66"/>
      <c r="B1756" s="67"/>
      <c r="C1756" s="67"/>
      <c r="H1756" s="56"/>
    </row>
    <row r="1757" spans="1:8">
      <c r="A1757" s="68"/>
      <c r="H1757" s="30"/>
    </row>
    <row r="1758" spans="1:8">
      <c r="A1758" s="68"/>
      <c r="B1758" s="69"/>
      <c r="D1758" s="68"/>
      <c r="E1758" s="69"/>
      <c r="H1758" s="30"/>
    </row>
    <row r="1759" spans="1:8">
      <c r="H1759" s="30"/>
    </row>
    <row r="1764" spans="1:8">
      <c r="A1764" s="64"/>
    </row>
    <row r="1767" spans="1:8">
      <c r="A1767" s="65"/>
      <c r="B1767" s="65"/>
      <c r="C1767" s="65"/>
      <c r="D1767" s="65"/>
      <c r="E1767" s="65"/>
      <c r="F1767" s="65"/>
      <c r="G1767" s="65"/>
      <c r="H1767" s="61"/>
    </row>
    <row r="1768" spans="1:8">
      <c r="H1768" s="30"/>
    </row>
    <row r="1769" spans="1:8">
      <c r="A1769" s="66"/>
      <c r="B1769" s="67"/>
      <c r="C1769" s="67"/>
      <c r="D1769" s="67"/>
      <c r="E1769" s="67"/>
      <c r="H1769" s="56"/>
    </row>
    <row r="1770" spans="1:8">
      <c r="A1770" s="66"/>
      <c r="B1770" s="67"/>
      <c r="C1770" s="67"/>
      <c r="D1770" s="67"/>
      <c r="E1770" s="67"/>
      <c r="H1770" s="56"/>
    </row>
    <row r="1771" spans="1:8">
      <c r="A1771" s="66"/>
      <c r="B1771" s="67"/>
      <c r="C1771" s="67"/>
      <c r="H1771" s="56"/>
    </row>
    <row r="1772" spans="1:8">
      <c r="A1772" s="66"/>
      <c r="B1772" s="67"/>
      <c r="C1772" s="67"/>
      <c r="H1772" s="56"/>
    </row>
    <row r="1773" spans="1:8">
      <c r="A1773" s="66"/>
      <c r="B1773" s="67"/>
      <c r="C1773" s="67"/>
      <c r="D1773" s="67"/>
      <c r="E1773" s="67"/>
      <c r="H1773" s="56"/>
    </row>
    <row r="1774" spans="1:8">
      <c r="A1774" s="66"/>
      <c r="B1774" s="67"/>
      <c r="C1774" s="67"/>
      <c r="D1774" s="67"/>
      <c r="E1774" s="67"/>
      <c r="H1774" s="56"/>
    </row>
    <row r="1775" spans="1:8">
      <c r="A1775" s="66"/>
      <c r="B1775" s="67"/>
      <c r="C1775" s="67"/>
      <c r="D1775" s="67"/>
      <c r="E1775" s="67"/>
      <c r="H1775" s="56"/>
    </row>
    <row r="1776" spans="1:8">
      <c r="A1776" s="68"/>
      <c r="H1776" s="30"/>
    </row>
    <row r="1777" spans="1:8">
      <c r="A1777" s="68"/>
      <c r="B1777" s="69"/>
      <c r="D1777" s="68"/>
      <c r="E1777" s="69"/>
      <c r="H1777" s="30"/>
    </row>
    <row r="1778" spans="1:8">
      <c r="H1778" s="30"/>
    </row>
    <row r="1783" spans="1:8">
      <c r="A1783" s="64"/>
    </row>
    <row r="1786" spans="1:8">
      <c r="A1786" s="65"/>
      <c r="B1786" s="65"/>
      <c r="C1786" s="65"/>
      <c r="D1786" s="65"/>
      <c r="E1786" s="65"/>
      <c r="F1786" s="65"/>
      <c r="G1786" s="65"/>
      <c r="H1786" s="61"/>
    </row>
    <row r="1787" spans="1:8">
      <c r="H1787" s="30"/>
    </row>
    <row r="1788" spans="1:8">
      <c r="A1788" s="66"/>
      <c r="B1788" s="67"/>
      <c r="C1788" s="67"/>
      <c r="H1788" s="56"/>
    </row>
    <row r="1789" spans="1:8">
      <c r="A1789" s="66"/>
      <c r="B1789" s="67"/>
      <c r="C1789" s="67"/>
      <c r="D1789" s="67"/>
      <c r="E1789" s="67"/>
      <c r="H1789" s="56"/>
    </row>
    <row r="1790" spans="1:8">
      <c r="A1790" s="66"/>
      <c r="B1790" s="67"/>
      <c r="C1790" s="67"/>
      <c r="H1790" s="56"/>
    </row>
    <row r="1791" spans="1:8">
      <c r="A1791" s="66"/>
      <c r="B1791" s="67"/>
      <c r="C1791" s="67"/>
      <c r="H1791" s="56"/>
    </row>
    <row r="1792" spans="1:8">
      <c r="A1792" s="66"/>
      <c r="B1792" s="67"/>
      <c r="C1792" s="67"/>
      <c r="D1792" s="67"/>
      <c r="E1792" s="67"/>
      <c r="H1792" s="56"/>
    </row>
    <row r="1793" spans="1:8">
      <c r="A1793" s="66"/>
      <c r="B1793" s="67"/>
      <c r="C1793" s="67"/>
      <c r="H1793" s="56"/>
    </row>
    <row r="1794" spans="1:8">
      <c r="A1794" s="66"/>
      <c r="B1794" s="67"/>
      <c r="C1794" s="67"/>
      <c r="D1794" s="67"/>
      <c r="E1794" s="67"/>
      <c r="H1794" s="56"/>
    </row>
    <row r="1795" spans="1:8">
      <c r="A1795" s="68"/>
      <c r="H1795" s="30"/>
    </row>
    <row r="1796" spans="1:8">
      <c r="A1796" s="68"/>
      <c r="B1796" s="69"/>
      <c r="D1796" s="68"/>
      <c r="E1796" s="69"/>
      <c r="H1796" s="30"/>
    </row>
    <row r="1797" spans="1:8">
      <c r="H1797" s="30"/>
    </row>
    <row r="1801" spans="1:8">
      <c r="A1801" s="64"/>
    </row>
    <row r="1804" spans="1:8">
      <c r="A1804" s="65"/>
      <c r="B1804" s="65"/>
      <c r="C1804" s="65"/>
      <c r="D1804" s="65"/>
      <c r="E1804" s="65"/>
      <c r="F1804" s="65"/>
      <c r="G1804" s="65"/>
      <c r="H1804" s="61"/>
    </row>
    <row r="1805" spans="1:8">
      <c r="H1805" s="30"/>
    </row>
    <row r="1806" spans="1:8">
      <c r="A1806" s="66"/>
      <c r="B1806" s="67"/>
      <c r="C1806" s="67"/>
      <c r="H1806" s="56"/>
    </row>
    <row r="1807" spans="1:8">
      <c r="A1807" s="66"/>
      <c r="B1807" s="67"/>
      <c r="C1807" s="67"/>
      <c r="H1807" s="56"/>
    </row>
    <row r="1808" spans="1:8">
      <c r="A1808" s="66"/>
      <c r="B1808" s="67"/>
      <c r="C1808" s="67"/>
      <c r="H1808" s="56"/>
    </row>
    <row r="1809" spans="1:8">
      <c r="A1809" s="66"/>
      <c r="B1809" s="67"/>
      <c r="C1809" s="67"/>
      <c r="H1809" s="56"/>
    </row>
    <row r="1810" spans="1:8">
      <c r="A1810" s="66"/>
      <c r="B1810" s="67"/>
      <c r="C1810" s="67"/>
      <c r="D1810" s="67"/>
      <c r="H1810" s="56"/>
    </row>
    <row r="1811" spans="1:8">
      <c r="A1811" s="66"/>
      <c r="B1811" s="67"/>
      <c r="C1811" s="67"/>
      <c r="H1811" s="56"/>
    </row>
    <row r="1812" spans="1:8">
      <c r="A1812" s="66"/>
      <c r="B1812" s="67"/>
      <c r="C1812" s="67"/>
      <c r="H1812" s="56"/>
    </row>
    <row r="1813" spans="1:8">
      <c r="A1813" s="68"/>
      <c r="H1813" s="30"/>
    </row>
    <row r="1814" spans="1:8">
      <c r="A1814" s="68"/>
      <c r="B1814" s="69"/>
      <c r="D1814" s="68"/>
      <c r="E1814" s="69"/>
      <c r="H1814" s="30"/>
    </row>
    <row r="1815" spans="1:8">
      <c r="H1815" s="30"/>
    </row>
    <row r="1820" spans="1:8">
      <c r="A1820" s="64"/>
    </row>
    <row r="1823" spans="1:8">
      <c r="A1823" s="65"/>
      <c r="B1823" s="65"/>
      <c r="C1823" s="65"/>
      <c r="D1823" s="65"/>
      <c r="E1823" s="65"/>
      <c r="F1823" s="65"/>
      <c r="G1823" s="65"/>
      <c r="H1823" s="61"/>
    </row>
    <row r="1824" spans="1:8">
      <c r="H1824" s="30"/>
    </row>
    <row r="1825" spans="1:8">
      <c r="A1825" s="66"/>
      <c r="B1825" s="67"/>
      <c r="C1825" s="67"/>
      <c r="H1825" s="56"/>
    </row>
    <row r="1826" spans="1:8">
      <c r="A1826" s="66"/>
      <c r="B1826" s="67"/>
      <c r="C1826" s="67"/>
      <c r="H1826" s="56"/>
    </row>
    <row r="1827" spans="1:8">
      <c r="A1827" s="66"/>
      <c r="B1827" s="67"/>
      <c r="C1827" s="67"/>
      <c r="H1827" s="56"/>
    </row>
    <row r="1828" spans="1:8">
      <c r="A1828" s="66"/>
      <c r="B1828" s="67"/>
      <c r="C1828" s="67"/>
      <c r="H1828" s="56"/>
    </row>
    <row r="1829" spans="1:8">
      <c r="A1829" s="66"/>
      <c r="B1829" s="67"/>
      <c r="C1829" s="67"/>
      <c r="H1829" s="56"/>
    </row>
    <row r="1830" spans="1:8">
      <c r="A1830" s="66"/>
      <c r="B1830" s="67"/>
      <c r="C1830" s="67"/>
      <c r="H1830" s="56"/>
    </row>
    <row r="1831" spans="1:8">
      <c r="A1831" s="66"/>
      <c r="B1831" s="67"/>
      <c r="C1831" s="67"/>
      <c r="H1831" s="56"/>
    </row>
    <row r="1832" spans="1:8">
      <c r="A1832" s="68"/>
      <c r="H1832" s="30"/>
    </row>
    <row r="1833" spans="1:8">
      <c r="A1833" s="68"/>
      <c r="B1833" s="69"/>
      <c r="D1833" s="68"/>
      <c r="E1833" s="69"/>
      <c r="H1833" s="30"/>
    </row>
    <row r="1834" spans="1:8">
      <c r="H1834" s="30"/>
    </row>
    <row r="1839" spans="1:8">
      <c r="A1839" s="74"/>
    </row>
    <row r="1842" spans="1:8">
      <c r="A1842" s="75"/>
      <c r="B1842" s="75"/>
      <c r="C1842" s="75"/>
      <c r="D1842" s="75"/>
      <c r="E1842" s="75"/>
      <c r="H1842" s="61"/>
    </row>
    <row r="1843" spans="1:8">
      <c r="H1843" s="30"/>
    </row>
    <row r="1844" spans="1:8">
      <c r="A1844" s="66"/>
      <c r="B1844" s="73"/>
      <c r="C1844" s="73"/>
      <c r="D1844" s="73"/>
      <c r="E1844" s="73"/>
      <c r="H1844" s="56"/>
    </row>
    <row r="1845" spans="1:8">
      <c r="A1845" s="66"/>
      <c r="B1845" s="73"/>
      <c r="C1845" s="73"/>
      <c r="D1845" s="73"/>
      <c r="E1845" s="73"/>
      <c r="H1845" s="56"/>
    </row>
    <row r="1846" spans="1:8">
      <c r="A1846" s="66"/>
      <c r="B1846" s="73"/>
      <c r="C1846" s="73"/>
      <c r="D1846" s="73"/>
      <c r="E1846" s="73"/>
      <c r="H1846" s="56"/>
    </row>
    <row r="1847" spans="1:8">
      <c r="A1847" s="66"/>
      <c r="B1847" s="73"/>
      <c r="C1847" s="73"/>
      <c r="H1847" s="56"/>
    </row>
    <row r="1848" spans="1:8">
      <c r="A1848" s="66"/>
      <c r="B1848" s="73"/>
      <c r="C1848" s="73"/>
      <c r="D1848" s="73"/>
      <c r="E1848" s="73"/>
      <c r="H1848" s="56"/>
    </row>
    <row r="1849" spans="1:8">
      <c r="A1849" s="66"/>
      <c r="B1849" s="73"/>
      <c r="C1849" s="73"/>
      <c r="D1849" s="73"/>
      <c r="E1849" s="73"/>
      <c r="H1849" s="56"/>
    </row>
    <row r="1850" spans="1:8">
      <c r="A1850" s="66"/>
      <c r="B1850" s="73"/>
      <c r="C1850" s="73"/>
      <c r="D1850" s="73"/>
      <c r="E1850" s="73"/>
      <c r="H1850" s="56"/>
    </row>
    <row r="1851" spans="1:8">
      <c r="A1851" s="76"/>
      <c r="H1851" s="30"/>
    </row>
    <row r="1852" spans="1:8">
      <c r="A1852" s="68"/>
      <c r="B1852" s="69"/>
      <c r="D1852" s="68"/>
      <c r="E1852" s="69"/>
      <c r="H1852" s="30"/>
    </row>
    <row r="1853" spans="1:8">
      <c r="H1853" s="30"/>
    </row>
    <row r="1858" spans="1:8">
      <c r="A1858" s="74"/>
    </row>
    <row r="1861" spans="1:8">
      <c r="A1861" s="75"/>
      <c r="B1861" s="75"/>
      <c r="C1861" s="75"/>
      <c r="D1861" s="75"/>
      <c r="E1861" s="75"/>
      <c r="H1861" s="61"/>
    </row>
    <row r="1862" spans="1:8">
      <c r="H1862" s="30"/>
    </row>
    <row r="1863" spans="1:8">
      <c r="A1863" s="66"/>
      <c r="B1863" s="73"/>
      <c r="C1863" s="73"/>
      <c r="D1863" s="73"/>
      <c r="E1863" s="73"/>
      <c r="H1863" s="56"/>
    </row>
    <row r="1864" spans="1:8">
      <c r="A1864" s="66"/>
      <c r="B1864" s="73"/>
      <c r="C1864" s="73"/>
      <c r="D1864" s="73"/>
      <c r="E1864" s="73"/>
      <c r="H1864" s="56"/>
    </row>
    <row r="1865" spans="1:8">
      <c r="A1865" s="66"/>
      <c r="B1865" s="73"/>
      <c r="C1865" s="73"/>
      <c r="D1865" s="73"/>
      <c r="E1865" s="73"/>
      <c r="H1865" s="56"/>
    </row>
    <row r="1866" spans="1:8">
      <c r="A1866" s="66"/>
      <c r="B1866" s="73"/>
      <c r="C1866" s="73"/>
      <c r="H1866" s="56"/>
    </row>
    <row r="1867" spans="1:8">
      <c r="A1867" s="66"/>
      <c r="B1867" s="73"/>
      <c r="C1867" s="73"/>
      <c r="D1867" s="73"/>
      <c r="E1867" s="73"/>
      <c r="H1867" s="56"/>
    </row>
    <row r="1868" spans="1:8">
      <c r="A1868" s="66"/>
      <c r="B1868" s="73"/>
      <c r="C1868" s="73"/>
      <c r="D1868" s="73"/>
      <c r="E1868" s="73"/>
      <c r="H1868" s="56"/>
    </row>
    <row r="1869" spans="1:8">
      <c r="A1869" s="66"/>
      <c r="B1869" s="73"/>
      <c r="C1869" s="73"/>
      <c r="D1869" s="73"/>
      <c r="E1869" s="73"/>
      <c r="H1869" s="56"/>
    </row>
    <row r="1870" spans="1:8">
      <c r="A1870" s="76"/>
      <c r="H1870" s="30"/>
    </row>
    <row r="1871" spans="1:8">
      <c r="A1871" s="68"/>
      <c r="B1871" s="69"/>
      <c r="D1871" s="68"/>
      <c r="E1871" s="69"/>
      <c r="H1871" s="30"/>
    </row>
    <row r="1872" spans="1:8">
      <c r="H1872" s="30"/>
    </row>
    <row r="1876" spans="1:8">
      <c r="A1876" s="74"/>
    </row>
    <row r="1879" spans="1:8">
      <c r="A1879" s="75"/>
      <c r="B1879" s="75"/>
      <c r="C1879" s="75"/>
      <c r="D1879" s="75"/>
      <c r="E1879" s="75"/>
      <c r="H1879" s="61"/>
    </row>
    <row r="1880" spans="1:8">
      <c r="H1880" s="30"/>
    </row>
    <row r="1881" spans="1:8">
      <c r="A1881" s="66"/>
      <c r="B1881" s="73"/>
      <c r="C1881" s="73"/>
      <c r="D1881" s="73"/>
      <c r="E1881" s="73"/>
      <c r="H1881" s="56"/>
    </row>
    <row r="1882" spans="1:8">
      <c r="A1882" s="66"/>
      <c r="B1882" s="73"/>
      <c r="C1882" s="73"/>
      <c r="D1882" s="73"/>
      <c r="E1882" s="73"/>
      <c r="H1882" s="56"/>
    </row>
    <row r="1883" spans="1:8">
      <c r="A1883" s="66"/>
      <c r="B1883" s="73"/>
      <c r="C1883" s="73"/>
      <c r="D1883" s="73"/>
      <c r="E1883" s="73"/>
      <c r="H1883" s="56"/>
    </row>
    <row r="1884" spans="1:8">
      <c r="A1884" s="66"/>
      <c r="B1884" s="73"/>
      <c r="C1884" s="73"/>
      <c r="H1884" s="56"/>
    </row>
    <row r="1885" spans="1:8">
      <c r="A1885" s="66"/>
      <c r="B1885" s="73"/>
      <c r="C1885" s="73"/>
      <c r="D1885" s="73"/>
      <c r="E1885" s="73"/>
      <c r="H1885" s="56"/>
    </row>
    <row r="1886" spans="1:8">
      <c r="A1886" s="66"/>
      <c r="B1886" s="73"/>
      <c r="C1886" s="73"/>
      <c r="D1886" s="73"/>
      <c r="H1886" s="56"/>
    </row>
    <row r="1887" spans="1:8">
      <c r="A1887" s="66"/>
      <c r="B1887" s="73"/>
      <c r="C1887" s="73"/>
      <c r="D1887" s="73"/>
      <c r="E1887" s="73"/>
      <c r="H1887" s="56"/>
    </row>
    <row r="1888" spans="1:8">
      <c r="A1888" s="76"/>
      <c r="H1888" s="30"/>
    </row>
    <row r="1889" spans="1:8">
      <c r="A1889" s="68"/>
      <c r="B1889" s="69"/>
      <c r="D1889" s="68"/>
      <c r="E1889" s="69"/>
      <c r="H1889" s="30"/>
    </row>
    <row r="1890" spans="1:8">
      <c r="H1890" s="30"/>
    </row>
  </sheetData>
  <pageMargins left="0.116666666666667" right="0.116666666666667" top="0.116666666666667" bottom="0.116666666666667" header="0" footer="0.116666666666667"/>
  <pageSetup scale="80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915"/>
  <sheetViews>
    <sheetView topLeftCell="A1922" workbookViewId="0">
      <selection activeCell="B1915" sqref="B1915"/>
    </sheetView>
  </sheetViews>
  <sheetFormatPr defaultColWidth="11.42578125" defaultRowHeight="12.75"/>
  <cols>
    <col min="1" max="1" width="11.28515625" customWidth="1"/>
    <col min="2" max="2" width="15.5703125" bestFit="1" customWidth="1"/>
    <col min="3" max="3" width="9" bestFit="1" customWidth="1"/>
    <col min="4" max="4" width="12.5703125" bestFit="1" customWidth="1"/>
    <col min="5" max="5" width="9" bestFit="1" customWidth="1"/>
    <col min="6" max="6" width="2.140625" customWidth="1"/>
    <col min="7" max="13" width="7.85546875" bestFit="1" customWidth="1"/>
    <col min="14" max="14" width="7.85546875" customWidth="1"/>
    <col min="15" max="15" width="9.85546875" bestFit="1" customWidth="1"/>
    <col min="16" max="18" width="5.5703125" bestFit="1" customWidth="1"/>
    <col min="19" max="19" width="8" bestFit="1" customWidth="1"/>
    <col min="20" max="20" width="11.42578125" customWidth="1"/>
  </cols>
  <sheetData>
    <row r="1" spans="1:33">
      <c r="A1" s="2" t="s">
        <v>0</v>
      </c>
    </row>
    <row r="4" spans="1:3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25"/>
      <c r="H4" s="25"/>
      <c r="I4" s="25"/>
      <c r="J4" s="25"/>
      <c r="K4" s="25"/>
      <c r="L4" s="25"/>
      <c r="M4" s="25"/>
      <c r="N4" s="26"/>
      <c r="O4" s="27" t="s">
        <v>110</v>
      </c>
      <c r="P4" s="28" t="s">
        <v>111</v>
      </c>
      <c r="Q4" s="28" t="s">
        <v>112</v>
      </c>
      <c r="R4" s="28" t="s">
        <v>113</v>
      </c>
      <c r="S4" s="28" t="s">
        <v>114</v>
      </c>
    </row>
    <row r="5" spans="1:33">
      <c r="G5" s="29"/>
      <c r="H5" s="29"/>
      <c r="I5" s="29"/>
      <c r="J5" s="29"/>
      <c r="K5" s="29"/>
      <c r="L5" s="29"/>
      <c r="M5" s="29"/>
      <c r="N5" s="30"/>
      <c r="P5" s="31"/>
      <c r="Q5" s="31"/>
      <c r="R5" s="31"/>
      <c r="S5" s="32"/>
    </row>
    <row r="6" spans="1:33">
      <c r="A6" s="3">
        <v>41543</v>
      </c>
      <c r="B6" s="4">
        <v>0.29324074074074075</v>
      </c>
      <c r="C6" s="4">
        <v>0.79185185185185181</v>
      </c>
      <c r="G6" s="33">
        <f t="shared" ref="G6:G12" si="0">+B6*24</f>
        <v>7.0377777777777784</v>
      </c>
      <c r="H6" s="33">
        <f t="shared" ref="H6:H12" si="1">ROUND(G6,0)</f>
        <v>7</v>
      </c>
      <c r="I6" s="33">
        <f t="shared" ref="I6:I12" si="2">+C6*24</f>
        <v>19.004444444444445</v>
      </c>
      <c r="J6" s="33">
        <f t="shared" ref="J6:J12" si="3">ROUND(I6,0)</f>
        <v>19</v>
      </c>
      <c r="K6" s="33">
        <f t="shared" ref="K6:K12" si="4">+D6*24</f>
        <v>0</v>
      </c>
      <c r="L6" s="33">
        <f t="shared" ref="L6:L12" si="5">ROUND(K6,0)</f>
        <v>0</v>
      </c>
      <c r="M6" s="33">
        <f t="shared" ref="M6:M12" si="6">+E6*24</f>
        <v>0</v>
      </c>
      <c r="N6" s="33">
        <f t="shared" ref="N6:N12" si="7">ROUND(M6,0)</f>
        <v>0</v>
      </c>
      <c r="O6" s="34">
        <f t="shared" ref="O6:O12" si="8">I6-G6+M6-K6</f>
        <v>11.966666666666667</v>
      </c>
      <c r="P6" s="35">
        <f t="shared" ref="P6:P12" si="9">IF(O6&gt;8,8,O6)</f>
        <v>8</v>
      </c>
      <c r="Q6" s="36">
        <f t="shared" ref="Q6:Q12" si="10">IF(O6&gt;12,4,O6-P6)</f>
        <v>3.9666666666666668</v>
      </c>
      <c r="R6" s="37">
        <f t="shared" ref="R6:R12" si="11">IF(O6&gt;12,O6-12,0)</f>
        <v>0</v>
      </c>
      <c r="S6" s="38"/>
    </row>
    <row r="7" spans="1:33">
      <c r="A7" s="3">
        <v>41544</v>
      </c>
      <c r="B7" s="4">
        <v>0.29094907407407405</v>
      </c>
      <c r="C7" s="4">
        <v>0.62657407407407406</v>
      </c>
      <c r="G7" s="33">
        <f t="shared" si="0"/>
        <v>6.9827777777777769</v>
      </c>
      <c r="H7" s="33">
        <f t="shared" si="1"/>
        <v>7</v>
      </c>
      <c r="I7" s="33">
        <f t="shared" si="2"/>
        <v>15.037777777777777</v>
      </c>
      <c r="J7" s="33">
        <f t="shared" si="3"/>
        <v>15</v>
      </c>
      <c r="K7" s="33">
        <f t="shared" si="4"/>
        <v>0</v>
      </c>
      <c r="L7" s="33">
        <f t="shared" si="5"/>
        <v>0</v>
      </c>
      <c r="M7" s="33">
        <f t="shared" si="6"/>
        <v>0</v>
      </c>
      <c r="N7" s="33">
        <f t="shared" si="7"/>
        <v>0</v>
      </c>
      <c r="O7" s="34">
        <f t="shared" si="8"/>
        <v>8.0549999999999997</v>
      </c>
      <c r="P7" s="35">
        <f t="shared" si="9"/>
        <v>8</v>
      </c>
      <c r="Q7" s="36">
        <f t="shared" si="10"/>
        <v>5.4999999999999716E-2</v>
      </c>
      <c r="R7" s="37">
        <f t="shared" si="11"/>
        <v>0</v>
      </c>
      <c r="S7" s="38"/>
    </row>
    <row r="8" spans="1:33">
      <c r="A8" s="3">
        <v>41545</v>
      </c>
      <c r="B8" s="4">
        <v>0.29295138888888889</v>
      </c>
      <c r="C8" s="4">
        <v>0.77121527777777776</v>
      </c>
      <c r="G8" s="33">
        <f t="shared" si="0"/>
        <v>7.0308333333333337</v>
      </c>
      <c r="H8" s="33">
        <f t="shared" si="1"/>
        <v>7</v>
      </c>
      <c r="I8" s="33">
        <f t="shared" si="2"/>
        <v>18.509166666666665</v>
      </c>
      <c r="J8" s="33">
        <f t="shared" si="3"/>
        <v>19</v>
      </c>
      <c r="K8" s="33">
        <f t="shared" si="4"/>
        <v>0</v>
      </c>
      <c r="L8" s="33">
        <f t="shared" si="5"/>
        <v>0</v>
      </c>
      <c r="M8" s="33">
        <f t="shared" si="6"/>
        <v>0</v>
      </c>
      <c r="N8" s="33">
        <f t="shared" si="7"/>
        <v>0</v>
      </c>
      <c r="O8" s="34">
        <f t="shared" si="8"/>
        <v>11.478333333333332</v>
      </c>
      <c r="P8" s="35">
        <f t="shared" si="9"/>
        <v>8</v>
      </c>
      <c r="Q8" s="36">
        <f t="shared" si="10"/>
        <v>3.4783333333333317</v>
      </c>
      <c r="R8" s="37">
        <f t="shared" si="11"/>
        <v>0</v>
      </c>
      <c r="S8" s="38"/>
    </row>
    <row r="9" spans="1:33" s="9" customFormat="1">
      <c r="A9" s="7">
        <v>41546</v>
      </c>
      <c r="B9" s="8">
        <v>0.29474537037037035</v>
      </c>
      <c r="C9" s="8">
        <v>0.79429398148148145</v>
      </c>
      <c r="G9" s="33">
        <f t="shared" si="0"/>
        <v>7.073888888888888</v>
      </c>
      <c r="H9" s="33">
        <f t="shared" si="1"/>
        <v>7</v>
      </c>
      <c r="I9" s="33">
        <f t="shared" si="2"/>
        <v>19.063055555555554</v>
      </c>
      <c r="J9" s="33">
        <f t="shared" si="3"/>
        <v>19</v>
      </c>
      <c r="K9" s="33">
        <f t="shared" si="4"/>
        <v>0</v>
      </c>
      <c r="L9" s="33">
        <f t="shared" si="5"/>
        <v>0</v>
      </c>
      <c r="M9" s="33">
        <f t="shared" si="6"/>
        <v>0</v>
      </c>
      <c r="N9" s="33">
        <f t="shared" si="7"/>
        <v>0</v>
      </c>
      <c r="O9" s="34">
        <f t="shared" si="8"/>
        <v>11.989166666666666</v>
      </c>
      <c r="P9" s="39">
        <f t="shared" si="9"/>
        <v>8</v>
      </c>
      <c r="Q9" s="40">
        <f t="shared" si="10"/>
        <v>3.9891666666666659</v>
      </c>
      <c r="R9" s="41">
        <f t="shared" si="11"/>
        <v>0</v>
      </c>
      <c r="S9" s="42"/>
      <c r="T9"/>
      <c r="U9"/>
      <c r="V9"/>
      <c r="W9"/>
      <c r="X9"/>
      <c r="Y9"/>
      <c r="Z9"/>
      <c r="AA9"/>
      <c r="AB9"/>
      <c r="AC9"/>
    </row>
    <row r="10" spans="1:33">
      <c r="A10" s="3">
        <v>41547</v>
      </c>
      <c r="B10" s="4">
        <v>0.29050925925925924</v>
      </c>
      <c r="C10" s="4">
        <v>0.80394675925925929</v>
      </c>
      <c r="G10" s="33">
        <f t="shared" si="0"/>
        <v>6.9722222222222214</v>
      </c>
      <c r="H10" s="33">
        <f t="shared" si="1"/>
        <v>7</v>
      </c>
      <c r="I10" s="33">
        <f t="shared" si="2"/>
        <v>19.294722222222223</v>
      </c>
      <c r="J10" s="33">
        <f t="shared" si="3"/>
        <v>19</v>
      </c>
      <c r="K10" s="33">
        <f t="shared" si="4"/>
        <v>0</v>
      </c>
      <c r="L10" s="33">
        <f t="shared" si="5"/>
        <v>0</v>
      </c>
      <c r="M10" s="33">
        <f t="shared" si="6"/>
        <v>0</v>
      </c>
      <c r="N10" s="33">
        <f t="shared" si="7"/>
        <v>0</v>
      </c>
      <c r="O10" s="34">
        <f t="shared" si="8"/>
        <v>12.322500000000002</v>
      </c>
      <c r="P10" s="35">
        <f t="shared" si="9"/>
        <v>8</v>
      </c>
      <c r="Q10" s="36">
        <f t="shared" si="10"/>
        <v>4</v>
      </c>
      <c r="R10" s="37">
        <f t="shared" si="11"/>
        <v>0.32250000000000156</v>
      </c>
      <c r="S10" s="38"/>
    </row>
    <row r="11" spans="1:33">
      <c r="A11" s="3">
        <v>41548</v>
      </c>
      <c r="B11" s="4">
        <v>0.28967592592592595</v>
      </c>
      <c r="C11" s="4">
        <v>0.7525694444444444</v>
      </c>
      <c r="G11" s="33">
        <f t="shared" si="0"/>
        <v>6.9522222222222227</v>
      </c>
      <c r="H11" s="33">
        <f t="shared" si="1"/>
        <v>7</v>
      </c>
      <c r="I11" s="33">
        <f t="shared" si="2"/>
        <v>18.061666666666667</v>
      </c>
      <c r="J11" s="33">
        <f t="shared" si="3"/>
        <v>18</v>
      </c>
      <c r="K11" s="33">
        <f t="shared" si="4"/>
        <v>0</v>
      </c>
      <c r="L11" s="33">
        <f t="shared" si="5"/>
        <v>0</v>
      </c>
      <c r="M11" s="33">
        <f t="shared" si="6"/>
        <v>0</v>
      </c>
      <c r="N11" s="33">
        <f t="shared" si="7"/>
        <v>0</v>
      </c>
      <c r="O11" s="34">
        <f t="shared" si="8"/>
        <v>11.109444444444446</v>
      </c>
      <c r="P11" s="35">
        <f t="shared" si="9"/>
        <v>8</v>
      </c>
      <c r="Q11" s="36">
        <f t="shared" si="10"/>
        <v>3.1094444444444456</v>
      </c>
      <c r="R11" s="37">
        <f t="shared" si="11"/>
        <v>0</v>
      </c>
      <c r="S11" s="38"/>
    </row>
    <row r="12" spans="1:33">
      <c r="A12" s="3">
        <v>41549</v>
      </c>
      <c r="B12" s="4">
        <v>0.29113425925925923</v>
      </c>
      <c r="C12" s="4">
        <v>0.63017361111111114</v>
      </c>
      <c r="G12" s="33">
        <f t="shared" si="0"/>
        <v>6.987222222222222</v>
      </c>
      <c r="H12" s="33">
        <f t="shared" si="1"/>
        <v>7</v>
      </c>
      <c r="I12" s="33">
        <f t="shared" si="2"/>
        <v>15.124166666666667</v>
      </c>
      <c r="J12" s="33">
        <f t="shared" si="3"/>
        <v>15</v>
      </c>
      <c r="K12" s="33">
        <f t="shared" si="4"/>
        <v>0</v>
      </c>
      <c r="L12" s="33">
        <f t="shared" si="5"/>
        <v>0</v>
      </c>
      <c r="M12" s="33">
        <f t="shared" si="6"/>
        <v>0</v>
      </c>
      <c r="N12" s="33">
        <f t="shared" si="7"/>
        <v>0</v>
      </c>
      <c r="O12" s="34">
        <f t="shared" si="8"/>
        <v>8.1369444444444454</v>
      </c>
      <c r="P12" s="35">
        <f t="shared" si="9"/>
        <v>8</v>
      </c>
      <c r="Q12" s="36">
        <f t="shared" si="10"/>
        <v>0.13694444444444542</v>
      </c>
      <c r="R12" s="37">
        <f t="shared" si="11"/>
        <v>0</v>
      </c>
      <c r="S12" s="38"/>
    </row>
    <row r="13" spans="1:33">
      <c r="A13" s="5" t="s">
        <v>7</v>
      </c>
      <c r="G13" s="43"/>
      <c r="H13" s="30"/>
      <c r="I13" s="30"/>
      <c r="J13" s="30"/>
      <c r="K13" s="30"/>
      <c r="L13" s="30"/>
      <c r="M13" s="44"/>
      <c r="N13" s="30"/>
      <c r="O13" s="45">
        <f>SUM(O6:O12)</f>
        <v>75.058055555555569</v>
      </c>
      <c r="P13" s="46">
        <f>SUM(P6:P12)</f>
        <v>56</v>
      </c>
      <c r="Q13" s="46">
        <f>SUM(Q6:Q12)</f>
        <v>18.735555555555557</v>
      </c>
      <c r="R13" s="46">
        <f>SUM(R6:R12)</f>
        <v>0.32250000000000156</v>
      </c>
      <c r="S13" s="46">
        <f>SUM(S6:S12)</f>
        <v>0</v>
      </c>
    </row>
    <row r="14" spans="1:33">
      <c r="A14" s="5" t="s">
        <v>8</v>
      </c>
      <c r="B14" s="6">
        <v>7</v>
      </c>
      <c r="D14" s="5" t="s">
        <v>9</v>
      </c>
      <c r="E14" s="6">
        <v>1</v>
      </c>
      <c r="G14" s="43">
        <v>6</v>
      </c>
      <c r="H14" s="43">
        <v>6</v>
      </c>
      <c r="I14" s="30"/>
      <c r="J14" s="30"/>
      <c r="K14" s="30"/>
      <c r="L14" s="30"/>
      <c r="M14" s="44"/>
      <c r="N14" s="30"/>
      <c r="O14" s="45" t="s">
        <v>115</v>
      </c>
      <c r="P14" s="46">
        <f>P13-P15</f>
        <v>48</v>
      </c>
      <c r="Q14" s="46">
        <f>Q13-Q15</f>
        <v>14.746388888888891</v>
      </c>
      <c r="R14" s="46">
        <f>R13-R15</f>
        <v>0.32250000000000156</v>
      </c>
      <c r="S14" s="46">
        <f>S13-S15</f>
        <v>0</v>
      </c>
    </row>
    <row r="15" spans="1:33">
      <c r="G15" s="43"/>
      <c r="H15" s="30"/>
      <c r="I15" s="30"/>
      <c r="J15" s="30"/>
      <c r="K15" s="30"/>
      <c r="L15" s="30"/>
      <c r="M15" s="44"/>
      <c r="N15" s="44"/>
      <c r="O15" s="47" t="s">
        <v>116</v>
      </c>
      <c r="P15" s="48">
        <f>P9</f>
        <v>8</v>
      </c>
      <c r="Q15" s="48">
        <f>Q9</f>
        <v>3.9891666666666659</v>
      </c>
      <c r="R15" s="48">
        <f>R9</f>
        <v>0</v>
      </c>
      <c r="S15" s="48">
        <f>S9</f>
        <v>0</v>
      </c>
      <c r="T15" t="s">
        <v>117</v>
      </c>
      <c r="U15" s="49" t="s">
        <v>118</v>
      </c>
      <c r="V15" t="s">
        <v>119</v>
      </c>
      <c r="W15" t="s">
        <v>120</v>
      </c>
      <c r="X15" t="s">
        <v>121</v>
      </c>
      <c r="Y15" s="49" t="s">
        <v>122</v>
      </c>
      <c r="Z15" t="s">
        <v>123</v>
      </c>
      <c r="AA15" t="s">
        <v>124</v>
      </c>
      <c r="AB15" t="s">
        <v>125</v>
      </c>
      <c r="AC15" t="s">
        <v>126</v>
      </c>
      <c r="AD15" t="s">
        <v>127</v>
      </c>
      <c r="AE15" t="s">
        <v>128</v>
      </c>
      <c r="AF15" t="s">
        <v>129</v>
      </c>
      <c r="AG15" t="s">
        <v>130</v>
      </c>
    </row>
    <row r="16" spans="1:33" ht="15">
      <c r="G16" s="50"/>
      <c r="M16" s="51"/>
      <c r="R16" s="52">
        <f>S16-O13</f>
        <v>0</v>
      </c>
      <c r="S16" s="53">
        <f>SUM(P14:S15)</f>
        <v>75.058055555555555</v>
      </c>
      <c r="T16" t="str">
        <f>+A1</f>
        <v>Employee: ACOSTA, WILLY  (046)</v>
      </c>
      <c r="U16">
        <f>G14</f>
        <v>6</v>
      </c>
      <c r="V16" s="54">
        <f>P14</f>
        <v>48</v>
      </c>
      <c r="W16" s="54">
        <f>Q14</f>
        <v>14.746388888888891</v>
      </c>
      <c r="X16" s="54">
        <f>R14</f>
        <v>0.32250000000000156</v>
      </c>
      <c r="Y16" s="55">
        <f>P15</f>
        <v>8</v>
      </c>
      <c r="Z16" s="55">
        <f>Q15</f>
        <v>3.9891666666666659</v>
      </c>
      <c r="AA16" s="55">
        <f>R15</f>
        <v>0</v>
      </c>
      <c r="AB16" s="54">
        <f>S14</f>
        <v>0</v>
      </c>
      <c r="AC16" s="55">
        <f>S15</f>
        <v>0</v>
      </c>
    </row>
    <row r="20" spans="1:29">
      <c r="A20" s="2" t="s">
        <v>10</v>
      </c>
    </row>
    <row r="23" spans="1:29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25"/>
      <c r="H23" s="25"/>
      <c r="I23" s="25"/>
      <c r="J23" s="25"/>
      <c r="K23" s="25"/>
      <c r="L23" s="25"/>
      <c r="M23" s="25"/>
      <c r="N23" s="26"/>
      <c r="O23" s="27" t="s">
        <v>110</v>
      </c>
      <c r="P23" s="28" t="s">
        <v>111</v>
      </c>
      <c r="Q23" s="28" t="s">
        <v>112</v>
      </c>
      <c r="R23" s="28" t="s">
        <v>113</v>
      </c>
      <c r="S23" s="28" t="s">
        <v>114</v>
      </c>
    </row>
    <row r="24" spans="1:29">
      <c r="G24" s="29"/>
      <c r="H24" s="29"/>
      <c r="I24" s="29"/>
      <c r="J24" s="29"/>
      <c r="K24" s="29"/>
      <c r="L24" s="29"/>
      <c r="M24" s="29"/>
      <c r="N24" s="30"/>
      <c r="P24" s="31"/>
      <c r="Q24" s="31"/>
      <c r="R24" s="31"/>
      <c r="S24" s="32"/>
    </row>
    <row r="25" spans="1:29">
      <c r="A25" s="3">
        <v>41543</v>
      </c>
      <c r="B25" s="4">
        <v>0.28863425925925928</v>
      </c>
      <c r="C25" s="4">
        <v>0.50027777777777782</v>
      </c>
      <c r="D25" s="4">
        <v>0.53809027777777774</v>
      </c>
      <c r="E25" s="4">
        <v>0.87597222222222226</v>
      </c>
      <c r="G25" s="33">
        <f t="shared" ref="G25:G31" si="12">+B25*24</f>
        <v>6.9272222222222233</v>
      </c>
      <c r="H25" s="33">
        <f t="shared" ref="H25:H31" si="13">ROUND(G25,0)</f>
        <v>7</v>
      </c>
      <c r="I25" s="33">
        <f t="shared" ref="I25:I31" si="14">+C25*24</f>
        <v>12.006666666666668</v>
      </c>
      <c r="J25" s="33">
        <f t="shared" ref="J25:J31" si="15">ROUND(I25,0)</f>
        <v>12</v>
      </c>
      <c r="K25" s="33">
        <f t="shared" ref="K25:K31" si="16">+D25*24</f>
        <v>12.914166666666667</v>
      </c>
      <c r="L25" s="33">
        <f t="shared" ref="L25:L31" si="17">ROUND(K25,0)</f>
        <v>13</v>
      </c>
      <c r="M25" s="33">
        <f t="shared" ref="M25:M31" si="18">+E25*24</f>
        <v>21.023333333333333</v>
      </c>
      <c r="N25" s="33">
        <f t="shared" ref="N25:N31" si="19">ROUND(M25,0)</f>
        <v>21</v>
      </c>
      <c r="O25" s="34">
        <f t="shared" ref="O25:O31" si="20">I25-G25+M25-K25</f>
        <v>13.188611111111111</v>
      </c>
      <c r="P25" s="35">
        <f t="shared" ref="P25:P31" si="21">IF(O25&gt;8,8,O25)</f>
        <v>8</v>
      </c>
      <c r="Q25" s="36">
        <f t="shared" ref="Q25:Q31" si="22">IF(O25&gt;12,4,O25-P25)</f>
        <v>4</v>
      </c>
      <c r="R25" s="37">
        <f t="shared" ref="R25:R31" si="23">IF(O25&gt;12,O25-12,0)</f>
        <v>1.1886111111111113</v>
      </c>
      <c r="S25" s="38"/>
    </row>
    <row r="26" spans="1:29">
      <c r="A26" s="3">
        <v>41544</v>
      </c>
      <c r="B26" s="4">
        <v>0.28828703703703706</v>
      </c>
      <c r="C26" s="4">
        <v>0.50059027777777776</v>
      </c>
      <c r="D26" s="4">
        <v>0.53922453703703699</v>
      </c>
      <c r="E26" s="4">
        <v>0.87554398148148149</v>
      </c>
      <c r="G26" s="33">
        <f t="shared" si="12"/>
        <v>6.9188888888888895</v>
      </c>
      <c r="H26" s="33">
        <f t="shared" si="13"/>
        <v>7</v>
      </c>
      <c r="I26" s="33">
        <f t="shared" si="14"/>
        <v>12.014166666666666</v>
      </c>
      <c r="J26" s="33">
        <f t="shared" si="15"/>
        <v>12</v>
      </c>
      <c r="K26" s="33">
        <f t="shared" si="16"/>
        <v>12.941388888888888</v>
      </c>
      <c r="L26" s="33">
        <f t="shared" si="17"/>
        <v>13</v>
      </c>
      <c r="M26" s="33">
        <f t="shared" si="18"/>
        <v>21.013055555555557</v>
      </c>
      <c r="N26" s="33">
        <f t="shared" si="19"/>
        <v>21</v>
      </c>
      <c r="O26" s="34">
        <f t="shared" si="20"/>
        <v>13.166944444444447</v>
      </c>
      <c r="P26" s="35">
        <f t="shared" si="21"/>
        <v>8</v>
      </c>
      <c r="Q26" s="36">
        <f t="shared" si="22"/>
        <v>4</v>
      </c>
      <c r="R26" s="37">
        <f t="shared" si="23"/>
        <v>1.1669444444444466</v>
      </c>
      <c r="S26" s="38"/>
    </row>
    <row r="27" spans="1:29">
      <c r="A27" s="3">
        <v>41545</v>
      </c>
      <c r="B27" s="4">
        <v>0.28778935185185184</v>
      </c>
      <c r="C27" s="4">
        <v>0.62662037037037033</v>
      </c>
      <c r="G27" s="33">
        <f t="shared" si="12"/>
        <v>6.9069444444444441</v>
      </c>
      <c r="H27" s="33">
        <f t="shared" si="13"/>
        <v>7</v>
      </c>
      <c r="I27" s="33">
        <f t="shared" si="14"/>
        <v>15.038888888888888</v>
      </c>
      <c r="J27" s="33">
        <f t="shared" si="15"/>
        <v>15</v>
      </c>
      <c r="K27" s="33">
        <f t="shared" si="16"/>
        <v>0</v>
      </c>
      <c r="L27" s="33">
        <f t="shared" si="17"/>
        <v>0</v>
      </c>
      <c r="M27" s="33">
        <f t="shared" si="18"/>
        <v>0</v>
      </c>
      <c r="N27" s="33">
        <f t="shared" si="19"/>
        <v>0</v>
      </c>
      <c r="O27" s="34">
        <f t="shared" si="20"/>
        <v>8.1319444444444429</v>
      </c>
      <c r="P27" s="35">
        <f t="shared" si="21"/>
        <v>8</v>
      </c>
      <c r="Q27" s="36">
        <f t="shared" si="22"/>
        <v>0.13194444444444287</v>
      </c>
      <c r="R27" s="37">
        <f t="shared" si="23"/>
        <v>0</v>
      </c>
      <c r="S27" s="38"/>
    </row>
    <row r="28" spans="1:29" s="9" customFormat="1">
      <c r="A28" s="7">
        <v>41546</v>
      </c>
      <c r="B28" s="8">
        <v>0.24975694444444443</v>
      </c>
      <c r="C28" s="8">
        <v>0.58423611111111107</v>
      </c>
      <c r="G28" s="33">
        <f t="shared" si="12"/>
        <v>5.9941666666666666</v>
      </c>
      <c r="H28" s="33">
        <f t="shared" si="13"/>
        <v>6</v>
      </c>
      <c r="I28" s="33">
        <f t="shared" si="14"/>
        <v>14.021666666666665</v>
      </c>
      <c r="J28" s="33">
        <f t="shared" si="15"/>
        <v>14</v>
      </c>
      <c r="K28" s="33">
        <f t="shared" si="16"/>
        <v>0</v>
      </c>
      <c r="L28" s="33">
        <f t="shared" si="17"/>
        <v>0</v>
      </c>
      <c r="M28" s="33">
        <f t="shared" si="18"/>
        <v>0</v>
      </c>
      <c r="N28" s="33">
        <f t="shared" si="19"/>
        <v>0</v>
      </c>
      <c r="O28" s="34">
        <f t="shared" si="20"/>
        <v>8.0274999999999981</v>
      </c>
      <c r="P28" s="39">
        <f t="shared" si="21"/>
        <v>8</v>
      </c>
      <c r="Q28" s="40">
        <f t="shared" si="22"/>
        <v>2.7499999999998082E-2</v>
      </c>
      <c r="R28" s="41">
        <f t="shared" si="23"/>
        <v>0</v>
      </c>
      <c r="S28" s="42"/>
      <c r="T28"/>
      <c r="U28"/>
      <c r="V28"/>
      <c r="W28"/>
      <c r="X28"/>
      <c r="Y28"/>
      <c r="Z28"/>
      <c r="AA28"/>
      <c r="AB28"/>
      <c r="AC28"/>
    </row>
    <row r="29" spans="1:29">
      <c r="A29" s="3">
        <v>41547</v>
      </c>
      <c r="B29" s="4">
        <v>0.2887615740740741</v>
      </c>
      <c r="C29" s="4">
        <v>0.50056712962962968</v>
      </c>
      <c r="D29" s="4">
        <v>0.54074074074074074</v>
      </c>
      <c r="E29" s="4">
        <v>0.66762731481481485</v>
      </c>
      <c r="G29" s="33">
        <f t="shared" si="12"/>
        <v>6.9302777777777784</v>
      </c>
      <c r="H29" s="33">
        <f t="shared" si="13"/>
        <v>7</v>
      </c>
      <c r="I29" s="33">
        <f t="shared" si="14"/>
        <v>12.013611111111112</v>
      </c>
      <c r="J29" s="33">
        <f t="shared" si="15"/>
        <v>12</v>
      </c>
      <c r="K29" s="33">
        <f t="shared" si="16"/>
        <v>12.977777777777778</v>
      </c>
      <c r="L29" s="33">
        <f t="shared" si="17"/>
        <v>13</v>
      </c>
      <c r="M29" s="33">
        <f t="shared" si="18"/>
        <v>16.023055555555558</v>
      </c>
      <c r="N29" s="33">
        <f t="shared" si="19"/>
        <v>16</v>
      </c>
      <c r="O29" s="34">
        <f t="shared" si="20"/>
        <v>8.1286111111111161</v>
      </c>
      <c r="P29" s="35">
        <f t="shared" si="21"/>
        <v>8</v>
      </c>
      <c r="Q29" s="36">
        <f t="shared" si="22"/>
        <v>0.12861111111111612</v>
      </c>
      <c r="R29" s="37">
        <f t="shared" si="23"/>
        <v>0</v>
      </c>
      <c r="S29" s="38"/>
    </row>
    <row r="30" spans="1:29">
      <c r="A30" s="3">
        <v>41548</v>
      </c>
      <c r="B30" s="4">
        <v>0.28942129629629632</v>
      </c>
      <c r="C30" s="4">
        <v>0.50104166666666672</v>
      </c>
      <c r="D30" s="4">
        <v>0.53983796296296294</v>
      </c>
      <c r="E30" s="4">
        <v>0.75061342592592595</v>
      </c>
      <c r="G30" s="33">
        <f t="shared" si="12"/>
        <v>6.9461111111111116</v>
      </c>
      <c r="H30" s="33">
        <f t="shared" si="13"/>
        <v>7</v>
      </c>
      <c r="I30" s="33">
        <f t="shared" si="14"/>
        <v>12.025000000000002</v>
      </c>
      <c r="J30" s="33">
        <f t="shared" si="15"/>
        <v>12</v>
      </c>
      <c r="K30" s="33">
        <f t="shared" si="16"/>
        <v>12.95611111111111</v>
      </c>
      <c r="L30" s="33">
        <f t="shared" si="17"/>
        <v>13</v>
      </c>
      <c r="M30" s="33">
        <f t="shared" si="18"/>
        <v>18.014722222222222</v>
      </c>
      <c r="N30" s="33">
        <f t="shared" si="19"/>
        <v>18</v>
      </c>
      <c r="O30" s="34">
        <f t="shared" si="20"/>
        <v>10.137500000000003</v>
      </c>
      <c r="P30" s="35">
        <f t="shared" si="21"/>
        <v>8</v>
      </c>
      <c r="Q30" s="36">
        <f t="shared" si="22"/>
        <v>2.1375000000000028</v>
      </c>
      <c r="R30" s="37">
        <f t="shared" si="23"/>
        <v>0</v>
      </c>
      <c r="S30" s="38"/>
    </row>
    <row r="31" spans="1:29">
      <c r="A31" s="3">
        <v>41549</v>
      </c>
      <c r="B31" s="4">
        <v>0.28901620370370368</v>
      </c>
      <c r="C31" s="4">
        <v>0.50027777777777782</v>
      </c>
      <c r="D31" s="4">
        <v>0.53880787037037037</v>
      </c>
      <c r="E31" s="4">
        <v>0.87589120370370366</v>
      </c>
      <c r="G31" s="33">
        <f t="shared" si="12"/>
        <v>6.9363888888888887</v>
      </c>
      <c r="H31" s="33">
        <f t="shared" si="13"/>
        <v>7</v>
      </c>
      <c r="I31" s="33">
        <f t="shared" si="14"/>
        <v>12.006666666666668</v>
      </c>
      <c r="J31" s="33">
        <f t="shared" si="15"/>
        <v>12</v>
      </c>
      <c r="K31" s="33">
        <f t="shared" si="16"/>
        <v>12.93138888888889</v>
      </c>
      <c r="L31" s="33">
        <f t="shared" si="17"/>
        <v>13</v>
      </c>
      <c r="M31" s="33">
        <f t="shared" si="18"/>
        <v>21.021388888888886</v>
      </c>
      <c r="N31" s="33">
        <f t="shared" si="19"/>
        <v>21</v>
      </c>
      <c r="O31" s="34">
        <f t="shared" si="20"/>
        <v>13.160277777777775</v>
      </c>
      <c r="P31" s="35">
        <f t="shared" si="21"/>
        <v>8</v>
      </c>
      <c r="Q31" s="36">
        <f t="shared" si="22"/>
        <v>4</v>
      </c>
      <c r="R31" s="37">
        <f t="shared" si="23"/>
        <v>1.1602777777777753</v>
      </c>
      <c r="S31" s="38"/>
    </row>
    <row r="32" spans="1:29">
      <c r="A32" s="5" t="s">
        <v>7</v>
      </c>
      <c r="G32" s="43"/>
      <c r="H32" s="30"/>
      <c r="I32" s="30"/>
      <c r="J32" s="30"/>
      <c r="K32" s="30"/>
      <c r="L32" s="30"/>
      <c r="M32" s="44"/>
      <c r="N32" s="30"/>
      <c r="O32" s="45">
        <f>SUM(O25:O31)</f>
        <v>73.941388888888895</v>
      </c>
      <c r="P32" s="46">
        <f>SUM(P25:P31)</f>
        <v>56</v>
      </c>
      <c r="Q32" s="46">
        <f>SUM(Q25:Q31)</f>
        <v>14.42555555555556</v>
      </c>
      <c r="R32" s="46">
        <f>SUM(R25:R31)</f>
        <v>3.5158333333333331</v>
      </c>
      <c r="S32" s="46">
        <f>SUM(S25:S31)</f>
        <v>0</v>
      </c>
    </row>
    <row r="33" spans="1:33">
      <c r="A33" s="5" t="s">
        <v>8</v>
      </c>
      <c r="B33" s="6">
        <v>7</v>
      </c>
      <c r="D33" s="5" t="s">
        <v>9</v>
      </c>
      <c r="E33" s="6">
        <v>1</v>
      </c>
      <c r="G33" s="43">
        <v>6</v>
      </c>
      <c r="H33" s="43">
        <v>6</v>
      </c>
      <c r="I33" s="30"/>
      <c r="J33" s="30"/>
      <c r="K33" s="30"/>
      <c r="L33" s="30"/>
      <c r="M33" s="44"/>
      <c r="N33" s="30"/>
      <c r="O33" s="45" t="s">
        <v>115</v>
      </c>
      <c r="P33" s="46">
        <f>P32-P34</f>
        <v>48</v>
      </c>
      <c r="Q33" s="46">
        <f>Q32-Q34</f>
        <v>14.398055555555562</v>
      </c>
      <c r="R33" s="46">
        <f>R32-R34</f>
        <v>3.5158333333333331</v>
      </c>
      <c r="S33" s="46">
        <f>S32-S34</f>
        <v>0</v>
      </c>
    </row>
    <row r="34" spans="1:33">
      <c r="G34" s="43"/>
      <c r="H34" s="30"/>
      <c r="I34" s="30"/>
      <c r="J34" s="30"/>
      <c r="K34" s="30"/>
      <c r="L34" s="30"/>
      <c r="M34" s="44"/>
      <c r="N34" s="44"/>
      <c r="O34" s="47" t="s">
        <v>116</v>
      </c>
      <c r="P34" s="48">
        <f>P28</f>
        <v>8</v>
      </c>
      <c r="Q34" s="48">
        <f>Q28</f>
        <v>2.7499999999998082E-2</v>
      </c>
      <c r="R34" s="48">
        <f>R28</f>
        <v>0</v>
      </c>
      <c r="S34" s="48">
        <f>S28</f>
        <v>0</v>
      </c>
      <c r="T34" t="s">
        <v>117</v>
      </c>
      <c r="U34" s="49" t="s">
        <v>118</v>
      </c>
      <c r="V34" t="s">
        <v>119</v>
      </c>
      <c r="W34" t="s">
        <v>120</v>
      </c>
      <c r="X34" t="s">
        <v>121</v>
      </c>
      <c r="Y34" s="49" t="s">
        <v>122</v>
      </c>
      <c r="Z34" t="s">
        <v>123</v>
      </c>
      <c r="AA34" t="s">
        <v>124</v>
      </c>
      <c r="AB34" t="s">
        <v>125</v>
      </c>
      <c r="AC34" t="s">
        <v>126</v>
      </c>
      <c r="AD34" t="s">
        <v>127</v>
      </c>
      <c r="AE34" t="s">
        <v>128</v>
      </c>
      <c r="AF34" t="s">
        <v>129</v>
      </c>
      <c r="AG34" t="s">
        <v>130</v>
      </c>
    </row>
    <row r="35" spans="1:33" ht="15">
      <c r="G35" s="50"/>
      <c r="M35" s="51"/>
      <c r="R35" s="52">
        <f>S35-O32</f>
        <v>0</v>
      </c>
      <c r="S35" s="53">
        <f>SUM(P33:S34)</f>
        <v>73.941388888888895</v>
      </c>
      <c r="T35" t="str">
        <f>+A20</f>
        <v>Employee: ALCORDO, EMERSON  (060)</v>
      </c>
      <c r="U35">
        <f>G33</f>
        <v>6</v>
      </c>
      <c r="V35" s="54">
        <f>P33</f>
        <v>48</v>
      </c>
      <c r="W35" s="54">
        <f>Q33</f>
        <v>14.398055555555562</v>
      </c>
      <c r="X35" s="54">
        <f>R33</f>
        <v>3.5158333333333331</v>
      </c>
      <c r="Y35" s="55">
        <f>P34</f>
        <v>8</v>
      </c>
      <c r="Z35" s="55">
        <f>Q34</f>
        <v>2.7499999999998082E-2</v>
      </c>
      <c r="AA35" s="55">
        <f>R34</f>
        <v>0</v>
      </c>
      <c r="AB35" s="54">
        <f>S33</f>
        <v>0</v>
      </c>
      <c r="AC35" s="55">
        <f>S34</f>
        <v>0</v>
      </c>
    </row>
    <row r="39" spans="1:33">
      <c r="A39" s="2" t="s">
        <v>11</v>
      </c>
    </row>
    <row r="42" spans="1:33">
      <c r="A42" s="1" t="s">
        <v>1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25"/>
      <c r="H42" s="25"/>
      <c r="I42" s="25"/>
      <c r="J42" s="25"/>
      <c r="K42" s="25"/>
      <c r="L42" s="25"/>
      <c r="M42" s="25"/>
      <c r="N42" s="26"/>
      <c r="O42" s="27" t="s">
        <v>110</v>
      </c>
      <c r="P42" s="28" t="s">
        <v>111</v>
      </c>
      <c r="Q42" s="28" t="s">
        <v>112</v>
      </c>
      <c r="R42" s="28" t="s">
        <v>113</v>
      </c>
      <c r="S42" s="28" t="s">
        <v>114</v>
      </c>
    </row>
    <row r="43" spans="1:33">
      <c r="G43" s="29"/>
      <c r="H43" s="29"/>
      <c r="I43" s="29"/>
      <c r="J43" s="29"/>
      <c r="K43" s="29"/>
      <c r="L43" s="29"/>
      <c r="M43" s="29"/>
      <c r="N43" s="30"/>
      <c r="P43" s="31"/>
      <c r="Q43" s="31"/>
      <c r="R43" s="31"/>
      <c r="S43" s="32"/>
    </row>
    <row r="44" spans="1:33">
      <c r="A44" s="3">
        <v>41543</v>
      </c>
      <c r="B44" s="4">
        <v>0.29814814814814816</v>
      </c>
      <c r="C44" s="4">
        <v>0.6265856481481481</v>
      </c>
      <c r="G44" s="33">
        <f t="shared" ref="G44:G50" si="24">+B44*24</f>
        <v>7.1555555555555559</v>
      </c>
      <c r="H44" s="33">
        <f t="shared" ref="H44:H50" si="25">ROUND(G44,0)</f>
        <v>7</v>
      </c>
      <c r="I44" s="33">
        <f t="shared" ref="I44:I50" si="26">+C44*24</f>
        <v>15.038055555555555</v>
      </c>
      <c r="J44" s="33">
        <f t="shared" ref="J44:J50" si="27">ROUND(I44,0)</f>
        <v>15</v>
      </c>
      <c r="K44" s="33">
        <f t="shared" ref="K44:K50" si="28">+D44*24</f>
        <v>0</v>
      </c>
      <c r="L44" s="33">
        <f t="shared" ref="L44:L50" si="29">ROUND(K44,0)</f>
        <v>0</v>
      </c>
      <c r="M44" s="33">
        <f t="shared" ref="M44:M50" si="30">+E44*24</f>
        <v>0</v>
      </c>
      <c r="N44" s="33">
        <f t="shared" ref="N44:N50" si="31">ROUND(M44,0)</f>
        <v>0</v>
      </c>
      <c r="O44" s="34">
        <f t="shared" ref="O44:O50" si="32">I44-G44+M44-K44</f>
        <v>7.8824999999999994</v>
      </c>
      <c r="P44" s="35">
        <f t="shared" ref="P44:P50" si="33">IF(O44&gt;8,8,O44)</f>
        <v>7.8824999999999994</v>
      </c>
      <c r="Q44" s="36">
        <f t="shared" ref="Q44:Q50" si="34">IF(O44&gt;12,4,O44-P44)</f>
        <v>0</v>
      </c>
      <c r="R44" s="37">
        <f t="shared" ref="R44:R50" si="35">IF(O44&gt;12,O44-12,0)</f>
        <v>0</v>
      </c>
      <c r="S44" s="38"/>
    </row>
    <row r="45" spans="1:33">
      <c r="A45" s="3">
        <v>41544</v>
      </c>
      <c r="B45" s="4">
        <v>0.28774305555555557</v>
      </c>
      <c r="C45" s="4">
        <v>0.62583333333333335</v>
      </c>
      <c r="G45" s="33">
        <f t="shared" si="24"/>
        <v>6.9058333333333337</v>
      </c>
      <c r="H45" s="33">
        <f t="shared" si="25"/>
        <v>7</v>
      </c>
      <c r="I45" s="33">
        <f t="shared" si="26"/>
        <v>15.02</v>
      </c>
      <c r="J45" s="33">
        <f t="shared" si="27"/>
        <v>15</v>
      </c>
      <c r="K45" s="33">
        <f t="shared" si="28"/>
        <v>0</v>
      </c>
      <c r="L45" s="33">
        <f t="shared" si="29"/>
        <v>0</v>
      </c>
      <c r="M45" s="33">
        <f t="shared" si="30"/>
        <v>0</v>
      </c>
      <c r="N45" s="33">
        <f t="shared" si="31"/>
        <v>0</v>
      </c>
      <c r="O45" s="34">
        <f t="shared" si="32"/>
        <v>8.1141666666666659</v>
      </c>
      <c r="P45" s="35">
        <f t="shared" si="33"/>
        <v>8</v>
      </c>
      <c r="Q45" s="36">
        <f t="shared" si="34"/>
        <v>0.11416666666666586</v>
      </c>
      <c r="R45" s="37">
        <f t="shared" si="35"/>
        <v>0</v>
      </c>
      <c r="S45" s="38"/>
    </row>
    <row r="46" spans="1:33">
      <c r="A46" s="3">
        <v>41545</v>
      </c>
      <c r="B46" s="4">
        <v>0.30153935185185188</v>
      </c>
      <c r="C46" s="4">
        <v>0.73635416666666664</v>
      </c>
      <c r="G46" s="33">
        <f t="shared" si="24"/>
        <v>7.2369444444444451</v>
      </c>
      <c r="H46" s="33">
        <f t="shared" si="25"/>
        <v>7</v>
      </c>
      <c r="I46" s="33">
        <f t="shared" si="26"/>
        <v>17.672499999999999</v>
      </c>
      <c r="J46" s="33">
        <f t="shared" si="27"/>
        <v>18</v>
      </c>
      <c r="K46" s="33">
        <f t="shared" si="28"/>
        <v>0</v>
      </c>
      <c r="L46" s="33">
        <f t="shared" si="29"/>
        <v>0</v>
      </c>
      <c r="M46" s="33">
        <f t="shared" si="30"/>
        <v>0</v>
      </c>
      <c r="N46" s="33">
        <f t="shared" si="31"/>
        <v>0</v>
      </c>
      <c r="O46" s="34">
        <f t="shared" si="32"/>
        <v>10.435555555555554</v>
      </c>
      <c r="P46" s="35">
        <f t="shared" si="33"/>
        <v>8</v>
      </c>
      <c r="Q46" s="36">
        <f t="shared" si="34"/>
        <v>2.4355555555555544</v>
      </c>
      <c r="R46" s="37">
        <f t="shared" si="35"/>
        <v>0</v>
      </c>
      <c r="S46" s="38"/>
    </row>
    <row r="47" spans="1:33" s="9" customFormat="1">
      <c r="A47" s="7">
        <v>41546</v>
      </c>
      <c r="B47" s="8">
        <v>0.29114583333333333</v>
      </c>
      <c r="C47" s="8">
        <v>0.70892361111111113</v>
      </c>
      <c r="G47" s="33">
        <f t="shared" si="24"/>
        <v>6.9874999999999998</v>
      </c>
      <c r="H47" s="33">
        <f t="shared" si="25"/>
        <v>7</v>
      </c>
      <c r="I47" s="33">
        <f t="shared" si="26"/>
        <v>17.014166666666668</v>
      </c>
      <c r="J47" s="33">
        <f t="shared" si="27"/>
        <v>17</v>
      </c>
      <c r="K47" s="33">
        <f t="shared" si="28"/>
        <v>0</v>
      </c>
      <c r="L47" s="33">
        <f t="shared" si="29"/>
        <v>0</v>
      </c>
      <c r="M47" s="33">
        <f t="shared" si="30"/>
        <v>0</v>
      </c>
      <c r="N47" s="33">
        <f t="shared" si="31"/>
        <v>0</v>
      </c>
      <c r="O47" s="34">
        <f t="shared" si="32"/>
        <v>10.026666666666667</v>
      </c>
      <c r="P47" s="39">
        <f t="shared" si="33"/>
        <v>8</v>
      </c>
      <c r="Q47" s="40">
        <f t="shared" si="34"/>
        <v>2.0266666666666673</v>
      </c>
      <c r="R47" s="41">
        <f t="shared" si="35"/>
        <v>0</v>
      </c>
      <c r="S47" s="42"/>
      <c r="T47"/>
      <c r="U47"/>
      <c r="V47"/>
      <c r="W47"/>
      <c r="X47"/>
      <c r="Y47"/>
      <c r="Z47"/>
      <c r="AA47"/>
      <c r="AB47"/>
      <c r="AC47"/>
    </row>
    <row r="48" spans="1:33">
      <c r="A48" s="3">
        <v>41547</v>
      </c>
      <c r="B48" s="4">
        <v>0.29549768518518521</v>
      </c>
      <c r="C48" s="4">
        <v>0.64597222222222217</v>
      </c>
      <c r="G48" s="33">
        <f t="shared" si="24"/>
        <v>7.0919444444444455</v>
      </c>
      <c r="H48" s="33">
        <f t="shared" si="25"/>
        <v>7</v>
      </c>
      <c r="I48" s="33">
        <f t="shared" si="26"/>
        <v>15.503333333333332</v>
      </c>
      <c r="J48" s="33">
        <f t="shared" si="27"/>
        <v>16</v>
      </c>
      <c r="K48" s="33">
        <f t="shared" si="28"/>
        <v>0</v>
      </c>
      <c r="L48" s="33">
        <f t="shared" si="29"/>
        <v>0</v>
      </c>
      <c r="M48" s="33">
        <f t="shared" si="30"/>
        <v>0</v>
      </c>
      <c r="N48" s="33">
        <f t="shared" si="31"/>
        <v>0</v>
      </c>
      <c r="O48" s="34">
        <f t="shared" si="32"/>
        <v>8.4113888888888866</v>
      </c>
      <c r="P48" s="35">
        <f t="shared" si="33"/>
        <v>8</v>
      </c>
      <c r="Q48" s="36">
        <f t="shared" si="34"/>
        <v>0.41138888888888658</v>
      </c>
      <c r="R48" s="37">
        <f t="shared" si="35"/>
        <v>0</v>
      </c>
      <c r="S48" s="38"/>
    </row>
    <row r="49" spans="1:33">
      <c r="A49" s="3">
        <v>41548</v>
      </c>
      <c r="B49" s="4">
        <v>0.28781250000000003</v>
      </c>
      <c r="C49" s="4">
        <v>0.63052083333333331</v>
      </c>
      <c r="G49" s="33">
        <f t="shared" si="24"/>
        <v>6.9075000000000006</v>
      </c>
      <c r="H49" s="33">
        <f t="shared" si="25"/>
        <v>7</v>
      </c>
      <c r="I49" s="33">
        <f t="shared" si="26"/>
        <v>15.1325</v>
      </c>
      <c r="J49" s="33">
        <f t="shared" si="27"/>
        <v>15</v>
      </c>
      <c r="K49" s="33">
        <f t="shared" si="28"/>
        <v>0</v>
      </c>
      <c r="L49" s="33">
        <f t="shared" si="29"/>
        <v>0</v>
      </c>
      <c r="M49" s="33">
        <f t="shared" si="30"/>
        <v>0</v>
      </c>
      <c r="N49" s="33">
        <f t="shared" si="31"/>
        <v>0</v>
      </c>
      <c r="O49" s="34">
        <f t="shared" si="32"/>
        <v>8.2249999999999996</v>
      </c>
      <c r="P49" s="35">
        <f t="shared" si="33"/>
        <v>8</v>
      </c>
      <c r="Q49" s="36">
        <f t="shared" si="34"/>
        <v>0.22499999999999964</v>
      </c>
      <c r="R49" s="37">
        <f t="shared" si="35"/>
        <v>0</v>
      </c>
      <c r="S49" s="38"/>
    </row>
    <row r="50" spans="1:33">
      <c r="A50" s="3">
        <v>41549</v>
      </c>
      <c r="B50" s="4">
        <v>0.28980324074074076</v>
      </c>
      <c r="C50" s="4">
        <v>0.62675925925925924</v>
      </c>
      <c r="G50" s="33">
        <f t="shared" si="24"/>
        <v>6.9552777777777788</v>
      </c>
      <c r="H50" s="33">
        <f t="shared" si="25"/>
        <v>7</v>
      </c>
      <c r="I50" s="33">
        <f t="shared" si="26"/>
        <v>15.042222222222222</v>
      </c>
      <c r="J50" s="33">
        <f t="shared" si="27"/>
        <v>15</v>
      </c>
      <c r="K50" s="33">
        <f t="shared" si="28"/>
        <v>0</v>
      </c>
      <c r="L50" s="33">
        <f t="shared" si="29"/>
        <v>0</v>
      </c>
      <c r="M50" s="33">
        <f t="shared" si="30"/>
        <v>0</v>
      </c>
      <c r="N50" s="33">
        <f t="shared" si="31"/>
        <v>0</v>
      </c>
      <c r="O50" s="34">
        <f t="shared" si="32"/>
        <v>8.0869444444444429</v>
      </c>
      <c r="P50" s="35">
        <f t="shared" si="33"/>
        <v>8</v>
      </c>
      <c r="Q50" s="36">
        <f t="shared" si="34"/>
        <v>8.6944444444442937E-2</v>
      </c>
      <c r="R50" s="37">
        <f t="shared" si="35"/>
        <v>0</v>
      </c>
      <c r="S50" s="38"/>
    </row>
    <row r="51" spans="1:33">
      <c r="A51" s="5" t="s">
        <v>7</v>
      </c>
      <c r="G51" s="43"/>
      <c r="H51" s="30"/>
      <c r="I51" s="30"/>
      <c r="J51" s="30"/>
      <c r="K51" s="30"/>
      <c r="L51" s="30"/>
      <c r="M51" s="44"/>
      <c r="N51" s="30"/>
      <c r="O51" s="45">
        <f>SUM(O44:O50)</f>
        <v>61.182222222222222</v>
      </c>
      <c r="P51" s="46">
        <f>SUM(P44:P50)</f>
        <v>55.8825</v>
      </c>
      <c r="Q51" s="46">
        <f>SUM(Q44:Q50)</f>
        <v>5.2997222222222167</v>
      </c>
      <c r="R51" s="46">
        <f>SUM(R44:R50)</f>
        <v>0</v>
      </c>
      <c r="S51" s="46">
        <f>SUM(S44:S50)</f>
        <v>0</v>
      </c>
    </row>
    <row r="52" spans="1:33">
      <c r="A52" s="5" t="s">
        <v>8</v>
      </c>
      <c r="B52" s="6">
        <v>0</v>
      </c>
      <c r="D52" s="5" t="s">
        <v>9</v>
      </c>
      <c r="E52" s="6">
        <v>6</v>
      </c>
      <c r="G52" s="43">
        <v>6</v>
      </c>
      <c r="H52" s="43">
        <v>6</v>
      </c>
      <c r="I52" s="30"/>
      <c r="J52" s="30"/>
      <c r="K52" s="30"/>
      <c r="L52" s="30"/>
      <c r="M52" s="44"/>
      <c r="N52" s="30"/>
      <c r="O52" s="45" t="s">
        <v>115</v>
      </c>
      <c r="P52" s="46">
        <f>P51-P53</f>
        <v>47.8825</v>
      </c>
      <c r="Q52" s="46">
        <f>Q51-Q53</f>
        <v>3.2730555555555494</v>
      </c>
      <c r="R52" s="46">
        <f>R51-R53</f>
        <v>0</v>
      </c>
      <c r="S52" s="46">
        <f>S51-S53</f>
        <v>0</v>
      </c>
    </row>
    <row r="53" spans="1:33">
      <c r="G53" s="43"/>
      <c r="H53" s="30"/>
      <c r="I53" s="30"/>
      <c r="J53" s="30"/>
      <c r="K53" s="30"/>
      <c r="L53" s="30"/>
      <c r="M53" s="44"/>
      <c r="N53" s="44"/>
      <c r="O53" s="47" t="s">
        <v>116</v>
      </c>
      <c r="P53" s="48">
        <f>P47</f>
        <v>8</v>
      </c>
      <c r="Q53" s="48">
        <f>Q47</f>
        <v>2.0266666666666673</v>
      </c>
      <c r="R53" s="48">
        <f>R47</f>
        <v>0</v>
      </c>
      <c r="S53" s="48">
        <f>S47</f>
        <v>0</v>
      </c>
      <c r="T53" t="s">
        <v>117</v>
      </c>
      <c r="U53" s="49" t="s">
        <v>118</v>
      </c>
      <c r="V53" t="s">
        <v>119</v>
      </c>
      <c r="W53" t="s">
        <v>120</v>
      </c>
      <c r="X53" t="s">
        <v>121</v>
      </c>
      <c r="Y53" s="49" t="s">
        <v>122</v>
      </c>
      <c r="Z53" t="s">
        <v>123</v>
      </c>
      <c r="AA53" t="s">
        <v>124</v>
      </c>
      <c r="AB53" t="s">
        <v>125</v>
      </c>
      <c r="AC53" t="s">
        <v>126</v>
      </c>
      <c r="AD53" t="s">
        <v>127</v>
      </c>
      <c r="AE53" t="s">
        <v>128</v>
      </c>
      <c r="AF53" t="s">
        <v>129</v>
      </c>
      <c r="AG53" t="s">
        <v>130</v>
      </c>
    </row>
    <row r="54" spans="1:33" ht="15">
      <c r="G54" s="50"/>
      <c r="M54" s="51"/>
      <c r="R54" s="52">
        <f>S54-O51</f>
        <v>0</v>
      </c>
      <c r="S54" s="53">
        <f>SUM(P52:S53)</f>
        <v>61.182222222222222</v>
      </c>
      <c r="T54" t="str">
        <f>+A39</f>
        <v>Employee: ALEGRIA, ELMER  (070)</v>
      </c>
      <c r="U54">
        <f>G52</f>
        <v>6</v>
      </c>
      <c r="V54" s="54">
        <f>P52</f>
        <v>47.8825</v>
      </c>
      <c r="W54" s="54">
        <f>Q52</f>
        <v>3.2730555555555494</v>
      </c>
      <c r="X54" s="54">
        <f>R52</f>
        <v>0</v>
      </c>
      <c r="Y54" s="55">
        <f>P53</f>
        <v>8</v>
      </c>
      <c r="Z54" s="55">
        <f>Q53</f>
        <v>2.0266666666666673</v>
      </c>
      <c r="AA54" s="55">
        <f>R53</f>
        <v>0</v>
      </c>
      <c r="AB54" s="54">
        <f>S52</f>
        <v>0</v>
      </c>
      <c r="AC54" s="55">
        <f>S53</f>
        <v>0</v>
      </c>
    </row>
    <row r="58" spans="1:33">
      <c r="A58" s="2" t="s">
        <v>12</v>
      </c>
    </row>
    <row r="61" spans="1:33">
      <c r="A61" s="1" t="s">
        <v>1</v>
      </c>
      <c r="B61" s="1" t="s">
        <v>2</v>
      </c>
      <c r="C61" s="1" t="s">
        <v>3</v>
      </c>
      <c r="D61" s="1" t="s">
        <v>4</v>
      </c>
      <c r="E61" s="1" t="s">
        <v>5</v>
      </c>
      <c r="F61" s="1" t="s">
        <v>6</v>
      </c>
      <c r="G61" s="25"/>
      <c r="H61" s="25"/>
      <c r="I61" s="25"/>
      <c r="J61" s="25"/>
      <c r="K61" s="25"/>
      <c r="L61" s="25"/>
      <c r="M61" s="25"/>
      <c r="N61" s="26"/>
      <c r="O61" s="27" t="s">
        <v>110</v>
      </c>
      <c r="P61" s="28" t="s">
        <v>111</v>
      </c>
      <c r="Q61" s="28" t="s">
        <v>112</v>
      </c>
      <c r="R61" s="28" t="s">
        <v>113</v>
      </c>
      <c r="S61" s="28" t="s">
        <v>114</v>
      </c>
    </row>
    <row r="62" spans="1:33">
      <c r="G62" s="29"/>
      <c r="H62" s="29"/>
      <c r="I62" s="29"/>
      <c r="J62" s="29"/>
      <c r="K62" s="29"/>
      <c r="L62" s="29"/>
      <c r="M62" s="29"/>
      <c r="N62" s="30"/>
      <c r="P62" s="31"/>
      <c r="Q62" s="31"/>
      <c r="R62" s="31"/>
      <c r="S62" s="32"/>
    </row>
    <row r="63" spans="1:33">
      <c r="A63" s="3">
        <v>41543</v>
      </c>
      <c r="B63" s="4">
        <v>0.29017361111111112</v>
      </c>
      <c r="C63" s="4">
        <v>0.50199074074074079</v>
      </c>
      <c r="D63" s="4">
        <v>0.53870370370370368</v>
      </c>
      <c r="E63" s="4">
        <v>0.7512268518518519</v>
      </c>
      <c r="G63" s="33">
        <f t="shared" ref="G63:G69" si="36">+B63*24</f>
        <v>6.9641666666666673</v>
      </c>
      <c r="H63" s="33">
        <f t="shared" ref="H63:H69" si="37">ROUND(G63,0)</f>
        <v>7</v>
      </c>
      <c r="I63" s="33">
        <f t="shared" ref="I63:I69" si="38">+C63*24</f>
        <v>12.047777777777778</v>
      </c>
      <c r="J63" s="33">
        <f t="shared" ref="J63:J69" si="39">ROUND(I63,0)</f>
        <v>12</v>
      </c>
      <c r="K63" s="33">
        <f t="shared" ref="K63:K69" si="40">+D63*24</f>
        <v>12.928888888888888</v>
      </c>
      <c r="L63" s="33">
        <f t="shared" ref="L63:L69" si="41">ROUND(K63,0)</f>
        <v>13</v>
      </c>
      <c r="M63" s="33">
        <f t="shared" ref="M63:M69" si="42">+E63*24</f>
        <v>18.029444444444444</v>
      </c>
      <c r="N63" s="33">
        <f t="shared" ref="N63:N69" si="43">ROUND(M63,0)</f>
        <v>18</v>
      </c>
      <c r="O63" s="34">
        <f t="shared" ref="O63:O69" si="44">I63-G63+M63-K63</f>
        <v>10.184166666666666</v>
      </c>
      <c r="P63" s="35">
        <f t="shared" ref="P63:P69" si="45">IF(O63&gt;8,8,O63)</f>
        <v>8</v>
      </c>
      <c r="Q63" s="36">
        <f t="shared" ref="Q63:Q69" si="46">IF(O63&gt;12,4,O63-P63)</f>
        <v>2.1841666666666661</v>
      </c>
      <c r="R63" s="37">
        <f t="shared" ref="R63:R69" si="47">IF(O63&gt;12,O63-12,0)</f>
        <v>0</v>
      </c>
      <c r="S63" s="38"/>
    </row>
    <row r="64" spans="1:33">
      <c r="A64" s="3">
        <v>41544</v>
      </c>
      <c r="B64" s="4">
        <v>0.29024305555555557</v>
      </c>
      <c r="C64" s="4">
        <v>0.50241898148148145</v>
      </c>
      <c r="D64" s="4">
        <v>0.53864583333333338</v>
      </c>
      <c r="E64" s="4">
        <v>0.75468749999999996</v>
      </c>
      <c r="G64" s="33">
        <f t="shared" si="36"/>
        <v>6.9658333333333342</v>
      </c>
      <c r="H64" s="33">
        <f t="shared" si="37"/>
        <v>7</v>
      </c>
      <c r="I64" s="33">
        <f t="shared" si="38"/>
        <v>12.058055555555555</v>
      </c>
      <c r="J64" s="33">
        <f t="shared" si="39"/>
        <v>12</v>
      </c>
      <c r="K64" s="33">
        <f t="shared" si="40"/>
        <v>12.927500000000002</v>
      </c>
      <c r="L64" s="33">
        <f t="shared" si="41"/>
        <v>13</v>
      </c>
      <c r="M64" s="33">
        <f t="shared" si="42"/>
        <v>18.112499999999997</v>
      </c>
      <c r="N64" s="33">
        <f t="shared" si="43"/>
        <v>18</v>
      </c>
      <c r="O64" s="34">
        <f t="shared" si="44"/>
        <v>10.277222222222214</v>
      </c>
      <c r="P64" s="35">
        <f t="shared" si="45"/>
        <v>8</v>
      </c>
      <c r="Q64" s="36">
        <f t="shared" si="46"/>
        <v>2.277222222222214</v>
      </c>
      <c r="R64" s="37">
        <f t="shared" si="47"/>
        <v>0</v>
      </c>
      <c r="S64" s="38"/>
    </row>
    <row r="65" spans="1:33">
      <c r="A65" s="3">
        <v>41545</v>
      </c>
      <c r="B65" s="4">
        <v>0.28939814814814813</v>
      </c>
      <c r="C65" s="4">
        <v>0.62686342592592592</v>
      </c>
      <c r="G65" s="33">
        <f t="shared" si="36"/>
        <v>6.945555555555555</v>
      </c>
      <c r="H65" s="33">
        <f t="shared" si="37"/>
        <v>7</v>
      </c>
      <c r="I65" s="33">
        <f t="shared" si="38"/>
        <v>15.044722222222223</v>
      </c>
      <c r="J65" s="33">
        <f t="shared" si="39"/>
        <v>15</v>
      </c>
      <c r="K65" s="33">
        <f t="shared" si="40"/>
        <v>0</v>
      </c>
      <c r="L65" s="33">
        <f t="shared" si="41"/>
        <v>0</v>
      </c>
      <c r="M65" s="33">
        <f t="shared" si="42"/>
        <v>0</v>
      </c>
      <c r="N65" s="33">
        <f t="shared" si="43"/>
        <v>0</v>
      </c>
      <c r="O65" s="34">
        <f t="shared" si="44"/>
        <v>8.0991666666666688</v>
      </c>
      <c r="P65" s="35">
        <f t="shared" si="45"/>
        <v>8</v>
      </c>
      <c r="Q65" s="36">
        <f t="shared" si="46"/>
        <v>9.9166666666668846E-2</v>
      </c>
      <c r="R65" s="37">
        <f t="shared" si="47"/>
        <v>0</v>
      </c>
      <c r="S65" s="38"/>
    </row>
    <row r="66" spans="1:33" s="9" customFormat="1">
      <c r="A66" s="7">
        <v>41546</v>
      </c>
      <c r="B66" s="8">
        <v>0.3772685185185185</v>
      </c>
      <c r="C66" s="8">
        <v>0.71207175925925925</v>
      </c>
      <c r="G66" s="33">
        <f t="shared" si="36"/>
        <v>9.0544444444444441</v>
      </c>
      <c r="H66" s="33">
        <f t="shared" si="37"/>
        <v>9</v>
      </c>
      <c r="I66" s="33">
        <f t="shared" si="38"/>
        <v>17.089722222222221</v>
      </c>
      <c r="J66" s="33">
        <f t="shared" si="39"/>
        <v>17</v>
      </c>
      <c r="K66" s="33">
        <f t="shared" si="40"/>
        <v>0</v>
      </c>
      <c r="L66" s="33">
        <f t="shared" si="41"/>
        <v>0</v>
      </c>
      <c r="M66" s="33">
        <f t="shared" si="42"/>
        <v>0</v>
      </c>
      <c r="N66" s="33">
        <f t="shared" si="43"/>
        <v>0</v>
      </c>
      <c r="O66" s="34">
        <f t="shared" si="44"/>
        <v>8.0352777777777771</v>
      </c>
      <c r="P66" s="39">
        <f t="shared" si="45"/>
        <v>8</v>
      </c>
      <c r="Q66" s="40">
        <f t="shared" si="46"/>
        <v>3.5277777777777075E-2</v>
      </c>
      <c r="R66" s="41">
        <f t="shared" si="47"/>
        <v>0</v>
      </c>
      <c r="S66" s="42"/>
      <c r="T66"/>
      <c r="U66"/>
      <c r="V66"/>
      <c r="W66"/>
      <c r="X66"/>
      <c r="Y66"/>
      <c r="Z66"/>
      <c r="AA66"/>
      <c r="AB66"/>
      <c r="AC66"/>
    </row>
    <row r="67" spans="1:33">
      <c r="A67" s="3">
        <v>41547</v>
      </c>
      <c r="B67" s="4">
        <v>0.28994212962962962</v>
      </c>
      <c r="C67" s="4">
        <v>0.50287037037037041</v>
      </c>
      <c r="D67" s="4">
        <v>0.54082175925925924</v>
      </c>
      <c r="E67" s="4">
        <v>0.67010416666666661</v>
      </c>
      <c r="G67" s="33">
        <f t="shared" si="36"/>
        <v>6.9586111111111109</v>
      </c>
      <c r="H67" s="33">
        <f t="shared" si="37"/>
        <v>7</v>
      </c>
      <c r="I67" s="33">
        <f t="shared" si="38"/>
        <v>12.068888888888889</v>
      </c>
      <c r="J67" s="33">
        <f t="shared" si="39"/>
        <v>12</v>
      </c>
      <c r="K67" s="33">
        <f t="shared" si="40"/>
        <v>12.979722222222222</v>
      </c>
      <c r="L67" s="33">
        <f t="shared" si="41"/>
        <v>13</v>
      </c>
      <c r="M67" s="33">
        <f t="shared" si="42"/>
        <v>16.0825</v>
      </c>
      <c r="N67" s="33">
        <f t="shared" si="43"/>
        <v>16</v>
      </c>
      <c r="O67" s="34">
        <f t="shared" si="44"/>
        <v>8.213055555555556</v>
      </c>
      <c r="P67" s="35">
        <f t="shared" si="45"/>
        <v>8</v>
      </c>
      <c r="Q67" s="36">
        <f t="shared" si="46"/>
        <v>0.213055555555556</v>
      </c>
      <c r="R67" s="37">
        <f t="shared" si="47"/>
        <v>0</v>
      </c>
      <c r="S67" s="38"/>
    </row>
    <row r="68" spans="1:33">
      <c r="A68" s="3">
        <v>41548</v>
      </c>
      <c r="B68" s="4">
        <v>0.29410879629629633</v>
      </c>
      <c r="C68" s="4">
        <v>0.68121527777777768</v>
      </c>
      <c r="D68" s="4"/>
      <c r="E68" s="4"/>
      <c r="G68" s="33">
        <f t="shared" si="36"/>
        <v>7.0586111111111123</v>
      </c>
      <c r="H68" s="33">
        <f t="shared" si="37"/>
        <v>7</v>
      </c>
      <c r="I68" s="33">
        <f t="shared" si="38"/>
        <v>16.349166666666665</v>
      </c>
      <c r="J68" s="33">
        <f t="shared" si="39"/>
        <v>16</v>
      </c>
      <c r="K68" s="33">
        <f t="shared" si="40"/>
        <v>0</v>
      </c>
      <c r="L68" s="33">
        <f t="shared" si="41"/>
        <v>0</v>
      </c>
      <c r="M68" s="33">
        <f t="shared" si="42"/>
        <v>0</v>
      </c>
      <c r="N68" s="33">
        <f t="shared" si="43"/>
        <v>0</v>
      </c>
      <c r="O68" s="34">
        <f t="shared" si="44"/>
        <v>9.290555555555553</v>
      </c>
      <c r="P68" s="35">
        <f t="shared" si="45"/>
        <v>8</v>
      </c>
      <c r="Q68" s="36">
        <f t="shared" si="46"/>
        <v>1.290555555555553</v>
      </c>
      <c r="R68" s="37">
        <f t="shared" si="47"/>
        <v>0</v>
      </c>
      <c r="S68" s="38"/>
    </row>
    <row r="69" spans="1:33">
      <c r="A69" s="3">
        <v>41549</v>
      </c>
      <c r="B69" s="4">
        <v>0.29202546296296295</v>
      </c>
      <c r="C69" s="4">
        <v>0.78871527777777783</v>
      </c>
      <c r="D69" s="4"/>
      <c r="E69" s="4"/>
      <c r="G69" s="33">
        <f t="shared" si="36"/>
        <v>7.0086111111111107</v>
      </c>
      <c r="H69" s="33">
        <f t="shared" si="37"/>
        <v>7</v>
      </c>
      <c r="I69" s="33">
        <f t="shared" si="38"/>
        <v>18.929166666666667</v>
      </c>
      <c r="J69" s="33">
        <f t="shared" si="39"/>
        <v>19</v>
      </c>
      <c r="K69" s="33">
        <f t="shared" si="40"/>
        <v>0</v>
      </c>
      <c r="L69" s="33">
        <f t="shared" si="41"/>
        <v>0</v>
      </c>
      <c r="M69" s="33">
        <f t="shared" si="42"/>
        <v>0</v>
      </c>
      <c r="N69" s="33">
        <f t="shared" si="43"/>
        <v>0</v>
      </c>
      <c r="O69" s="34">
        <f t="shared" si="44"/>
        <v>11.920555555555556</v>
      </c>
      <c r="P69" s="35">
        <f t="shared" si="45"/>
        <v>8</v>
      </c>
      <c r="Q69" s="36">
        <f t="shared" si="46"/>
        <v>3.9205555555555556</v>
      </c>
      <c r="R69" s="37">
        <f t="shared" si="47"/>
        <v>0</v>
      </c>
      <c r="S69" s="38"/>
    </row>
    <row r="70" spans="1:33">
      <c r="A70" s="5" t="s">
        <v>7</v>
      </c>
      <c r="G70" s="43"/>
      <c r="H70" s="30"/>
      <c r="I70" s="30"/>
      <c r="J70" s="30"/>
      <c r="K70" s="30"/>
      <c r="L70" s="30"/>
      <c r="M70" s="44"/>
      <c r="N70" s="30"/>
      <c r="O70" s="45">
        <f>SUM(O63:O69)</f>
        <v>66.019999999999982</v>
      </c>
      <c r="P70" s="46">
        <f>SUM(P63:P69)</f>
        <v>56</v>
      </c>
      <c r="Q70" s="46">
        <f>SUM(Q63:Q69)</f>
        <v>10.019999999999991</v>
      </c>
      <c r="R70" s="46">
        <f>SUM(R63:R69)</f>
        <v>0</v>
      </c>
      <c r="S70" s="46">
        <f>SUM(S63:S69)</f>
        <v>0</v>
      </c>
    </row>
    <row r="71" spans="1:33">
      <c r="A71" s="5" t="s">
        <v>8</v>
      </c>
      <c r="B71" s="6">
        <v>4</v>
      </c>
      <c r="D71" s="5" t="s">
        <v>9</v>
      </c>
      <c r="E71" s="6">
        <v>2</v>
      </c>
      <c r="G71" s="43">
        <v>6</v>
      </c>
      <c r="H71" s="43">
        <v>6</v>
      </c>
      <c r="I71" s="30"/>
      <c r="J71" s="30"/>
      <c r="K71" s="30"/>
      <c r="L71" s="30"/>
      <c r="M71" s="44"/>
      <c r="N71" s="30"/>
      <c r="O71" s="45" t="s">
        <v>115</v>
      </c>
      <c r="P71" s="46">
        <f>P70-P72</f>
        <v>48</v>
      </c>
      <c r="Q71" s="46">
        <f>Q70-Q72</f>
        <v>9.9847222222222136</v>
      </c>
      <c r="R71" s="46">
        <f>R70-R72</f>
        <v>0</v>
      </c>
      <c r="S71" s="46">
        <f>S70-S72</f>
        <v>0</v>
      </c>
    </row>
    <row r="72" spans="1:33">
      <c r="G72" s="43"/>
      <c r="H72" s="30"/>
      <c r="I72" s="30"/>
      <c r="J72" s="30"/>
      <c r="K72" s="30"/>
      <c r="L72" s="30"/>
      <c r="M72" s="44"/>
      <c r="N72" s="44"/>
      <c r="O72" s="47" t="s">
        <v>116</v>
      </c>
      <c r="P72" s="48">
        <f>P66</f>
        <v>8</v>
      </c>
      <c r="Q72" s="48">
        <f>Q66</f>
        <v>3.5277777777777075E-2</v>
      </c>
      <c r="R72" s="48">
        <f>R66</f>
        <v>0</v>
      </c>
      <c r="S72" s="48">
        <f>S66</f>
        <v>0</v>
      </c>
      <c r="T72" t="s">
        <v>117</v>
      </c>
      <c r="U72" s="49" t="s">
        <v>118</v>
      </c>
      <c r="V72" t="s">
        <v>119</v>
      </c>
      <c r="W72" t="s">
        <v>120</v>
      </c>
      <c r="X72" t="s">
        <v>121</v>
      </c>
      <c r="Y72" s="49" t="s">
        <v>122</v>
      </c>
      <c r="Z72" t="s">
        <v>123</v>
      </c>
      <c r="AA72" t="s">
        <v>124</v>
      </c>
      <c r="AB72" t="s">
        <v>125</v>
      </c>
      <c r="AC72" t="s">
        <v>126</v>
      </c>
      <c r="AD72" t="s">
        <v>127</v>
      </c>
      <c r="AE72" t="s">
        <v>128</v>
      </c>
      <c r="AF72" t="s">
        <v>129</v>
      </c>
      <c r="AG72" t="s">
        <v>130</v>
      </c>
    </row>
    <row r="73" spans="1:33" ht="15">
      <c r="G73" s="50"/>
      <c r="M73" s="51"/>
      <c r="R73" s="52">
        <f>S73-O70</f>
        <v>0</v>
      </c>
      <c r="S73" s="53">
        <f>SUM(P71:S72)</f>
        <v>66.02</v>
      </c>
      <c r="T73" t="str">
        <f>+A58</f>
        <v>Employee: ALEGRIA, ROMEO  (081)</v>
      </c>
      <c r="U73">
        <f>G71</f>
        <v>6</v>
      </c>
      <c r="V73" s="54">
        <f>P71</f>
        <v>48</v>
      </c>
      <c r="W73" s="54">
        <f>Q71</f>
        <v>9.9847222222222136</v>
      </c>
      <c r="X73" s="54">
        <f>R71</f>
        <v>0</v>
      </c>
      <c r="Y73" s="55">
        <f>P72</f>
        <v>8</v>
      </c>
      <c r="Z73" s="55">
        <f>Q72</f>
        <v>3.5277777777777075E-2</v>
      </c>
      <c r="AA73" s="55">
        <f>R72</f>
        <v>0</v>
      </c>
      <c r="AB73" s="54">
        <f>S71</f>
        <v>0</v>
      </c>
      <c r="AC73" s="55">
        <f>S72</f>
        <v>0</v>
      </c>
    </row>
    <row r="77" spans="1:33">
      <c r="A77" s="2" t="s">
        <v>13</v>
      </c>
    </row>
    <row r="80" spans="1:33">
      <c r="A80" s="1" t="s">
        <v>1</v>
      </c>
      <c r="B80" s="1" t="s">
        <v>2</v>
      </c>
      <c r="C80" s="1" t="s">
        <v>3</v>
      </c>
      <c r="D80" s="1" t="s">
        <v>4</v>
      </c>
      <c r="E80" s="1" t="s">
        <v>5</v>
      </c>
      <c r="F80" s="1" t="s">
        <v>6</v>
      </c>
      <c r="G80" s="25"/>
      <c r="H80" s="25"/>
      <c r="I80" s="25"/>
      <c r="J80" s="25"/>
      <c r="K80" s="25"/>
      <c r="L80" s="25"/>
      <c r="M80" s="25"/>
      <c r="N80" s="26"/>
      <c r="O80" s="27" t="s">
        <v>110</v>
      </c>
      <c r="P80" s="28" t="s">
        <v>111</v>
      </c>
      <c r="Q80" s="28" t="s">
        <v>112</v>
      </c>
      <c r="R80" s="28" t="s">
        <v>113</v>
      </c>
      <c r="S80" s="28" t="s">
        <v>114</v>
      </c>
    </row>
    <row r="81" spans="1:33">
      <c r="G81" s="29"/>
      <c r="H81" s="29"/>
      <c r="I81" s="29"/>
      <c r="J81" s="29"/>
      <c r="K81" s="29"/>
      <c r="L81" s="29"/>
      <c r="M81" s="29"/>
      <c r="N81" s="30"/>
      <c r="P81" s="31"/>
      <c r="Q81" s="31"/>
      <c r="R81" s="31"/>
      <c r="S81" s="32"/>
    </row>
    <row r="82" spans="1:33">
      <c r="A82" s="3">
        <v>41543</v>
      </c>
      <c r="B82" s="4">
        <v>0.28967592592592595</v>
      </c>
      <c r="C82" s="4">
        <v>0.79217592592592589</v>
      </c>
      <c r="G82" s="33">
        <f t="shared" ref="G82:G88" si="48">+B82*24</f>
        <v>6.9522222222222227</v>
      </c>
      <c r="H82" s="33">
        <f t="shared" ref="H82:H88" si="49">ROUND(G82,0)</f>
        <v>7</v>
      </c>
      <c r="I82" s="33">
        <f t="shared" ref="I82:I88" si="50">+C82*24</f>
        <v>19.012222222222221</v>
      </c>
      <c r="J82" s="33">
        <f t="shared" ref="J82:J88" si="51">ROUND(I82,0)</f>
        <v>19</v>
      </c>
      <c r="K82" s="33">
        <f t="shared" ref="K82:K88" si="52">+D82*24</f>
        <v>0</v>
      </c>
      <c r="L82" s="33">
        <f t="shared" ref="L82:L88" si="53">ROUND(K82,0)</f>
        <v>0</v>
      </c>
      <c r="M82" s="33">
        <f t="shared" ref="M82:M88" si="54">+E82*24</f>
        <v>0</v>
      </c>
      <c r="N82" s="33">
        <f t="shared" ref="N82:N88" si="55">ROUND(M82,0)</f>
        <v>0</v>
      </c>
      <c r="O82" s="34">
        <f t="shared" ref="O82:O88" si="56">I82-G82+M82-K82</f>
        <v>12.059999999999999</v>
      </c>
      <c r="P82" s="35">
        <f t="shared" ref="P82:P88" si="57">IF(O82&gt;8,8,O82)</f>
        <v>8</v>
      </c>
      <c r="Q82" s="36">
        <f t="shared" ref="Q82:Q88" si="58">IF(O82&gt;12,4,O82-P82)</f>
        <v>4</v>
      </c>
      <c r="R82" s="37">
        <f t="shared" ref="R82:R88" si="59">IF(O82&gt;12,O82-12,0)</f>
        <v>5.9999999999998721E-2</v>
      </c>
      <c r="S82" s="38"/>
    </row>
    <row r="83" spans="1:33">
      <c r="A83" s="3">
        <v>41544</v>
      </c>
      <c r="B83" s="4">
        <v>0.28723379629629631</v>
      </c>
      <c r="C83" s="4">
        <v>0.50313657407407408</v>
      </c>
      <c r="D83" s="4">
        <v>0.5397453703703704</v>
      </c>
      <c r="E83" s="4">
        <v>0.75207175925925929</v>
      </c>
      <c r="G83" s="33">
        <f t="shared" si="48"/>
        <v>6.8936111111111114</v>
      </c>
      <c r="H83" s="33">
        <f t="shared" si="49"/>
        <v>7</v>
      </c>
      <c r="I83" s="33">
        <f t="shared" si="50"/>
        <v>12.075277777777778</v>
      </c>
      <c r="J83" s="33">
        <f t="shared" si="51"/>
        <v>12</v>
      </c>
      <c r="K83" s="33">
        <f t="shared" si="52"/>
        <v>12.953888888888891</v>
      </c>
      <c r="L83" s="33">
        <f t="shared" si="53"/>
        <v>13</v>
      </c>
      <c r="M83" s="33">
        <f t="shared" si="54"/>
        <v>18.049722222222222</v>
      </c>
      <c r="N83" s="33">
        <f t="shared" si="55"/>
        <v>18</v>
      </c>
      <c r="O83" s="34">
        <f t="shared" si="56"/>
        <v>10.277499999999996</v>
      </c>
      <c r="P83" s="35">
        <f t="shared" si="57"/>
        <v>8</v>
      </c>
      <c r="Q83" s="36">
        <f t="shared" si="58"/>
        <v>2.2774999999999963</v>
      </c>
      <c r="R83" s="37">
        <f t="shared" si="59"/>
        <v>0</v>
      </c>
      <c r="S83" s="38"/>
    </row>
    <row r="84" spans="1:33">
      <c r="A84" s="3">
        <v>41545</v>
      </c>
      <c r="B84" s="4">
        <v>0.28822916666666665</v>
      </c>
      <c r="C84" s="4">
        <v>0.62707175925925929</v>
      </c>
      <c r="G84" s="33">
        <f t="shared" si="48"/>
        <v>6.9174999999999995</v>
      </c>
      <c r="H84" s="33">
        <f t="shared" si="49"/>
        <v>7</v>
      </c>
      <c r="I84" s="33">
        <f t="shared" si="50"/>
        <v>15.049722222222222</v>
      </c>
      <c r="J84" s="33">
        <f t="shared" si="51"/>
        <v>15</v>
      </c>
      <c r="K84" s="33">
        <f t="shared" si="52"/>
        <v>0</v>
      </c>
      <c r="L84" s="33">
        <f t="shared" si="53"/>
        <v>0</v>
      </c>
      <c r="M84" s="33">
        <f t="shared" si="54"/>
        <v>0</v>
      </c>
      <c r="N84" s="33">
        <f t="shared" si="55"/>
        <v>0</v>
      </c>
      <c r="O84" s="34">
        <f t="shared" si="56"/>
        <v>8.1322222222222216</v>
      </c>
      <c r="P84" s="35">
        <f t="shared" si="57"/>
        <v>8</v>
      </c>
      <c r="Q84" s="36">
        <f t="shared" si="58"/>
        <v>0.13222222222222157</v>
      </c>
      <c r="R84" s="37">
        <f t="shared" si="59"/>
        <v>0</v>
      </c>
      <c r="S84" s="38"/>
    </row>
    <row r="85" spans="1:33" s="9" customFormat="1">
      <c r="A85" s="7">
        <v>41546</v>
      </c>
      <c r="B85" s="8"/>
      <c r="C85" s="8"/>
      <c r="G85" s="33">
        <f t="shared" si="48"/>
        <v>0</v>
      </c>
      <c r="H85" s="33">
        <f t="shared" si="49"/>
        <v>0</v>
      </c>
      <c r="I85" s="33">
        <f t="shared" si="50"/>
        <v>0</v>
      </c>
      <c r="J85" s="33">
        <f t="shared" si="51"/>
        <v>0</v>
      </c>
      <c r="K85" s="33">
        <f t="shared" si="52"/>
        <v>0</v>
      </c>
      <c r="L85" s="33">
        <f t="shared" si="53"/>
        <v>0</v>
      </c>
      <c r="M85" s="33">
        <f t="shared" si="54"/>
        <v>0</v>
      </c>
      <c r="N85" s="33">
        <f t="shared" si="55"/>
        <v>0</v>
      </c>
      <c r="O85" s="34">
        <f t="shared" si="56"/>
        <v>0</v>
      </c>
      <c r="P85" s="39">
        <f t="shared" si="57"/>
        <v>0</v>
      </c>
      <c r="Q85" s="40">
        <f t="shared" si="58"/>
        <v>0</v>
      </c>
      <c r="R85" s="41">
        <f t="shared" si="59"/>
        <v>0</v>
      </c>
      <c r="S85" s="42"/>
      <c r="T85"/>
      <c r="U85"/>
      <c r="V85"/>
      <c r="W85"/>
      <c r="X85"/>
      <c r="Y85"/>
      <c r="Z85"/>
      <c r="AA85"/>
      <c r="AB85"/>
      <c r="AC85"/>
    </row>
    <row r="86" spans="1:33">
      <c r="A86" s="3">
        <v>41547</v>
      </c>
      <c r="B86" s="4">
        <v>0.29001157407407407</v>
      </c>
      <c r="C86" s="4">
        <v>0.50291666666666668</v>
      </c>
      <c r="D86" s="4">
        <v>0.53885416666666663</v>
      </c>
      <c r="E86" s="4">
        <v>0.66901620370370374</v>
      </c>
      <c r="G86" s="33">
        <f t="shared" si="48"/>
        <v>6.9602777777777778</v>
      </c>
      <c r="H86" s="33">
        <f t="shared" si="49"/>
        <v>7</v>
      </c>
      <c r="I86" s="33">
        <f t="shared" si="50"/>
        <v>12.07</v>
      </c>
      <c r="J86" s="33">
        <f t="shared" si="51"/>
        <v>12</v>
      </c>
      <c r="K86" s="33">
        <f t="shared" si="52"/>
        <v>12.932499999999999</v>
      </c>
      <c r="L86" s="33">
        <f t="shared" si="53"/>
        <v>13</v>
      </c>
      <c r="M86" s="33">
        <f t="shared" si="54"/>
        <v>16.05638888888889</v>
      </c>
      <c r="N86" s="33">
        <f t="shared" si="55"/>
        <v>16</v>
      </c>
      <c r="O86" s="34">
        <f t="shared" si="56"/>
        <v>8.2336111111111148</v>
      </c>
      <c r="P86" s="35">
        <f t="shared" si="57"/>
        <v>8</v>
      </c>
      <c r="Q86" s="36">
        <f t="shared" si="58"/>
        <v>0.23361111111111477</v>
      </c>
      <c r="R86" s="37">
        <f t="shared" si="59"/>
        <v>0</v>
      </c>
      <c r="S86" s="38"/>
    </row>
    <row r="87" spans="1:33">
      <c r="A87" s="3">
        <v>41548</v>
      </c>
      <c r="B87" s="4">
        <v>0.29290509259259262</v>
      </c>
      <c r="C87" s="4">
        <v>0.75056712962962968</v>
      </c>
      <c r="G87" s="33">
        <f t="shared" si="48"/>
        <v>7.0297222222222224</v>
      </c>
      <c r="H87" s="33">
        <f t="shared" si="49"/>
        <v>7</v>
      </c>
      <c r="I87" s="33">
        <f t="shared" si="50"/>
        <v>18.013611111111111</v>
      </c>
      <c r="J87" s="33">
        <f t="shared" si="51"/>
        <v>18</v>
      </c>
      <c r="K87" s="33">
        <f t="shared" si="52"/>
        <v>0</v>
      </c>
      <c r="L87" s="33">
        <f t="shared" si="53"/>
        <v>0</v>
      </c>
      <c r="M87" s="33">
        <f t="shared" si="54"/>
        <v>0</v>
      </c>
      <c r="N87" s="33">
        <f t="shared" si="55"/>
        <v>0</v>
      </c>
      <c r="O87" s="34">
        <f t="shared" si="56"/>
        <v>10.983888888888888</v>
      </c>
      <c r="P87" s="35">
        <f t="shared" si="57"/>
        <v>8</v>
      </c>
      <c r="Q87" s="36">
        <f t="shared" si="58"/>
        <v>2.9838888888888881</v>
      </c>
      <c r="R87" s="37">
        <f t="shared" si="59"/>
        <v>0</v>
      </c>
      <c r="S87" s="38"/>
    </row>
    <row r="88" spans="1:33">
      <c r="A88" s="3">
        <v>41549</v>
      </c>
      <c r="B88" s="4">
        <v>0.28826388888888888</v>
      </c>
      <c r="C88" s="4">
        <v>0.50260416666666663</v>
      </c>
      <c r="D88" s="4">
        <v>0.53918981481481476</v>
      </c>
      <c r="E88" s="4">
        <v>0.75313657407407408</v>
      </c>
      <c r="G88" s="33">
        <f t="shared" si="48"/>
        <v>6.918333333333333</v>
      </c>
      <c r="H88" s="33">
        <f t="shared" si="49"/>
        <v>7</v>
      </c>
      <c r="I88" s="33">
        <f t="shared" si="50"/>
        <v>12.0625</v>
      </c>
      <c r="J88" s="33">
        <f t="shared" si="51"/>
        <v>12</v>
      </c>
      <c r="K88" s="33">
        <f t="shared" si="52"/>
        <v>12.940555555555555</v>
      </c>
      <c r="L88" s="33">
        <f t="shared" si="53"/>
        <v>13</v>
      </c>
      <c r="M88" s="33">
        <f t="shared" si="54"/>
        <v>18.075277777777778</v>
      </c>
      <c r="N88" s="33">
        <f t="shared" si="55"/>
        <v>18</v>
      </c>
      <c r="O88" s="34">
        <f t="shared" si="56"/>
        <v>10.27888888888889</v>
      </c>
      <c r="P88" s="35">
        <f t="shared" si="57"/>
        <v>8</v>
      </c>
      <c r="Q88" s="36">
        <f t="shared" si="58"/>
        <v>2.2788888888888899</v>
      </c>
      <c r="R88" s="37">
        <f t="shared" si="59"/>
        <v>0</v>
      </c>
      <c r="S88" s="38"/>
    </row>
    <row r="89" spans="1:33">
      <c r="A89" s="5" t="s">
        <v>7</v>
      </c>
      <c r="G89" s="43"/>
      <c r="H89" s="30"/>
      <c r="I89" s="30"/>
      <c r="J89" s="30"/>
      <c r="K89" s="30"/>
      <c r="L89" s="30"/>
      <c r="M89" s="44"/>
      <c r="N89" s="30"/>
      <c r="O89" s="45">
        <f>SUM(O82:O88)</f>
        <v>59.966111111111104</v>
      </c>
      <c r="P89" s="46">
        <f>SUM(P82:P88)</f>
        <v>48</v>
      </c>
      <c r="Q89" s="46">
        <f>SUM(Q82:Q88)</f>
        <v>11.906111111111111</v>
      </c>
      <c r="R89" s="46">
        <f>SUM(R82:R88)</f>
        <v>5.9999999999998721E-2</v>
      </c>
      <c r="S89" s="46">
        <f>SUM(S82:S88)</f>
        <v>0</v>
      </c>
    </row>
    <row r="90" spans="1:33">
      <c r="A90" s="5" t="s">
        <v>8</v>
      </c>
      <c r="B90" s="6">
        <v>6</v>
      </c>
      <c r="D90" s="5" t="s">
        <v>9</v>
      </c>
      <c r="E90" s="6">
        <v>0</v>
      </c>
      <c r="G90" s="43">
        <v>6</v>
      </c>
      <c r="H90" s="43">
        <v>6</v>
      </c>
      <c r="I90" s="30"/>
      <c r="J90" s="30"/>
      <c r="K90" s="30"/>
      <c r="L90" s="30"/>
      <c r="M90" s="44"/>
      <c r="N90" s="30"/>
      <c r="O90" s="45" t="s">
        <v>115</v>
      </c>
      <c r="P90" s="46">
        <f>P89-P91</f>
        <v>48</v>
      </c>
      <c r="Q90" s="46">
        <f>Q89-Q91</f>
        <v>11.906111111111111</v>
      </c>
      <c r="R90" s="46">
        <f>R89-R91</f>
        <v>5.9999999999998721E-2</v>
      </c>
      <c r="S90" s="46">
        <f>S89-S91</f>
        <v>0</v>
      </c>
    </row>
    <row r="91" spans="1:33">
      <c r="G91" s="43"/>
      <c r="H91" s="30"/>
      <c r="I91" s="30"/>
      <c r="J91" s="30"/>
      <c r="K91" s="30"/>
      <c r="L91" s="30"/>
      <c r="M91" s="44"/>
      <c r="N91" s="44"/>
      <c r="O91" s="47" t="s">
        <v>116</v>
      </c>
      <c r="P91" s="48">
        <f>P85</f>
        <v>0</v>
      </c>
      <c r="Q91" s="48">
        <f>Q85</f>
        <v>0</v>
      </c>
      <c r="R91" s="48">
        <f>R85</f>
        <v>0</v>
      </c>
      <c r="S91" s="48">
        <f>S85</f>
        <v>0</v>
      </c>
      <c r="T91" t="s">
        <v>117</v>
      </c>
      <c r="U91" s="49" t="s">
        <v>118</v>
      </c>
      <c r="V91" t="s">
        <v>119</v>
      </c>
      <c r="W91" t="s">
        <v>120</v>
      </c>
      <c r="X91" t="s">
        <v>121</v>
      </c>
      <c r="Y91" s="49" t="s">
        <v>122</v>
      </c>
      <c r="Z91" t="s">
        <v>123</v>
      </c>
      <c r="AA91" t="s">
        <v>124</v>
      </c>
      <c r="AB91" t="s">
        <v>125</v>
      </c>
      <c r="AC91" t="s">
        <v>126</v>
      </c>
      <c r="AD91" t="s">
        <v>127</v>
      </c>
      <c r="AE91" t="s">
        <v>128</v>
      </c>
      <c r="AF91" t="s">
        <v>129</v>
      </c>
      <c r="AG91" t="s">
        <v>130</v>
      </c>
    </row>
    <row r="92" spans="1:33" ht="15">
      <c r="G92" s="50"/>
      <c r="M92" s="51"/>
      <c r="R92" s="52">
        <f>S92-O89</f>
        <v>0</v>
      </c>
      <c r="S92" s="53">
        <f>SUM(P90:S91)</f>
        <v>59.966111111111104</v>
      </c>
      <c r="T92" t="str">
        <f>+A77</f>
        <v>Employee: ALEJO, JIONIE  (085)</v>
      </c>
      <c r="U92">
        <f>G90</f>
        <v>6</v>
      </c>
      <c r="V92" s="54">
        <f>P90</f>
        <v>48</v>
      </c>
      <c r="W92" s="54">
        <f>Q90</f>
        <v>11.906111111111111</v>
      </c>
      <c r="X92" s="54">
        <f>R90</f>
        <v>5.9999999999998721E-2</v>
      </c>
      <c r="Y92" s="55">
        <f>P91</f>
        <v>0</v>
      </c>
      <c r="Z92" s="55">
        <f>Q91</f>
        <v>0</v>
      </c>
      <c r="AA92" s="55">
        <f>R91</f>
        <v>0</v>
      </c>
      <c r="AB92" s="54">
        <f>S90</f>
        <v>0</v>
      </c>
      <c r="AC92" s="55">
        <f>S91</f>
        <v>0</v>
      </c>
    </row>
    <row r="96" spans="1:33">
      <c r="A96" s="2" t="s">
        <v>14</v>
      </c>
    </row>
    <row r="99" spans="1:33">
      <c r="A99" s="1" t="s">
        <v>1</v>
      </c>
      <c r="B99" s="1" t="s">
        <v>2</v>
      </c>
      <c r="C99" s="1" t="s">
        <v>3</v>
      </c>
      <c r="D99" s="1" t="s">
        <v>4</v>
      </c>
      <c r="E99" s="1" t="s">
        <v>5</v>
      </c>
      <c r="F99" s="1" t="s">
        <v>6</v>
      </c>
      <c r="G99" s="25"/>
      <c r="H99" s="25"/>
      <c r="I99" s="25"/>
      <c r="J99" s="25"/>
      <c r="K99" s="25"/>
      <c r="L99" s="25"/>
      <c r="M99" s="25"/>
      <c r="N99" s="26"/>
      <c r="O99" s="27" t="s">
        <v>110</v>
      </c>
      <c r="P99" s="28" t="s">
        <v>111</v>
      </c>
      <c r="Q99" s="28" t="s">
        <v>112</v>
      </c>
      <c r="R99" s="28" t="s">
        <v>113</v>
      </c>
      <c r="S99" s="28" t="s">
        <v>114</v>
      </c>
    </row>
    <row r="100" spans="1:33">
      <c r="G100" s="29"/>
      <c r="H100" s="29"/>
      <c r="I100" s="29"/>
      <c r="J100" s="29"/>
      <c r="K100" s="29"/>
      <c r="L100" s="29"/>
      <c r="M100" s="29"/>
      <c r="N100" s="30"/>
      <c r="P100" s="31"/>
      <c r="Q100" s="31"/>
      <c r="R100" s="31"/>
      <c r="S100" s="32"/>
    </row>
    <row r="101" spans="1:33">
      <c r="A101" s="3">
        <v>41543</v>
      </c>
      <c r="B101" s="4">
        <v>0.29065972222222225</v>
      </c>
      <c r="C101" s="4">
        <v>0.75085648148148143</v>
      </c>
      <c r="G101" s="33">
        <f t="shared" ref="G101:G107" si="60">+B101*24</f>
        <v>6.975833333333334</v>
      </c>
      <c r="H101" s="33">
        <f t="shared" ref="H101:H107" si="61">ROUND(G101,0)</f>
        <v>7</v>
      </c>
      <c r="I101" s="33">
        <f t="shared" ref="I101:I107" si="62">+C101*24</f>
        <v>18.020555555555553</v>
      </c>
      <c r="J101" s="33">
        <f t="shared" ref="J101:J107" si="63">ROUND(I101,0)</f>
        <v>18</v>
      </c>
      <c r="K101" s="33">
        <f t="shared" ref="K101:K107" si="64">+D101*24</f>
        <v>0</v>
      </c>
      <c r="L101" s="33">
        <f t="shared" ref="L101:L107" si="65">ROUND(K101,0)</f>
        <v>0</v>
      </c>
      <c r="M101" s="33">
        <f t="shared" ref="M101:M107" si="66">+E101*24</f>
        <v>0</v>
      </c>
      <c r="N101" s="33">
        <f t="shared" ref="N101:N107" si="67">ROUND(M101,0)</f>
        <v>0</v>
      </c>
      <c r="O101" s="34">
        <f t="shared" ref="O101:O107" si="68">I101-G101+M101-K101</f>
        <v>11.044722222222219</v>
      </c>
      <c r="P101" s="35">
        <f t="shared" ref="P101:P107" si="69">IF(O101&gt;8,8,O101)</f>
        <v>8</v>
      </c>
      <c r="Q101" s="36">
        <f t="shared" ref="Q101:Q107" si="70">IF(O101&gt;12,4,O101-P101)</f>
        <v>3.0447222222222194</v>
      </c>
      <c r="R101" s="37">
        <f t="shared" ref="R101:R107" si="71">IF(O101&gt;12,O101-12,0)</f>
        <v>0</v>
      </c>
      <c r="S101" s="38"/>
    </row>
    <row r="102" spans="1:33">
      <c r="A102" s="3">
        <v>41544</v>
      </c>
      <c r="B102" s="4">
        <v>0.28942129629629632</v>
      </c>
      <c r="C102" s="4">
        <v>0.5020486111111111</v>
      </c>
      <c r="D102" s="4">
        <v>0.53805555555555551</v>
      </c>
      <c r="E102" s="4">
        <v>0.75368055555555558</v>
      </c>
      <c r="G102" s="33">
        <f t="shared" si="60"/>
        <v>6.9461111111111116</v>
      </c>
      <c r="H102" s="33">
        <f t="shared" si="61"/>
        <v>7</v>
      </c>
      <c r="I102" s="33">
        <f t="shared" si="62"/>
        <v>12.049166666666666</v>
      </c>
      <c r="J102" s="33">
        <f t="shared" si="63"/>
        <v>12</v>
      </c>
      <c r="K102" s="33">
        <f t="shared" si="64"/>
        <v>12.913333333333332</v>
      </c>
      <c r="L102" s="33">
        <f t="shared" si="65"/>
        <v>13</v>
      </c>
      <c r="M102" s="33">
        <f t="shared" si="66"/>
        <v>18.088333333333335</v>
      </c>
      <c r="N102" s="33">
        <f t="shared" si="67"/>
        <v>18</v>
      </c>
      <c r="O102" s="34">
        <f t="shared" si="68"/>
        <v>10.278055555555556</v>
      </c>
      <c r="P102" s="35">
        <f t="shared" si="69"/>
        <v>8</v>
      </c>
      <c r="Q102" s="36">
        <f t="shared" si="70"/>
        <v>2.2780555555555555</v>
      </c>
      <c r="R102" s="37">
        <f t="shared" si="71"/>
        <v>0</v>
      </c>
      <c r="S102" s="38"/>
    </row>
    <row r="103" spans="1:33">
      <c r="A103" s="3">
        <v>41545</v>
      </c>
      <c r="B103" s="4">
        <v>0.28898148148148151</v>
      </c>
      <c r="C103" s="4">
        <v>0.62737268518518519</v>
      </c>
      <c r="G103" s="33">
        <f t="shared" si="60"/>
        <v>6.9355555555555561</v>
      </c>
      <c r="H103" s="33">
        <f t="shared" si="61"/>
        <v>7</v>
      </c>
      <c r="I103" s="33">
        <f t="shared" si="62"/>
        <v>15.056944444444444</v>
      </c>
      <c r="J103" s="33">
        <f t="shared" si="63"/>
        <v>15</v>
      </c>
      <c r="K103" s="33">
        <f t="shared" si="64"/>
        <v>0</v>
      </c>
      <c r="L103" s="33">
        <f t="shared" si="65"/>
        <v>0</v>
      </c>
      <c r="M103" s="33">
        <f t="shared" si="66"/>
        <v>0</v>
      </c>
      <c r="N103" s="33">
        <f t="shared" si="67"/>
        <v>0</v>
      </c>
      <c r="O103" s="34">
        <f t="shared" si="68"/>
        <v>8.1213888888888874</v>
      </c>
      <c r="P103" s="35">
        <f t="shared" si="69"/>
        <v>8</v>
      </c>
      <c r="Q103" s="36">
        <f t="shared" si="70"/>
        <v>0.12138888888888744</v>
      </c>
      <c r="R103" s="37">
        <f t="shared" si="71"/>
        <v>0</v>
      </c>
      <c r="S103" s="38"/>
    </row>
    <row r="104" spans="1:33" s="9" customFormat="1">
      <c r="A104" s="7">
        <v>41546</v>
      </c>
      <c r="B104" s="8">
        <v>0.37337962962962962</v>
      </c>
      <c r="C104" s="8">
        <v>0.70846064814814813</v>
      </c>
      <c r="G104" s="33">
        <f t="shared" si="60"/>
        <v>8.9611111111111104</v>
      </c>
      <c r="H104" s="33">
        <f t="shared" si="61"/>
        <v>9</v>
      </c>
      <c r="I104" s="33">
        <f t="shared" si="62"/>
        <v>17.003055555555555</v>
      </c>
      <c r="J104" s="33">
        <f t="shared" si="63"/>
        <v>17</v>
      </c>
      <c r="K104" s="33">
        <f t="shared" si="64"/>
        <v>0</v>
      </c>
      <c r="L104" s="33">
        <f t="shared" si="65"/>
        <v>0</v>
      </c>
      <c r="M104" s="33">
        <f t="shared" si="66"/>
        <v>0</v>
      </c>
      <c r="N104" s="33">
        <f t="shared" si="67"/>
        <v>0</v>
      </c>
      <c r="O104" s="34">
        <f t="shared" si="68"/>
        <v>8.0419444444444448</v>
      </c>
      <c r="P104" s="39">
        <f t="shared" si="69"/>
        <v>8</v>
      </c>
      <c r="Q104" s="40">
        <f t="shared" si="70"/>
        <v>4.1944444444444784E-2</v>
      </c>
      <c r="R104" s="41">
        <f t="shared" si="71"/>
        <v>0</v>
      </c>
      <c r="S104" s="42"/>
      <c r="T104"/>
      <c r="U104"/>
      <c r="V104"/>
      <c r="W104"/>
      <c r="X104"/>
      <c r="Y104"/>
      <c r="Z104"/>
      <c r="AA104"/>
      <c r="AB104"/>
      <c r="AC104"/>
    </row>
    <row r="105" spans="1:33">
      <c r="A105" s="3">
        <v>41547</v>
      </c>
      <c r="B105" s="4">
        <v>0.2905787037037037</v>
      </c>
      <c r="C105" s="4">
        <v>0.5022685185185185</v>
      </c>
      <c r="D105" s="4">
        <v>0.53870370370370368</v>
      </c>
      <c r="E105" s="4">
        <v>0.67200231481481476</v>
      </c>
      <c r="G105" s="33">
        <f t="shared" si="60"/>
        <v>6.9738888888888884</v>
      </c>
      <c r="H105" s="33">
        <f t="shared" si="61"/>
        <v>7</v>
      </c>
      <c r="I105" s="33">
        <f t="shared" si="62"/>
        <v>12.054444444444444</v>
      </c>
      <c r="J105" s="33">
        <f t="shared" si="63"/>
        <v>12</v>
      </c>
      <c r="K105" s="33">
        <f t="shared" si="64"/>
        <v>12.928888888888888</v>
      </c>
      <c r="L105" s="33">
        <f t="shared" si="65"/>
        <v>13</v>
      </c>
      <c r="M105" s="33">
        <f t="shared" si="66"/>
        <v>16.128055555555555</v>
      </c>
      <c r="N105" s="33">
        <f t="shared" si="67"/>
        <v>16</v>
      </c>
      <c r="O105" s="34">
        <f t="shared" si="68"/>
        <v>8.2797222222222224</v>
      </c>
      <c r="P105" s="35">
        <f t="shared" si="69"/>
        <v>8</v>
      </c>
      <c r="Q105" s="36">
        <f t="shared" si="70"/>
        <v>0.27972222222222243</v>
      </c>
      <c r="R105" s="37">
        <f t="shared" si="71"/>
        <v>0</v>
      </c>
      <c r="S105" s="38"/>
    </row>
    <row r="106" spans="1:33">
      <c r="A106" s="3">
        <v>41548</v>
      </c>
      <c r="B106" s="4">
        <v>0.2926273148148148</v>
      </c>
      <c r="C106" s="4">
        <v>0.75078703703703709</v>
      </c>
      <c r="G106" s="33">
        <f t="shared" si="60"/>
        <v>7.0230555555555547</v>
      </c>
      <c r="H106" s="33">
        <f t="shared" si="61"/>
        <v>7</v>
      </c>
      <c r="I106" s="33">
        <f t="shared" si="62"/>
        <v>18.018888888888888</v>
      </c>
      <c r="J106" s="33">
        <f t="shared" si="63"/>
        <v>18</v>
      </c>
      <c r="K106" s="33">
        <f t="shared" si="64"/>
        <v>0</v>
      </c>
      <c r="L106" s="33">
        <f t="shared" si="65"/>
        <v>0</v>
      </c>
      <c r="M106" s="33">
        <f t="shared" si="66"/>
        <v>0</v>
      </c>
      <c r="N106" s="33">
        <f t="shared" si="67"/>
        <v>0</v>
      </c>
      <c r="O106" s="34">
        <f t="shared" si="68"/>
        <v>10.995833333333334</v>
      </c>
      <c r="P106" s="35">
        <f t="shared" si="69"/>
        <v>8</v>
      </c>
      <c r="Q106" s="36">
        <f t="shared" si="70"/>
        <v>2.9958333333333336</v>
      </c>
      <c r="R106" s="37">
        <f t="shared" si="71"/>
        <v>0</v>
      </c>
      <c r="S106" s="38"/>
    </row>
    <row r="107" spans="1:33">
      <c r="A107" s="3">
        <v>41549</v>
      </c>
      <c r="B107" s="4">
        <v>0.2888425925925926</v>
      </c>
      <c r="C107" s="4">
        <v>0.50178240740740743</v>
      </c>
      <c r="D107" s="4">
        <v>0.53929398148148144</v>
      </c>
      <c r="E107" s="4">
        <v>0.75246527777777783</v>
      </c>
      <c r="G107" s="33">
        <f t="shared" si="60"/>
        <v>6.9322222222222223</v>
      </c>
      <c r="H107" s="33">
        <f t="shared" si="61"/>
        <v>7</v>
      </c>
      <c r="I107" s="33">
        <f t="shared" si="62"/>
        <v>12.042777777777779</v>
      </c>
      <c r="J107" s="33">
        <f t="shared" si="63"/>
        <v>12</v>
      </c>
      <c r="K107" s="33">
        <f t="shared" si="64"/>
        <v>12.943055555555555</v>
      </c>
      <c r="L107" s="33">
        <f t="shared" si="65"/>
        <v>13</v>
      </c>
      <c r="M107" s="33">
        <f t="shared" si="66"/>
        <v>18.05916666666667</v>
      </c>
      <c r="N107" s="33">
        <f t="shared" si="67"/>
        <v>18</v>
      </c>
      <c r="O107" s="34">
        <f t="shared" si="68"/>
        <v>10.226666666666672</v>
      </c>
      <c r="P107" s="35">
        <f t="shared" si="69"/>
        <v>8</v>
      </c>
      <c r="Q107" s="36">
        <f t="shared" si="70"/>
        <v>2.2266666666666719</v>
      </c>
      <c r="R107" s="37">
        <f t="shared" si="71"/>
        <v>0</v>
      </c>
      <c r="S107" s="38"/>
    </row>
    <row r="108" spans="1:33">
      <c r="A108" s="5" t="s">
        <v>7</v>
      </c>
      <c r="G108" s="43"/>
      <c r="H108" s="30"/>
      <c r="I108" s="30"/>
      <c r="J108" s="30"/>
      <c r="K108" s="30"/>
      <c r="L108" s="30"/>
      <c r="M108" s="44"/>
      <c r="N108" s="30"/>
      <c r="O108" s="45">
        <f>SUM(O101:O107)</f>
        <v>66.988333333333344</v>
      </c>
      <c r="P108" s="46">
        <f>SUM(P101:P107)</f>
        <v>56</v>
      </c>
      <c r="Q108" s="46">
        <f>SUM(Q101:Q107)</f>
        <v>10.988333333333335</v>
      </c>
      <c r="R108" s="46">
        <f>SUM(R101:R107)</f>
        <v>0</v>
      </c>
      <c r="S108" s="46">
        <f>SUM(S101:S107)</f>
        <v>0</v>
      </c>
    </row>
    <row r="109" spans="1:33">
      <c r="A109" s="5" t="s">
        <v>8</v>
      </c>
      <c r="B109" s="6">
        <v>7</v>
      </c>
      <c r="D109" s="5" t="s">
        <v>9</v>
      </c>
      <c r="E109" s="6">
        <v>1</v>
      </c>
      <c r="G109" s="43">
        <v>6</v>
      </c>
      <c r="H109" s="43">
        <v>6</v>
      </c>
      <c r="I109" s="30"/>
      <c r="J109" s="30"/>
      <c r="K109" s="30"/>
      <c r="L109" s="30"/>
      <c r="M109" s="44"/>
      <c r="N109" s="30"/>
      <c r="O109" s="45" t="s">
        <v>115</v>
      </c>
      <c r="P109" s="46">
        <f>P108-P110</f>
        <v>48</v>
      </c>
      <c r="Q109" s="46">
        <f>Q108-Q110</f>
        <v>10.94638888888889</v>
      </c>
      <c r="R109" s="46">
        <f>R108-R110</f>
        <v>0</v>
      </c>
      <c r="S109" s="46">
        <f>S108-S110</f>
        <v>0</v>
      </c>
    </row>
    <row r="110" spans="1:33">
      <c r="G110" s="43"/>
      <c r="H110" s="30"/>
      <c r="I110" s="30"/>
      <c r="J110" s="30"/>
      <c r="K110" s="30"/>
      <c r="L110" s="30"/>
      <c r="M110" s="44"/>
      <c r="N110" s="44"/>
      <c r="O110" s="47" t="s">
        <v>116</v>
      </c>
      <c r="P110" s="48">
        <f>P104</f>
        <v>8</v>
      </c>
      <c r="Q110" s="48">
        <f>Q104</f>
        <v>4.1944444444444784E-2</v>
      </c>
      <c r="R110" s="48">
        <f>R104</f>
        <v>0</v>
      </c>
      <c r="S110" s="48">
        <f>S104</f>
        <v>0</v>
      </c>
      <c r="T110" t="s">
        <v>117</v>
      </c>
      <c r="U110" s="49" t="s">
        <v>118</v>
      </c>
      <c r="V110" t="s">
        <v>119</v>
      </c>
      <c r="W110" t="s">
        <v>120</v>
      </c>
      <c r="X110" t="s">
        <v>121</v>
      </c>
      <c r="Y110" s="49" t="s">
        <v>122</v>
      </c>
      <c r="Z110" t="s">
        <v>123</v>
      </c>
      <c r="AA110" t="s">
        <v>124</v>
      </c>
      <c r="AB110" t="s">
        <v>125</v>
      </c>
      <c r="AC110" t="s">
        <v>126</v>
      </c>
      <c r="AD110" t="s">
        <v>127</v>
      </c>
      <c r="AE110" t="s">
        <v>128</v>
      </c>
      <c r="AF110" t="s">
        <v>129</v>
      </c>
      <c r="AG110" t="s">
        <v>130</v>
      </c>
    </row>
    <row r="111" spans="1:33" ht="15">
      <c r="G111" s="50"/>
      <c r="M111" s="51"/>
      <c r="R111" s="52">
        <f>S111-O108</f>
        <v>0</v>
      </c>
      <c r="S111" s="53">
        <f>SUM(P109:S110)</f>
        <v>66.98833333333333</v>
      </c>
      <c r="T111" t="str">
        <f>+A96</f>
        <v>Employee: ALEJO, RODRIGO  (082)</v>
      </c>
      <c r="U111">
        <f>G109</f>
        <v>6</v>
      </c>
      <c r="V111" s="54">
        <f>P109</f>
        <v>48</v>
      </c>
      <c r="W111" s="54">
        <f>Q109</f>
        <v>10.94638888888889</v>
      </c>
      <c r="X111" s="54">
        <f>R109</f>
        <v>0</v>
      </c>
      <c r="Y111" s="55">
        <f>P110</f>
        <v>8</v>
      </c>
      <c r="Z111" s="55">
        <f>Q110</f>
        <v>4.1944444444444784E-2</v>
      </c>
      <c r="AA111" s="55">
        <f>R110</f>
        <v>0</v>
      </c>
      <c r="AB111" s="54">
        <f>S109</f>
        <v>0</v>
      </c>
      <c r="AC111" s="55">
        <f>S110</f>
        <v>0</v>
      </c>
    </row>
    <row r="115" spans="1:29">
      <c r="A115" s="2" t="s">
        <v>15</v>
      </c>
    </row>
    <row r="118" spans="1:29">
      <c r="A118" s="1" t="s">
        <v>1</v>
      </c>
      <c r="B118" s="1" t="s">
        <v>2</v>
      </c>
      <c r="C118" s="1" t="s">
        <v>3</v>
      </c>
      <c r="D118" s="1" t="s">
        <v>4</v>
      </c>
      <c r="E118" s="1" t="s">
        <v>5</v>
      </c>
      <c r="F118" s="1" t="s">
        <v>6</v>
      </c>
      <c r="G118" s="25"/>
      <c r="H118" s="25"/>
      <c r="I118" s="25"/>
      <c r="J118" s="25"/>
      <c r="K118" s="25"/>
      <c r="L118" s="25"/>
      <c r="M118" s="25"/>
      <c r="N118" s="26"/>
      <c r="O118" s="27" t="s">
        <v>110</v>
      </c>
      <c r="P118" s="28" t="s">
        <v>111</v>
      </c>
      <c r="Q118" s="28" t="s">
        <v>112</v>
      </c>
      <c r="R118" s="28" t="s">
        <v>113</v>
      </c>
      <c r="S118" s="28" t="s">
        <v>114</v>
      </c>
    </row>
    <row r="119" spans="1:29">
      <c r="G119" s="29"/>
      <c r="H119" s="29"/>
      <c r="I119" s="29"/>
      <c r="J119" s="29"/>
      <c r="K119" s="29"/>
      <c r="L119" s="29"/>
      <c r="M119" s="29"/>
      <c r="N119" s="30"/>
      <c r="P119" s="31"/>
      <c r="Q119" s="31"/>
      <c r="R119" s="31"/>
      <c r="S119" s="32"/>
    </row>
    <row r="120" spans="1:29">
      <c r="A120" s="3">
        <v>41543</v>
      </c>
      <c r="B120" s="4">
        <v>0.2886111111111111</v>
      </c>
      <c r="C120" s="4">
        <v>0.70863425925925927</v>
      </c>
      <c r="G120" s="33">
        <f t="shared" ref="G120:G126" si="72">+B120*24</f>
        <v>6.9266666666666659</v>
      </c>
      <c r="H120" s="33">
        <f t="shared" ref="H120:H126" si="73">ROUND(G120,0)</f>
        <v>7</v>
      </c>
      <c r="I120" s="33">
        <f t="shared" ref="I120:I126" si="74">+C120*24</f>
        <v>17.007222222222222</v>
      </c>
      <c r="J120" s="33">
        <f t="shared" ref="J120:J126" si="75">ROUND(I120,0)</f>
        <v>17</v>
      </c>
      <c r="K120" s="33">
        <f t="shared" ref="K120:K126" si="76">+D120*24</f>
        <v>0</v>
      </c>
      <c r="L120" s="33">
        <f t="shared" ref="L120:L126" si="77">ROUND(K120,0)</f>
        <v>0</v>
      </c>
      <c r="M120" s="33">
        <f t="shared" ref="M120:M126" si="78">+E120*24</f>
        <v>0</v>
      </c>
      <c r="N120" s="33">
        <f t="shared" ref="N120:N126" si="79">ROUND(M120,0)</f>
        <v>0</v>
      </c>
      <c r="O120" s="34">
        <f t="shared" ref="O120:O126" si="80">I120-G120+M120-K120</f>
        <v>10.080555555555556</v>
      </c>
      <c r="P120" s="35">
        <f t="shared" ref="P120:P126" si="81">IF(O120&gt;8,8,O120)</f>
        <v>8</v>
      </c>
      <c r="Q120" s="36">
        <f t="shared" ref="Q120:Q126" si="82">IF(O120&gt;12,4,O120-P120)</f>
        <v>2.0805555555555557</v>
      </c>
      <c r="R120" s="37">
        <f t="shared" ref="R120:R126" si="83">IF(O120&gt;12,O120-12,0)</f>
        <v>0</v>
      </c>
      <c r="S120" s="38"/>
    </row>
    <row r="121" spans="1:29">
      <c r="A121" s="3">
        <v>41544</v>
      </c>
      <c r="B121" s="4">
        <v>0.28710648148148149</v>
      </c>
      <c r="C121" s="4">
        <v>0.50222222222222224</v>
      </c>
      <c r="D121" s="4">
        <v>0.53925925925925922</v>
      </c>
      <c r="E121" s="4">
        <v>0.71499999999999997</v>
      </c>
      <c r="G121" s="33">
        <f t="shared" si="72"/>
        <v>6.8905555555555562</v>
      </c>
      <c r="H121" s="33">
        <f t="shared" si="73"/>
        <v>7</v>
      </c>
      <c r="I121" s="33">
        <f t="shared" si="74"/>
        <v>12.053333333333335</v>
      </c>
      <c r="J121" s="33">
        <f t="shared" si="75"/>
        <v>12</v>
      </c>
      <c r="K121" s="33">
        <f t="shared" si="76"/>
        <v>12.94222222222222</v>
      </c>
      <c r="L121" s="33">
        <f t="shared" si="77"/>
        <v>13</v>
      </c>
      <c r="M121" s="33">
        <f t="shared" si="78"/>
        <v>17.16</v>
      </c>
      <c r="N121" s="33">
        <f t="shared" si="79"/>
        <v>17</v>
      </c>
      <c r="O121" s="34">
        <f t="shared" si="80"/>
        <v>9.38055555555556</v>
      </c>
      <c r="P121" s="35">
        <f t="shared" si="81"/>
        <v>8</v>
      </c>
      <c r="Q121" s="36">
        <f t="shared" si="82"/>
        <v>1.38055555555556</v>
      </c>
      <c r="R121" s="37">
        <f t="shared" si="83"/>
        <v>0</v>
      </c>
      <c r="S121" s="38"/>
    </row>
    <row r="122" spans="1:29">
      <c r="A122" s="3">
        <v>41545</v>
      </c>
      <c r="B122" s="4">
        <v>0.29047453703703702</v>
      </c>
      <c r="C122" s="4">
        <v>0.62664351851851852</v>
      </c>
      <c r="G122" s="33">
        <f t="shared" si="72"/>
        <v>6.9713888888888889</v>
      </c>
      <c r="H122" s="33">
        <f t="shared" si="73"/>
        <v>7</v>
      </c>
      <c r="I122" s="33">
        <f t="shared" si="74"/>
        <v>15.039444444444445</v>
      </c>
      <c r="J122" s="33">
        <f t="shared" si="75"/>
        <v>15</v>
      </c>
      <c r="K122" s="33">
        <f t="shared" si="76"/>
        <v>0</v>
      </c>
      <c r="L122" s="33">
        <f t="shared" si="77"/>
        <v>0</v>
      </c>
      <c r="M122" s="33">
        <f t="shared" si="78"/>
        <v>0</v>
      </c>
      <c r="N122" s="33">
        <f t="shared" si="79"/>
        <v>0</v>
      </c>
      <c r="O122" s="34">
        <f t="shared" si="80"/>
        <v>8.0680555555555564</v>
      </c>
      <c r="P122" s="35">
        <f t="shared" si="81"/>
        <v>8</v>
      </c>
      <c r="Q122" s="36">
        <f t="shared" si="82"/>
        <v>6.8055555555556424E-2</v>
      </c>
      <c r="R122" s="37">
        <f t="shared" si="83"/>
        <v>0</v>
      </c>
      <c r="S122" s="38"/>
    </row>
    <row r="123" spans="1:29" s="9" customFormat="1">
      <c r="A123" s="7">
        <v>41546</v>
      </c>
      <c r="B123" s="8"/>
      <c r="C123" s="8"/>
      <c r="G123" s="33">
        <f t="shared" si="72"/>
        <v>0</v>
      </c>
      <c r="H123" s="33">
        <f t="shared" si="73"/>
        <v>0</v>
      </c>
      <c r="I123" s="33">
        <f t="shared" si="74"/>
        <v>0</v>
      </c>
      <c r="J123" s="33">
        <f t="shared" si="75"/>
        <v>0</v>
      </c>
      <c r="K123" s="33">
        <f t="shared" si="76"/>
        <v>0</v>
      </c>
      <c r="L123" s="33">
        <f t="shared" si="77"/>
        <v>0</v>
      </c>
      <c r="M123" s="33">
        <f t="shared" si="78"/>
        <v>0</v>
      </c>
      <c r="N123" s="33">
        <f t="shared" si="79"/>
        <v>0</v>
      </c>
      <c r="O123" s="34">
        <f t="shared" si="80"/>
        <v>0</v>
      </c>
      <c r="P123" s="39">
        <f t="shared" si="81"/>
        <v>0</v>
      </c>
      <c r="Q123" s="40">
        <f t="shared" si="82"/>
        <v>0</v>
      </c>
      <c r="R123" s="41">
        <f t="shared" si="83"/>
        <v>0</v>
      </c>
      <c r="S123" s="42"/>
      <c r="T123"/>
      <c r="U123"/>
      <c r="V123"/>
      <c r="W123"/>
      <c r="X123"/>
      <c r="Y123"/>
      <c r="Z123"/>
      <c r="AA123"/>
      <c r="AB123"/>
      <c r="AC123"/>
    </row>
    <row r="124" spans="1:29">
      <c r="A124" s="3">
        <v>41547</v>
      </c>
      <c r="B124" s="4">
        <v>0.23834490740740741</v>
      </c>
      <c r="C124" s="4">
        <v>0.63342592592592595</v>
      </c>
      <c r="G124" s="33">
        <f t="shared" si="72"/>
        <v>5.7202777777777776</v>
      </c>
      <c r="H124" s="33">
        <f t="shared" si="73"/>
        <v>6</v>
      </c>
      <c r="I124" s="33">
        <f t="shared" si="74"/>
        <v>15.202222222222222</v>
      </c>
      <c r="J124" s="33">
        <f t="shared" si="75"/>
        <v>15</v>
      </c>
      <c r="K124" s="33">
        <f t="shared" si="76"/>
        <v>0</v>
      </c>
      <c r="L124" s="33">
        <f t="shared" si="77"/>
        <v>0</v>
      </c>
      <c r="M124" s="33">
        <f t="shared" si="78"/>
        <v>0</v>
      </c>
      <c r="N124" s="33">
        <f t="shared" si="79"/>
        <v>0</v>
      </c>
      <c r="O124" s="34">
        <f t="shared" si="80"/>
        <v>9.4819444444444443</v>
      </c>
      <c r="P124" s="35">
        <f t="shared" si="81"/>
        <v>8</v>
      </c>
      <c r="Q124" s="36">
        <f t="shared" si="82"/>
        <v>1.4819444444444443</v>
      </c>
      <c r="R124" s="37">
        <f t="shared" si="83"/>
        <v>0</v>
      </c>
      <c r="S124" s="38"/>
    </row>
    <row r="125" spans="1:29">
      <c r="A125" s="3">
        <v>41548</v>
      </c>
      <c r="B125" s="4">
        <v>0.26059027777777777</v>
      </c>
      <c r="C125" s="4">
        <v>0.50179398148148147</v>
      </c>
      <c r="D125" s="4">
        <v>0.54016203703703702</v>
      </c>
      <c r="E125" s="4">
        <v>0.74555555555555553</v>
      </c>
      <c r="G125" s="33">
        <f t="shared" si="72"/>
        <v>6.2541666666666664</v>
      </c>
      <c r="H125" s="33">
        <f t="shared" si="73"/>
        <v>6</v>
      </c>
      <c r="I125" s="33">
        <f t="shared" si="74"/>
        <v>12.043055555555554</v>
      </c>
      <c r="J125" s="33">
        <f t="shared" si="75"/>
        <v>12</v>
      </c>
      <c r="K125" s="33">
        <f t="shared" si="76"/>
        <v>12.963888888888889</v>
      </c>
      <c r="L125" s="33">
        <f t="shared" si="77"/>
        <v>13</v>
      </c>
      <c r="M125" s="33">
        <f t="shared" si="78"/>
        <v>17.893333333333331</v>
      </c>
      <c r="N125" s="33">
        <f t="shared" si="79"/>
        <v>18</v>
      </c>
      <c r="O125" s="34">
        <f t="shared" si="80"/>
        <v>10.71833333333333</v>
      </c>
      <c r="P125" s="35">
        <f t="shared" si="81"/>
        <v>8</v>
      </c>
      <c r="Q125" s="36">
        <f t="shared" si="82"/>
        <v>2.7183333333333302</v>
      </c>
      <c r="R125" s="37">
        <f t="shared" si="83"/>
        <v>0</v>
      </c>
      <c r="S125" s="38"/>
    </row>
    <row r="126" spans="1:29">
      <c r="A126" s="3">
        <v>41549</v>
      </c>
      <c r="B126" s="4">
        <v>0.28836805555555556</v>
      </c>
      <c r="C126" s="4">
        <v>0.50206018518518514</v>
      </c>
      <c r="D126" s="4">
        <v>0.5383796296296296</v>
      </c>
      <c r="E126" s="4">
        <v>0.75123842592592593</v>
      </c>
      <c r="G126" s="33">
        <f t="shared" si="72"/>
        <v>6.9208333333333334</v>
      </c>
      <c r="H126" s="33">
        <f t="shared" si="73"/>
        <v>7</v>
      </c>
      <c r="I126" s="33">
        <f t="shared" si="74"/>
        <v>12.049444444444443</v>
      </c>
      <c r="J126" s="33">
        <f t="shared" si="75"/>
        <v>12</v>
      </c>
      <c r="K126" s="33">
        <f t="shared" si="76"/>
        <v>12.921111111111109</v>
      </c>
      <c r="L126" s="33">
        <f t="shared" si="77"/>
        <v>13</v>
      </c>
      <c r="M126" s="33">
        <f t="shared" si="78"/>
        <v>18.029722222222222</v>
      </c>
      <c r="N126" s="33">
        <f t="shared" si="79"/>
        <v>18</v>
      </c>
      <c r="O126" s="34">
        <f t="shared" si="80"/>
        <v>10.237222222222222</v>
      </c>
      <c r="P126" s="35">
        <f t="shared" si="81"/>
        <v>8</v>
      </c>
      <c r="Q126" s="36">
        <f t="shared" si="82"/>
        <v>2.237222222222222</v>
      </c>
      <c r="R126" s="37">
        <f t="shared" si="83"/>
        <v>0</v>
      </c>
      <c r="S126" s="38"/>
    </row>
    <row r="127" spans="1:29">
      <c r="A127" s="5" t="s">
        <v>7</v>
      </c>
      <c r="G127" s="43"/>
      <c r="H127" s="30"/>
      <c r="I127" s="30"/>
      <c r="J127" s="30"/>
      <c r="K127" s="30"/>
      <c r="L127" s="30"/>
      <c r="M127" s="44"/>
      <c r="N127" s="30"/>
      <c r="O127" s="45">
        <f>SUM(O120:O126)</f>
        <v>57.966666666666676</v>
      </c>
      <c r="P127" s="46">
        <f>SUM(P120:P126)</f>
        <v>48</v>
      </c>
      <c r="Q127" s="46">
        <f>SUM(Q120:Q126)</f>
        <v>9.9666666666666686</v>
      </c>
      <c r="R127" s="46">
        <f>SUM(R120:R126)</f>
        <v>0</v>
      </c>
      <c r="S127" s="46">
        <f>SUM(S120:S126)</f>
        <v>0</v>
      </c>
    </row>
    <row r="128" spans="1:29">
      <c r="A128" s="5" t="s">
        <v>8</v>
      </c>
      <c r="B128" s="6">
        <v>6</v>
      </c>
      <c r="D128" s="5" t="s">
        <v>9</v>
      </c>
      <c r="E128" s="6">
        <v>0</v>
      </c>
      <c r="G128" s="43">
        <v>6</v>
      </c>
      <c r="H128" s="43">
        <v>6</v>
      </c>
      <c r="I128" s="30"/>
      <c r="J128" s="30"/>
      <c r="K128" s="30"/>
      <c r="L128" s="30"/>
      <c r="M128" s="44"/>
      <c r="N128" s="30"/>
      <c r="O128" s="45" t="s">
        <v>115</v>
      </c>
      <c r="P128" s="46">
        <f>P127-P129</f>
        <v>48</v>
      </c>
      <c r="Q128" s="46">
        <f>Q127-Q129</f>
        <v>9.9666666666666686</v>
      </c>
      <c r="R128" s="46">
        <f>R127-R129</f>
        <v>0</v>
      </c>
      <c r="S128" s="46">
        <f>S127-S129</f>
        <v>0</v>
      </c>
    </row>
    <row r="129" spans="1:33">
      <c r="G129" s="43"/>
      <c r="H129" s="30"/>
      <c r="I129" s="30"/>
      <c r="J129" s="30"/>
      <c r="K129" s="30"/>
      <c r="L129" s="30"/>
      <c r="M129" s="44"/>
      <c r="N129" s="44"/>
      <c r="O129" s="47" t="s">
        <v>116</v>
      </c>
      <c r="P129" s="48">
        <f>P123</f>
        <v>0</v>
      </c>
      <c r="Q129" s="48">
        <f>Q123</f>
        <v>0</v>
      </c>
      <c r="R129" s="48">
        <f>R123</f>
        <v>0</v>
      </c>
      <c r="S129" s="48">
        <f>S123</f>
        <v>0</v>
      </c>
      <c r="T129" t="s">
        <v>117</v>
      </c>
      <c r="U129" s="49" t="s">
        <v>118</v>
      </c>
      <c r="V129" t="s">
        <v>119</v>
      </c>
      <c r="W129" t="s">
        <v>120</v>
      </c>
      <c r="X129" t="s">
        <v>121</v>
      </c>
      <c r="Y129" s="49" t="s">
        <v>122</v>
      </c>
      <c r="Z129" t="s">
        <v>123</v>
      </c>
      <c r="AA129" t="s">
        <v>124</v>
      </c>
      <c r="AB129" t="s">
        <v>125</v>
      </c>
      <c r="AC129" t="s">
        <v>126</v>
      </c>
      <c r="AD129" t="s">
        <v>127</v>
      </c>
      <c r="AE129" t="s">
        <v>128</v>
      </c>
      <c r="AF129" t="s">
        <v>129</v>
      </c>
      <c r="AG129" t="s">
        <v>130</v>
      </c>
    </row>
    <row r="130" spans="1:33" ht="15">
      <c r="G130" s="50"/>
      <c r="M130" s="51"/>
      <c r="R130" s="52">
        <f>S130-O127</f>
        <v>0</v>
      </c>
      <c r="S130" s="53">
        <f>SUM(P128:S129)</f>
        <v>57.966666666666669</v>
      </c>
      <c r="T130" t="str">
        <f>+A115</f>
        <v>Employee: ARIOLA, REYNALDO  (098)</v>
      </c>
      <c r="U130">
        <f>G128</f>
        <v>6</v>
      </c>
      <c r="V130" s="54">
        <f>P128</f>
        <v>48</v>
      </c>
      <c r="W130" s="54">
        <f>Q128</f>
        <v>9.9666666666666686</v>
      </c>
      <c r="X130" s="54">
        <f>R128</f>
        <v>0</v>
      </c>
      <c r="Y130" s="55">
        <f>P129</f>
        <v>0</v>
      </c>
      <c r="Z130" s="55">
        <f>Q129</f>
        <v>0</v>
      </c>
      <c r="AA130" s="55">
        <f>R129</f>
        <v>0</v>
      </c>
      <c r="AB130" s="54">
        <f>S128</f>
        <v>0</v>
      </c>
      <c r="AC130" s="55">
        <f>S129</f>
        <v>0</v>
      </c>
    </row>
    <row r="134" spans="1:33">
      <c r="A134" s="2" t="s">
        <v>16</v>
      </c>
    </row>
    <row r="137" spans="1:33">
      <c r="A137" s="1" t="s">
        <v>1</v>
      </c>
      <c r="B137" s="1" t="s">
        <v>2</v>
      </c>
      <c r="C137" s="1" t="s">
        <v>3</v>
      </c>
      <c r="D137" s="1" t="s">
        <v>4</v>
      </c>
      <c r="E137" s="1" t="s">
        <v>5</v>
      </c>
      <c r="F137" s="1" t="s">
        <v>6</v>
      </c>
      <c r="G137" s="25"/>
      <c r="H137" s="25"/>
      <c r="I137" s="25"/>
      <c r="J137" s="25"/>
      <c r="K137" s="25"/>
      <c r="L137" s="25"/>
      <c r="M137" s="25"/>
      <c r="N137" s="26"/>
      <c r="O137" s="27" t="s">
        <v>110</v>
      </c>
      <c r="P137" s="28" t="s">
        <v>111</v>
      </c>
      <c r="Q137" s="28" t="s">
        <v>112</v>
      </c>
      <c r="R137" s="28" t="s">
        <v>113</v>
      </c>
      <c r="S137" s="28" t="s">
        <v>114</v>
      </c>
    </row>
    <row r="138" spans="1:33">
      <c r="G138" s="29"/>
      <c r="H138" s="29"/>
      <c r="I138" s="29"/>
      <c r="J138" s="29"/>
      <c r="K138" s="29"/>
      <c r="L138" s="29"/>
      <c r="M138" s="29"/>
      <c r="N138" s="30"/>
      <c r="P138" s="31"/>
      <c r="Q138" s="31"/>
      <c r="R138" s="31"/>
      <c r="S138" s="32"/>
    </row>
    <row r="139" spans="1:33">
      <c r="A139" s="3">
        <v>41543</v>
      </c>
      <c r="B139" s="4">
        <v>0.28828703703703706</v>
      </c>
      <c r="C139" s="4">
        <v>0.5003009259259259</v>
      </c>
      <c r="D139" s="4">
        <v>0.53917824074074072</v>
      </c>
      <c r="E139" s="4">
        <v>0.75040509259259258</v>
      </c>
      <c r="G139" s="33">
        <f t="shared" ref="G139:G145" si="84">+B139*24</f>
        <v>6.9188888888888895</v>
      </c>
      <c r="H139" s="33">
        <f t="shared" ref="H139:H145" si="85">ROUND(G139,0)</f>
        <v>7</v>
      </c>
      <c r="I139" s="33">
        <f t="shared" ref="I139:I145" si="86">+C139*24</f>
        <v>12.007222222222222</v>
      </c>
      <c r="J139" s="33">
        <f t="shared" ref="J139:J145" si="87">ROUND(I139,0)</f>
        <v>12</v>
      </c>
      <c r="K139" s="33">
        <f t="shared" ref="K139:K145" si="88">+D139*24</f>
        <v>12.940277777777776</v>
      </c>
      <c r="L139" s="33">
        <f t="shared" ref="L139:L145" si="89">ROUND(K139,0)</f>
        <v>13</v>
      </c>
      <c r="M139" s="33">
        <f t="shared" ref="M139:M145" si="90">+E139*24</f>
        <v>18.009722222222223</v>
      </c>
      <c r="N139" s="33">
        <f t="shared" ref="N139:N145" si="91">ROUND(M139,0)</f>
        <v>18</v>
      </c>
      <c r="O139" s="34">
        <f t="shared" ref="O139:O145" si="92">I139-G139+M139-K139</f>
        <v>10.157777777777778</v>
      </c>
      <c r="P139" s="35">
        <f t="shared" ref="P139:P145" si="93">IF(O139&gt;8,8,O139)</f>
        <v>8</v>
      </c>
      <c r="Q139" s="36">
        <f t="shared" ref="Q139:Q145" si="94">IF(O139&gt;12,4,O139-P139)</f>
        <v>2.1577777777777776</v>
      </c>
      <c r="R139" s="37">
        <f t="shared" ref="R139:R145" si="95">IF(O139&gt;12,O139-12,0)</f>
        <v>0</v>
      </c>
      <c r="S139" s="38"/>
    </row>
    <row r="140" spans="1:33">
      <c r="A140" s="3">
        <v>41544</v>
      </c>
      <c r="B140" s="4">
        <v>0.28849537037037037</v>
      </c>
      <c r="C140" s="4">
        <v>0.50054398148148149</v>
      </c>
      <c r="D140" s="4">
        <v>0.53891203703703705</v>
      </c>
      <c r="E140" s="4">
        <v>0.75065972222222221</v>
      </c>
      <c r="G140" s="33">
        <f t="shared" si="84"/>
        <v>6.9238888888888894</v>
      </c>
      <c r="H140" s="33">
        <f t="shared" si="85"/>
        <v>7</v>
      </c>
      <c r="I140" s="33">
        <f t="shared" si="86"/>
        <v>12.013055555555557</v>
      </c>
      <c r="J140" s="33">
        <f t="shared" si="87"/>
        <v>12</v>
      </c>
      <c r="K140" s="33">
        <f t="shared" si="88"/>
        <v>12.933888888888889</v>
      </c>
      <c r="L140" s="33">
        <f t="shared" si="89"/>
        <v>13</v>
      </c>
      <c r="M140" s="33">
        <f t="shared" si="90"/>
        <v>18.015833333333333</v>
      </c>
      <c r="N140" s="33">
        <f t="shared" si="91"/>
        <v>18</v>
      </c>
      <c r="O140" s="34">
        <f t="shared" si="92"/>
        <v>10.171111111111111</v>
      </c>
      <c r="P140" s="35">
        <f t="shared" si="93"/>
        <v>8</v>
      </c>
      <c r="Q140" s="36">
        <f t="shared" si="94"/>
        <v>2.1711111111111112</v>
      </c>
      <c r="R140" s="37">
        <f t="shared" si="95"/>
        <v>0</v>
      </c>
      <c r="S140" s="38"/>
    </row>
    <row r="141" spans="1:33">
      <c r="A141" s="3">
        <v>41545</v>
      </c>
      <c r="B141" s="4">
        <v>0.28880787037037037</v>
      </c>
      <c r="C141" s="4">
        <v>0.62550925925925926</v>
      </c>
      <c r="G141" s="33">
        <f t="shared" si="84"/>
        <v>6.9313888888888888</v>
      </c>
      <c r="H141" s="33">
        <f t="shared" si="85"/>
        <v>7</v>
      </c>
      <c r="I141" s="33">
        <f t="shared" si="86"/>
        <v>15.012222222222222</v>
      </c>
      <c r="J141" s="33">
        <f t="shared" si="87"/>
        <v>15</v>
      </c>
      <c r="K141" s="33">
        <f t="shared" si="88"/>
        <v>0</v>
      </c>
      <c r="L141" s="33">
        <f t="shared" si="89"/>
        <v>0</v>
      </c>
      <c r="M141" s="33">
        <f t="shared" si="90"/>
        <v>0</v>
      </c>
      <c r="N141" s="33">
        <f t="shared" si="91"/>
        <v>0</v>
      </c>
      <c r="O141" s="34">
        <f t="shared" si="92"/>
        <v>8.0808333333333344</v>
      </c>
      <c r="P141" s="35">
        <f t="shared" si="93"/>
        <v>8</v>
      </c>
      <c r="Q141" s="36">
        <f t="shared" si="94"/>
        <v>8.0833333333334423E-2</v>
      </c>
      <c r="R141" s="37">
        <f t="shared" si="95"/>
        <v>0</v>
      </c>
      <c r="S141" s="38"/>
    </row>
    <row r="142" spans="1:33" s="9" customFormat="1">
      <c r="A142" s="7">
        <v>41546</v>
      </c>
      <c r="B142" s="8">
        <v>0.25135416666666666</v>
      </c>
      <c r="C142" s="8">
        <v>0.58459490740740738</v>
      </c>
      <c r="G142" s="33">
        <f t="shared" si="84"/>
        <v>6.0324999999999998</v>
      </c>
      <c r="H142" s="33">
        <f t="shared" si="85"/>
        <v>6</v>
      </c>
      <c r="I142" s="33">
        <f t="shared" si="86"/>
        <v>14.030277777777776</v>
      </c>
      <c r="J142" s="33">
        <f t="shared" si="87"/>
        <v>14</v>
      </c>
      <c r="K142" s="33">
        <f t="shared" si="88"/>
        <v>0</v>
      </c>
      <c r="L142" s="33">
        <f t="shared" si="89"/>
        <v>0</v>
      </c>
      <c r="M142" s="33">
        <f t="shared" si="90"/>
        <v>0</v>
      </c>
      <c r="N142" s="33">
        <f t="shared" si="91"/>
        <v>0</v>
      </c>
      <c r="O142" s="34">
        <f t="shared" si="92"/>
        <v>7.9977777777777765</v>
      </c>
      <c r="P142" s="39">
        <f t="shared" si="93"/>
        <v>7.9977777777777765</v>
      </c>
      <c r="Q142" s="40">
        <f t="shared" si="94"/>
        <v>0</v>
      </c>
      <c r="R142" s="41">
        <f t="shared" si="95"/>
        <v>0</v>
      </c>
      <c r="S142" s="42"/>
      <c r="T142"/>
      <c r="U142"/>
      <c r="V142"/>
      <c r="W142"/>
      <c r="X142"/>
      <c r="Y142"/>
      <c r="Z142"/>
      <c r="AA142"/>
      <c r="AB142"/>
      <c r="AC142"/>
    </row>
    <row r="143" spans="1:33">
      <c r="A143" s="3">
        <v>41547</v>
      </c>
      <c r="B143" s="4">
        <v>0.28887731481481482</v>
      </c>
      <c r="C143" s="4">
        <v>0.50077546296296294</v>
      </c>
      <c r="D143" s="4">
        <v>0.53902777777777777</v>
      </c>
      <c r="E143" s="4">
        <v>0.75096064814814811</v>
      </c>
      <c r="G143" s="33">
        <f t="shared" si="84"/>
        <v>6.9330555555555557</v>
      </c>
      <c r="H143" s="33">
        <f t="shared" si="85"/>
        <v>7</v>
      </c>
      <c r="I143" s="33">
        <f t="shared" si="86"/>
        <v>12.01861111111111</v>
      </c>
      <c r="J143" s="33">
        <f t="shared" si="87"/>
        <v>12</v>
      </c>
      <c r="K143" s="33">
        <f t="shared" si="88"/>
        <v>12.936666666666667</v>
      </c>
      <c r="L143" s="33">
        <f t="shared" si="89"/>
        <v>13</v>
      </c>
      <c r="M143" s="33">
        <f t="shared" si="90"/>
        <v>18.023055555555555</v>
      </c>
      <c r="N143" s="33">
        <f t="shared" si="91"/>
        <v>18</v>
      </c>
      <c r="O143" s="34">
        <f t="shared" si="92"/>
        <v>10.171944444444442</v>
      </c>
      <c r="P143" s="35">
        <f t="shared" si="93"/>
        <v>8</v>
      </c>
      <c r="Q143" s="36">
        <f t="shared" si="94"/>
        <v>2.171944444444442</v>
      </c>
      <c r="R143" s="37">
        <f t="shared" si="95"/>
        <v>0</v>
      </c>
      <c r="S143" s="38"/>
    </row>
    <row r="144" spans="1:33">
      <c r="A144" s="3">
        <v>41548</v>
      </c>
      <c r="B144" s="4">
        <v>0.28891203703703705</v>
      </c>
      <c r="C144" s="4">
        <v>0.50067129629629625</v>
      </c>
      <c r="D144" s="4">
        <v>0.53943287037037035</v>
      </c>
      <c r="E144" s="4">
        <v>0.75084490740740739</v>
      </c>
      <c r="G144" s="33">
        <f t="shared" si="84"/>
        <v>6.9338888888888892</v>
      </c>
      <c r="H144" s="33">
        <f t="shared" si="85"/>
        <v>7</v>
      </c>
      <c r="I144" s="33">
        <f t="shared" si="86"/>
        <v>12.01611111111111</v>
      </c>
      <c r="J144" s="33">
        <f t="shared" si="87"/>
        <v>12</v>
      </c>
      <c r="K144" s="33">
        <f t="shared" si="88"/>
        <v>12.946388888888889</v>
      </c>
      <c r="L144" s="33">
        <f t="shared" si="89"/>
        <v>13</v>
      </c>
      <c r="M144" s="33">
        <f t="shared" si="90"/>
        <v>18.020277777777778</v>
      </c>
      <c r="N144" s="33">
        <f t="shared" si="91"/>
        <v>18</v>
      </c>
      <c r="O144" s="34">
        <f t="shared" si="92"/>
        <v>10.156111111111111</v>
      </c>
      <c r="P144" s="35">
        <f t="shared" si="93"/>
        <v>8</v>
      </c>
      <c r="Q144" s="36">
        <f t="shared" si="94"/>
        <v>2.1561111111111106</v>
      </c>
      <c r="R144" s="37">
        <f t="shared" si="95"/>
        <v>0</v>
      </c>
      <c r="S144" s="38"/>
    </row>
    <row r="145" spans="1:33">
      <c r="A145" s="3">
        <v>41549</v>
      </c>
      <c r="B145" s="4">
        <v>0.28905092592592591</v>
      </c>
      <c r="C145" s="4">
        <v>0.50092592592592589</v>
      </c>
      <c r="D145" s="4">
        <v>0.53864583333333338</v>
      </c>
      <c r="E145" s="4">
        <v>0.87577546296296294</v>
      </c>
      <c r="G145" s="33">
        <f t="shared" si="84"/>
        <v>6.9372222222222213</v>
      </c>
      <c r="H145" s="33">
        <f t="shared" si="85"/>
        <v>7</v>
      </c>
      <c r="I145" s="33">
        <f t="shared" si="86"/>
        <v>12.022222222222222</v>
      </c>
      <c r="J145" s="33">
        <f t="shared" si="87"/>
        <v>12</v>
      </c>
      <c r="K145" s="33">
        <f t="shared" si="88"/>
        <v>12.927500000000002</v>
      </c>
      <c r="L145" s="33">
        <f t="shared" si="89"/>
        <v>13</v>
      </c>
      <c r="M145" s="33">
        <f t="shared" si="90"/>
        <v>21.01861111111111</v>
      </c>
      <c r="N145" s="33">
        <f t="shared" si="91"/>
        <v>21</v>
      </c>
      <c r="O145" s="34">
        <f t="shared" si="92"/>
        <v>13.176111111111108</v>
      </c>
      <c r="P145" s="35">
        <f t="shared" si="93"/>
        <v>8</v>
      </c>
      <c r="Q145" s="36">
        <f t="shared" si="94"/>
        <v>4</v>
      </c>
      <c r="R145" s="37">
        <f t="shared" si="95"/>
        <v>1.1761111111111084</v>
      </c>
      <c r="S145" s="38"/>
    </row>
    <row r="146" spans="1:33">
      <c r="A146" s="5" t="s">
        <v>7</v>
      </c>
      <c r="G146" s="43"/>
      <c r="H146" s="30"/>
      <c r="I146" s="30"/>
      <c r="J146" s="30"/>
      <c r="K146" s="30"/>
      <c r="L146" s="30"/>
      <c r="M146" s="44"/>
      <c r="N146" s="30"/>
      <c r="O146" s="45">
        <f>SUM(O139:O145)</f>
        <v>69.911666666666662</v>
      </c>
      <c r="P146" s="46">
        <f>SUM(P139:P145)</f>
        <v>55.997777777777777</v>
      </c>
      <c r="Q146" s="46">
        <f>SUM(Q139:Q145)</f>
        <v>12.737777777777776</v>
      </c>
      <c r="R146" s="46">
        <f>SUM(R139:R145)</f>
        <v>1.1761111111111084</v>
      </c>
      <c r="S146" s="46">
        <f>SUM(S139:S145)</f>
        <v>0</v>
      </c>
    </row>
    <row r="147" spans="1:33">
      <c r="A147" s="5" t="s">
        <v>8</v>
      </c>
      <c r="B147" s="6">
        <v>0</v>
      </c>
      <c r="D147" s="5" t="s">
        <v>9</v>
      </c>
      <c r="E147" s="6">
        <v>6</v>
      </c>
      <c r="G147" s="43">
        <v>6</v>
      </c>
      <c r="H147" s="43">
        <v>6</v>
      </c>
      <c r="I147" s="30"/>
      <c r="J147" s="30"/>
      <c r="K147" s="30"/>
      <c r="L147" s="30"/>
      <c r="M147" s="44"/>
      <c r="N147" s="30"/>
      <c r="O147" s="45" t="s">
        <v>115</v>
      </c>
      <c r="P147" s="46">
        <f>P146-P148</f>
        <v>48</v>
      </c>
      <c r="Q147" s="46">
        <f>Q146-Q148</f>
        <v>12.737777777777776</v>
      </c>
      <c r="R147" s="46">
        <f>R146-R148</f>
        <v>1.1761111111111084</v>
      </c>
      <c r="S147" s="46">
        <f>S146-S148</f>
        <v>0</v>
      </c>
    </row>
    <row r="148" spans="1:33">
      <c r="G148" s="43"/>
      <c r="H148" s="30"/>
      <c r="I148" s="30"/>
      <c r="J148" s="30"/>
      <c r="K148" s="30"/>
      <c r="L148" s="30"/>
      <c r="M148" s="44"/>
      <c r="N148" s="44"/>
      <c r="O148" s="47" t="s">
        <v>116</v>
      </c>
      <c r="P148" s="48">
        <f>P142</f>
        <v>7.9977777777777765</v>
      </c>
      <c r="Q148" s="48">
        <f>Q142</f>
        <v>0</v>
      </c>
      <c r="R148" s="48">
        <f>R142</f>
        <v>0</v>
      </c>
      <c r="S148" s="48">
        <f>S142</f>
        <v>0</v>
      </c>
      <c r="T148" t="s">
        <v>117</v>
      </c>
      <c r="U148" s="49" t="s">
        <v>118</v>
      </c>
      <c r="V148" t="s">
        <v>119</v>
      </c>
      <c r="W148" t="s">
        <v>120</v>
      </c>
      <c r="X148" t="s">
        <v>121</v>
      </c>
      <c r="Y148" s="49" t="s">
        <v>122</v>
      </c>
      <c r="Z148" t="s">
        <v>123</v>
      </c>
      <c r="AA148" t="s">
        <v>124</v>
      </c>
      <c r="AB148" t="s">
        <v>125</v>
      </c>
      <c r="AC148" t="s">
        <v>126</v>
      </c>
      <c r="AD148" t="s">
        <v>127</v>
      </c>
      <c r="AE148" t="s">
        <v>128</v>
      </c>
      <c r="AF148" t="s">
        <v>129</v>
      </c>
      <c r="AG148" t="s">
        <v>130</v>
      </c>
    </row>
    <row r="149" spans="1:33" ht="15">
      <c r="G149" s="50"/>
      <c r="M149" s="51"/>
      <c r="R149" s="52">
        <f>S149-O146</f>
        <v>0</v>
      </c>
      <c r="S149" s="53">
        <f>SUM(P147:S148)</f>
        <v>69.911666666666662</v>
      </c>
      <c r="T149" t="str">
        <f>+A134</f>
        <v>Employee: AZUPARDO, GIL  (008)</v>
      </c>
      <c r="U149">
        <f>G147</f>
        <v>6</v>
      </c>
      <c r="V149" s="54">
        <f>P147</f>
        <v>48</v>
      </c>
      <c r="W149" s="54">
        <f>Q147</f>
        <v>12.737777777777776</v>
      </c>
      <c r="X149" s="54">
        <f>R147</f>
        <v>1.1761111111111084</v>
      </c>
      <c r="Y149" s="55">
        <f>P148</f>
        <v>7.9977777777777765</v>
      </c>
      <c r="Z149" s="55">
        <f>Q148</f>
        <v>0</v>
      </c>
      <c r="AA149" s="55">
        <f>R148</f>
        <v>0</v>
      </c>
      <c r="AB149" s="54">
        <f>S147</f>
        <v>0</v>
      </c>
      <c r="AC149" s="55">
        <f>S148</f>
        <v>0</v>
      </c>
    </row>
    <row r="153" spans="1:33">
      <c r="A153" s="2" t="s">
        <v>17</v>
      </c>
    </row>
    <row r="156" spans="1:33">
      <c r="A156" s="1" t="s">
        <v>1</v>
      </c>
      <c r="B156" s="1" t="s">
        <v>2</v>
      </c>
      <c r="C156" s="1" t="s">
        <v>3</v>
      </c>
      <c r="D156" s="1" t="s">
        <v>4</v>
      </c>
      <c r="E156" s="1" t="s">
        <v>5</v>
      </c>
      <c r="F156" s="1" t="s">
        <v>6</v>
      </c>
      <c r="G156" s="25"/>
      <c r="H156" s="25"/>
      <c r="I156" s="25"/>
      <c r="J156" s="25"/>
      <c r="K156" s="25"/>
      <c r="L156" s="25"/>
      <c r="M156" s="25"/>
      <c r="N156" s="26"/>
      <c r="O156" s="27" t="s">
        <v>110</v>
      </c>
      <c r="P156" s="28" t="s">
        <v>111</v>
      </c>
      <c r="Q156" s="28" t="s">
        <v>112</v>
      </c>
      <c r="R156" s="28" t="s">
        <v>113</v>
      </c>
      <c r="S156" s="28" t="s">
        <v>114</v>
      </c>
    </row>
    <row r="157" spans="1:33">
      <c r="G157" s="29"/>
      <c r="H157" s="29"/>
      <c r="I157" s="29"/>
      <c r="J157" s="29"/>
      <c r="K157" s="29"/>
      <c r="L157" s="29"/>
      <c r="M157" s="29"/>
      <c r="N157" s="30"/>
      <c r="P157" s="31"/>
      <c r="Q157" s="31"/>
      <c r="R157" s="31"/>
      <c r="S157" s="32"/>
    </row>
    <row r="158" spans="1:33">
      <c r="A158" s="3">
        <v>41543</v>
      </c>
      <c r="B158" s="11">
        <v>0</v>
      </c>
      <c r="C158" s="4">
        <v>0.25019675925925927</v>
      </c>
      <c r="D158" s="4">
        <v>0.90952546296296299</v>
      </c>
      <c r="E158" s="10">
        <v>1</v>
      </c>
      <c r="G158" s="33">
        <f t="shared" ref="G158:G164" si="96">+B158*24</f>
        <v>0</v>
      </c>
      <c r="H158" s="33">
        <f t="shared" ref="H158:H164" si="97">ROUND(G158,0)</f>
        <v>0</v>
      </c>
      <c r="I158" s="33">
        <f t="shared" ref="I158:I164" si="98">+C158*24</f>
        <v>6.0047222222222221</v>
      </c>
      <c r="J158" s="33">
        <f t="shared" ref="J158:J164" si="99">ROUND(I158,0)</f>
        <v>6</v>
      </c>
      <c r="K158" s="33">
        <f t="shared" ref="K158:K164" si="100">+D158*24</f>
        <v>21.828611111111112</v>
      </c>
      <c r="L158" s="33">
        <f t="shared" ref="L158:L164" si="101">ROUND(K158,0)</f>
        <v>22</v>
      </c>
      <c r="M158" s="33">
        <f t="shared" ref="M158:M164" si="102">+E158*24</f>
        <v>24</v>
      </c>
      <c r="N158" s="33">
        <f t="shared" ref="N158:N164" si="103">ROUND(M158,0)</f>
        <v>24</v>
      </c>
      <c r="O158" s="34">
        <f t="shared" ref="O158:O164" si="104">I158-G158+M158-K158</f>
        <v>8.1761111111111084</v>
      </c>
      <c r="P158" s="35">
        <f t="shared" ref="P158:P164" si="105">IF(O158&gt;8,8,O158)</f>
        <v>8</v>
      </c>
      <c r="Q158" s="36">
        <f t="shared" ref="Q158:Q164" si="106">IF(O158&gt;12,4,O158-P158)</f>
        <v>0.17611111111110844</v>
      </c>
      <c r="R158" s="37">
        <f t="shared" ref="R158:R164" si="107">IF(O158&gt;12,O158-12,0)</f>
        <v>0</v>
      </c>
      <c r="S158" s="38"/>
    </row>
    <row r="159" spans="1:33">
      <c r="A159" s="3">
        <v>41544</v>
      </c>
      <c r="B159" s="11">
        <v>0</v>
      </c>
      <c r="C159" s="4">
        <v>0.25042824074074072</v>
      </c>
      <c r="D159" s="4">
        <v>0.91024305555555551</v>
      </c>
      <c r="E159" s="10">
        <v>1</v>
      </c>
      <c r="G159" s="33">
        <f t="shared" si="96"/>
        <v>0</v>
      </c>
      <c r="H159" s="33">
        <f t="shared" si="97"/>
        <v>0</v>
      </c>
      <c r="I159" s="33">
        <f t="shared" si="98"/>
        <v>6.0102777777777767</v>
      </c>
      <c r="J159" s="33">
        <f t="shared" si="99"/>
        <v>6</v>
      </c>
      <c r="K159" s="33">
        <f t="shared" si="100"/>
        <v>21.845833333333331</v>
      </c>
      <c r="L159" s="33">
        <f t="shared" si="101"/>
        <v>22</v>
      </c>
      <c r="M159" s="33">
        <f t="shared" si="102"/>
        <v>24</v>
      </c>
      <c r="N159" s="33">
        <f t="shared" si="103"/>
        <v>24</v>
      </c>
      <c r="O159" s="34">
        <f t="shared" si="104"/>
        <v>8.1644444444444453</v>
      </c>
      <c r="P159" s="35">
        <f t="shared" si="105"/>
        <v>8</v>
      </c>
      <c r="Q159" s="36">
        <f t="shared" si="106"/>
        <v>0.16444444444444528</v>
      </c>
      <c r="R159" s="37">
        <f t="shared" si="107"/>
        <v>0</v>
      </c>
      <c r="S159" s="38"/>
    </row>
    <row r="160" spans="1:33">
      <c r="A160" s="3">
        <v>41545</v>
      </c>
      <c r="B160" s="11">
        <v>0</v>
      </c>
      <c r="C160" s="4">
        <v>0.25016203703703704</v>
      </c>
      <c r="D160" s="4">
        <v>0.91137731481481477</v>
      </c>
      <c r="E160" s="10">
        <v>1</v>
      </c>
      <c r="G160" s="33">
        <f t="shared" si="96"/>
        <v>0</v>
      </c>
      <c r="H160" s="33">
        <f t="shared" si="97"/>
        <v>0</v>
      </c>
      <c r="I160" s="33">
        <f t="shared" si="98"/>
        <v>6.0038888888888895</v>
      </c>
      <c r="J160" s="33">
        <f t="shared" si="99"/>
        <v>6</v>
      </c>
      <c r="K160" s="33">
        <f t="shared" si="100"/>
        <v>21.873055555555553</v>
      </c>
      <c r="L160" s="33">
        <f t="shared" si="101"/>
        <v>22</v>
      </c>
      <c r="M160" s="33">
        <f t="shared" si="102"/>
        <v>24</v>
      </c>
      <c r="N160" s="33">
        <f t="shared" si="103"/>
        <v>24</v>
      </c>
      <c r="O160" s="34">
        <f t="shared" si="104"/>
        <v>8.1308333333333351</v>
      </c>
      <c r="P160" s="35">
        <f t="shared" si="105"/>
        <v>8</v>
      </c>
      <c r="Q160" s="36">
        <f t="shared" si="106"/>
        <v>0.13083333333333513</v>
      </c>
      <c r="R160" s="37">
        <f t="shared" si="107"/>
        <v>0</v>
      </c>
      <c r="S160" s="38"/>
    </row>
    <row r="161" spans="1:33" s="9" customFormat="1">
      <c r="A161" s="7">
        <v>41546</v>
      </c>
      <c r="B161" s="13">
        <v>0</v>
      </c>
      <c r="C161" s="8">
        <v>0.25094907407407407</v>
      </c>
      <c r="D161" s="8">
        <v>0.90806712962962965</v>
      </c>
      <c r="E161" s="12">
        <v>1</v>
      </c>
      <c r="G161" s="33">
        <f t="shared" si="96"/>
        <v>0</v>
      </c>
      <c r="H161" s="33">
        <f t="shared" si="97"/>
        <v>0</v>
      </c>
      <c r="I161" s="33">
        <f t="shared" si="98"/>
        <v>6.0227777777777778</v>
      </c>
      <c r="J161" s="33">
        <f t="shared" si="99"/>
        <v>6</v>
      </c>
      <c r="K161" s="33">
        <f t="shared" si="100"/>
        <v>21.793611111111112</v>
      </c>
      <c r="L161" s="33">
        <f t="shared" si="101"/>
        <v>22</v>
      </c>
      <c r="M161" s="33">
        <f t="shared" si="102"/>
        <v>24</v>
      </c>
      <c r="N161" s="33">
        <f t="shared" si="103"/>
        <v>24</v>
      </c>
      <c r="O161" s="34">
        <f t="shared" si="104"/>
        <v>8.2291666666666643</v>
      </c>
      <c r="P161" s="39">
        <f t="shared" si="105"/>
        <v>8</v>
      </c>
      <c r="Q161" s="40">
        <f t="shared" si="106"/>
        <v>0.2291666666666643</v>
      </c>
      <c r="R161" s="41">
        <f t="shared" si="107"/>
        <v>0</v>
      </c>
      <c r="S161" s="42"/>
      <c r="T161"/>
      <c r="U161"/>
      <c r="V161"/>
      <c r="W161"/>
      <c r="X161"/>
      <c r="Y161"/>
      <c r="Z161"/>
      <c r="AA161"/>
      <c r="AB161"/>
      <c r="AC161"/>
    </row>
    <row r="162" spans="1:33">
      <c r="A162" s="3">
        <v>41547</v>
      </c>
      <c r="B162" s="11">
        <v>0</v>
      </c>
      <c r="C162" s="4">
        <v>0.25086805555555558</v>
      </c>
      <c r="D162" s="4">
        <v>0.91184027777777776</v>
      </c>
      <c r="E162" s="10">
        <v>1</v>
      </c>
      <c r="G162" s="33">
        <f t="shared" si="96"/>
        <v>0</v>
      </c>
      <c r="H162" s="33">
        <f t="shared" si="97"/>
        <v>0</v>
      </c>
      <c r="I162" s="33">
        <f t="shared" si="98"/>
        <v>6.0208333333333339</v>
      </c>
      <c r="J162" s="33">
        <f t="shared" si="99"/>
        <v>6</v>
      </c>
      <c r="K162" s="33">
        <f t="shared" si="100"/>
        <v>21.884166666666665</v>
      </c>
      <c r="L162" s="33">
        <f t="shared" si="101"/>
        <v>22</v>
      </c>
      <c r="M162" s="33">
        <f t="shared" si="102"/>
        <v>24</v>
      </c>
      <c r="N162" s="33">
        <f t="shared" si="103"/>
        <v>24</v>
      </c>
      <c r="O162" s="34">
        <f t="shared" si="104"/>
        <v>8.1366666666666703</v>
      </c>
      <c r="P162" s="35">
        <f t="shared" si="105"/>
        <v>8</v>
      </c>
      <c r="Q162" s="36">
        <f t="shared" si="106"/>
        <v>0.13666666666667027</v>
      </c>
      <c r="R162" s="37">
        <f t="shared" si="107"/>
        <v>0</v>
      </c>
      <c r="S162" s="38"/>
    </row>
    <row r="163" spans="1:33">
      <c r="A163" s="3">
        <v>41548</v>
      </c>
      <c r="B163" s="11">
        <v>0</v>
      </c>
      <c r="C163" s="4">
        <v>0.25067129629629631</v>
      </c>
      <c r="D163" s="4">
        <v>0.57740740740740737</v>
      </c>
      <c r="E163" s="4">
        <v>0.91704861111111113</v>
      </c>
      <c r="G163" s="33">
        <f t="shared" si="96"/>
        <v>0</v>
      </c>
      <c r="H163" s="33">
        <f t="shared" si="97"/>
        <v>0</v>
      </c>
      <c r="I163" s="33">
        <f t="shared" si="98"/>
        <v>6.0161111111111119</v>
      </c>
      <c r="J163" s="33">
        <f t="shared" si="99"/>
        <v>6</v>
      </c>
      <c r="K163" s="33">
        <f t="shared" si="100"/>
        <v>13.857777777777777</v>
      </c>
      <c r="L163" s="33">
        <f t="shared" si="101"/>
        <v>14</v>
      </c>
      <c r="M163" s="33">
        <f t="shared" si="102"/>
        <v>22.009166666666665</v>
      </c>
      <c r="N163" s="33">
        <f t="shared" si="103"/>
        <v>22</v>
      </c>
      <c r="O163" s="34">
        <f t="shared" si="104"/>
        <v>14.1675</v>
      </c>
      <c r="P163" s="35">
        <f t="shared" si="105"/>
        <v>8</v>
      </c>
      <c r="Q163" s="36">
        <f t="shared" si="106"/>
        <v>4</v>
      </c>
      <c r="R163" s="37">
        <f t="shared" si="107"/>
        <v>2.1675000000000004</v>
      </c>
      <c r="S163" s="38"/>
    </row>
    <row r="164" spans="1:33">
      <c r="A164" s="3">
        <v>41549</v>
      </c>
      <c r="B164" s="4">
        <v>0.57920138888888884</v>
      </c>
      <c r="C164" s="4">
        <v>0.91670138888888886</v>
      </c>
      <c r="G164" s="33">
        <f t="shared" si="96"/>
        <v>13.900833333333331</v>
      </c>
      <c r="H164" s="33">
        <f t="shared" si="97"/>
        <v>14</v>
      </c>
      <c r="I164" s="33">
        <f t="shared" si="98"/>
        <v>22.000833333333333</v>
      </c>
      <c r="J164" s="33">
        <f t="shared" si="99"/>
        <v>22</v>
      </c>
      <c r="K164" s="33">
        <f t="shared" si="100"/>
        <v>0</v>
      </c>
      <c r="L164" s="33">
        <f t="shared" si="101"/>
        <v>0</v>
      </c>
      <c r="M164" s="33">
        <f t="shared" si="102"/>
        <v>0</v>
      </c>
      <c r="N164" s="33">
        <f t="shared" si="103"/>
        <v>0</v>
      </c>
      <c r="O164" s="34">
        <f t="shared" si="104"/>
        <v>8.1000000000000014</v>
      </c>
      <c r="P164" s="35">
        <f t="shared" si="105"/>
        <v>8</v>
      </c>
      <c r="Q164" s="36">
        <f t="shared" si="106"/>
        <v>0.10000000000000142</v>
      </c>
      <c r="R164" s="37">
        <f t="shared" si="107"/>
        <v>0</v>
      </c>
      <c r="S164" s="38"/>
    </row>
    <row r="165" spans="1:33">
      <c r="A165" s="5" t="s">
        <v>7</v>
      </c>
      <c r="G165" s="43"/>
      <c r="H165" s="30"/>
      <c r="I165" s="30"/>
      <c r="J165" s="30"/>
      <c r="K165" s="30"/>
      <c r="L165" s="30"/>
      <c r="M165" s="44"/>
      <c r="N165" s="30"/>
      <c r="O165" s="45">
        <f>SUM(O158:O164)</f>
        <v>63.104722222222229</v>
      </c>
      <c r="P165" s="46">
        <f>SUM(P158:P164)</f>
        <v>56</v>
      </c>
      <c r="Q165" s="46">
        <f>SUM(Q158:Q164)</f>
        <v>4.9372222222222248</v>
      </c>
      <c r="R165" s="46">
        <f>SUM(R158:R164)</f>
        <v>2.1675000000000004</v>
      </c>
      <c r="S165" s="46">
        <f>SUM(S158:S164)</f>
        <v>0</v>
      </c>
    </row>
    <row r="166" spans="1:33">
      <c r="A166" s="5" t="s">
        <v>8</v>
      </c>
      <c r="B166" s="6">
        <v>7</v>
      </c>
      <c r="D166" s="5" t="s">
        <v>9</v>
      </c>
      <c r="E166" s="6">
        <v>1</v>
      </c>
      <c r="G166" s="43">
        <v>6</v>
      </c>
      <c r="H166" s="43">
        <v>6</v>
      </c>
      <c r="I166" s="30"/>
      <c r="J166" s="30"/>
      <c r="K166" s="30"/>
      <c r="L166" s="30"/>
      <c r="M166" s="44"/>
      <c r="N166" s="30"/>
      <c r="O166" s="45" t="s">
        <v>115</v>
      </c>
      <c r="P166" s="46">
        <f>P165-P167</f>
        <v>48</v>
      </c>
      <c r="Q166" s="46">
        <f>Q165-Q167</f>
        <v>4.7080555555555605</v>
      </c>
      <c r="R166" s="46">
        <f>R165-R167</f>
        <v>2.1675000000000004</v>
      </c>
      <c r="S166" s="46">
        <f>S165-S167</f>
        <v>0</v>
      </c>
    </row>
    <row r="167" spans="1:33">
      <c r="G167" s="43"/>
      <c r="H167" s="30"/>
      <c r="I167" s="30"/>
      <c r="J167" s="30"/>
      <c r="K167" s="30"/>
      <c r="L167" s="30"/>
      <c r="M167" s="44"/>
      <c r="N167" s="44"/>
      <c r="O167" s="47" t="s">
        <v>116</v>
      </c>
      <c r="P167" s="48">
        <f>P161</f>
        <v>8</v>
      </c>
      <c r="Q167" s="48">
        <f>Q161</f>
        <v>0.2291666666666643</v>
      </c>
      <c r="R167" s="48">
        <f>R161</f>
        <v>0</v>
      </c>
      <c r="S167" s="48">
        <f>S161</f>
        <v>0</v>
      </c>
      <c r="T167" t="s">
        <v>117</v>
      </c>
      <c r="U167" s="49" t="s">
        <v>118</v>
      </c>
      <c r="V167" t="s">
        <v>119</v>
      </c>
      <c r="W167" t="s">
        <v>120</v>
      </c>
      <c r="X167" t="s">
        <v>121</v>
      </c>
      <c r="Y167" s="49" t="s">
        <v>122</v>
      </c>
      <c r="Z167" t="s">
        <v>123</v>
      </c>
      <c r="AA167" t="s">
        <v>124</v>
      </c>
      <c r="AB167" t="s">
        <v>125</v>
      </c>
      <c r="AC167" t="s">
        <v>126</v>
      </c>
      <c r="AD167" t="s">
        <v>127</v>
      </c>
      <c r="AE167" t="s">
        <v>128</v>
      </c>
      <c r="AF167" t="s">
        <v>129</v>
      </c>
      <c r="AG167" t="s">
        <v>130</v>
      </c>
    </row>
    <row r="168" spans="1:33" ht="15">
      <c r="G168" s="50"/>
      <c r="M168" s="51"/>
      <c r="R168" s="52">
        <f>S168-O165</f>
        <v>0</v>
      </c>
      <c r="S168" s="53">
        <f>SUM(P166:S167)</f>
        <v>63.104722222222229</v>
      </c>
      <c r="T168" t="str">
        <f>+A153</f>
        <v>Employee: BACHO JR., BERNARDO  (075)</v>
      </c>
      <c r="U168">
        <f>G166</f>
        <v>6</v>
      </c>
      <c r="V168" s="54">
        <f>P166</f>
        <v>48</v>
      </c>
      <c r="W168" s="54">
        <f>Q166</f>
        <v>4.7080555555555605</v>
      </c>
      <c r="X168" s="54">
        <f>R166</f>
        <v>2.1675000000000004</v>
      </c>
      <c r="Y168" s="55">
        <f>P167</f>
        <v>8</v>
      </c>
      <c r="Z168" s="55">
        <f>Q167</f>
        <v>0.2291666666666643</v>
      </c>
      <c r="AA168" s="55">
        <f>R167</f>
        <v>0</v>
      </c>
      <c r="AB168" s="54">
        <f>S166</f>
        <v>0</v>
      </c>
      <c r="AC168" s="55">
        <f>S167</f>
        <v>0</v>
      </c>
    </row>
    <row r="172" spans="1:33">
      <c r="A172" s="2" t="s">
        <v>18</v>
      </c>
    </row>
    <row r="175" spans="1:33">
      <c r="A175" s="1" t="s">
        <v>1</v>
      </c>
      <c r="B175" s="1" t="s">
        <v>2</v>
      </c>
      <c r="C175" s="1" t="s">
        <v>3</v>
      </c>
      <c r="D175" s="1" t="s">
        <v>4</v>
      </c>
      <c r="E175" s="1" t="s">
        <v>5</v>
      </c>
      <c r="F175" s="1" t="s">
        <v>6</v>
      </c>
      <c r="G175" s="25"/>
      <c r="H175" s="25"/>
      <c r="I175" s="25"/>
      <c r="J175" s="25"/>
      <c r="K175" s="25"/>
      <c r="L175" s="25"/>
      <c r="M175" s="25"/>
      <c r="N175" s="26"/>
      <c r="O175" s="27" t="s">
        <v>110</v>
      </c>
      <c r="P175" s="28" t="s">
        <v>111</v>
      </c>
      <c r="Q175" s="28" t="s">
        <v>112</v>
      </c>
      <c r="R175" s="28" t="s">
        <v>113</v>
      </c>
      <c r="S175" s="28" t="s">
        <v>114</v>
      </c>
    </row>
    <row r="176" spans="1:33">
      <c r="G176" s="29"/>
      <c r="H176" s="29"/>
      <c r="I176" s="29"/>
      <c r="J176" s="29"/>
      <c r="K176" s="29"/>
      <c r="L176" s="29"/>
      <c r="M176" s="29"/>
      <c r="N176" s="30"/>
      <c r="P176" s="31"/>
      <c r="Q176" s="31"/>
      <c r="R176" s="31"/>
      <c r="S176" s="32"/>
    </row>
    <row r="177" spans="1:33">
      <c r="A177" s="3">
        <v>41543</v>
      </c>
      <c r="B177" s="4">
        <v>0.28999999999999998</v>
      </c>
      <c r="C177" s="4">
        <v>0.50072916666666667</v>
      </c>
      <c r="D177" s="4">
        <v>0.54233796296296299</v>
      </c>
      <c r="E177" s="4">
        <v>0.75048611111111108</v>
      </c>
      <c r="G177" s="33">
        <f t="shared" ref="G177:G183" si="108">+B177*24</f>
        <v>6.9599999999999991</v>
      </c>
      <c r="H177" s="33">
        <f t="shared" ref="H177:H183" si="109">ROUND(G177,0)</f>
        <v>7</v>
      </c>
      <c r="I177" s="33">
        <f t="shared" ref="I177:I183" si="110">+C177*24</f>
        <v>12.0175</v>
      </c>
      <c r="J177" s="33">
        <f t="shared" ref="J177:J183" si="111">ROUND(I177,0)</f>
        <v>12</v>
      </c>
      <c r="K177" s="33">
        <f t="shared" ref="K177:K183" si="112">+D177*24</f>
        <v>13.016111111111112</v>
      </c>
      <c r="L177" s="33">
        <f t="shared" ref="L177:L183" si="113">ROUND(K177,0)</f>
        <v>13</v>
      </c>
      <c r="M177" s="33">
        <f t="shared" ref="M177:M183" si="114">+E177*24</f>
        <v>18.011666666666667</v>
      </c>
      <c r="N177" s="33">
        <f t="shared" ref="N177:N183" si="115">ROUND(M177,0)</f>
        <v>18</v>
      </c>
      <c r="O177" s="34">
        <f t="shared" ref="O177:O183" si="116">I177-G177+M177-K177</f>
        <v>10.053055555555556</v>
      </c>
      <c r="P177" s="35">
        <f t="shared" ref="P177:P183" si="117">IF(O177&gt;8,8,O177)</f>
        <v>8</v>
      </c>
      <c r="Q177" s="36">
        <f t="shared" ref="Q177:Q183" si="118">IF(O177&gt;12,4,O177-P177)</f>
        <v>2.0530555555555559</v>
      </c>
      <c r="R177" s="37">
        <f t="shared" ref="R177:R183" si="119">IF(O177&gt;12,O177-12,0)</f>
        <v>0</v>
      </c>
      <c r="S177" s="38"/>
    </row>
    <row r="178" spans="1:33">
      <c r="A178" s="3">
        <v>41544</v>
      </c>
      <c r="B178" s="4">
        <v>0.2890625</v>
      </c>
      <c r="C178" s="4">
        <v>0.50067129629629625</v>
      </c>
      <c r="D178" s="4">
        <v>0.53943287037037035</v>
      </c>
      <c r="E178" s="4">
        <v>0.75038194444444439</v>
      </c>
      <c r="G178" s="33">
        <f t="shared" si="108"/>
        <v>6.9375</v>
      </c>
      <c r="H178" s="33">
        <f t="shared" si="109"/>
        <v>7</v>
      </c>
      <c r="I178" s="33">
        <f t="shared" si="110"/>
        <v>12.01611111111111</v>
      </c>
      <c r="J178" s="33">
        <f t="shared" si="111"/>
        <v>12</v>
      </c>
      <c r="K178" s="33">
        <f t="shared" si="112"/>
        <v>12.946388888888889</v>
      </c>
      <c r="L178" s="33">
        <f t="shared" si="113"/>
        <v>13</v>
      </c>
      <c r="M178" s="33">
        <f t="shared" si="114"/>
        <v>18.009166666666665</v>
      </c>
      <c r="N178" s="33">
        <f t="shared" si="115"/>
        <v>18</v>
      </c>
      <c r="O178" s="34">
        <f t="shared" si="116"/>
        <v>10.141388888888885</v>
      </c>
      <c r="P178" s="35">
        <f t="shared" si="117"/>
        <v>8</v>
      </c>
      <c r="Q178" s="36">
        <f t="shared" si="118"/>
        <v>2.1413888888888852</v>
      </c>
      <c r="R178" s="37">
        <f t="shared" si="119"/>
        <v>0</v>
      </c>
      <c r="S178" s="38"/>
    </row>
    <row r="179" spans="1:33">
      <c r="A179" s="3">
        <v>41545</v>
      </c>
      <c r="B179" s="4">
        <v>0.28910879629629632</v>
      </c>
      <c r="C179" s="4">
        <v>0.62559027777777776</v>
      </c>
      <c r="D179" s="4"/>
      <c r="G179" s="33">
        <f t="shared" si="108"/>
        <v>6.9386111111111113</v>
      </c>
      <c r="H179" s="33">
        <f t="shared" si="109"/>
        <v>7</v>
      </c>
      <c r="I179" s="33">
        <f t="shared" si="110"/>
        <v>15.014166666666666</v>
      </c>
      <c r="J179" s="33">
        <f t="shared" si="111"/>
        <v>15</v>
      </c>
      <c r="K179" s="33">
        <f t="shared" si="112"/>
        <v>0</v>
      </c>
      <c r="L179" s="33">
        <f t="shared" si="113"/>
        <v>0</v>
      </c>
      <c r="M179" s="33">
        <f t="shared" si="114"/>
        <v>0</v>
      </c>
      <c r="N179" s="33">
        <f t="shared" si="115"/>
        <v>0</v>
      </c>
      <c r="O179" s="34">
        <f t="shared" si="116"/>
        <v>8.0755555555555549</v>
      </c>
      <c r="P179" s="35">
        <f t="shared" si="117"/>
        <v>8</v>
      </c>
      <c r="Q179" s="36">
        <f t="shared" si="118"/>
        <v>7.5555555555554932E-2</v>
      </c>
      <c r="R179" s="37">
        <f t="shared" si="119"/>
        <v>0</v>
      </c>
      <c r="S179" s="38"/>
    </row>
    <row r="180" spans="1:33" s="9" customFormat="1">
      <c r="A180" s="7">
        <v>41546</v>
      </c>
      <c r="B180" s="8">
        <v>0.25167824074074074</v>
      </c>
      <c r="C180" s="8">
        <v>0.58444444444444443</v>
      </c>
      <c r="G180" s="33">
        <f t="shared" si="108"/>
        <v>6.0402777777777779</v>
      </c>
      <c r="H180" s="33">
        <f t="shared" si="109"/>
        <v>6</v>
      </c>
      <c r="I180" s="33">
        <f t="shared" si="110"/>
        <v>14.026666666666667</v>
      </c>
      <c r="J180" s="33">
        <f t="shared" si="111"/>
        <v>14</v>
      </c>
      <c r="K180" s="33">
        <f t="shared" si="112"/>
        <v>0</v>
      </c>
      <c r="L180" s="33">
        <f t="shared" si="113"/>
        <v>0</v>
      </c>
      <c r="M180" s="33">
        <f t="shared" si="114"/>
        <v>0</v>
      </c>
      <c r="N180" s="33">
        <f t="shared" si="115"/>
        <v>0</v>
      </c>
      <c r="O180" s="34">
        <f t="shared" si="116"/>
        <v>7.9863888888888894</v>
      </c>
      <c r="P180" s="39">
        <f t="shared" si="117"/>
        <v>7.9863888888888894</v>
      </c>
      <c r="Q180" s="40">
        <f t="shared" si="118"/>
        <v>0</v>
      </c>
      <c r="R180" s="41">
        <f t="shared" si="119"/>
        <v>0</v>
      </c>
      <c r="S180" s="42"/>
      <c r="T180"/>
      <c r="U180"/>
      <c r="V180"/>
      <c r="W180"/>
      <c r="X180"/>
      <c r="Y180"/>
      <c r="Z180"/>
      <c r="AA180"/>
      <c r="AB180"/>
      <c r="AC180"/>
    </row>
    <row r="181" spans="1:33">
      <c r="A181" s="3">
        <v>41547</v>
      </c>
      <c r="B181" s="4">
        <v>0.28943287037037035</v>
      </c>
      <c r="C181" s="4">
        <v>0.50089120370370366</v>
      </c>
      <c r="D181" s="4">
        <v>0.54112268518518514</v>
      </c>
      <c r="E181" s="4">
        <v>0.75067129629629625</v>
      </c>
      <c r="G181" s="33">
        <f t="shared" si="108"/>
        <v>6.9463888888888885</v>
      </c>
      <c r="H181" s="33">
        <f t="shared" si="109"/>
        <v>7</v>
      </c>
      <c r="I181" s="33">
        <f t="shared" si="110"/>
        <v>12.021388888888888</v>
      </c>
      <c r="J181" s="33">
        <f t="shared" si="111"/>
        <v>12</v>
      </c>
      <c r="K181" s="33">
        <f t="shared" si="112"/>
        <v>12.986944444444443</v>
      </c>
      <c r="L181" s="33">
        <f t="shared" si="113"/>
        <v>13</v>
      </c>
      <c r="M181" s="33">
        <f t="shared" si="114"/>
        <v>18.016111111111108</v>
      </c>
      <c r="N181" s="33">
        <f t="shared" si="115"/>
        <v>18</v>
      </c>
      <c r="O181" s="34">
        <f t="shared" si="116"/>
        <v>10.104166666666664</v>
      </c>
      <c r="P181" s="35">
        <f t="shared" si="117"/>
        <v>8</v>
      </c>
      <c r="Q181" s="36">
        <f t="shared" si="118"/>
        <v>2.1041666666666643</v>
      </c>
      <c r="R181" s="37">
        <f t="shared" si="119"/>
        <v>0</v>
      </c>
      <c r="S181" s="38"/>
    </row>
    <row r="182" spans="1:33">
      <c r="A182" s="3">
        <v>41548</v>
      </c>
      <c r="B182" s="4">
        <v>0.28873842592592591</v>
      </c>
      <c r="C182" s="4">
        <v>0.50081018518518516</v>
      </c>
      <c r="D182" s="4">
        <v>0.54115740740740736</v>
      </c>
      <c r="E182" s="4">
        <v>0.7505208333333333</v>
      </c>
      <c r="G182" s="33">
        <f t="shared" si="108"/>
        <v>6.9297222222222219</v>
      </c>
      <c r="H182" s="33">
        <f t="shared" si="109"/>
        <v>7</v>
      </c>
      <c r="I182" s="33">
        <f t="shared" si="110"/>
        <v>12.019444444444444</v>
      </c>
      <c r="J182" s="33">
        <f t="shared" si="111"/>
        <v>12</v>
      </c>
      <c r="K182" s="33">
        <f t="shared" si="112"/>
        <v>12.987777777777776</v>
      </c>
      <c r="L182" s="33">
        <f t="shared" si="113"/>
        <v>13</v>
      </c>
      <c r="M182" s="33">
        <f t="shared" si="114"/>
        <v>18.012499999999999</v>
      </c>
      <c r="N182" s="33">
        <f t="shared" si="115"/>
        <v>18</v>
      </c>
      <c r="O182" s="34">
        <f t="shared" si="116"/>
        <v>10.114444444444445</v>
      </c>
      <c r="P182" s="35">
        <f t="shared" si="117"/>
        <v>8</v>
      </c>
      <c r="Q182" s="36">
        <f t="shared" si="118"/>
        <v>2.1144444444444446</v>
      </c>
      <c r="R182" s="37">
        <f t="shared" si="119"/>
        <v>0</v>
      </c>
      <c r="S182" s="38"/>
    </row>
    <row r="183" spans="1:33">
      <c r="A183" s="3">
        <v>41549</v>
      </c>
      <c r="B183" s="4">
        <v>0.28896990740740741</v>
      </c>
      <c r="C183" s="4">
        <v>0.50063657407407403</v>
      </c>
      <c r="D183" s="4">
        <v>0.54094907407407411</v>
      </c>
      <c r="E183" s="4">
        <v>0.87516203703703699</v>
      </c>
      <c r="G183" s="33">
        <f t="shared" si="108"/>
        <v>6.9352777777777774</v>
      </c>
      <c r="H183" s="33">
        <f t="shared" si="109"/>
        <v>7</v>
      </c>
      <c r="I183" s="33">
        <f t="shared" si="110"/>
        <v>12.015277777777776</v>
      </c>
      <c r="J183" s="33">
        <f t="shared" si="111"/>
        <v>12</v>
      </c>
      <c r="K183" s="33">
        <f t="shared" si="112"/>
        <v>12.982777777777779</v>
      </c>
      <c r="L183" s="33">
        <f t="shared" si="113"/>
        <v>13</v>
      </c>
      <c r="M183" s="33">
        <f t="shared" si="114"/>
        <v>21.003888888888888</v>
      </c>
      <c r="N183" s="33">
        <f t="shared" si="115"/>
        <v>21</v>
      </c>
      <c r="O183" s="34">
        <f t="shared" si="116"/>
        <v>13.101111111111107</v>
      </c>
      <c r="P183" s="35">
        <f t="shared" si="117"/>
        <v>8</v>
      </c>
      <c r="Q183" s="36">
        <f t="shared" si="118"/>
        <v>4</v>
      </c>
      <c r="R183" s="37">
        <f t="shared" si="119"/>
        <v>1.1011111111111074</v>
      </c>
      <c r="S183" s="38"/>
    </row>
    <row r="184" spans="1:33">
      <c r="A184" s="5" t="s">
        <v>7</v>
      </c>
      <c r="G184" s="43"/>
      <c r="H184" s="30"/>
      <c r="I184" s="30"/>
      <c r="J184" s="30"/>
      <c r="K184" s="30"/>
      <c r="L184" s="30"/>
      <c r="M184" s="44"/>
      <c r="N184" s="30"/>
      <c r="O184" s="45">
        <f>SUM(O177:O183)</f>
        <v>69.576111111111103</v>
      </c>
      <c r="P184" s="46">
        <f>SUM(P177:P183)</f>
        <v>55.986388888888889</v>
      </c>
      <c r="Q184" s="46">
        <f>SUM(Q177:Q183)</f>
        <v>12.488611111111105</v>
      </c>
      <c r="R184" s="46">
        <f>SUM(R177:R183)</f>
        <v>1.1011111111111074</v>
      </c>
      <c r="S184" s="46">
        <f>SUM(S177:S183)</f>
        <v>0</v>
      </c>
    </row>
    <row r="185" spans="1:33">
      <c r="A185" s="5" t="s">
        <v>8</v>
      </c>
      <c r="B185" s="6">
        <v>7</v>
      </c>
      <c r="D185" s="5" t="s">
        <v>9</v>
      </c>
      <c r="E185" s="6">
        <v>1</v>
      </c>
      <c r="G185" s="43">
        <v>6</v>
      </c>
      <c r="H185" s="43">
        <v>6</v>
      </c>
      <c r="I185" s="30"/>
      <c r="J185" s="30"/>
      <c r="K185" s="30"/>
      <c r="L185" s="30"/>
      <c r="M185" s="44"/>
      <c r="N185" s="30"/>
      <c r="O185" s="45" t="s">
        <v>115</v>
      </c>
      <c r="P185" s="46">
        <f>P184-P186</f>
        <v>48</v>
      </c>
      <c r="Q185" s="46">
        <f>Q184-Q186</f>
        <v>12.488611111111105</v>
      </c>
      <c r="R185" s="46">
        <f>R184-R186</f>
        <v>1.1011111111111074</v>
      </c>
      <c r="S185" s="46">
        <f>S184-S186</f>
        <v>0</v>
      </c>
    </row>
    <row r="186" spans="1:33">
      <c r="G186" s="43"/>
      <c r="H186" s="30"/>
      <c r="I186" s="30"/>
      <c r="J186" s="30"/>
      <c r="K186" s="30"/>
      <c r="L186" s="30"/>
      <c r="M186" s="44"/>
      <c r="N186" s="44"/>
      <c r="O186" s="47" t="s">
        <v>116</v>
      </c>
      <c r="P186" s="48">
        <f>P180</f>
        <v>7.9863888888888894</v>
      </c>
      <c r="Q186" s="48">
        <f>Q180</f>
        <v>0</v>
      </c>
      <c r="R186" s="48">
        <f>R180</f>
        <v>0</v>
      </c>
      <c r="S186" s="48">
        <f>S180</f>
        <v>0</v>
      </c>
      <c r="T186" t="s">
        <v>117</v>
      </c>
      <c r="U186" s="49" t="s">
        <v>118</v>
      </c>
      <c r="V186" t="s">
        <v>119</v>
      </c>
      <c r="W186" t="s">
        <v>120</v>
      </c>
      <c r="X186" t="s">
        <v>121</v>
      </c>
      <c r="Y186" s="49" t="s">
        <v>122</v>
      </c>
      <c r="Z186" t="s">
        <v>123</v>
      </c>
      <c r="AA186" t="s">
        <v>124</v>
      </c>
      <c r="AB186" t="s">
        <v>125</v>
      </c>
      <c r="AC186" t="s">
        <v>126</v>
      </c>
      <c r="AD186" t="s">
        <v>127</v>
      </c>
      <c r="AE186" t="s">
        <v>128</v>
      </c>
      <c r="AF186" t="s">
        <v>129</v>
      </c>
      <c r="AG186" t="s">
        <v>130</v>
      </c>
    </row>
    <row r="187" spans="1:33" ht="15">
      <c r="G187" s="50"/>
      <c r="M187" s="51"/>
      <c r="R187" s="52">
        <f>S187-O184</f>
        <v>0</v>
      </c>
      <c r="S187" s="53">
        <f>SUM(P185:S186)</f>
        <v>69.576111111111103</v>
      </c>
      <c r="T187" t="str">
        <f>+A172</f>
        <v>Employee: BALILI, EDWIN  (004)</v>
      </c>
      <c r="U187">
        <f>G185</f>
        <v>6</v>
      </c>
      <c r="V187" s="54">
        <f>P185</f>
        <v>48</v>
      </c>
      <c r="W187" s="54">
        <f>Q185</f>
        <v>12.488611111111105</v>
      </c>
      <c r="X187" s="54">
        <f>R185</f>
        <v>1.1011111111111074</v>
      </c>
      <c r="Y187" s="55">
        <f>P186</f>
        <v>7.9863888888888894</v>
      </c>
      <c r="Z187" s="55">
        <f>Q186</f>
        <v>0</v>
      </c>
      <c r="AA187" s="55">
        <f>R186</f>
        <v>0</v>
      </c>
      <c r="AB187" s="54">
        <f>S185</f>
        <v>0</v>
      </c>
      <c r="AC187" s="55">
        <f>S186</f>
        <v>0</v>
      </c>
    </row>
    <row r="191" spans="1:33">
      <c r="A191" s="2" t="s">
        <v>19</v>
      </c>
    </row>
    <row r="194" spans="1:33">
      <c r="A194" s="1" t="s">
        <v>1</v>
      </c>
      <c r="B194" s="1" t="s">
        <v>2</v>
      </c>
      <c r="C194" s="1" t="s">
        <v>3</v>
      </c>
      <c r="D194" s="1" t="s">
        <v>4</v>
      </c>
      <c r="E194" s="1" t="s">
        <v>5</v>
      </c>
      <c r="F194" s="1" t="s">
        <v>6</v>
      </c>
      <c r="G194" s="25"/>
      <c r="H194" s="25"/>
      <c r="I194" s="25"/>
      <c r="J194" s="25"/>
      <c r="K194" s="25"/>
      <c r="L194" s="25"/>
      <c r="M194" s="25"/>
      <c r="N194" s="26"/>
      <c r="O194" s="27" t="s">
        <v>110</v>
      </c>
      <c r="P194" s="28" t="s">
        <v>111</v>
      </c>
      <c r="Q194" s="28" t="s">
        <v>112</v>
      </c>
      <c r="R194" s="28" t="s">
        <v>113</v>
      </c>
      <c r="S194" s="28" t="s">
        <v>114</v>
      </c>
    </row>
    <row r="195" spans="1:33">
      <c r="G195" s="29"/>
      <c r="H195" s="29"/>
      <c r="I195" s="29"/>
      <c r="J195" s="29"/>
      <c r="K195" s="29"/>
      <c r="L195" s="29"/>
      <c r="M195" s="29"/>
      <c r="N195" s="30"/>
      <c r="P195" s="31"/>
      <c r="Q195" s="31"/>
      <c r="R195" s="31"/>
      <c r="S195" s="32"/>
    </row>
    <row r="196" spans="1:33">
      <c r="A196" s="3">
        <v>41543</v>
      </c>
      <c r="B196" s="4">
        <v>0.28994212962962962</v>
      </c>
      <c r="C196" s="4">
        <v>0.79224537037037035</v>
      </c>
      <c r="G196" s="33">
        <f t="shared" ref="G196:G202" si="120">+B196*24</f>
        <v>6.9586111111111109</v>
      </c>
      <c r="H196" s="33">
        <f t="shared" ref="H196:H202" si="121">ROUND(G196,0)</f>
        <v>7</v>
      </c>
      <c r="I196" s="33">
        <f t="shared" ref="I196:I202" si="122">+C196*24</f>
        <v>19.013888888888889</v>
      </c>
      <c r="J196" s="33">
        <f t="shared" ref="J196:J202" si="123">ROUND(I196,0)</f>
        <v>19</v>
      </c>
      <c r="K196" s="33">
        <f t="shared" ref="K196:K202" si="124">+D196*24</f>
        <v>0</v>
      </c>
      <c r="L196" s="33">
        <f t="shared" ref="L196:L202" si="125">ROUND(K196,0)</f>
        <v>0</v>
      </c>
      <c r="M196" s="33">
        <f t="shared" ref="M196:M202" si="126">+E196*24</f>
        <v>0</v>
      </c>
      <c r="N196" s="33">
        <f t="shared" ref="N196:N202" si="127">ROUND(M196,0)</f>
        <v>0</v>
      </c>
      <c r="O196" s="34">
        <f t="shared" ref="O196:O202" si="128">I196-G196+M196-K196</f>
        <v>12.055277777777778</v>
      </c>
      <c r="P196" s="35">
        <f t="shared" ref="P196:P202" si="129">IF(O196&gt;8,8,O196)</f>
        <v>8</v>
      </c>
      <c r="Q196" s="36">
        <f t="shared" ref="Q196:Q202" si="130">IF(O196&gt;12,4,O196-P196)</f>
        <v>4</v>
      </c>
      <c r="R196" s="37">
        <f t="shared" ref="R196:R202" si="131">IF(O196&gt;12,O196-12,0)</f>
        <v>5.5277777777778425E-2</v>
      </c>
      <c r="S196" s="38"/>
    </row>
    <row r="197" spans="1:33">
      <c r="A197" s="3">
        <v>41544</v>
      </c>
      <c r="B197" s="4">
        <v>0.2880671296296296</v>
      </c>
      <c r="C197" s="4">
        <v>0.50293981481481487</v>
      </c>
      <c r="D197" s="4">
        <v>0.53836805555555556</v>
      </c>
      <c r="E197" s="4">
        <v>0.75126157407407412</v>
      </c>
      <c r="G197" s="33">
        <f t="shared" si="120"/>
        <v>6.9136111111111109</v>
      </c>
      <c r="H197" s="33">
        <f t="shared" si="121"/>
        <v>7</v>
      </c>
      <c r="I197" s="33">
        <f t="shared" si="122"/>
        <v>12.070555555555558</v>
      </c>
      <c r="J197" s="33">
        <f t="shared" si="123"/>
        <v>12</v>
      </c>
      <c r="K197" s="33">
        <f t="shared" si="124"/>
        <v>12.920833333333334</v>
      </c>
      <c r="L197" s="33">
        <f t="shared" si="125"/>
        <v>13</v>
      </c>
      <c r="M197" s="33">
        <f t="shared" si="126"/>
        <v>18.03027777777778</v>
      </c>
      <c r="N197" s="33">
        <f t="shared" si="127"/>
        <v>18</v>
      </c>
      <c r="O197" s="34">
        <f t="shared" si="128"/>
        <v>10.266388888888891</v>
      </c>
      <c r="P197" s="35">
        <f t="shared" si="129"/>
        <v>8</v>
      </c>
      <c r="Q197" s="36">
        <f t="shared" si="130"/>
        <v>2.2663888888888906</v>
      </c>
      <c r="R197" s="37">
        <f t="shared" si="131"/>
        <v>0</v>
      </c>
      <c r="S197" s="38"/>
    </row>
    <row r="198" spans="1:33">
      <c r="A198" s="3">
        <v>41545</v>
      </c>
      <c r="B198" s="4">
        <v>0.28809027777777779</v>
      </c>
      <c r="C198" s="4">
        <v>0.62806712962962963</v>
      </c>
      <c r="G198" s="33">
        <f t="shared" si="120"/>
        <v>6.9141666666666666</v>
      </c>
      <c r="H198" s="33">
        <f t="shared" si="121"/>
        <v>7</v>
      </c>
      <c r="I198" s="33">
        <f t="shared" si="122"/>
        <v>15.073611111111111</v>
      </c>
      <c r="J198" s="33">
        <f t="shared" si="123"/>
        <v>15</v>
      </c>
      <c r="K198" s="33">
        <f t="shared" si="124"/>
        <v>0</v>
      </c>
      <c r="L198" s="33">
        <f t="shared" si="125"/>
        <v>0</v>
      </c>
      <c r="M198" s="33">
        <f t="shared" si="126"/>
        <v>0</v>
      </c>
      <c r="N198" s="33">
        <f t="shared" si="127"/>
        <v>0</v>
      </c>
      <c r="O198" s="34">
        <f t="shared" si="128"/>
        <v>8.1594444444444445</v>
      </c>
      <c r="P198" s="35">
        <f t="shared" si="129"/>
        <v>8</v>
      </c>
      <c r="Q198" s="36">
        <f t="shared" si="130"/>
        <v>0.1594444444444445</v>
      </c>
      <c r="R198" s="37">
        <f t="shared" si="131"/>
        <v>0</v>
      </c>
      <c r="S198" s="38"/>
    </row>
    <row r="199" spans="1:33" s="9" customFormat="1">
      <c r="A199" s="7">
        <v>41546</v>
      </c>
      <c r="B199" s="8"/>
      <c r="C199" s="8"/>
      <c r="G199" s="33">
        <f t="shared" si="120"/>
        <v>0</v>
      </c>
      <c r="H199" s="33">
        <f t="shared" si="121"/>
        <v>0</v>
      </c>
      <c r="I199" s="33">
        <f t="shared" si="122"/>
        <v>0</v>
      </c>
      <c r="J199" s="33">
        <f t="shared" si="123"/>
        <v>0</v>
      </c>
      <c r="K199" s="33">
        <f t="shared" si="124"/>
        <v>0</v>
      </c>
      <c r="L199" s="33">
        <f t="shared" si="125"/>
        <v>0</v>
      </c>
      <c r="M199" s="33">
        <f t="shared" si="126"/>
        <v>0</v>
      </c>
      <c r="N199" s="33">
        <f t="shared" si="127"/>
        <v>0</v>
      </c>
      <c r="O199" s="34">
        <f t="shared" si="128"/>
        <v>0</v>
      </c>
      <c r="P199" s="39">
        <f t="shared" si="129"/>
        <v>0</v>
      </c>
      <c r="Q199" s="40">
        <f t="shared" si="130"/>
        <v>0</v>
      </c>
      <c r="R199" s="41">
        <f t="shared" si="131"/>
        <v>0</v>
      </c>
      <c r="S199" s="42"/>
      <c r="T199"/>
      <c r="U199"/>
      <c r="V199"/>
      <c r="W199"/>
      <c r="X199"/>
      <c r="Y199"/>
      <c r="Z199"/>
      <c r="AA199"/>
      <c r="AB199"/>
      <c r="AC199"/>
    </row>
    <row r="200" spans="1:33">
      <c r="A200" s="3">
        <v>41547</v>
      </c>
      <c r="B200" s="4">
        <v>0.28987268518518516</v>
      </c>
      <c r="C200" s="4">
        <v>0.50302083333333336</v>
      </c>
      <c r="D200" s="4">
        <v>0.54059027777777779</v>
      </c>
      <c r="E200" s="4">
        <v>0.6694444444444444</v>
      </c>
      <c r="G200" s="33">
        <f t="shared" si="120"/>
        <v>6.9569444444444439</v>
      </c>
      <c r="H200" s="33">
        <f t="shared" si="121"/>
        <v>7</v>
      </c>
      <c r="I200" s="33">
        <f t="shared" si="122"/>
        <v>12.072500000000002</v>
      </c>
      <c r="J200" s="33">
        <f t="shared" si="123"/>
        <v>12</v>
      </c>
      <c r="K200" s="33">
        <f t="shared" si="124"/>
        <v>12.974166666666667</v>
      </c>
      <c r="L200" s="33">
        <f t="shared" si="125"/>
        <v>13</v>
      </c>
      <c r="M200" s="33">
        <f t="shared" si="126"/>
        <v>16.066666666666666</v>
      </c>
      <c r="N200" s="33">
        <f t="shared" si="127"/>
        <v>16</v>
      </c>
      <c r="O200" s="34">
        <f t="shared" si="128"/>
        <v>8.2080555555555552</v>
      </c>
      <c r="P200" s="35">
        <f t="shared" si="129"/>
        <v>8</v>
      </c>
      <c r="Q200" s="36">
        <f t="shared" si="130"/>
        <v>0.20805555555555522</v>
      </c>
      <c r="R200" s="37">
        <f t="shared" si="131"/>
        <v>0</v>
      </c>
      <c r="S200" s="38"/>
    </row>
    <row r="201" spans="1:33">
      <c r="A201" s="3">
        <v>41548</v>
      </c>
      <c r="B201" s="4">
        <v>0.28832175925925924</v>
      </c>
      <c r="C201" s="4">
        <v>0.75103009259259257</v>
      </c>
      <c r="G201" s="33">
        <f t="shared" si="120"/>
        <v>6.9197222222222212</v>
      </c>
      <c r="H201" s="33">
        <f t="shared" si="121"/>
        <v>7</v>
      </c>
      <c r="I201" s="33">
        <f t="shared" si="122"/>
        <v>18.024722222222223</v>
      </c>
      <c r="J201" s="33">
        <f t="shared" si="123"/>
        <v>18</v>
      </c>
      <c r="K201" s="33">
        <f t="shared" si="124"/>
        <v>0</v>
      </c>
      <c r="L201" s="33">
        <f t="shared" si="125"/>
        <v>0</v>
      </c>
      <c r="M201" s="33">
        <f t="shared" si="126"/>
        <v>0</v>
      </c>
      <c r="N201" s="33">
        <f t="shared" si="127"/>
        <v>0</v>
      </c>
      <c r="O201" s="34">
        <f t="shared" si="128"/>
        <v>11.105000000000002</v>
      </c>
      <c r="P201" s="35">
        <f t="shared" si="129"/>
        <v>8</v>
      </c>
      <c r="Q201" s="36">
        <f t="shared" si="130"/>
        <v>3.1050000000000022</v>
      </c>
      <c r="R201" s="37">
        <f t="shared" si="131"/>
        <v>0</v>
      </c>
      <c r="S201" s="38"/>
    </row>
    <row r="202" spans="1:33">
      <c r="A202" s="3">
        <v>41549</v>
      </c>
      <c r="B202" s="4">
        <v>0.28822916666666665</v>
      </c>
      <c r="C202" s="4">
        <v>0.50212962962962959</v>
      </c>
      <c r="D202" s="4">
        <v>0.53922453703703699</v>
      </c>
      <c r="E202" s="4">
        <v>0.75129629629629635</v>
      </c>
      <c r="G202" s="33">
        <f t="shared" si="120"/>
        <v>6.9174999999999995</v>
      </c>
      <c r="H202" s="33">
        <f t="shared" si="121"/>
        <v>7</v>
      </c>
      <c r="I202" s="33">
        <f t="shared" si="122"/>
        <v>12.05111111111111</v>
      </c>
      <c r="J202" s="33">
        <f t="shared" si="123"/>
        <v>12</v>
      </c>
      <c r="K202" s="33">
        <f t="shared" si="124"/>
        <v>12.941388888888888</v>
      </c>
      <c r="L202" s="33">
        <f t="shared" si="125"/>
        <v>13</v>
      </c>
      <c r="M202" s="33">
        <f t="shared" si="126"/>
        <v>18.031111111111112</v>
      </c>
      <c r="N202" s="33">
        <f t="shared" si="127"/>
        <v>18</v>
      </c>
      <c r="O202" s="34">
        <f t="shared" si="128"/>
        <v>10.223333333333336</v>
      </c>
      <c r="P202" s="35">
        <f t="shared" si="129"/>
        <v>8</v>
      </c>
      <c r="Q202" s="36">
        <f t="shared" si="130"/>
        <v>2.2233333333333363</v>
      </c>
      <c r="R202" s="37">
        <f t="shared" si="131"/>
        <v>0</v>
      </c>
      <c r="S202" s="38"/>
    </row>
    <row r="203" spans="1:33">
      <c r="A203" s="5" t="s">
        <v>7</v>
      </c>
      <c r="G203" s="43"/>
      <c r="H203" s="30"/>
      <c r="I203" s="30"/>
      <c r="J203" s="30"/>
      <c r="K203" s="30"/>
      <c r="L203" s="30"/>
      <c r="M203" s="44"/>
      <c r="N203" s="30"/>
      <c r="O203" s="45">
        <f>SUM(O196:O202)</f>
        <v>60.017500000000005</v>
      </c>
      <c r="P203" s="46">
        <f>SUM(P196:P202)</f>
        <v>48</v>
      </c>
      <c r="Q203" s="46">
        <f>SUM(Q196:Q202)</f>
        <v>11.962222222222229</v>
      </c>
      <c r="R203" s="46">
        <f>SUM(R196:R202)</f>
        <v>5.5277777777778425E-2</v>
      </c>
      <c r="S203" s="46">
        <f>SUM(S196:S202)</f>
        <v>0</v>
      </c>
    </row>
    <row r="204" spans="1:33">
      <c r="A204" s="5" t="s">
        <v>8</v>
      </c>
      <c r="B204" s="6">
        <v>6</v>
      </c>
      <c r="D204" s="5" t="s">
        <v>9</v>
      </c>
      <c r="E204" s="6">
        <v>0</v>
      </c>
      <c r="G204" s="43">
        <v>6</v>
      </c>
      <c r="H204" s="43">
        <v>6</v>
      </c>
      <c r="I204" s="30"/>
      <c r="J204" s="30"/>
      <c r="K204" s="30"/>
      <c r="L204" s="30"/>
      <c r="M204" s="44"/>
      <c r="N204" s="30"/>
      <c r="O204" s="45" t="s">
        <v>115</v>
      </c>
      <c r="P204" s="46">
        <f>P203-P205</f>
        <v>48</v>
      </c>
      <c r="Q204" s="46">
        <f>Q203-Q205</f>
        <v>11.962222222222229</v>
      </c>
      <c r="R204" s="46">
        <f>R203-R205</f>
        <v>5.5277777777778425E-2</v>
      </c>
      <c r="S204" s="46">
        <f>S203-S205</f>
        <v>0</v>
      </c>
    </row>
    <row r="205" spans="1:33">
      <c r="G205" s="43"/>
      <c r="H205" s="30"/>
      <c r="I205" s="30"/>
      <c r="J205" s="30"/>
      <c r="K205" s="30"/>
      <c r="L205" s="30"/>
      <c r="M205" s="44"/>
      <c r="N205" s="44"/>
      <c r="O205" s="47" t="s">
        <v>116</v>
      </c>
      <c r="P205" s="48">
        <f>P199</f>
        <v>0</v>
      </c>
      <c r="Q205" s="48">
        <f>Q199</f>
        <v>0</v>
      </c>
      <c r="R205" s="48">
        <f>R199</f>
        <v>0</v>
      </c>
      <c r="S205" s="48">
        <f>S199</f>
        <v>0</v>
      </c>
      <c r="T205" t="s">
        <v>117</v>
      </c>
      <c r="U205" s="49" t="s">
        <v>118</v>
      </c>
      <c r="V205" t="s">
        <v>119</v>
      </c>
      <c r="W205" t="s">
        <v>120</v>
      </c>
      <c r="X205" t="s">
        <v>121</v>
      </c>
      <c r="Y205" s="49" t="s">
        <v>122</v>
      </c>
      <c r="Z205" t="s">
        <v>123</v>
      </c>
      <c r="AA205" t="s">
        <v>124</v>
      </c>
      <c r="AB205" t="s">
        <v>125</v>
      </c>
      <c r="AC205" t="s">
        <v>126</v>
      </c>
      <c r="AD205" t="s">
        <v>127</v>
      </c>
      <c r="AE205" t="s">
        <v>128</v>
      </c>
      <c r="AF205" t="s">
        <v>129</v>
      </c>
      <c r="AG205" t="s">
        <v>130</v>
      </c>
    </row>
    <row r="206" spans="1:33" ht="15">
      <c r="G206" s="50"/>
      <c r="M206" s="51"/>
      <c r="R206" s="52">
        <f>S206-O203</f>
        <v>0</v>
      </c>
      <c r="S206" s="53">
        <f>SUM(P204:S205)</f>
        <v>60.017500000000013</v>
      </c>
      <c r="T206" t="str">
        <f>+A191</f>
        <v>Employee: BASINANG, JONATHAN  (032)</v>
      </c>
      <c r="U206">
        <f>G204</f>
        <v>6</v>
      </c>
      <c r="V206" s="54">
        <f>P204</f>
        <v>48</v>
      </c>
      <c r="W206" s="54">
        <f>Q204</f>
        <v>11.962222222222229</v>
      </c>
      <c r="X206" s="54">
        <f>R204</f>
        <v>5.5277777777778425E-2</v>
      </c>
      <c r="Y206" s="55">
        <f>P205</f>
        <v>0</v>
      </c>
      <c r="Z206" s="55">
        <f>Q205</f>
        <v>0</v>
      </c>
      <c r="AA206" s="55">
        <f>R205</f>
        <v>0</v>
      </c>
      <c r="AB206" s="54">
        <f>S204</f>
        <v>0</v>
      </c>
      <c r="AC206" s="55">
        <f>S205</f>
        <v>0</v>
      </c>
    </row>
    <row r="210" spans="1:33">
      <c r="A210" s="2" t="s">
        <v>20</v>
      </c>
    </row>
    <row r="213" spans="1:33">
      <c r="A213" s="1" t="s">
        <v>1</v>
      </c>
      <c r="B213" s="1" t="s">
        <v>2</v>
      </c>
      <c r="C213" s="1" t="s">
        <v>3</v>
      </c>
      <c r="D213" s="1" t="s">
        <v>4</v>
      </c>
      <c r="E213" s="1" t="s">
        <v>5</v>
      </c>
      <c r="F213" s="1" t="s">
        <v>6</v>
      </c>
      <c r="G213" s="25"/>
      <c r="H213" s="25"/>
      <c r="I213" s="25"/>
      <c r="J213" s="25"/>
      <c r="K213" s="25"/>
      <c r="L213" s="25"/>
      <c r="M213" s="25"/>
      <c r="N213" s="26"/>
      <c r="O213" s="27" t="s">
        <v>110</v>
      </c>
      <c r="P213" s="28" t="s">
        <v>111</v>
      </c>
      <c r="Q213" s="28" t="s">
        <v>112</v>
      </c>
      <c r="R213" s="28" t="s">
        <v>113</v>
      </c>
      <c r="S213" s="28" t="s">
        <v>114</v>
      </c>
    </row>
    <row r="214" spans="1:33">
      <c r="G214" s="29"/>
      <c r="H214" s="29"/>
      <c r="I214" s="29"/>
      <c r="J214" s="29"/>
      <c r="K214" s="29"/>
      <c r="L214" s="29"/>
      <c r="M214" s="29"/>
      <c r="N214" s="30"/>
      <c r="P214" s="31"/>
      <c r="Q214" s="31"/>
      <c r="R214" s="31"/>
      <c r="S214" s="32"/>
    </row>
    <row r="215" spans="1:33">
      <c r="A215" s="3">
        <v>41543</v>
      </c>
      <c r="B215" s="4">
        <v>0.28716435185185185</v>
      </c>
      <c r="C215" s="4">
        <v>0.79241898148148149</v>
      </c>
      <c r="G215" s="33">
        <f t="shared" ref="G215:G221" si="132">+B215*24</f>
        <v>6.8919444444444444</v>
      </c>
      <c r="H215" s="33">
        <f t="shared" ref="H215:H221" si="133">ROUND(G215,0)</f>
        <v>7</v>
      </c>
      <c r="I215" s="33">
        <f t="shared" ref="I215:I221" si="134">+C215*24</f>
        <v>19.018055555555556</v>
      </c>
      <c r="J215" s="33">
        <f t="shared" ref="J215:J221" si="135">ROUND(I215,0)</f>
        <v>19</v>
      </c>
      <c r="K215" s="33">
        <f t="shared" ref="K215:K221" si="136">+D215*24</f>
        <v>0</v>
      </c>
      <c r="L215" s="33">
        <f t="shared" ref="L215:L221" si="137">ROUND(K215,0)</f>
        <v>0</v>
      </c>
      <c r="M215" s="33">
        <f t="shared" ref="M215:M221" si="138">+E215*24</f>
        <v>0</v>
      </c>
      <c r="N215" s="33">
        <f t="shared" ref="N215:N221" si="139">ROUND(M215,0)</f>
        <v>0</v>
      </c>
      <c r="O215" s="34">
        <f t="shared" ref="O215:O221" si="140">I215-G215+M215-K215</f>
        <v>12.126111111111111</v>
      </c>
      <c r="P215" s="35">
        <f t="shared" ref="P215:P221" si="141">IF(O215&gt;8,8,O215)</f>
        <v>8</v>
      </c>
      <c r="Q215" s="36">
        <f t="shared" ref="Q215:Q221" si="142">IF(O215&gt;12,4,O215-P215)</f>
        <v>4</v>
      </c>
      <c r="R215" s="37">
        <f t="shared" ref="R215:R221" si="143">IF(O215&gt;12,O215-12,0)</f>
        <v>0.12611111111111128</v>
      </c>
      <c r="S215" s="38"/>
    </row>
    <row r="216" spans="1:33">
      <c r="A216" s="3">
        <v>41544</v>
      </c>
      <c r="B216" s="4">
        <v>0.27702546296296299</v>
      </c>
      <c r="C216" s="4">
        <v>0.65760416666666666</v>
      </c>
      <c r="G216" s="33">
        <f t="shared" si="132"/>
        <v>6.6486111111111121</v>
      </c>
      <c r="H216" s="33">
        <f t="shared" si="133"/>
        <v>7</v>
      </c>
      <c r="I216" s="33">
        <f t="shared" si="134"/>
        <v>15.782499999999999</v>
      </c>
      <c r="J216" s="33">
        <f t="shared" si="135"/>
        <v>16</v>
      </c>
      <c r="K216" s="33">
        <f t="shared" si="136"/>
        <v>0</v>
      </c>
      <c r="L216" s="33">
        <f t="shared" si="137"/>
        <v>0</v>
      </c>
      <c r="M216" s="33">
        <f t="shared" si="138"/>
        <v>0</v>
      </c>
      <c r="N216" s="33">
        <f t="shared" si="139"/>
        <v>0</v>
      </c>
      <c r="O216" s="34">
        <f t="shared" si="140"/>
        <v>9.1338888888888867</v>
      </c>
      <c r="P216" s="35">
        <f t="shared" si="141"/>
        <v>8</v>
      </c>
      <c r="Q216" s="36">
        <f t="shared" si="142"/>
        <v>1.1338888888888867</v>
      </c>
      <c r="R216" s="37">
        <f t="shared" si="143"/>
        <v>0</v>
      </c>
      <c r="S216" s="38"/>
    </row>
    <row r="217" spans="1:33">
      <c r="A217" s="3">
        <v>41545</v>
      </c>
      <c r="B217" s="4">
        <v>0.29486111111111113</v>
      </c>
      <c r="C217" s="4">
        <v>0.75421296296296292</v>
      </c>
      <c r="G217" s="33">
        <f t="shared" si="132"/>
        <v>7.0766666666666671</v>
      </c>
      <c r="H217" s="33">
        <f t="shared" si="133"/>
        <v>7</v>
      </c>
      <c r="I217" s="33">
        <f t="shared" si="134"/>
        <v>18.101111111111109</v>
      </c>
      <c r="J217" s="33">
        <f t="shared" si="135"/>
        <v>18</v>
      </c>
      <c r="K217" s="33">
        <f t="shared" si="136"/>
        <v>0</v>
      </c>
      <c r="L217" s="33">
        <f t="shared" si="137"/>
        <v>0</v>
      </c>
      <c r="M217" s="33">
        <f t="shared" si="138"/>
        <v>0</v>
      </c>
      <c r="N217" s="33">
        <f t="shared" si="139"/>
        <v>0</v>
      </c>
      <c r="O217" s="34">
        <f t="shared" si="140"/>
        <v>11.024444444444441</v>
      </c>
      <c r="P217" s="35">
        <f t="shared" si="141"/>
        <v>8</v>
      </c>
      <c r="Q217" s="36">
        <f t="shared" si="142"/>
        <v>3.0244444444444412</v>
      </c>
      <c r="R217" s="37">
        <f t="shared" si="143"/>
        <v>0</v>
      </c>
      <c r="S217" s="38"/>
    </row>
    <row r="218" spans="1:33" s="9" customFormat="1">
      <c r="A218" s="7">
        <v>41546</v>
      </c>
      <c r="B218" s="8">
        <v>0.30615740740740743</v>
      </c>
      <c r="C218" s="8">
        <v>0.70843750000000005</v>
      </c>
      <c r="G218" s="33">
        <f t="shared" si="132"/>
        <v>7.3477777777777789</v>
      </c>
      <c r="H218" s="33">
        <f t="shared" si="133"/>
        <v>7</v>
      </c>
      <c r="I218" s="33">
        <f t="shared" si="134"/>
        <v>17.002500000000001</v>
      </c>
      <c r="J218" s="33">
        <f t="shared" si="135"/>
        <v>17</v>
      </c>
      <c r="K218" s="33">
        <f t="shared" si="136"/>
        <v>0</v>
      </c>
      <c r="L218" s="33">
        <f t="shared" si="137"/>
        <v>0</v>
      </c>
      <c r="M218" s="33">
        <f t="shared" si="138"/>
        <v>0</v>
      </c>
      <c r="N218" s="33">
        <f t="shared" si="139"/>
        <v>0</v>
      </c>
      <c r="O218" s="34">
        <f t="shared" si="140"/>
        <v>9.6547222222222224</v>
      </c>
      <c r="P218" s="39">
        <f t="shared" si="141"/>
        <v>8</v>
      </c>
      <c r="Q218" s="40">
        <f t="shared" si="142"/>
        <v>1.6547222222222224</v>
      </c>
      <c r="R218" s="41">
        <f t="shared" si="143"/>
        <v>0</v>
      </c>
      <c r="S218" s="42"/>
      <c r="T218"/>
      <c r="U218"/>
      <c r="V218"/>
      <c r="W218"/>
      <c r="X218"/>
      <c r="Y218"/>
      <c r="Z218"/>
      <c r="AA218"/>
      <c r="AB218"/>
      <c r="AC218"/>
    </row>
    <row r="219" spans="1:33">
      <c r="A219" s="3">
        <v>41547</v>
      </c>
      <c r="B219" s="4">
        <v>0.29854166666666665</v>
      </c>
      <c r="C219" s="4">
        <v>0.66731481481481481</v>
      </c>
      <c r="G219" s="33">
        <f t="shared" si="132"/>
        <v>7.1649999999999991</v>
      </c>
      <c r="H219" s="33">
        <f t="shared" si="133"/>
        <v>7</v>
      </c>
      <c r="I219" s="33">
        <f t="shared" si="134"/>
        <v>16.015555555555554</v>
      </c>
      <c r="J219" s="33">
        <f t="shared" si="135"/>
        <v>16</v>
      </c>
      <c r="K219" s="33">
        <f t="shared" si="136"/>
        <v>0</v>
      </c>
      <c r="L219" s="33">
        <f t="shared" si="137"/>
        <v>0</v>
      </c>
      <c r="M219" s="33">
        <f t="shared" si="138"/>
        <v>0</v>
      </c>
      <c r="N219" s="33">
        <f t="shared" si="139"/>
        <v>0</v>
      </c>
      <c r="O219" s="34">
        <f t="shared" si="140"/>
        <v>8.8505555555555553</v>
      </c>
      <c r="P219" s="35">
        <f t="shared" si="141"/>
        <v>8</v>
      </c>
      <c r="Q219" s="36">
        <f t="shared" si="142"/>
        <v>0.85055555555555529</v>
      </c>
      <c r="R219" s="37">
        <f t="shared" si="143"/>
        <v>0</v>
      </c>
      <c r="S219" s="38"/>
    </row>
    <row r="220" spans="1:33">
      <c r="A220" s="3">
        <v>41548</v>
      </c>
      <c r="B220" s="4">
        <v>0.28875000000000001</v>
      </c>
      <c r="C220" s="4">
        <v>0.75138888888888888</v>
      </c>
      <c r="G220" s="33">
        <f t="shared" si="132"/>
        <v>6.93</v>
      </c>
      <c r="H220" s="33">
        <f t="shared" si="133"/>
        <v>7</v>
      </c>
      <c r="I220" s="33">
        <f t="shared" si="134"/>
        <v>18.033333333333331</v>
      </c>
      <c r="J220" s="33">
        <f t="shared" si="135"/>
        <v>18</v>
      </c>
      <c r="K220" s="33">
        <f t="shared" si="136"/>
        <v>0</v>
      </c>
      <c r="L220" s="33">
        <f t="shared" si="137"/>
        <v>0</v>
      </c>
      <c r="M220" s="33">
        <f t="shared" si="138"/>
        <v>0</v>
      </c>
      <c r="N220" s="33">
        <f t="shared" si="139"/>
        <v>0</v>
      </c>
      <c r="O220" s="34">
        <f t="shared" si="140"/>
        <v>11.103333333333332</v>
      </c>
      <c r="P220" s="35">
        <f t="shared" si="141"/>
        <v>8</v>
      </c>
      <c r="Q220" s="36">
        <f t="shared" si="142"/>
        <v>3.1033333333333317</v>
      </c>
      <c r="R220" s="37">
        <f t="shared" si="143"/>
        <v>0</v>
      </c>
      <c r="S220" s="38"/>
    </row>
    <row r="221" spans="1:33">
      <c r="A221" s="3">
        <v>41549</v>
      </c>
      <c r="B221" s="4">
        <v>0.28991898148148149</v>
      </c>
      <c r="C221" s="4">
        <v>0.66813657407407412</v>
      </c>
      <c r="G221" s="33">
        <f t="shared" si="132"/>
        <v>6.9580555555555552</v>
      </c>
      <c r="H221" s="33">
        <f t="shared" si="133"/>
        <v>7</v>
      </c>
      <c r="I221" s="33">
        <f t="shared" si="134"/>
        <v>16.035277777777779</v>
      </c>
      <c r="J221" s="33">
        <f t="shared" si="135"/>
        <v>16</v>
      </c>
      <c r="K221" s="33">
        <f t="shared" si="136"/>
        <v>0</v>
      </c>
      <c r="L221" s="33">
        <f t="shared" si="137"/>
        <v>0</v>
      </c>
      <c r="M221" s="33">
        <f t="shared" si="138"/>
        <v>0</v>
      </c>
      <c r="N221" s="33">
        <f t="shared" si="139"/>
        <v>0</v>
      </c>
      <c r="O221" s="34">
        <f t="shared" si="140"/>
        <v>9.0772222222222236</v>
      </c>
      <c r="P221" s="35">
        <f t="shared" si="141"/>
        <v>8</v>
      </c>
      <c r="Q221" s="36">
        <f t="shared" si="142"/>
        <v>1.0772222222222236</v>
      </c>
      <c r="R221" s="37">
        <f t="shared" si="143"/>
        <v>0</v>
      </c>
      <c r="S221" s="38"/>
    </row>
    <row r="222" spans="1:33">
      <c r="A222" s="5" t="s">
        <v>7</v>
      </c>
      <c r="G222" s="43"/>
      <c r="H222" s="30"/>
      <c r="I222" s="30"/>
      <c r="J222" s="30"/>
      <c r="K222" s="30"/>
      <c r="L222" s="30"/>
      <c r="M222" s="44"/>
      <c r="N222" s="30"/>
      <c r="O222" s="45">
        <f>SUM(O215:O221)</f>
        <v>70.970277777777781</v>
      </c>
      <c r="P222" s="46">
        <f>SUM(P215:P221)</f>
        <v>56</v>
      </c>
      <c r="Q222" s="46">
        <f>SUM(Q215:Q221)</f>
        <v>14.844166666666661</v>
      </c>
      <c r="R222" s="46">
        <f>SUM(R215:R221)</f>
        <v>0.12611111111111128</v>
      </c>
      <c r="S222" s="46">
        <f>SUM(S215:S221)</f>
        <v>0</v>
      </c>
    </row>
    <row r="223" spans="1:33">
      <c r="A223" s="5" t="s">
        <v>8</v>
      </c>
      <c r="B223" s="6">
        <v>7</v>
      </c>
      <c r="D223" s="5" t="s">
        <v>9</v>
      </c>
      <c r="E223" s="6">
        <v>1</v>
      </c>
      <c r="G223" s="43">
        <v>6</v>
      </c>
      <c r="H223" s="43">
        <v>6</v>
      </c>
      <c r="I223" s="30"/>
      <c r="J223" s="30"/>
      <c r="K223" s="30"/>
      <c r="L223" s="30"/>
      <c r="M223" s="44"/>
      <c r="N223" s="30"/>
      <c r="O223" s="45" t="s">
        <v>115</v>
      </c>
      <c r="P223" s="46">
        <f>P222-P224</f>
        <v>48</v>
      </c>
      <c r="Q223" s="46">
        <f>Q222-Q224</f>
        <v>13.189444444444439</v>
      </c>
      <c r="R223" s="46">
        <f>R222-R224</f>
        <v>0.12611111111111128</v>
      </c>
      <c r="S223" s="46">
        <f>S222-S224</f>
        <v>0</v>
      </c>
    </row>
    <row r="224" spans="1:33">
      <c r="G224" s="43"/>
      <c r="H224" s="30"/>
      <c r="I224" s="30"/>
      <c r="J224" s="30"/>
      <c r="K224" s="30"/>
      <c r="L224" s="30"/>
      <c r="M224" s="44"/>
      <c r="N224" s="44"/>
      <c r="O224" s="47" t="s">
        <v>116</v>
      </c>
      <c r="P224" s="48">
        <f>P218</f>
        <v>8</v>
      </c>
      <c r="Q224" s="48">
        <f>Q218</f>
        <v>1.6547222222222224</v>
      </c>
      <c r="R224" s="48">
        <f>R218</f>
        <v>0</v>
      </c>
      <c r="S224" s="48">
        <f>S218</f>
        <v>0</v>
      </c>
      <c r="T224" t="s">
        <v>117</v>
      </c>
      <c r="U224" s="49" t="s">
        <v>118</v>
      </c>
      <c r="V224" t="s">
        <v>119</v>
      </c>
      <c r="W224" t="s">
        <v>120</v>
      </c>
      <c r="X224" t="s">
        <v>121</v>
      </c>
      <c r="Y224" s="49" t="s">
        <v>122</v>
      </c>
      <c r="Z224" t="s">
        <v>123</v>
      </c>
      <c r="AA224" t="s">
        <v>124</v>
      </c>
      <c r="AB224" t="s">
        <v>125</v>
      </c>
      <c r="AC224" t="s">
        <v>126</v>
      </c>
      <c r="AD224" t="s">
        <v>127</v>
      </c>
      <c r="AE224" t="s">
        <v>128</v>
      </c>
      <c r="AF224" t="s">
        <v>129</v>
      </c>
      <c r="AG224" t="s">
        <v>130</v>
      </c>
    </row>
    <row r="225" spans="1:29" ht="15">
      <c r="G225" s="50"/>
      <c r="M225" s="51"/>
      <c r="R225" s="52">
        <f>S225-O222</f>
        <v>0</v>
      </c>
      <c r="S225" s="53">
        <f>SUM(P223:S224)</f>
        <v>70.970277777777767</v>
      </c>
      <c r="T225" t="str">
        <f>+A210</f>
        <v>Employee: BAUTISTA, CHRISTOPHER  (053)</v>
      </c>
      <c r="U225">
        <f>G223</f>
        <v>6</v>
      </c>
      <c r="V225" s="54">
        <f>P223</f>
        <v>48</v>
      </c>
      <c r="W225" s="54">
        <f>Q223</f>
        <v>13.189444444444439</v>
      </c>
      <c r="X225" s="54">
        <f>R223</f>
        <v>0.12611111111111128</v>
      </c>
      <c r="Y225" s="55">
        <f>P224</f>
        <v>8</v>
      </c>
      <c r="Z225" s="55">
        <f>Q224</f>
        <v>1.6547222222222224</v>
      </c>
      <c r="AA225" s="55">
        <f>R224</f>
        <v>0</v>
      </c>
      <c r="AB225" s="54">
        <f>S223</f>
        <v>0</v>
      </c>
      <c r="AC225" s="55">
        <f>S224</f>
        <v>0</v>
      </c>
    </row>
    <row r="229" spans="1:29">
      <c r="A229" s="2" t="s">
        <v>21</v>
      </c>
    </row>
    <row r="232" spans="1:29">
      <c r="A232" s="1" t="s">
        <v>1</v>
      </c>
      <c r="B232" s="1" t="s">
        <v>2</v>
      </c>
      <c r="C232" s="1" t="s">
        <v>3</v>
      </c>
      <c r="D232" s="1" t="s">
        <v>4</v>
      </c>
      <c r="E232" s="1" t="s">
        <v>5</v>
      </c>
      <c r="F232" s="1" t="s">
        <v>6</v>
      </c>
      <c r="G232" s="25"/>
      <c r="H232" s="25"/>
      <c r="I232" s="25"/>
      <c r="J232" s="25"/>
      <c r="K232" s="25"/>
      <c r="L232" s="25"/>
      <c r="M232" s="25"/>
      <c r="N232" s="26"/>
      <c r="O232" s="27" t="s">
        <v>110</v>
      </c>
      <c r="P232" s="28" t="s">
        <v>111</v>
      </c>
      <c r="Q232" s="28" t="s">
        <v>112</v>
      </c>
      <c r="R232" s="28" t="s">
        <v>113</v>
      </c>
      <c r="S232" s="28" t="s">
        <v>114</v>
      </c>
    </row>
    <row r="233" spans="1:29">
      <c r="G233" s="29"/>
      <c r="H233" s="29"/>
      <c r="I233" s="29"/>
      <c r="J233" s="29"/>
      <c r="K233" s="29"/>
      <c r="L233" s="29"/>
      <c r="M233" s="29"/>
      <c r="N233" s="30"/>
      <c r="P233" s="31"/>
      <c r="Q233" s="31"/>
      <c r="R233" s="31"/>
      <c r="S233" s="32"/>
    </row>
    <row r="234" spans="1:29">
      <c r="A234" s="3">
        <v>41543</v>
      </c>
      <c r="B234" s="4">
        <v>0.24728009259259259</v>
      </c>
      <c r="C234" s="4">
        <v>0.75089120370370366</v>
      </c>
      <c r="G234" s="33">
        <f t="shared" ref="G234:G240" si="144">+B234*24</f>
        <v>5.9347222222222218</v>
      </c>
      <c r="H234" s="33">
        <f t="shared" ref="H234:H240" si="145">ROUND(G234,0)</f>
        <v>6</v>
      </c>
      <c r="I234" s="33">
        <f t="shared" ref="I234:I240" si="146">+C234*24</f>
        <v>18.021388888888886</v>
      </c>
      <c r="J234" s="33">
        <f t="shared" ref="J234:J240" si="147">ROUND(I234,0)</f>
        <v>18</v>
      </c>
      <c r="K234" s="33">
        <f t="shared" ref="K234:K240" si="148">+D234*24</f>
        <v>0</v>
      </c>
      <c r="L234" s="33">
        <f t="shared" ref="L234:L240" si="149">ROUND(K234,0)</f>
        <v>0</v>
      </c>
      <c r="M234" s="33">
        <f t="shared" ref="M234:M240" si="150">+E234*24</f>
        <v>0</v>
      </c>
      <c r="N234" s="33">
        <f t="shared" ref="N234:N240" si="151">ROUND(M234,0)</f>
        <v>0</v>
      </c>
      <c r="O234" s="34">
        <f t="shared" ref="O234:O240" si="152">I234-G234+M234-K234</f>
        <v>12.086666666666664</v>
      </c>
      <c r="P234" s="35">
        <f t="shared" ref="P234:P240" si="153">IF(O234&gt;8,8,O234)</f>
        <v>8</v>
      </c>
      <c r="Q234" s="36">
        <f t="shared" ref="Q234:Q240" si="154">IF(O234&gt;12,4,O234-P234)</f>
        <v>4</v>
      </c>
      <c r="R234" s="37">
        <f t="shared" ref="R234:R240" si="155">IF(O234&gt;12,O234-12,0)</f>
        <v>8.6666666666664227E-2</v>
      </c>
      <c r="S234" s="38"/>
    </row>
    <row r="235" spans="1:29">
      <c r="A235" s="3">
        <v>41544</v>
      </c>
      <c r="B235" s="4">
        <v>0.24763888888888888</v>
      </c>
      <c r="C235" s="4">
        <v>0.58789351851851857</v>
      </c>
      <c r="D235" s="4"/>
      <c r="G235" s="33">
        <f t="shared" si="144"/>
        <v>5.9433333333333334</v>
      </c>
      <c r="H235" s="33">
        <f t="shared" si="145"/>
        <v>6</v>
      </c>
      <c r="I235" s="33">
        <f t="shared" si="146"/>
        <v>14.109444444444446</v>
      </c>
      <c r="J235" s="33">
        <f t="shared" si="147"/>
        <v>14</v>
      </c>
      <c r="K235" s="33">
        <f t="shared" si="148"/>
        <v>0</v>
      </c>
      <c r="L235" s="33">
        <f t="shared" si="149"/>
        <v>0</v>
      </c>
      <c r="M235" s="33">
        <f t="shared" si="150"/>
        <v>0</v>
      </c>
      <c r="N235" s="33">
        <f t="shared" si="151"/>
        <v>0</v>
      </c>
      <c r="O235" s="34">
        <f t="shared" si="152"/>
        <v>8.1661111111111122</v>
      </c>
      <c r="P235" s="35">
        <f t="shared" si="153"/>
        <v>8</v>
      </c>
      <c r="Q235" s="36">
        <f t="shared" si="154"/>
        <v>0.16611111111111221</v>
      </c>
      <c r="R235" s="37">
        <f t="shared" si="155"/>
        <v>0</v>
      </c>
      <c r="S235" s="38"/>
    </row>
    <row r="236" spans="1:29">
      <c r="A236" s="3">
        <v>41545</v>
      </c>
      <c r="B236" s="4">
        <v>0.24644675925925927</v>
      </c>
      <c r="C236" s="4">
        <v>0.58734953703703707</v>
      </c>
      <c r="G236" s="33">
        <f t="shared" si="144"/>
        <v>5.9147222222222222</v>
      </c>
      <c r="H236" s="33">
        <f t="shared" si="145"/>
        <v>6</v>
      </c>
      <c r="I236" s="33">
        <f t="shared" si="146"/>
        <v>14.096388888888889</v>
      </c>
      <c r="J236" s="33">
        <f t="shared" si="147"/>
        <v>14</v>
      </c>
      <c r="K236" s="33">
        <f t="shared" si="148"/>
        <v>0</v>
      </c>
      <c r="L236" s="33">
        <f t="shared" si="149"/>
        <v>0</v>
      </c>
      <c r="M236" s="33">
        <f t="shared" si="150"/>
        <v>0</v>
      </c>
      <c r="N236" s="33">
        <f t="shared" si="151"/>
        <v>0</v>
      </c>
      <c r="O236" s="34">
        <f t="shared" si="152"/>
        <v>8.1816666666666666</v>
      </c>
      <c r="P236" s="35">
        <f t="shared" si="153"/>
        <v>8</v>
      </c>
      <c r="Q236" s="36">
        <f t="shared" si="154"/>
        <v>0.18166666666666664</v>
      </c>
      <c r="R236" s="37">
        <f t="shared" si="155"/>
        <v>0</v>
      </c>
      <c r="S236" s="38"/>
    </row>
    <row r="237" spans="1:29" s="9" customFormat="1">
      <c r="A237" s="7">
        <v>41546</v>
      </c>
      <c r="B237" s="8">
        <v>0.25084490740740739</v>
      </c>
      <c r="C237" s="8">
        <v>0.58668981481481486</v>
      </c>
      <c r="D237" s="8">
        <v>0.90798611111111116</v>
      </c>
      <c r="E237" s="12">
        <v>1</v>
      </c>
      <c r="G237" s="33">
        <f t="shared" si="144"/>
        <v>6.0202777777777774</v>
      </c>
      <c r="H237" s="33">
        <f t="shared" si="145"/>
        <v>6</v>
      </c>
      <c r="I237" s="33">
        <f t="shared" si="146"/>
        <v>14.080555555555556</v>
      </c>
      <c r="J237" s="33">
        <f t="shared" si="147"/>
        <v>14</v>
      </c>
      <c r="K237" s="33">
        <f t="shared" si="148"/>
        <v>21.791666666666668</v>
      </c>
      <c r="L237" s="33">
        <f t="shared" si="149"/>
        <v>22</v>
      </c>
      <c r="M237" s="33">
        <f t="shared" si="150"/>
        <v>24</v>
      </c>
      <c r="N237" s="33">
        <f t="shared" si="151"/>
        <v>24</v>
      </c>
      <c r="O237" s="34">
        <f t="shared" si="152"/>
        <v>10.26861111111111</v>
      </c>
      <c r="P237" s="39">
        <f t="shared" si="153"/>
        <v>8</v>
      </c>
      <c r="Q237" s="40">
        <f t="shared" si="154"/>
        <v>2.2686111111111096</v>
      </c>
      <c r="R237" s="41">
        <f t="shared" si="155"/>
        <v>0</v>
      </c>
      <c r="S237" s="42"/>
      <c r="T237"/>
      <c r="U237"/>
      <c r="V237"/>
      <c r="W237"/>
      <c r="X237"/>
      <c r="Y237"/>
      <c r="Z237"/>
      <c r="AA237"/>
      <c r="AB237"/>
      <c r="AC237"/>
    </row>
    <row r="238" spans="1:29">
      <c r="A238" s="3">
        <v>41547</v>
      </c>
      <c r="B238" s="11">
        <v>0</v>
      </c>
      <c r="C238" s="4">
        <v>0.58361111111111108</v>
      </c>
      <c r="G238" s="33">
        <f t="shared" si="144"/>
        <v>0</v>
      </c>
      <c r="H238" s="33">
        <f t="shared" si="145"/>
        <v>0</v>
      </c>
      <c r="I238" s="33">
        <f t="shared" si="146"/>
        <v>14.006666666666666</v>
      </c>
      <c r="J238" s="33">
        <f t="shared" si="147"/>
        <v>14</v>
      </c>
      <c r="K238" s="33">
        <f t="shared" si="148"/>
        <v>0</v>
      </c>
      <c r="L238" s="33">
        <f t="shared" si="149"/>
        <v>0</v>
      </c>
      <c r="M238" s="33">
        <f t="shared" si="150"/>
        <v>0</v>
      </c>
      <c r="N238" s="33">
        <f t="shared" si="151"/>
        <v>0</v>
      </c>
      <c r="O238" s="34">
        <f t="shared" si="152"/>
        <v>14.006666666666666</v>
      </c>
      <c r="P238" s="35">
        <f t="shared" si="153"/>
        <v>8</v>
      </c>
      <c r="Q238" s="36">
        <f t="shared" si="154"/>
        <v>4</v>
      </c>
      <c r="R238" s="37">
        <f t="shared" si="155"/>
        <v>2.0066666666666659</v>
      </c>
      <c r="S238" s="38"/>
    </row>
    <row r="239" spans="1:29">
      <c r="A239" s="3">
        <v>41548</v>
      </c>
      <c r="B239" s="4">
        <v>0.28849537037037037</v>
      </c>
      <c r="C239" s="4">
        <v>0.75575231481481486</v>
      </c>
      <c r="D239" s="4">
        <v>0.91271990740740738</v>
      </c>
      <c r="E239" s="10">
        <v>1</v>
      </c>
      <c r="G239" s="33">
        <f t="shared" si="144"/>
        <v>6.9238888888888894</v>
      </c>
      <c r="H239" s="33">
        <f t="shared" si="145"/>
        <v>7</v>
      </c>
      <c r="I239" s="33">
        <f t="shared" si="146"/>
        <v>18.138055555555557</v>
      </c>
      <c r="J239" s="33">
        <f t="shared" si="147"/>
        <v>18</v>
      </c>
      <c r="K239" s="33">
        <f t="shared" si="148"/>
        <v>21.905277777777776</v>
      </c>
      <c r="L239" s="33">
        <f t="shared" si="149"/>
        <v>22</v>
      </c>
      <c r="M239" s="33">
        <f t="shared" si="150"/>
        <v>24</v>
      </c>
      <c r="N239" s="33">
        <f t="shared" si="151"/>
        <v>24</v>
      </c>
      <c r="O239" s="34">
        <f t="shared" si="152"/>
        <v>13.308888888888895</v>
      </c>
      <c r="P239" s="35">
        <f t="shared" si="153"/>
        <v>8</v>
      </c>
      <c r="Q239" s="36">
        <f t="shared" si="154"/>
        <v>4</v>
      </c>
      <c r="R239" s="37">
        <f t="shared" si="155"/>
        <v>1.3088888888888945</v>
      </c>
      <c r="S239" s="38"/>
    </row>
    <row r="240" spans="1:29">
      <c r="A240" s="3">
        <v>41549</v>
      </c>
      <c r="B240" s="11">
        <v>0</v>
      </c>
      <c r="C240" s="4">
        <v>0.25027777777777777</v>
      </c>
      <c r="D240" s="4">
        <v>0.9120949074074074</v>
      </c>
      <c r="E240" s="10">
        <v>1</v>
      </c>
      <c r="G240" s="33">
        <f t="shared" si="144"/>
        <v>0</v>
      </c>
      <c r="H240" s="33">
        <f t="shared" si="145"/>
        <v>0</v>
      </c>
      <c r="I240" s="33">
        <f t="shared" si="146"/>
        <v>6.0066666666666659</v>
      </c>
      <c r="J240" s="33">
        <f t="shared" si="147"/>
        <v>6</v>
      </c>
      <c r="K240" s="33">
        <f t="shared" si="148"/>
        <v>21.890277777777776</v>
      </c>
      <c r="L240" s="33">
        <f t="shared" si="149"/>
        <v>22</v>
      </c>
      <c r="M240" s="33">
        <f t="shared" si="150"/>
        <v>24</v>
      </c>
      <c r="N240" s="33">
        <f t="shared" si="151"/>
        <v>24</v>
      </c>
      <c r="O240" s="34">
        <f t="shared" si="152"/>
        <v>8.116388888888892</v>
      </c>
      <c r="P240" s="35">
        <f t="shared" si="153"/>
        <v>8</v>
      </c>
      <c r="Q240" s="36">
        <f t="shared" si="154"/>
        <v>0.11638888888889198</v>
      </c>
      <c r="R240" s="37">
        <f t="shared" si="155"/>
        <v>0</v>
      </c>
      <c r="S240" s="38"/>
    </row>
    <row r="241" spans="1:33">
      <c r="A241" s="5" t="s">
        <v>7</v>
      </c>
      <c r="G241" s="43"/>
      <c r="H241" s="30"/>
      <c r="I241" s="30"/>
      <c r="J241" s="30"/>
      <c r="K241" s="30"/>
      <c r="L241" s="30"/>
      <c r="M241" s="44"/>
      <c r="N241" s="30"/>
      <c r="O241" s="45">
        <f>SUM(O234:O240)</f>
        <v>74.135000000000005</v>
      </c>
      <c r="P241" s="46">
        <f>SUM(P234:P240)</f>
        <v>56</v>
      </c>
      <c r="Q241" s="46">
        <f>SUM(Q234:Q240)</f>
        <v>14.73277777777778</v>
      </c>
      <c r="R241" s="46">
        <f>SUM(R234:R240)</f>
        <v>3.4022222222222247</v>
      </c>
      <c r="S241" s="46">
        <f>SUM(S234:S240)</f>
        <v>0</v>
      </c>
    </row>
    <row r="242" spans="1:33">
      <c r="A242" s="5" t="s">
        <v>8</v>
      </c>
      <c r="B242" s="6">
        <v>7</v>
      </c>
      <c r="D242" s="5" t="s">
        <v>9</v>
      </c>
      <c r="E242" s="6">
        <v>1</v>
      </c>
      <c r="G242" s="43">
        <v>6</v>
      </c>
      <c r="H242" s="43">
        <v>6</v>
      </c>
      <c r="I242" s="30"/>
      <c r="J242" s="30"/>
      <c r="K242" s="30"/>
      <c r="L242" s="30"/>
      <c r="M242" s="44"/>
      <c r="N242" s="30"/>
      <c r="O242" s="45" t="s">
        <v>115</v>
      </c>
      <c r="P242" s="46">
        <f>P241-P243</f>
        <v>48</v>
      </c>
      <c r="Q242" s="46">
        <f>Q241-Q243</f>
        <v>12.464166666666671</v>
      </c>
      <c r="R242" s="46">
        <f>R241-R243</f>
        <v>3.4022222222222247</v>
      </c>
      <c r="S242" s="46">
        <f>S241-S243</f>
        <v>0</v>
      </c>
    </row>
    <row r="243" spans="1:33">
      <c r="G243" s="43"/>
      <c r="H243" s="30"/>
      <c r="I243" s="30"/>
      <c r="J243" s="30"/>
      <c r="K243" s="30"/>
      <c r="L243" s="30"/>
      <c r="M243" s="44"/>
      <c r="N243" s="44"/>
      <c r="O243" s="47" t="s">
        <v>116</v>
      </c>
      <c r="P243" s="48">
        <f>P237</f>
        <v>8</v>
      </c>
      <c r="Q243" s="48">
        <f>Q237</f>
        <v>2.2686111111111096</v>
      </c>
      <c r="R243" s="48">
        <f>R237</f>
        <v>0</v>
      </c>
      <c r="S243" s="48">
        <f>S237</f>
        <v>0</v>
      </c>
      <c r="T243" t="s">
        <v>117</v>
      </c>
      <c r="U243" s="49" t="s">
        <v>118</v>
      </c>
      <c r="V243" t="s">
        <v>119</v>
      </c>
      <c r="W243" t="s">
        <v>120</v>
      </c>
      <c r="X243" t="s">
        <v>121</v>
      </c>
      <c r="Y243" s="49" t="s">
        <v>122</v>
      </c>
      <c r="Z243" t="s">
        <v>123</v>
      </c>
      <c r="AA243" t="s">
        <v>124</v>
      </c>
      <c r="AB243" t="s">
        <v>125</v>
      </c>
      <c r="AC243" t="s">
        <v>126</v>
      </c>
      <c r="AD243" t="s">
        <v>127</v>
      </c>
      <c r="AE243" t="s">
        <v>128</v>
      </c>
      <c r="AF243" t="s">
        <v>129</v>
      </c>
      <c r="AG243" t="s">
        <v>130</v>
      </c>
    </row>
    <row r="244" spans="1:33" ht="15">
      <c r="G244" s="50"/>
      <c r="M244" s="51"/>
      <c r="R244" s="52">
        <f>S244-O241</f>
        <v>0</v>
      </c>
      <c r="S244" s="53">
        <f>SUM(P242:S243)</f>
        <v>74.135000000000005</v>
      </c>
      <c r="T244" t="str">
        <f>+A229</f>
        <v>Employee: BAUTISTA, CONSTANTINO  (018)</v>
      </c>
      <c r="U244">
        <f>G242</f>
        <v>6</v>
      </c>
      <c r="V244" s="54">
        <f>P242</f>
        <v>48</v>
      </c>
      <c r="W244" s="54">
        <f>Q242</f>
        <v>12.464166666666671</v>
      </c>
      <c r="X244" s="54">
        <f>R242</f>
        <v>3.4022222222222247</v>
      </c>
      <c r="Y244" s="55">
        <f>P243</f>
        <v>8</v>
      </c>
      <c r="Z244" s="55">
        <f>Q243</f>
        <v>2.2686111111111096</v>
      </c>
      <c r="AA244" s="55">
        <f>R243</f>
        <v>0</v>
      </c>
      <c r="AB244" s="54">
        <f>S242</f>
        <v>0</v>
      </c>
      <c r="AC244" s="55">
        <f>S243</f>
        <v>0</v>
      </c>
    </row>
    <row r="248" spans="1:33">
      <c r="A248" s="2" t="s">
        <v>22</v>
      </c>
    </row>
    <row r="251" spans="1:33">
      <c r="A251" s="1" t="s">
        <v>1</v>
      </c>
      <c r="B251" s="1" t="s">
        <v>2</v>
      </c>
      <c r="C251" s="1" t="s">
        <v>3</v>
      </c>
      <c r="D251" s="1" t="s">
        <v>4</v>
      </c>
      <c r="E251" s="1" t="s">
        <v>5</v>
      </c>
      <c r="F251" s="1" t="s">
        <v>6</v>
      </c>
      <c r="G251" s="25"/>
      <c r="H251" s="25"/>
      <c r="I251" s="25"/>
      <c r="J251" s="25"/>
      <c r="K251" s="25"/>
      <c r="L251" s="25"/>
      <c r="M251" s="25"/>
      <c r="N251" s="26"/>
      <c r="O251" s="27" t="s">
        <v>110</v>
      </c>
      <c r="P251" s="28" t="s">
        <v>111</v>
      </c>
      <c r="Q251" s="28" t="s">
        <v>112</v>
      </c>
      <c r="R251" s="28" t="s">
        <v>113</v>
      </c>
      <c r="S251" s="28" t="s">
        <v>114</v>
      </c>
    </row>
    <row r="252" spans="1:33">
      <c r="G252" s="29"/>
      <c r="H252" s="29"/>
      <c r="I252" s="29"/>
      <c r="J252" s="29"/>
      <c r="K252" s="29"/>
      <c r="L252" s="29"/>
      <c r="M252" s="29"/>
      <c r="N252" s="30"/>
      <c r="P252" s="31"/>
      <c r="Q252" s="31"/>
      <c r="R252" s="31"/>
      <c r="S252" s="32"/>
    </row>
    <row r="253" spans="1:33">
      <c r="A253" s="3">
        <v>41543</v>
      </c>
      <c r="B253" s="4">
        <v>0.28744212962962962</v>
      </c>
      <c r="C253" s="4">
        <v>0.50070601851851848</v>
      </c>
      <c r="D253" s="4">
        <v>0.53887731481481482</v>
      </c>
      <c r="E253" s="4">
        <v>0.75057870370370372</v>
      </c>
      <c r="G253" s="33">
        <f t="shared" ref="G253:G259" si="156">+B253*24</f>
        <v>6.8986111111111104</v>
      </c>
      <c r="H253" s="33">
        <f t="shared" ref="H253:H259" si="157">ROUND(G253,0)</f>
        <v>7</v>
      </c>
      <c r="I253" s="33">
        <f t="shared" ref="I253:I259" si="158">+C253*24</f>
        <v>12.016944444444444</v>
      </c>
      <c r="J253" s="33">
        <f t="shared" ref="J253:J259" si="159">ROUND(I253,0)</f>
        <v>12</v>
      </c>
      <c r="K253" s="33">
        <f t="shared" ref="K253:K259" si="160">+D253*24</f>
        <v>12.933055555555555</v>
      </c>
      <c r="L253" s="33">
        <f t="shared" ref="L253:L259" si="161">ROUND(K253,0)</f>
        <v>13</v>
      </c>
      <c r="M253" s="33">
        <f t="shared" ref="M253:M259" si="162">+E253*24</f>
        <v>18.013888888888889</v>
      </c>
      <c r="N253" s="33">
        <f t="shared" ref="N253:N259" si="163">ROUND(M253,0)</f>
        <v>18</v>
      </c>
      <c r="O253" s="34">
        <f t="shared" ref="O253:O259" si="164">I253-G253+M253-K253</f>
        <v>10.19916666666667</v>
      </c>
      <c r="P253" s="35">
        <f t="shared" ref="P253:P259" si="165">IF(O253&gt;8,8,O253)</f>
        <v>8</v>
      </c>
      <c r="Q253" s="36">
        <f t="shared" ref="Q253:Q259" si="166">IF(O253&gt;12,4,O253-P253)</f>
        <v>2.1991666666666703</v>
      </c>
      <c r="R253" s="37">
        <f t="shared" ref="R253:R259" si="167">IF(O253&gt;12,O253-12,0)</f>
        <v>0</v>
      </c>
      <c r="S253" s="38"/>
    </row>
    <row r="254" spans="1:33">
      <c r="A254" s="3">
        <v>41544</v>
      </c>
      <c r="B254" s="4">
        <v>0.28707175925925926</v>
      </c>
      <c r="C254" s="4">
        <v>0.50087962962962962</v>
      </c>
      <c r="D254" s="4">
        <v>0.53822916666666665</v>
      </c>
      <c r="E254" s="4">
        <v>0.75035879629629632</v>
      </c>
      <c r="G254" s="33">
        <f t="shared" si="156"/>
        <v>6.8897222222222219</v>
      </c>
      <c r="H254" s="33">
        <f t="shared" si="157"/>
        <v>7</v>
      </c>
      <c r="I254" s="33">
        <f t="shared" si="158"/>
        <v>12.021111111111111</v>
      </c>
      <c r="J254" s="33">
        <f t="shared" si="159"/>
        <v>12</v>
      </c>
      <c r="K254" s="33">
        <f t="shared" si="160"/>
        <v>12.9175</v>
      </c>
      <c r="L254" s="33">
        <f t="shared" si="161"/>
        <v>13</v>
      </c>
      <c r="M254" s="33">
        <f t="shared" si="162"/>
        <v>18.008611111111112</v>
      </c>
      <c r="N254" s="33">
        <f t="shared" si="163"/>
        <v>18</v>
      </c>
      <c r="O254" s="34">
        <f t="shared" si="164"/>
        <v>10.2225</v>
      </c>
      <c r="P254" s="35">
        <f t="shared" si="165"/>
        <v>8</v>
      </c>
      <c r="Q254" s="36">
        <f t="shared" si="166"/>
        <v>2.2225000000000001</v>
      </c>
      <c r="R254" s="37">
        <f t="shared" si="167"/>
        <v>0</v>
      </c>
      <c r="S254" s="38"/>
    </row>
    <row r="255" spans="1:33">
      <c r="A255" s="3">
        <v>41545</v>
      </c>
      <c r="B255" s="4">
        <v>0.28583333333333333</v>
      </c>
      <c r="C255" s="4">
        <v>0.62524305555555559</v>
      </c>
      <c r="G255" s="33">
        <f t="shared" si="156"/>
        <v>6.8599999999999994</v>
      </c>
      <c r="H255" s="33">
        <f t="shared" si="157"/>
        <v>7</v>
      </c>
      <c r="I255" s="33">
        <f t="shared" si="158"/>
        <v>15.005833333333335</v>
      </c>
      <c r="J255" s="33">
        <f t="shared" si="159"/>
        <v>15</v>
      </c>
      <c r="K255" s="33">
        <f t="shared" si="160"/>
        <v>0</v>
      </c>
      <c r="L255" s="33">
        <f t="shared" si="161"/>
        <v>0</v>
      </c>
      <c r="M255" s="33">
        <f t="shared" si="162"/>
        <v>0</v>
      </c>
      <c r="N255" s="33">
        <f t="shared" si="163"/>
        <v>0</v>
      </c>
      <c r="O255" s="34">
        <f t="shared" si="164"/>
        <v>8.1458333333333357</v>
      </c>
      <c r="P255" s="35">
        <f t="shared" si="165"/>
        <v>8</v>
      </c>
      <c r="Q255" s="36">
        <f t="shared" si="166"/>
        <v>0.1458333333333357</v>
      </c>
      <c r="R255" s="37">
        <f t="shared" si="167"/>
        <v>0</v>
      </c>
      <c r="S255" s="38"/>
    </row>
    <row r="256" spans="1:33" s="9" customFormat="1">
      <c r="A256" s="7">
        <v>41546</v>
      </c>
      <c r="B256" s="8"/>
      <c r="C256" s="8"/>
      <c r="G256" s="33">
        <f t="shared" si="156"/>
        <v>0</v>
      </c>
      <c r="H256" s="33">
        <f t="shared" si="157"/>
        <v>0</v>
      </c>
      <c r="I256" s="33">
        <f t="shared" si="158"/>
        <v>0</v>
      </c>
      <c r="J256" s="33">
        <f t="shared" si="159"/>
        <v>0</v>
      </c>
      <c r="K256" s="33">
        <f t="shared" si="160"/>
        <v>0</v>
      </c>
      <c r="L256" s="33">
        <f t="shared" si="161"/>
        <v>0</v>
      </c>
      <c r="M256" s="33">
        <f t="shared" si="162"/>
        <v>0</v>
      </c>
      <c r="N256" s="33">
        <f t="shared" si="163"/>
        <v>0</v>
      </c>
      <c r="O256" s="34">
        <f t="shared" si="164"/>
        <v>0</v>
      </c>
      <c r="P256" s="39">
        <f t="shared" si="165"/>
        <v>0</v>
      </c>
      <c r="Q256" s="40">
        <f t="shared" si="166"/>
        <v>0</v>
      </c>
      <c r="R256" s="41">
        <f t="shared" si="167"/>
        <v>0</v>
      </c>
      <c r="S256" s="42"/>
      <c r="T256"/>
      <c r="U256"/>
      <c r="V256"/>
      <c r="W256"/>
      <c r="X256"/>
      <c r="Y256"/>
      <c r="Z256"/>
      <c r="AA256"/>
      <c r="AB256"/>
      <c r="AC256"/>
    </row>
    <row r="257" spans="1:33">
      <c r="A257" s="3">
        <v>41547</v>
      </c>
      <c r="B257" s="4">
        <v>0.28689814814814812</v>
      </c>
      <c r="C257" s="4">
        <v>0.50084490740740739</v>
      </c>
      <c r="D257" s="4">
        <v>0.53908564814814819</v>
      </c>
      <c r="E257" s="4">
        <v>0.66773148148148154</v>
      </c>
      <c r="G257" s="33">
        <f t="shared" si="156"/>
        <v>6.8855555555555554</v>
      </c>
      <c r="H257" s="33">
        <f t="shared" si="157"/>
        <v>7</v>
      </c>
      <c r="I257" s="33">
        <f t="shared" si="158"/>
        <v>12.020277777777778</v>
      </c>
      <c r="J257" s="33">
        <f t="shared" si="159"/>
        <v>12</v>
      </c>
      <c r="K257" s="33">
        <f t="shared" si="160"/>
        <v>12.938055555555557</v>
      </c>
      <c r="L257" s="33">
        <f t="shared" si="161"/>
        <v>13</v>
      </c>
      <c r="M257" s="33">
        <f t="shared" si="162"/>
        <v>16.025555555555556</v>
      </c>
      <c r="N257" s="33">
        <f t="shared" si="163"/>
        <v>16</v>
      </c>
      <c r="O257" s="34">
        <f t="shared" si="164"/>
        <v>8.2222222222222214</v>
      </c>
      <c r="P257" s="35">
        <f t="shared" si="165"/>
        <v>8</v>
      </c>
      <c r="Q257" s="36">
        <f t="shared" si="166"/>
        <v>0.22222222222222143</v>
      </c>
      <c r="R257" s="37">
        <f t="shared" si="167"/>
        <v>0</v>
      </c>
      <c r="S257" s="38"/>
    </row>
    <row r="258" spans="1:33">
      <c r="A258" s="3">
        <v>41548</v>
      </c>
      <c r="B258" s="4">
        <v>0.28775462962962961</v>
      </c>
      <c r="C258" s="4">
        <v>0.50061342592592595</v>
      </c>
      <c r="D258" s="4">
        <v>0.5401273148148148</v>
      </c>
      <c r="E258" s="4">
        <v>0.75067129629629625</v>
      </c>
      <c r="G258" s="33">
        <f t="shared" si="156"/>
        <v>6.9061111111111106</v>
      </c>
      <c r="H258" s="33">
        <f t="shared" si="157"/>
        <v>7</v>
      </c>
      <c r="I258" s="33">
        <f t="shared" si="158"/>
        <v>12.014722222222222</v>
      </c>
      <c r="J258" s="33">
        <f t="shared" si="159"/>
        <v>12</v>
      </c>
      <c r="K258" s="33">
        <f t="shared" si="160"/>
        <v>12.963055555555556</v>
      </c>
      <c r="L258" s="33">
        <f t="shared" si="161"/>
        <v>13</v>
      </c>
      <c r="M258" s="33">
        <f t="shared" si="162"/>
        <v>18.016111111111108</v>
      </c>
      <c r="N258" s="33">
        <f t="shared" si="163"/>
        <v>18</v>
      </c>
      <c r="O258" s="34">
        <f t="shared" si="164"/>
        <v>10.161666666666662</v>
      </c>
      <c r="P258" s="35">
        <f t="shared" si="165"/>
        <v>8</v>
      </c>
      <c r="Q258" s="36">
        <f t="shared" si="166"/>
        <v>2.1616666666666617</v>
      </c>
      <c r="R258" s="37">
        <f t="shared" si="167"/>
        <v>0</v>
      </c>
      <c r="S258" s="38"/>
    </row>
    <row r="259" spans="1:33">
      <c r="A259" s="3">
        <v>41549</v>
      </c>
      <c r="B259" s="4">
        <v>0.28487268518518516</v>
      </c>
      <c r="C259" s="4">
        <v>0.50101851851851853</v>
      </c>
      <c r="D259" s="4">
        <v>0.53892361111111109</v>
      </c>
      <c r="E259" s="4">
        <v>0.8755208333333333</v>
      </c>
      <c r="G259" s="33">
        <f t="shared" si="156"/>
        <v>6.8369444444444438</v>
      </c>
      <c r="H259" s="33">
        <f t="shared" si="157"/>
        <v>7</v>
      </c>
      <c r="I259" s="33">
        <f t="shared" si="158"/>
        <v>12.024444444444445</v>
      </c>
      <c r="J259" s="33">
        <f t="shared" si="159"/>
        <v>12</v>
      </c>
      <c r="K259" s="33">
        <f t="shared" si="160"/>
        <v>12.934166666666666</v>
      </c>
      <c r="L259" s="33">
        <f t="shared" si="161"/>
        <v>13</v>
      </c>
      <c r="M259" s="33">
        <f t="shared" si="162"/>
        <v>21.012499999999999</v>
      </c>
      <c r="N259" s="33">
        <f t="shared" si="163"/>
        <v>21</v>
      </c>
      <c r="O259" s="34">
        <f t="shared" si="164"/>
        <v>13.265833333333333</v>
      </c>
      <c r="P259" s="35">
        <f t="shared" si="165"/>
        <v>8</v>
      </c>
      <c r="Q259" s="36">
        <f t="shared" si="166"/>
        <v>4</v>
      </c>
      <c r="R259" s="37">
        <f t="shared" si="167"/>
        <v>1.2658333333333331</v>
      </c>
      <c r="S259" s="38"/>
    </row>
    <row r="260" spans="1:33">
      <c r="A260" s="5" t="s">
        <v>7</v>
      </c>
      <c r="G260" s="43"/>
      <c r="H260" s="30"/>
      <c r="I260" s="30"/>
      <c r="J260" s="30"/>
      <c r="K260" s="30"/>
      <c r="L260" s="30"/>
      <c r="M260" s="44"/>
      <c r="N260" s="30"/>
      <c r="O260" s="45">
        <f>SUM(O253:O259)</f>
        <v>60.217222222222219</v>
      </c>
      <c r="P260" s="46">
        <f>SUM(P253:P259)</f>
        <v>48</v>
      </c>
      <c r="Q260" s="46">
        <f>SUM(Q253:Q259)</f>
        <v>10.951388888888889</v>
      </c>
      <c r="R260" s="46">
        <f>SUM(R253:R259)</f>
        <v>1.2658333333333331</v>
      </c>
      <c r="S260" s="46">
        <f>SUM(S253:S259)</f>
        <v>0</v>
      </c>
    </row>
    <row r="261" spans="1:33">
      <c r="A261" s="5" t="s">
        <v>8</v>
      </c>
      <c r="B261" s="6">
        <v>6</v>
      </c>
      <c r="D261" s="5" t="s">
        <v>9</v>
      </c>
      <c r="E261" s="6">
        <v>0</v>
      </c>
      <c r="G261" s="43">
        <v>6</v>
      </c>
      <c r="H261" s="43">
        <v>6</v>
      </c>
      <c r="I261" s="30"/>
      <c r="J261" s="30"/>
      <c r="K261" s="30"/>
      <c r="L261" s="30"/>
      <c r="M261" s="44"/>
      <c r="N261" s="30"/>
      <c r="O261" s="45" t="s">
        <v>115</v>
      </c>
      <c r="P261" s="46">
        <f>P260-P262</f>
        <v>48</v>
      </c>
      <c r="Q261" s="46">
        <f>Q260-Q262</f>
        <v>10.951388888888889</v>
      </c>
      <c r="R261" s="46">
        <f>R260-R262</f>
        <v>1.2658333333333331</v>
      </c>
      <c r="S261" s="46">
        <f>S260-S262</f>
        <v>0</v>
      </c>
    </row>
    <row r="262" spans="1:33">
      <c r="G262" s="43"/>
      <c r="H262" s="30"/>
      <c r="I262" s="30"/>
      <c r="J262" s="30"/>
      <c r="K262" s="30"/>
      <c r="L262" s="30"/>
      <c r="M262" s="44"/>
      <c r="N262" s="44"/>
      <c r="O262" s="47" t="s">
        <v>116</v>
      </c>
      <c r="P262" s="48">
        <f>P256</f>
        <v>0</v>
      </c>
      <c r="Q262" s="48">
        <f>Q256</f>
        <v>0</v>
      </c>
      <c r="R262" s="48">
        <f>R256</f>
        <v>0</v>
      </c>
      <c r="S262" s="48">
        <f>S256</f>
        <v>0</v>
      </c>
      <c r="T262" t="s">
        <v>117</v>
      </c>
      <c r="U262" s="49" t="s">
        <v>118</v>
      </c>
      <c r="V262" t="s">
        <v>119</v>
      </c>
      <c r="W262" t="s">
        <v>120</v>
      </c>
      <c r="X262" t="s">
        <v>121</v>
      </c>
      <c r="Y262" s="49" t="s">
        <v>122</v>
      </c>
      <c r="Z262" t="s">
        <v>123</v>
      </c>
      <c r="AA262" t="s">
        <v>124</v>
      </c>
      <c r="AB262" t="s">
        <v>125</v>
      </c>
      <c r="AC262" t="s">
        <v>126</v>
      </c>
      <c r="AD262" t="s">
        <v>127</v>
      </c>
      <c r="AE262" t="s">
        <v>128</v>
      </c>
      <c r="AF262" t="s">
        <v>129</v>
      </c>
      <c r="AG262" t="s">
        <v>130</v>
      </c>
    </row>
    <row r="263" spans="1:33" ht="15">
      <c r="G263" s="50"/>
      <c r="M263" s="51"/>
      <c r="R263" s="52">
        <f>S263-O260</f>
        <v>0</v>
      </c>
      <c r="S263" s="53">
        <f>SUM(P261:S262)</f>
        <v>60.217222222222219</v>
      </c>
      <c r="T263" t="str">
        <f>+A248</f>
        <v>Employee: BAUTISTA, MELQUISEDEC  (011)</v>
      </c>
      <c r="U263">
        <f>G261</f>
        <v>6</v>
      </c>
      <c r="V263" s="54">
        <f>P261</f>
        <v>48</v>
      </c>
      <c r="W263" s="54">
        <f>Q261</f>
        <v>10.951388888888889</v>
      </c>
      <c r="X263" s="54">
        <f>R261</f>
        <v>1.2658333333333331</v>
      </c>
      <c r="Y263" s="55">
        <f>P262</f>
        <v>0</v>
      </c>
      <c r="Z263" s="55">
        <f>Q262</f>
        <v>0</v>
      </c>
      <c r="AA263" s="55">
        <f>R262</f>
        <v>0</v>
      </c>
      <c r="AB263" s="54">
        <f>S261</f>
        <v>0</v>
      </c>
      <c r="AC263" s="55">
        <f>S262</f>
        <v>0</v>
      </c>
    </row>
    <row r="267" spans="1:33">
      <c r="A267" s="2" t="s">
        <v>23</v>
      </c>
    </row>
    <row r="270" spans="1:33">
      <c r="A270" s="1" t="s">
        <v>1</v>
      </c>
      <c r="B270" s="1" t="s">
        <v>2</v>
      </c>
      <c r="C270" s="1" t="s">
        <v>3</v>
      </c>
      <c r="D270" s="1" t="s">
        <v>4</v>
      </c>
      <c r="E270" s="1" t="s">
        <v>5</v>
      </c>
      <c r="F270" s="1" t="s">
        <v>6</v>
      </c>
      <c r="G270" s="25"/>
      <c r="H270" s="25"/>
      <c r="I270" s="25"/>
      <c r="J270" s="25"/>
      <c r="K270" s="25"/>
      <c r="L270" s="25"/>
      <c r="M270" s="25"/>
      <c r="N270" s="26"/>
      <c r="O270" s="27" t="s">
        <v>110</v>
      </c>
      <c r="P270" s="28" t="s">
        <v>111</v>
      </c>
      <c r="Q270" s="28" t="s">
        <v>112</v>
      </c>
      <c r="R270" s="28" t="s">
        <v>113</v>
      </c>
      <c r="S270" s="28" t="s">
        <v>114</v>
      </c>
    </row>
    <row r="271" spans="1:33">
      <c r="G271" s="29"/>
      <c r="H271" s="29"/>
      <c r="I271" s="29"/>
      <c r="J271" s="29"/>
      <c r="K271" s="29"/>
      <c r="L271" s="29"/>
      <c r="M271" s="29"/>
      <c r="N271" s="30"/>
      <c r="P271" s="31"/>
      <c r="Q271" s="31"/>
      <c r="R271" s="31"/>
      <c r="S271" s="32"/>
    </row>
    <row r="272" spans="1:33">
      <c r="A272" s="3">
        <v>41543</v>
      </c>
      <c r="B272" s="4">
        <v>0.2892939814814815</v>
      </c>
      <c r="C272" s="4">
        <v>0.50121527777777775</v>
      </c>
      <c r="D272" s="4">
        <v>0.53989583333333335</v>
      </c>
      <c r="E272" s="4">
        <v>0.75081018518518516</v>
      </c>
      <c r="G272" s="33">
        <f t="shared" ref="G272:G278" si="168">+B272*24</f>
        <v>6.9430555555555564</v>
      </c>
      <c r="H272" s="33">
        <f t="shared" ref="H272:H278" si="169">ROUND(G272,0)</f>
        <v>7</v>
      </c>
      <c r="I272" s="33">
        <f t="shared" ref="I272:I278" si="170">+C272*24</f>
        <v>12.029166666666665</v>
      </c>
      <c r="J272" s="33">
        <f t="shared" ref="J272:J278" si="171">ROUND(I272,0)</f>
        <v>12</v>
      </c>
      <c r="K272" s="33">
        <f t="shared" ref="K272:K278" si="172">+D272*24</f>
        <v>12.9575</v>
      </c>
      <c r="L272" s="33">
        <f t="shared" ref="L272:L278" si="173">ROUND(K272,0)</f>
        <v>13</v>
      </c>
      <c r="M272" s="33">
        <f t="shared" ref="M272:M278" si="174">+E272*24</f>
        <v>18.019444444444446</v>
      </c>
      <c r="N272" s="33">
        <f t="shared" ref="N272:N278" si="175">ROUND(M272,0)</f>
        <v>18</v>
      </c>
      <c r="O272" s="34">
        <f t="shared" ref="O272:O278" si="176">I272-G272+M272-K272</f>
        <v>10.148055555555555</v>
      </c>
      <c r="P272" s="35">
        <f t="shared" ref="P272:P278" si="177">IF(O272&gt;8,8,O272)</f>
        <v>8</v>
      </c>
      <c r="Q272" s="36">
        <f t="shared" ref="Q272:Q278" si="178">IF(O272&gt;12,4,O272-P272)</f>
        <v>2.1480555555555547</v>
      </c>
      <c r="R272" s="37">
        <f t="shared" ref="R272:R278" si="179">IF(O272&gt;12,O272-12,0)</f>
        <v>0</v>
      </c>
      <c r="S272" s="38"/>
    </row>
    <row r="273" spans="1:33">
      <c r="A273" s="3">
        <v>41544</v>
      </c>
      <c r="B273" s="4">
        <v>0.28818287037037038</v>
      </c>
      <c r="C273" s="4">
        <v>0.50061342592592595</v>
      </c>
      <c r="D273" s="4">
        <v>0.53843750000000001</v>
      </c>
      <c r="E273" s="4">
        <v>0.75192129629629634</v>
      </c>
      <c r="G273" s="33">
        <f t="shared" si="168"/>
        <v>6.9163888888888891</v>
      </c>
      <c r="H273" s="33">
        <f t="shared" si="169"/>
        <v>7</v>
      </c>
      <c r="I273" s="33">
        <f t="shared" si="170"/>
        <v>12.014722222222222</v>
      </c>
      <c r="J273" s="33">
        <f t="shared" si="171"/>
        <v>12</v>
      </c>
      <c r="K273" s="33">
        <f t="shared" si="172"/>
        <v>12.922499999999999</v>
      </c>
      <c r="L273" s="33">
        <f t="shared" si="173"/>
        <v>13</v>
      </c>
      <c r="M273" s="33">
        <f t="shared" si="174"/>
        <v>18.046111111111113</v>
      </c>
      <c r="N273" s="33">
        <f t="shared" si="175"/>
        <v>18</v>
      </c>
      <c r="O273" s="34">
        <f t="shared" si="176"/>
        <v>10.221944444444446</v>
      </c>
      <c r="P273" s="35">
        <f t="shared" si="177"/>
        <v>8</v>
      </c>
      <c r="Q273" s="36">
        <f t="shared" si="178"/>
        <v>2.2219444444444463</v>
      </c>
      <c r="R273" s="37">
        <f t="shared" si="179"/>
        <v>0</v>
      </c>
      <c r="S273" s="38"/>
    </row>
    <row r="274" spans="1:33">
      <c r="A274" s="3">
        <v>41545</v>
      </c>
      <c r="B274" s="4">
        <v>0.2892939814814815</v>
      </c>
      <c r="C274" s="4">
        <v>0.62649305555555557</v>
      </c>
      <c r="G274" s="33">
        <f t="shared" si="168"/>
        <v>6.9430555555555564</v>
      </c>
      <c r="H274" s="33">
        <f t="shared" si="169"/>
        <v>7</v>
      </c>
      <c r="I274" s="33">
        <f t="shared" si="170"/>
        <v>15.035833333333333</v>
      </c>
      <c r="J274" s="33">
        <f t="shared" si="171"/>
        <v>15</v>
      </c>
      <c r="K274" s="33">
        <f t="shared" si="172"/>
        <v>0</v>
      </c>
      <c r="L274" s="33">
        <f t="shared" si="173"/>
        <v>0</v>
      </c>
      <c r="M274" s="33">
        <f t="shared" si="174"/>
        <v>0</v>
      </c>
      <c r="N274" s="33">
        <f t="shared" si="175"/>
        <v>0</v>
      </c>
      <c r="O274" s="34">
        <f t="shared" si="176"/>
        <v>8.0927777777777763</v>
      </c>
      <c r="P274" s="35">
        <f t="shared" si="177"/>
        <v>8</v>
      </c>
      <c r="Q274" s="36">
        <f t="shared" si="178"/>
        <v>9.2777777777776294E-2</v>
      </c>
      <c r="R274" s="37">
        <f t="shared" si="179"/>
        <v>0</v>
      </c>
      <c r="S274" s="38"/>
    </row>
    <row r="275" spans="1:33" s="9" customFormat="1">
      <c r="A275" s="7">
        <v>41546</v>
      </c>
      <c r="B275" s="8"/>
      <c r="C275" s="8"/>
      <c r="G275" s="33">
        <f t="shared" si="168"/>
        <v>0</v>
      </c>
      <c r="H275" s="33">
        <f t="shared" si="169"/>
        <v>0</v>
      </c>
      <c r="I275" s="33">
        <f t="shared" si="170"/>
        <v>0</v>
      </c>
      <c r="J275" s="33">
        <f t="shared" si="171"/>
        <v>0</v>
      </c>
      <c r="K275" s="33">
        <f t="shared" si="172"/>
        <v>0</v>
      </c>
      <c r="L275" s="33">
        <f t="shared" si="173"/>
        <v>0</v>
      </c>
      <c r="M275" s="33">
        <f t="shared" si="174"/>
        <v>0</v>
      </c>
      <c r="N275" s="33">
        <f t="shared" si="175"/>
        <v>0</v>
      </c>
      <c r="O275" s="34">
        <f t="shared" si="176"/>
        <v>0</v>
      </c>
      <c r="P275" s="39">
        <f t="shared" si="177"/>
        <v>0</v>
      </c>
      <c r="Q275" s="40">
        <f t="shared" si="178"/>
        <v>0</v>
      </c>
      <c r="R275" s="41">
        <f t="shared" si="179"/>
        <v>0</v>
      </c>
      <c r="S275" s="42"/>
      <c r="T275"/>
      <c r="U275"/>
      <c r="V275"/>
      <c r="W275"/>
      <c r="X275"/>
      <c r="Y275"/>
      <c r="Z275"/>
      <c r="AA275"/>
      <c r="AB275"/>
      <c r="AC275"/>
    </row>
    <row r="276" spans="1:33">
      <c r="A276" s="3">
        <v>41547</v>
      </c>
      <c r="B276" s="4">
        <v>0.28821759259259261</v>
      </c>
      <c r="C276" s="4">
        <v>0.50185185185185188</v>
      </c>
      <c r="D276" s="4">
        <v>0.53996527777777781</v>
      </c>
      <c r="E276" s="4">
        <v>0.66848379629629628</v>
      </c>
      <c r="G276" s="33">
        <f t="shared" si="168"/>
        <v>6.9172222222222226</v>
      </c>
      <c r="H276" s="33">
        <f t="shared" si="169"/>
        <v>7</v>
      </c>
      <c r="I276" s="33">
        <f t="shared" si="170"/>
        <v>12.044444444444444</v>
      </c>
      <c r="J276" s="33">
        <f t="shared" si="171"/>
        <v>12</v>
      </c>
      <c r="K276" s="33">
        <f t="shared" si="172"/>
        <v>12.959166666666668</v>
      </c>
      <c r="L276" s="33">
        <f t="shared" si="173"/>
        <v>13</v>
      </c>
      <c r="M276" s="33">
        <f t="shared" si="174"/>
        <v>16.043611111111112</v>
      </c>
      <c r="N276" s="33">
        <f t="shared" si="175"/>
        <v>16</v>
      </c>
      <c r="O276" s="34">
        <f t="shared" si="176"/>
        <v>8.211666666666666</v>
      </c>
      <c r="P276" s="35">
        <f t="shared" si="177"/>
        <v>8</v>
      </c>
      <c r="Q276" s="36">
        <f t="shared" si="178"/>
        <v>0.211666666666666</v>
      </c>
      <c r="R276" s="37">
        <f t="shared" si="179"/>
        <v>0</v>
      </c>
      <c r="S276" s="38"/>
    </row>
    <row r="277" spans="1:33">
      <c r="A277" s="3">
        <v>41548</v>
      </c>
      <c r="B277" s="4">
        <v>0.28896990740740741</v>
      </c>
      <c r="C277" s="4">
        <v>0.50193287037037038</v>
      </c>
      <c r="D277" s="4">
        <v>0.54119212962962959</v>
      </c>
      <c r="E277" s="4">
        <v>0.66878472222222218</v>
      </c>
      <c r="G277" s="33">
        <f t="shared" si="168"/>
        <v>6.9352777777777774</v>
      </c>
      <c r="H277" s="33">
        <f t="shared" si="169"/>
        <v>7</v>
      </c>
      <c r="I277" s="33">
        <f t="shared" si="170"/>
        <v>12.046388888888888</v>
      </c>
      <c r="J277" s="33">
        <f t="shared" si="171"/>
        <v>12</v>
      </c>
      <c r="K277" s="33">
        <f t="shared" si="172"/>
        <v>12.98861111111111</v>
      </c>
      <c r="L277" s="33">
        <f t="shared" si="173"/>
        <v>13</v>
      </c>
      <c r="M277" s="33">
        <f t="shared" si="174"/>
        <v>16.050833333333333</v>
      </c>
      <c r="N277" s="33">
        <f t="shared" si="175"/>
        <v>16</v>
      </c>
      <c r="O277" s="34">
        <f t="shared" si="176"/>
        <v>8.1733333333333338</v>
      </c>
      <c r="P277" s="35">
        <f t="shared" si="177"/>
        <v>8</v>
      </c>
      <c r="Q277" s="36">
        <f t="shared" si="178"/>
        <v>0.17333333333333378</v>
      </c>
      <c r="R277" s="37">
        <f t="shared" si="179"/>
        <v>0</v>
      </c>
      <c r="S277" s="38"/>
    </row>
    <row r="278" spans="1:33">
      <c r="A278" s="3">
        <v>41549</v>
      </c>
      <c r="B278" s="4">
        <v>0.28939814814814813</v>
      </c>
      <c r="C278" s="4">
        <v>0.50347222222222221</v>
      </c>
      <c r="D278" s="4">
        <v>0.54063657407407406</v>
      </c>
      <c r="E278" s="4">
        <v>0.75143518518518515</v>
      </c>
      <c r="G278" s="33">
        <f t="shared" si="168"/>
        <v>6.945555555555555</v>
      </c>
      <c r="H278" s="33">
        <f t="shared" si="169"/>
        <v>7</v>
      </c>
      <c r="I278" s="33">
        <f t="shared" si="170"/>
        <v>12.083333333333332</v>
      </c>
      <c r="J278" s="33">
        <f t="shared" si="171"/>
        <v>12</v>
      </c>
      <c r="K278" s="33">
        <f t="shared" si="172"/>
        <v>12.975277777777777</v>
      </c>
      <c r="L278" s="33">
        <f t="shared" si="173"/>
        <v>13</v>
      </c>
      <c r="M278" s="33">
        <f t="shared" si="174"/>
        <v>18.034444444444443</v>
      </c>
      <c r="N278" s="33">
        <f t="shared" si="175"/>
        <v>18</v>
      </c>
      <c r="O278" s="34">
        <f t="shared" si="176"/>
        <v>10.196944444444444</v>
      </c>
      <c r="P278" s="35">
        <f t="shared" si="177"/>
        <v>8</v>
      </c>
      <c r="Q278" s="36">
        <f t="shared" si="178"/>
        <v>2.1969444444444441</v>
      </c>
      <c r="R278" s="37">
        <f t="shared" si="179"/>
        <v>0</v>
      </c>
      <c r="S278" s="38"/>
    </row>
    <row r="279" spans="1:33">
      <c r="A279" s="5" t="s">
        <v>7</v>
      </c>
      <c r="G279" s="43"/>
      <c r="H279" s="30"/>
      <c r="I279" s="30"/>
      <c r="J279" s="30"/>
      <c r="K279" s="30"/>
      <c r="L279" s="30"/>
      <c r="M279" s="44"/>
      <c r="N279" s="30"/>
      <c r="O279" s="45">
        <f>SUM(O272:O278)</f>
        <v>55.044722222222219</v>
      </c>
      <c r="P279" s="46">
        <f>SUM(P272:P278)</f>
        <v>48</v>
      </c>
      <c r="Q279" s="46">
        <f>SUM(Q272:Q278)</f>
        <v>7.0447222222222212</v>
      </c>
      <c r="R279" s="46">
        <f>SUM(R272:R278)</f>
        <v>0</v>
      </c>
      <c r="S279" s="46">
        <f>SUM(S272:S278)</f>
        <v>0</v>
      </c>
    </row>
    <row r="280" spans="1:33">
      <c r="A280" s="5" t="s">
        <v>8</v>
      </c>
      <c r="B280" s="6">
        <v>6</v>
      </c>
      <c r="D280" s="5" t="s">
        <v>9</v>
      </c>
      <c r="E280" s="6">
        <v>0</v>
      </c>
      <c r="G280" s="43">
        <v>6</v>
      </c>
      <c r="H280" s="43">
        <v>6</v>
      </c>
      <c r="I280" s="30"/>
      <c r="J280" s="30"/>
      <c r="K280" s="30"/>
      <c r="L280" s="30"/>
      <c r="M280" s="44"/>
      <c r="N280" s="30"/>
      <c r="O280" s="45" t="s">
        <v>115</v>
      </c>
      <c r="P280" s="46">
        <f>P279-P281</f>
        <v>48</v>
      </c>
      <c r="Q280" s="46">
        <f>Q279-Q281</f>
        <v>7.0447222222222212</v>
      </c>
      <c r="R280" s="46">
        <f>R279-R281</f>
        <v>0</v>
      </c>
      <c r="S280" s="46">
        <f>S279-S281</f>
        <v>0</v>
      </c>
    </row>
    <row r="281" spans="1:33">
      <c r="G281" s="43"/>
      <c r="H281" s="30"/>
      <c r="I281" s="30"/>
      <c r="J281" s="30"/>
      <c r="K281" s="30"/>
      <c r="L281" s="30"/>
      <c r="M281" s="44"/>
      <c r="N281" s="44"/>
      <c r="O281" s="47" t="s">
        <v>116</v>
      </c>
      <c r="P281" s="48">
        <f>P275</f>
        <v>0</v>
      </c>
      <c r="Q281" s="48">
        <f>Q275</f>
        <v>0</v>
      </c>
      <c r="R281" s="48">
        <f>R275</f>
        <v>0</v>
      </c>
      <c r="S281" s="48">
        <f>S275</f>
        <v>0</v>
      </c>
      <c r="T281" t="s">
        <v>117</v>
      </c>
      <c r="U281" s="49" t="s">
        <v>118</v>
      </c>
      <c r="V281" t="s">
        <v>119</v>
      </c>
      <c r="W281" t="s">
        <v>120</v>
      </c>
      <c r="X281" t="s">
        <v>121</v>
      </c>
      <c r="Y281" s="49" t="s">
        <v>122</v>
      </c>
      <c r="Z281" t="s">
        <v>123</v>
      </c>
      <c r="AA281" t="s">
        <v>124</v>
      </c>
      <c r="AB281" t="s">
        <v>125</v>
      </c>
      <c r="AC281" t="s">
        <v>126</v>
      </c>
      <c r="AD281" t="s">
        <v>127</v>
      </c>
      <c r="AE281" t="s">
        <v>128</v>
      </c>
      <c r="AF281" t="s">
        <v>129</v>
      </c>
      <c r="AG281" t="s">
        <v>130</v>
      </c>
    </row>
    <row r="282" spans="1:33" ht="15">
      <c r="G282" s="50"/>
      <c r="M282" s="51"/>
      <c r="R282" s="52">
        <f>S282-O279</f>
        <v>0</v>
      </c>
      <c r="S282" s="53">
        <f>SUM(P280:S281)</f>
        <v>55.044722222222219</v>
      </c>
      <c r="T282" t="str">
        <f>+A267</f>
        <v>Employee: BRABANTE, BONIFACIO  (009)</v>
      </c>
      <c r="U282">
        <f>G280</f>
        <v>6</v>
      </c>
      <c r="V282" s="54">
        <f>P280</f>
        <v>48</v>
      </c>
      <c r="W282" s="54">
        <f>Q280</f>
        <v>7.0447222222222212</v>
      </c>
      <c r="X282" s="54">
        <f>R280</f>
        <v>0</v>
      </c>
      <c r="Y282" s="55">
        <f>P281</f>
        <v>0</v>
      </c>
      <c r="Z282" s="55">
        <f>Q281</f>
        <v>0</v>
      </c>
      <c r="AA282" s="55">
        <f>R281</f>
        <v>0</v>
      </c>
      <c r="AB282" s="54">
        <f>S280</f>
        <v>0</v>
      </c>
      <c r="AC282" s="55">
        <f>S281</f>
        <v>0</v>
      </c>
    </row>
    <row r="286" spans="1:33">
      <c r="A286" s="2" t="s">
        <v>24</v>
      </c>
    </row>
    <row r="289" spans="1:33">
      <c r="A289" s="1" t="s">
        <v>1</v>
      </c>
      <c r="B289" s="1" t="s">
        <v>2</v>
      </c>
      <c r="C289" s="1" t="s">
        <v>3</v>
      </c>
      <c r="D289" s="1" t="s">
        <v>4</v>
      </c>
      <c r="E289" s="1" t="s">
        <v>5</v>
      </c>
      <c r="F289" s="1" t="s">
        <v>6</v>
      </c>
      <c r="G289" s="25"/>
      <c r="H289" s="25"/>
      <c r="I289" s="25"/>
      <c r="J289" s="25"/>
      <c r="K289" s="25"/>
      <c r="L289" s="25"/>
      <c r="M289" s="25"/>
      <c r="N289" s="26"/>
      <c r="O289" s="27" t="s">
        <v>110</v>
      </c>
      <c r="P289" s="28" t="s">
        <v>111</v>
      </c>
      <c r="Q289" s="28" t="s">
        <v>112</v>
      </c>
      <c r="R289" s="28" t="s">
        <v>113</v>
      </c>
      <c r="S289" s="28" t="s">
        <v>114</v>
      </c>
    </row>
    <row r="290" spans="1:33">
      <c r="G290" s="29"/>
      <c r="H290" s="29"/>
      <c r="I290" s="29"/>
      <c r="J290" s="29"/>
      <c r="K290" s="29"/>
      <c r="L290" s="29"/>
      <c r="M290" s="29"/>
      <c r="N290" s="30"/>
      <c r="P290" s="31"/>
      <c r="Q290" s="31"/>
      <c r="R290" s="31"/>
      <c r="S290" s="32"/>
    </row>
    <row r="291" spans="1:33">
      <c r="A291" s="3">
        <v>41543</v>
      </c>
      <c r="B291" s="4">
        <v>0.28804398148148147</v>
      </c>
      <c r="C291" s="4">
        <v>0.50049768518518523</v>
      </c>
      <c r="D291" s="4">
        <v>0.53628472222222223</v>
      </c>
      <c r="E291" s="4">
        <v>0.75131944444444443</v>
      </c>
      <c r="G291" s="33">
        <f t="shared" ref="G291:G297" si="180">+B291*24</f>
        <v>6.9130555555555553</v>
      </c>
      <c r="H291" s="33">
        <f t="shared" ref="H291:H297" si="181">ROUND(G291,0)</f>
        <v>7</v>
      </c>
      <c r="I291" s="33">
        <f t="shared" ref="I291:I297" si="182">+C291*24</f>
        <v>12.011944444444445</v>
      </c>
      <c r="J291" s="33">
        <f t="shared" ref="J291:J297" si="183">ROUND(I291,0)</f>
        <v>12</v>
      </c>
      <c r="K291" s="33">
        <f t="shared" ref="K291:K297" si="184">+D291*24</f>
        <v>12.870833333333334</v>
      </c>
      <c r="L291" s="33">
        <f t="shared" ref="L291:L297" si="185">ROUND(K291,0)</f>
        <v>13</v>
      </c>
      <c r="M291" s="33">
        <f t="shared" ref="M291:M297" si="186">+E291*24</f>
        <v>18.031666666666666</v>
      </c>
      <c r="N291" s="33">
        <f t="shared" ref="N291:N297" si="187">ROUND(M291,0)</f>
        <v>18</v>
      </c>
      <c r="O291" s="34">
        <f t="shared" ref="O291:O297" si="188">I291-G291+M291-K291</f>
        <v>10.259722222222223</v>
      </c>
      <c r="P291" s="35">
        <f t="shared" ref="P291:P297" si="189">IF(O291&gt;8,8,O291)</f>
        <v>8</v>
      </c>
      <c r="Q291" s="36">
        <f t="shared" ref="Q291:Q297" si="190">IF(O291&gt;12,4,O291-P291)</f>
        <v>2.2597222222222229</v>
      </c>
      <c r="R291" s="37">
        <f t="shared" ref="R291:R297" si="191">IF(O291&gt;12,O291-12,0)</f>
        <v>0</v>
      </c>
      <c r="S291" s="38"/>
    </row>
    <row r="292" spans="1:33">
      <c r="A292" s="3">
        <v>41544</v>
      </c>
      <c r="B292" s="4">
        <v>0.2886111111111111</v>
      </c>
      <c r="C292" s="4">
        <v>0.50142361111111111</v>
      </c>
      <c r="D292" s="4">
        <v>0.53638888888888892</v>
      </c>
      <c r="E292" s="4">
        <v>0.75120370370370371</v>
      </c>
      <c r="G292" s="33">
        <f t="shared" si="180"/>
        <v>6.9266666666666659</v>
      </c>
      <c r="H292" s="33">
        <f t="shared" si="181"/>
        <v>7</v>
      </c>
      <c r="I292" s="33">
        <f t="shared" si="182"/>
        <v>12.034166666666668</v>
      </c>
      <c r="J292" s="33">
        <f t="shared" si="183"/>
        <v>12</v>
      </c>
      <c r="K292" s="33">
        <f t="shared" si="184"/>
        <v>12.873333333333335</v>
      </c>
      <c r="L292" s="33">
        <f t="shared" si="185"/>
        <v>13</v>
      </c>
      <c r="M292" s="33">
        <f t="shared" si="186"/>
        <v>18.02888888888889</v>
      </c>
      <c r="N292" s="33">
        <f t="shared" si="187"/>
        <v>18</v>
      </c>
      <c r="O292" s="34">
        <f t="shared" si="188"/>
        <v>10.263055555555557</v>
      </c>
      <c r="P292" s="35">
        <f t="shared" si="189"/>
        <v>8</v>
      </c>
      <c r="Q292" s="36">
        <f t="shared" si="190"/>
        <v>2.2630555555555567</v>
      </c>
      <c r="R292" s="37">
        <f t="shared" si="191"/>
        <v>0</v>
      </c>
      <c r="S292" s="38"/>
    </row>
    <row r="293" spans="1:33">
      <c r="A293" s="3">
        <v>41545</v>
      </c>
      <c r="B293" s="4">
        <v>0.28943287037037035</v>
      </c>
      <c r="C293" s="4">
        <v>0.62694444444444442</v>
      </c>
      <c r="G293" s="33">
        <f t="shared" si="180"/>
        <v>6.9463888888888885</v>
      </c>
      <c r="H293" s="33">
        <f t="shared" si="181"/>
        <v>7</v>
      </c>
      <c r="I293" s="33">
        <f t="shared" si="182"/>
        <v>15.046666666666667</v>
      </c>
      <c r="J293" s="33">
        <f t="shared" si="183"/>
        <v>15</v>
      </c>
      <c r="K293" s="33">
        <f t="shared" si="184"/>
        <v>0</v>
      </c>
      <c r="L293" s="33">
        <f t="shared" si="185"/>
        <v>0</v>
      </c>
      <c r="M293" s="33">
        <f t="shared" si="186"/>
        <v>0</v>
      </c>
      <c r="N293" s="33">
        <f t="shared" si="187"/>
        <v>0</v>
      </c>
      <c r="O293" s="34">
        <f t="shared" si="188"/>
        <v>8.1002777777777784</v>
      </c>
      <c r="P293" s="35">
        <f t="shared" si="189"/>
        <v>8</v>
      </c>
      <c r="Q293" s="36">
        <f t="shared" si="190"/>
        <v>0.10027777777777835</v>
      </c>
      <c r="R293" s="37">
        <f t="shared" si="191"/>
        <v>0</v>
      </c>
      <c r="S293" s="38"/>
    </row>
    <row r="294" spans="1:33" s="9" customFormat="1">
      <c r="A294" s="7">
        <v>41546</v>
      </c>
      <c r="B294" s="8"/>
      <c r="C294" s="8"/>
      <c r="G294" s="33">
        <f t="shared" si="180"/>
        <v>0</v>
      </c>
      <c r="H294" s="33">
        <f t="shared" si="181"/>
        <v>0</v>
      </c>
      <c r="I294" s="33">
        <f t="shared" si="182"/>
        <v>0</v>
      </c>
      <c r="J294" s="33">
        <f t="shared" si="183"/>
        <v>0</v>
      </c>
      <c r="K294" s="33">
        <f t="shared" si="184"/>
        <v>0</v>
      </c>
      <c r="L294" s="33">
        <f t="shared" si="185"/>
        <v>0</v>
      </c>
      <c r="M294" s="33">
        <f t="shared" si="186"/>
        <v>0</v>
      </c>
      <c r="N294" s="33">
        <f t="shared" si="187"/>
        <v>0</v>
      </c>
      <c r="O294" s="34">
        <f t="shared" si="188"/>
        <v>0</v>
      </c>
      <c r="P294" s="39">
        <f t="shared" si="189"/>
        <v>0</v>
      </c>
      <c r="Q294" s="40">
        <f t="shared" si="190"/>
        <v>0</v>
      </c>
      <c r="R294" s="41">
        <f t="shared" si="191"/>
        <v>0</v>
      </c>
      <c r="S294" s="42"/>
      <c r="T294"/>
      <c r="U294"/>
      <c r="V294"/>
      <c r="W294"/>
      <c r="X294"/>
      <c r="Y294"/>
      <c r="Z294"/>
      <c r="AA294"/>
      <c r="AB294"/>
      <c r="AC294"/>
    </row>
    <row r="295" spans="1:33">
      <c r="A295" s="3">
        <v>41547</v>
      </c>
      <c r="B295" s="4">
        <v>0.28866898148148146</v>
      </c>
      <c r="C295" s="4">
        <v>0.50171296296296297</v>
      </c>
      <c r="D295" s="4">
        <v>0.5404282407407407</v>
      </c>
      <c r="E295" s="4">
        <v>0.66782407407407407</v>
      </c>
      <c r="G295" s="33">
        <f t="shared" si="180"/>
        <v>6.928055555555555</v>
      </c>
      <c r="H295" s="33">
        <f t="shared" si="181"/>
        <v>7</v>
      </c>
      <c r="I295" s="33">
        <f t="shared" si="182"/>
        <v>12.04111111111111</v>
      </c>
      <c r="J295" s="33">
        <f t="shared" si="183"/>
        <v>12</v>
      </c>
      <c r="K295" s="33">
        <f t="shared" si="184"/>
        <v>12.970277777777778</v>
      </c>
      <c r="L295" s="33">
        <f t="shared" si="185"/>
        <v>13</v>
      </c>
      <c r="M295" s="33">
        <f t="shared" si="186"/>
        <v>16.027777777777779</v>
      </c>
      <c r="N295" s="33">
        <f t="shared" si="187"/>
        <v>16</v>
      </c>
      <c r="O295" s="34">
        <f t="shared" si="188"/>
        <v>8.1705555555555556</v>
      </c>
      <c r="P295" s="35">
        <f t="shared" si="189"/>
        <v>8</v>
      </c>
      <c r="Q295" s="36">
        <f t="shared" si="190"/>
        <v>0.17055555555555557</v>
      </c>
      <c r="R295" s="37">
        <f t="shared" si="191"/>
        <v>0</v>
      </c>
      <c r="S295" s="38"/>
    </row>
    <row r="296" spans="1:33">
      <c r="A296" s="3">
        <v>41548</v>
      </c>
      <c r="B296" s="4">
        <v>0.28870370370370368</v>
      </c>
      <c r="C296" s="4">
        <v>0.50131944444444443</v>
      </c>
      <c r="D296" s="4">
        <v>0.5404282407407407</v>
      </c>
      <c r="E296" s="4">
        <v>0.6681597222222222</v>
      </c>
      <c r="G296" s="33">
        <f t="shared" si="180"/>
        <v>6.9288888888888884</v>
      </c>
      <c r="H296" s="33">
        <f t="shared" si="181"/>
        <v>7</v>
      </c>
      <c r="I296" s="33">
        <f t="shared" si="182"/>
        <v>12.031666666666666</v>
      </c>
      <c r="J296" s="33">
        <f t="shared" si="183"/>
        <v>12</v>
      </c>
      <c r="K296" s="33">
        <f t="shared" si="184"/>
        <v>12.970277777777778</v>
      </c>
      <c r="L296" s="33">
        <f t="shared" si="185"/>
        <v>13</v>
      </c>
      <c r="M296" s="33">
        <f t="shared" si="186"/>
        <v>16.035833333333333</v>
      </c>
      <c r="N296" s="33">
        <f t="shared" si="187"/>
        <v>16</v>
      </c>
      <c r="O296" s="34">
        <f t="shared" si="188"/>
        <v>8.168333333333333</v>
      </c>
      <c r="P296" s="35">
        <f t="shared" si="189"/>
        <v>8</v>
      </c>
      <c r="Q296" s="36">
        <f t="shared" si="190"/>
        <v>0.168333333333333</v>
      </c>
      <c r="R296" s="37">
        <f t="shared" si="191"/>
        <v>0</v>
      </c>
      <c r="S296" s="38"/>
    </row>
    <row r="297" spans="1:33">
      <c r="A297" s="3">
        <v>41549</v>
      </c>
      <c r="B297" s="4">
        <v>0.28796296296296298</v>
      </c>
      <c r="C297" s="4">
        <v>0.78881944444444441</v>
      </c>
      <c r="G297" s="33">
        <f t="shared" si="180"/>
        <v>6.9111111111111114</v>
      </c>
      <c r="H297" s="33">
        <f t="shared" si="181"/>
        <v>7</v>
      </c>
      <c r="I297" s="33">
        <f t="shared" si="182"/>
        <v>18.931666666666665</v>
      </c>
      <c r="J297" s="33">
        <f t="shared" si="183"/>
        <v>19</v>
      </c>
      <c r="K297" s="33">
        <f t="shared" si="184"/>
        <v>0</v>
      </c>
      <c r="L297" s="33">
        <f t="shared" si="185"/>
        <v>0</v>
      </c>
      <c r="M297" s="33">
        <f t="shared" si="186"/>
        <v>0</v>
      </c>
      <c r="N297" s="33">
        <f t="shared" si="187"/>
        <v>0</v>
      </c>
      <c r="O297" s="34">
        <f t="shared" si="188"/>
        <v>12.020555555555553</v>
      </c>
      <c r="P297" s="35">
        <f t="shared" si="189"/>
        <v>8</v>
      </c>
      <c r="Q297" s="36">
        <f t="shared" si="190"/>
        <v>4</v>
      </c>
      <c r="R297" s="37">
        <f t="shared" si="191"/>
        <v>2.055555555555344E-2</v>
      </c>
      <c r="S297" s="38"/>
    </row>
    <row r="298" spans="1:33">
      <c r="A298" s="5" t="s">
        <v>7</v>
      </c>
      <c r="G298" s="43"/>
      <c r="H298" s="30"/>
      <c r="I298" s="30"/>
      <c r="J298" s="30"/>
      <c r="K298" s="30"/>
      <c r="L298" s="30"/>
      <c r="M298" s="44"/>
      <c r="N298" s="30"/>
      <c r="O298" s="45">
        <f>SUM(O291:O297)</f>
        <v>56.982500000000009</v>
      </c>
      <c r="P298" s="46">
        <f>SUM(P291:P297)</f>
        <v>48</v>
      </c>
      <c r="Q298" s="46">
        <f>SUM(Q291:Q297)</f>
        <v>8.9619444444444465</v>
      </c>
      <c r="R298" s="46">
        <f>SUM(R291:R297)</f>
        <v>2.055555555555344E-2</v>
      </c>
      <c r="S298" s="46">
        <f>SUM(S291:S297)</f>
        <v>0</v>
      </c>
    </row>
    <row r="299" spans="1:33">
      <c r="A299" s="5" t="s">
        <v>8</v>
      </c>
      <c r="B299" s="6">
        <v>6</v>
      </c>
      <c r="D299" s="5" t="s">
        <v>9</v>
      </c>
      <c r="E299" s="6">
        <v>0</v>
      </c>
      <c r="G299" s="43">
        <v>6</v>
      </c>
      <c r="H299" s="43">
        <v>6</v>
      </c>
      <c r="I299" s="30"/>
      <c r="J299" s="30"/>
      <c r="K299" s="30"/>
      <c r="L299" s="30"/>
      <c r="M299" s="44"/>
      <c r="N299" s="30"/>
      <c r="O299" s="45" t="s">
        <v>115</v>
      </c>
      <c r="P299" s="46">
        <f>P298-P300</f>
        <v>48</v>
      </c>
      <c r="Q299" s="46">
        <f>Q298-Q300</f>
        <v>8.9619444444444465</v>
      </c>
      <c r="R299" s="46">
        <f>R298-R300</f>
        <v>2.055555555555344E-2</v>
      </c>
      <c r="S299" s="46">
        <f>S298-S300</f>
        <v>0</v>
      </c>
    </row>
    <row r="300" spans="1:33">
      <c r="G300" s="43"/>
      <c r="H300" s="30"/>
      <c r="I300" s="30"/>
      <c r="J300" s="30"/>
      <c r="K300" s="30"/>
      <c r="L300" s="30"/>
      <c r="M300" s="44"/>
      <c r="N300" s="44"/>
      <c r="O300" s="47" t="s">
        <v>116</v>
      </c>
      <c r="P300" s="48">
        <f>P294</f>
        <v>0</v>
      </c>
      <c r="Q300" s="48">
        <f>Q294</f>
        <v>0</v>
      </c>
      <c r="R300" s="48">
        <f>R294</f>
        <v>0</v>
      </c>
      <c r="S300" s="48">
        <f>S294</f>
        <v>0</v>
      </c>
      <c r="T300" t="s">
        <v>117</v>
      </c>
      <c r="U300" s="49" t="s">
        <v>118</v>
      </c>
      <c r="V300" t="s">
        <v>119</v>
      </c>
      <c r="W300" t="s">
        <v>120</v>
      </c>
      <c r="X300" t="s">
        <v>121</v>
      </c>
      <c r="Y300" s="49" t="s">
        <v>122</v>
      </c>
      <c r="Z300" t="s">
        <v>123</v>
      </c>
      <c r="AA300" t="s">
        <v>124</v>
      </c>
      <c r="AB300" t="s">
        <v>125</v>
      </c>
      <c r="AC300" t="s">
        <v>126</v>
      </c>
      <c r="AD300" t="s">
        <v>127</v>
      </c>
      <c r="AE300" t="s">
        <v>128</v>
      </c>
      <c r="AF300" t="s">
        <v>129</v>
      </c>
      <c r="AG300" t="s">
        <v>130</v>
      </c>
    </row>
    <row r="301" spans="1:33" ht="15">
      <c r="G301" s="50"/>
      <c r="M301" s="51"/>
      <c r="R301" s="52">
        <f>S301-O298</f>
        <v>0</v>
      </c>
      <c r="S301" s="53">
        <f>SUM(P299:S300)</f>
        <v>56.982500000000002</v>
      </c>
      <c r="T301" t="str">
        <f>+A286</f>
        <v>Employee: BRAZIL, NOEL  (058)</v>
      </c>
      <c r="U301">
        <f>G299</f>
        <v>6</v>
      </c>
      <c r="V301" s="54">
        <f>P299</f>
        <v>48</v>
      </c>
      <c r="W301" s="54">
        <f>Q299</f>
        <v>8.9619444444444465</v>
      </c>
      <c r="X301" s="54">
        <f>R299</f>
        <v>2.055555555555344E-2</v>
      </c>
      <c r="Y301" s="55">
        <f>P300</f>
        <v>0</v>
      </c>
      <c r="Z301" s="55">
        <f>Q300</f>
        <v>0</v>
      </c>
      <c r="AA301" s="55">
        <f>R300</f>
        <v>0</v>
      </c>
      <c r="AB301" s="54">
        <f>S299</f>
        <v>0</v>
      </c>
      <c r="AC301" s="55">
        <f>S300</f>
        <v>0</v>
      </c>
    </row>
    <row r="305" spans="1:33">
      <c r="A305" s="2" t="s">
        <v>25</v>
      </c>
    </row>
    <row r="308" spans="1:33">
      <c r="A308" s="1" t="s">
        <v>1</v>
      </c>
      <c r="B308" s="1" t="s">
        <v>2</v>
      </c>
      <c r="C308" s="1" t="s">
        <v>3</v>
      </c>
      <c r="D308" s="1" t="s">
        <v>4</v>
      </c>
      <c r="E308" s="1" t="s">
        <v>5</v>
      </c>
      <c r="F308" s="1" t="s">
        <v>6</v>
      </c>
      <c r="G308" s="25"/>
      <c r="H308" s="25"/>
      <c r="I308" s="25"/>
      <c r="J308" s="25"/>
      <c r="K308" s="25"/>
      <c r="L308" s="25"/>
      <c r="M308" s="25"/>
      <c r="N308" s="26"/>
      <c r="O308" s="27" t="s">
        <v>110</v>
      </c>
      <c r="P308" s="28" t="s">
        <v>111</v>
      </c>
      <c r="Q308" s="28" t="s">
        <v>112</v>
      </c>
      <c r="R308" s="28" t="s">
        <v>113</v>
      </c>
      <c r="S308" s="28" t="s">
        <v>114</v>
      </c>
    </row>
    <row r="309" spans="1:33">
      <c r="G309" s="29"/>
      <c r="H309" s="29"/>
      <c r="I309" s="29"/>
      <c r="J309" s="29"/>
      <c r="K309" s="29"/>
      <c r="L309" s="29"/>
      <c r="M309" s="29"/>
      <c r="N309" s="30"/>
      <c r="P309" s="31"/>
      <c r="Q309" s="31"/>
      <c r="R309" s="31"/>
      <c r="S309" s="32"/>
    </row>
    <row r="310" spans="1:33">
      <c r="A310" s="3">
        <v>41543</v>
      </c>
      <c r="B310" s="4">
        <v>0.24846064814814814</v>
      </c>
      <c r="C310" s="4">
        <v>0.75072916666666667</v>
      </c>
      <c r="G310" s="33">
        <f t="shared" ref="G310:G316" si="192">+B310*24</f>
        <v>5.9630555555555551</v>
      </c>
      <c r="H310" s="33">
        <f t="shared" ref="H310:H316" si="193">ROUND(G310,0)</f>
        <v>6</v>
      </c>
      <c r="I310" s="33">
        <f t="shared" ref="I310:I316" si="194">+C310*24</f>
        <v>18.017499999999998</v>
      </c>
      <c r="J310" s="33">
        <f t="shared" ref="J310:J316" si="195">ROUND(I310,0)</f>
        <v>18</v>
      </c>
      <c r="K310" s="33">
        <f t="shared" ref="K310:K316" si="196">+D310*24</f>
        <v>0</v>
      </c>
      <c r="L310" s="33">
        <f t="shared" ref="L310:L316" si="197">ROUND(K310,0)</f>
        <v>0</v>
      </c>
      <c r="M310" s="33">
        <f t="shared" ref="M310:M316" si="198">+E310*24</f>
        <v>0</v>
      </c>
      <c r="N310" s="33">
        <f t="shared" ref="N310:N316" si="199">ROUND(M310,0)</f>
        <v>0</v>
      </c>
      <c r="O310" s="34">
        <f t="shared" ref="O310:O316" si="200">I310-G310+M310-K310</f>
        <v>12.054444444444442</v>
      </c>
      <c r="P310" s="35">
        <f t="shared" ref="P310:P316" si="201">IF(O310&gt;8,8,O310)</f>
        <v>8</v>
      </c>
      <c r="Q310" s="36">
        <f t="shared" ref="Q310:Q316" si="202">IF(O310&gt;12,4,O310-P310)</f>
        <v>4</v>
      </c>
      <c r="R310" s="37">
        <f t="shared" ref="R310:R316" si="203">IF(O310&gt;12,O310-12,0)</f>
        <v>5.4444444444442297E-2</v>
      </c>
      <c r="S310" s="38"/>
    </row>
    <row r="311" spans="1:33">
      <c r="A311" s="3">
        <v>41544</v>
      </c>
      <c r="B311" s="4">
        <v>0.25476851851851851</v>
      </c>
      <c r="C311" s="4">
        <v>0.58589120370370373</v>
      </c>
      <c r="G311" s="33">
        <f t="shared" si="192"/>
        <v>6.1144444444444446</v>
      </c>
      <c r="H311" s="33">
        <f t="shared" si="193"/>
        <v>6</v>
      </c>
      <c r="I311" s="33">
        <f t="shared" si="194"/>
        <v>14.061388888888889</v>
      </c>
      <c r="J311" s="33">
        <f t="shared" si="195"/>
        <v>14</v>
      </c>
      <c r="K311" s="33">
        <f t="shared" si="196"/>
        <v>0</v>
      </c>
      <c r="L311" s="33">
        <f t="shared" si="197"/>
        <v>0</v>
      </c>
      <c r="M311" s="33">
        <f t="shared" si="198"/>
        <v>0</v>
      </c>
      <c r="N311" s="33">
        <f t="shared" si="199"/>
        <v>0</v>
      </c>
      <c r="O311" s="34">
        <f t="shared" si="200"/>
        <v>7.9469444444444441</v>
      </c>
      <c r="P311" s="35">
        <f t="shared" si="201"/>
        <v>7.9469444444444441</v>
      </c>
      <c r="Q311" s="36">
        <f t="shared" si="202"/>
        <v>0</v>
      </c>
      <c r="R311" s="37">
        <f t="shared" si="203"/>
        <v>0</v>
      </c>
      <c r="S311" s="38"/>
    </row>
    <row r="312" spans="1:33">
      <c r="A312" s="3">
        <v>41545</v>
      </c>
      <c r="B312" s="4">
        <v>0.25364583333333335</v>
      </c>
      <c r="C312" s="4">
        <v>0.58675925925925931</v>
      </c>
      <c r="G312" s="33">
        <f t="shared" si="192"/>
        <v>6.0875000000000004</v>
      </c>
      <c r="H312" s="33">
        <f t="shared" si="193"/>
        <v>6</v>
      </c>
      <c r="I312" s="33">
        <f t="shared" si="194"/>
        <v>14.082222222222224</v>
      </c>
      <c r="J312" s="33">
        <f t="shared" si="195"/>
        <v>14</v>
      </c>
      <c r="K312" s="33">
        <f t="shared" si="196"/>
        <v>0</v>
      </c>
      <c r="L312" s="33">
        <f t="shared" si="197"/>
        <v>0</v>
      </c>
      <c r="M312" s="33">
        <f t="shared" si="198"/>
        <v>0</v>
      </c>
      <c r="N312" s="33">
        <f t="shared" si="199"/>
        <v>0</v>
      </c>
      <c r="O312" s="34">
        <f t="shared" si="200"/>
        <v>7.9947222222222241</v>
      </c>
      <c r="P312" s="35">
        <f t="shared" si="201"/>
        <v>7.9947222222222241</v>
      </c>
      <c r="Q312" s="36">
        <f t="shared" si="202"/>
        <v>0</v>
      </c>
      <c r="R312" s="37">
        <f t="shared" si="203"/>
        <v>0</v>
      </c>
      <c r="S312" s="38"/>
    </row>
    <row r="313" spans="1:33" s="9" customFormat="1">
      <c r="A313" s="7">
        <v>41546</v>
      </c>
      <c r="B313" s="8">
        <v>0.27956018518518516</v>
      </c>
      <c r="C313" s="8">
        <v>0.58682870370370366</v>
      </c>
      <c r="G313" s="33">
        <f t="shared" si="192"/>
        <v>6.7094444444444434</v>
      </c>
      <c r="H313" s="33">
        <f t="shared" si="193"/>
        <v>7</v>
      </c>
      <c r="I313" s="33">
        <f t="shared" si="194"/>
        <v>14.083888888888888</v>
      </c>
      <c r="J313" s="33">
        <f t="shared" si="195"/>
        <v>14</v>
      </c>
      <c r="K313" s="33">
        <f t="shared" si="196"/>
        <v>0</v>
      </c>
      <c r="L313" s="33">
        <f t="shared" si="197"/>
        <v>0</v>
      </c>
      <c r="M313" s="33">
        <f t="shared" si="198"/>
        <v>0</v>
      </c>
      <c r="N313" s="33">
        <f t="shared" si="199"/>
        <v>0</v>
      </c>
      <c r="O313" s="34">
        <f t="shared" si="200"/>
        <v>7.3744444444444444</v>
      </c>
      <c r="P313" s="39">
        <f t="shared" si="201"/>
        <v>7.3744444444444444</v>
      </c>
      <c r="Q313" s="40">
        <f t="shared" si="202"/>
        <v>0</v>
      </c>
      <c r="R313" s="41">
        <f t="shared" si="203"/>
        <v>0</v>
      </c>
      <c r="S313" s="42"/>
      <c r="T313"/>
      <c r="U313"/>
      <c r="V313"/>
      <c r="W313"/>
      <c r="X313"/>
      <c r="Y313"/>
      <c r="Z313"/>
      <c r="AA313"/>
      <c r="AB313"/>
      <c r="AC313"/>
    </row>
    <row r="314" spans="1:33">
      <c r="A314" s="3">
        <v>41547</v>
      </c>
      <c r="B314" s="4">
        <v>0.24496527777777777</v>
      </c>
      <c r="C314" s="4">
        <v>0.58679398148148143</v>
      </c>
      <c r="G314" s="33">
        <f t="shared" si="192"/>
        <v>5.8791666666666664</v>
      </c>
      <c r="H314" s="33">
        <f t="shared" si="193"/>
        <v>6</v>
      </c>
      <c r="I314" s="33">
        <f t="shared" si="194"/>
        <v>14.083055555555553</v>
      </c>
      <c r="J314" s="33">
        <f t="shared" si="195"/>
        <v>14</v>
      </c>
      <c r="K314" s="33">
        <f t="shared" si="196"/>
        <v>0</v>
      </c>
      <c r="L314" s="33">
        <f t="shared" si="197"/>
        <v>0</v>
      </c>
      <c r="M314" s="33">
        <f t="shared" si="198"/>
        <v>0</v>
      </c>
      <c r="N314" s="33">
        <f t="shared" si="199"/>
        <v>0</v>
      </c>
      <c r="O314" s="34">
        <f t="shared" si="200"/>
        <v>8.203888888888887</v>
      </c>
      <c r="P314" s="35">
        <f t="shared" si="201"/>
        <v>8</v>
      </c>
      <c r="Q314" s="36">
        <f t="shared" si="202"/>
        <v>0.20388888888888701</v>
      </c>
      <c r="R314" s="37">
        <f t="shared" si="203"/>
        <v>0</v>
      </c>
      <c r="S314" s="38"/>
    </row>
    <row r="315" spans="1:33">
      <c r="A315" s="3">
        <v>41548</v>
      </c>
      <c r="B315" s="4">
        <v>0.28856481481481483</v>
      </c>
      <c r="C315" s="4">
        <v>0.70988425925925924</v>
      </c>
      <c r="D315" s="4">
        <v>0.91615740740740736</v>
      </c>
      <c r="E315" s="10">
        <v>1</v>
      </c>
      <c r="G315" s="33">
        <f t="shared" si="192"/>
        <v>6.9255555555555564</v>
      </c>
      <c r="H315" s="33">
        <f t="shared" si="193"/>
        <v>7</v>
      </c>
      <c r="I315" s="33">
        <f t="shared" si="194"/>
        <v>17.037222222222223</v>
      </c>
      <c r="J315" s="33">
        <f t="shared" si="195"/>
        <v>17</v>
      </c>
      <c r="K315" s="33">
        <f t="shared" si="196"/>
        <v>21.987777777777776</v>
      </c>
      <c r="L315" s="33">
        <f t="shared" si="197"/>
        <v>22</v>
      </c>
      <c r="M315" s="33">
        <f t="shared" si="198"/>
        <v>24</v>
      </c>
      <c r="N315" s="33">
        <f t="shared" si="199"/>
        <v>24</v>
      </c>
      <c r="O315" s="34">
        <f t="shared" si="200"/>
        <v>12.123888888888889</v>
      </c>
      <c r="P315" s="35">
        <f t="shared" si="201"/>
        <v>8</v>
      </c>
      <c r="Q315" s="36">
        <f t="shared" si="202"/>
        <v>4</v>
      </c>
      <c r="R315" s="37">
        <f t="shared" si="203"/>
        <v>0.12388888888888872</v>
      </c>
      <c r="S315" s="38"/>
    </row>
    <row r="316" spans="1:33">
      <c r="A316" s="3">
        <v>41549</v>
      </c>
      <c r="B316" s="11">
        <v>0</v>
      </c>
      <c r="C316" s="4">
        <v>0.25203703703703706</v>
      </c>
      <c r="D316" s="4">
        <v>0.91217592592592589</v>
      </c>
      <c r="E316" s="10">
        <v>1</v>
      </c>
      <c r="G316" s="33">
        <f t="shared" si="192"/>
        <v>0</v>
      </c>
      <c r="H316" s="33">
        <f t="shared" si="193"/>
        <v>0</v>
      </c>
      <c r="I316" s="33">
        <f t="shared" si="194"/>
        <v>6.0488888888888894</v>
      </c>
      <c r="J316" s="33">
        <f t="shared" si="195"/>
        <v>6</v>
      </c>
      <c r="K316" s="33">
        <f t="shared" si="196"/>
        <v>21.892222222222223</v>
      </c>
      <c r="L316" s="33">
        <f t="shared" si="197"/>
        <v>22</v>
      </c>
      <c r="M316" s="33">
        <f t="shared" si="198"/>
        <v>24</v>
      </c>
      <c r="N316" s="33">
        <f t="shared" si="199"/>
        <v>24</v>
      </c>
      <c r="O316" s="34">
        <f t="shared" si="200"/>
        <v>8.1566666666666663</v>
      </c>
      <c r="P316" s="35">
        <f t="shared" si="201"/>
        <v>8</v>
      </c>
      <c r="Q316" s="36">
        <f t="shared" si="202"/>
        <v>0.15666666666666629</v>
      </c>
      <c r="R316" s="37">
        <f t="shared" si="203"/>
        <v>0</v>
      </c>
      <c r="S316" s="38"/>
    </row>
    <row r="317" spans="1:33">
      <c r="A317" s="5" t="s">
        <v>7</v>
      </c>
      <c r="G317" s="43"/>
      <c r="H317" s="30"/>
      <c r="I317" s="30"/>
      <c r="J317" s="30"/>
      <c r="K317" s="30"/>
      <c r="L317" s="30"/>
      <c r="M317" s="44"/>
      <c r="N317" s="30"/>
      <c r="O317" s="45">
        <f>SUM(O310:O316)</f>
        <v>63.85499999999999</v>
      </c>
      <c r="P317" s="46">
        <f>SUM(P310:P316)</f>
        <v>55.316111111111113</v>
      </c>
      <c r="Q317" s="46">
        <f>SUM(Q310:Q316)</f>
        <v>8.3605555555555533</v>
      </c>
      <c r="R317" s="46">
        <f>SUM(R310:R316)</f>
        <v>0.17833333333333101</v>
      </c>
      <c r="S317" s="46">
        <f>SUM(S310:S316)</f>
        <v>0</v>
      </c>
    </row>
    <row r="318" spans="1:33">
      <c r="A318" s="5" t="s">
        <v>8</v>
      </c>
      <c r="B318" s="6">
        <v>7</v>
      </c>
      <c r="D318" s="5" t="s">
        <v>9</v>
      </c>
      <c r="E318" s="6">
        <v>1</v>
      </c>
      <c r="G318" s="43">
        <v>6</v>
      </c>
      <c r="H318" s="43">
        <v>6</v>
      </c>
      <c r="I318" s="30"/>
      <c r="J318" s="30"/>
      <c r="K318" s="30"/>
      <c r="L318" s="30"/>
      <c r="M318" s="44"/>
      <c r="N318" s="30"/>
      <c r="O318" s="45" t="s">
        <v>115</v>
      </c>
      <c r="P318" s="46">
        <f>P317-P319</f>
        <v>47.94166666666667</v>
      </c>
      <c r="Q318" s="46">
        <f>Q317-Q319</f>
        <v>8.3605555555555533</v>
      </c>
      <c r="R318" s="46">
        <f>R317-R319</f>
        <v>0.17833333333333101</v>
      </c>
      <c r="S318" s="46">
        <f>S317-S319</f>
        <v>0</v>
      </c>
    </row>
    <row r="319" spans="1:33">
      <c r="G319" s="43"/>
      <c r="H319" s="30"/>
      <c r="I319" s="30"/>
      <c r="J319" s="30"/>
      <c r="K319" s="30"/>
      <c r="L319" s="30"/>
      <c r="M319" s="44"/>
      <c r="N319" s="44"/>
      <c r="O319" s="47" t="s">
        <v>116</v>
      </c>
      <c r="P319" s="48">
        <f>P313</f>
        <v>7.3744444444444444</v>
      </c>
      <c r="Q319" s="48">
        <f>Q313</f>
        <v>0</v>
      </c>
      <c r="R319" s="48">
        <f>R313</f>
        <v>0</v>
      </c>
      <c r="S319" s="48">
        <f>S313</f>
        <v>0</v>
      </c>
      <c r="T319" t="s">
        <v>117</v>
      </c>
      <c r="U319" s="49" t="s">
        <v>118</v>
      </c>
      <c r="V319" t="s">
        <v>119</v>
      </c>
      <c r="W319" t="s">
        <v>120</v>
      </c>
      <c r="X319" t="s">
        <v>121</v>
      </c>
      <c r="Y319" s="49" t="s">
        <v>122</v>
      </c>
      <c r="Z319" t="s">
        <v>123</v>
      </c>
      <c r="AA319" t="s">
        <v>124</v>
      </c>
      <c r="AB319" t="s">
        <v>125</v>
      </c>
      <c r="AC319" t="s">
        <v>126</v>
      </c>
      <c r="AD319" t="s">
        <v>127</v>
      </c>
      <c r="AE319" t="s">
        <v>128</v>
      </c>
      <c r="AF319" t="s">
        <v>129</v>
      </c>
      <c r="AG319" t="s">
        <v>130</v>
      </c>
    </row>
    <row r="320" spans="1:33" ht="15">
      <c r="G320" s="50"/>
      <c r="M320" s="51"/>
      <c r="R320" s="52">
        <f>S320-O317</f>
        <v>0</v>
      </c>
      <c r="S320" s="53">
        <f>SUM(P318:S319)</f>
        <v>63.854999999999997</v>
      </c>
      <c r="T320" t="str">
        <f>+A305</f>
        <v>Employee: CABAROC, LEONCIO  (051)</v>
      </c>
      <c r="U320">
        <f>G318</f>
        <v>6</v>
      </c>
      <c r="V320" s="54">
        <f>P318</f>
        <v>47.94166666666667</v>
      </c>
      <c r="W320" s="54">
        <f>Q318</f>
        <v>8.3605555555555533</v>
      </c>
      <c r="X320" s="54">
        <f>R318</f>
        <v>0.17833333333333101</v>
      </c>
      <c r="Y320" s="55">
        <f>P319</f>
        <v>7.3744444444444444</v>
      </c>
      <c r="Z320" s="55">
        <f>Q319</f>
        <v>0</v>
      </c>
      <c r="AA320" s="55">
        <f>R319</f>
        <v>0</v>
      </c>
      <c r="AB320" s="54">
        <f>S318</f>
        <v>0</v>
      </c>
      <c r="AC320" s="55">
        <f>S319</f>
        <v>0</v>
      </c>
    </row>
    <row r="324" spans="1:29">
      <c r="A324" s="2" t="s">
        <v>26</v>
      </c>
    </row>
    <row r="327" spans="1:29">
      <c r="A327" s="1" t="s">
        <v>1</v>
      </c>
      <c r="B327" s="1" t="s">
        <v>2</v>
      </c>
      <c r="C327" s="1" t="s">
        <v>3</v>
      </c>
      <c r="D327" s="1" t="s">
        <v>4</v>
      </c>
      <c r="E327" s="1" t="s">
        <v>5</v>
      </c>
      <c r="F327" s="1" t="s">
        <v>6</v>
      </c>
      <c r="G327" s="25"/>
      <c r="H327" s="25"/>
      <c r="I327" s="25"/>
      <c r="J327" s="25"/>
      <c r="K327" s="25"/>
      <c r="L327" s="25"/>
      <c r="M327" s="25"/>
      <c r="N327" s="26"/>
      <c r="O327" s="27" t="s">
        <v>110</v>
      </c>
      <c r="P327" s="28" t="s">
        <v>111</v>
      </c>
      <c r="Q327" s="28" t="s">
        <v>112</v>
      </c>
      <c r="R327" s="28" t="s">
        <v>113</v>
      </c>
      <c r="S327" s="28" t="s">
        <v>114</v>
      </c>
    </row>
    <row r="328" spans="1:29">
      <c r="G328" s="29"/>
      <c r="H328" s="29"/>
      <c r="I328" s="29"/>
      <c r="J328" s="29"/>
      <c r="K328" s="29"/>
      <c r="L328" s="29"/>
      <c r="M328" s="29"/>
      <c r="N328" s="30"/>
      <c r="P328" s="31"/>
      <c r="Q328" s="31"/>
      <c r="R328" s="31"/>
      <c r="S328" s="32"/>
    </row>
    <row r="329" spans="1:29">
      <c r="A329" s="3">
        <v>41543</v>
      </c>
      <c r="B329" s="4">
        <v>0.28866898148148146</v>
      </c>
      <c r="C329" s="4">
        <v>0.50091435185185185</v>
      </c>
      <c r="D329" s="4">
        <v>0.538599537037037</v>
      </c>
      <c r="E329" s="4">
        <v>0.75094907407407407</v>
      </c>
      <c r="G329" s="33">
        <f t="shared" ref="G329:G335" si="204">+B329*24</f>
        <v>6.928055555555555</v>
      </c>
      <c r="H329" s="33">
        <f t="shared" ref="H329:H335" si="205">ROUND(G329,0)</f>
        <v>7</v>
      </c>
      <c r="I329" s="33">
        <f t="shared" ref="I329:I335" si="206">+C329*24</f>
        <v>12.021944444444443</v>
      </c>
      <c r="J329" s="33">
        <f t="shared" ref="J329:J335" si="207">ROUND(I329,0)</f>
        <v>12</v>
      </c>
      <c r="K329" s="33">
        <f t="shared" ref="K329:K335" si="208">+D329*24</f>
        <v>12.926388888888887</v>
      </c>
      <c r="L329" s="33">
        <f t="shared" ref="L329:L335" si="209">ROUND(K329,0)</f>
        <v>13</v>
      </c>
      <c r="M329" s="33">
        <f t="shared" ref="M329:M335" si="210">+E329*24</f>
        <v>18.022777777777776</v>
      </c>
      <c r="N329" s="33">
        <f t="shared" ref="N329:N335" si="211">ROUND(M329,0)</f>
        <v>18</v>
      </c>
      <c r="O329" s="34">
        <f t="shared" ref="O329:O335" si="212">I329-G329+M329-K329</f>
        <v>10.190277777777776</v>
      </c>
      <c r="P329" s="35">
        <f t="shared" ref="P329:P335" si="213">IF(O329&gt;8,8,O329)</f>
        <v>8</v>
      </c>
      <c r="Q329" s="36">
        <f t="shared" ref="Q329:Q335" si="214">IF(O329&gt;12,4,O329-P329)</f>
        <v>2.1902777777777764</v>
      </c>
      <c r="R329" s="37">
        <f t="shared" ref="R329:R335" si="215">IF(O329&gt;12,O329-12,0)</f>
        <v>0</v>
      </c>
      <c r="S329" s="38"/>
    </row>
    <row r="330" spans="1:29">
      <c r="A330" s="3">
        <v>41544</v>
      </c>
      <c r="B330" s="4">
        <v>0.28994212962962962</v>
      </c>
      <c r="C330" s="4">
        <v>0.50206018518518514</v>
      </c>
      <c r="D330" s="4">
        <v>0.5384606481481482</v>
      </c>
      <c r="E330" s="4">
        <v>0.75055555555555553</v>
      </c>
      <c r="G330" s="33">
        <f t="shared" si="204"/>
        <v>6.9586111111111109</v>
      </c>
      <c r="H330" s="33">
        <f t="shared" si="205"/>
        <v>7</v>
      </c>
      <c r="I330" s="33">
        <f t="shared" si="206"/>
        <v>12.049444444444443</v>
      </c>
      <c r="J330" s="33">
        <f t="shared" si="207"/>
        <v>12</v>
      </c>
      <c r="K330" s="33">
        <f t="shared" si="208"/>
        <v>12.923055555555557</v>
      </c>
      <c r="L330" s="33">
        <f t="shared" si="209"/>
        <v>13</v>
      </c>
      <c r="M330" s="33">
        <f t="shared" si="210"/>
        <v>18.013333333333332</v>
      </c>
      <c r="N330" s="33">
        <f t="shared" si="211"/>
        <v>18</v>
      </c>
      <c r="O330" s="34">
        <f t="shared" si="212"/>
        <v>10.181111111111107</v>
      </c>
      <c r="P330" s="35">
        <f t="shared" si="213"/>
        <v>8</v>
      </c>
      <c r="Q330" s="36">
        <f t="shared" si="214"/>
        <v>2.1811111111111074</v>
      </c>
      <c r="R330" s="37">
        <f t="shared" si="215"/>
        <v>0</v>
      </c>
      <c r="S330" s="38"/>
    </row>
    <row r="331" spans="1:29">
      <c r="A331" s="3">
        <v>41545</v>
      </c>
      <c r="B331" s="4">
        <v>0.28924768518518518</v>
      </c>
      <c r="C331" s="4">
        <v>0.62502314814814819</v>
      </c>
      <c r="G331" s="33">
        <f t="shared" si="204"/>
        <v>6.9419444444444443</v>
      </c>
      <c r="H331" s="33">
        <f t="shared" si="205"/>
        <v>7</v>
      </c>
      <c r="I331" s="33">
        <f t="shared" si="206"/>
        <v>15.000555555555557</v>
      </c>
      <c r="J331" s="33">
        <f t="shared" si="207"/>
        <v>15</v>
      </c>
      <c r="K331" s="33">
        <f t="shared" si="208"/>
        <v>0</v>
      </c>
      <c r="L331" s="33">
        <f t="shared" si="209"/>
        <v>0</v>
      </c>
      <c r="M331" s="33">
        <f t="shared" si="210"/>
        <v>0</v>
      </c>
      <c r="N331" s="33">
        <f t="shared" si="211"/>
        <v>0</v>
      </c>
      <c r="O331" s="34">
        <f t="shared" si="212"/>
        <v>8.0586111111111123</v>
      </c>
      <c r="P331" s="35">
        <f t="shared" si="213"/>
        <v>8</v>
      </c>
      <c r="Q331" s="36">
        <f t="shared" si="214"/>
        <v>5.861111111111228E-2</v>
      </c>
      <c r="R331" s="37">
        <f t="shared" si="215"/>
        <v>0</v>
      </c>
      <c r="S331" s="38"/>
    </row>
    <row r="332" spans="1:29" s="9" customFormat="1">
      <c r="A332" s="7">
        <v>41546</v>
      </c>
      <c r="B332" s="8">
        <v>0.2517476851851852</v>
      </c>
      <c r="C332" s="8">
        <v>0.58612268518518518</v>
      </c>
      <c r="G332" s="33">
        <f t="shared" si="204"/>
        <v>6.0419444444444448</v>
      </c>
      <c r="H332" s="33">
        <f t="shared" si="205"/>
        <v>6</v>
      </c>
      <c r="I332" s="33">
        <f t="shared" si="206"/>
        <v>14.066944444444445</v>
      </c>
      <c r="J332" s="33">
        <f t="shared" si="207"/>
        <v>14</v>
      </c>
      <c r="K332" s="33">
        <f t="shared" si="208"/>
        <v>0</v>
      </c>
      <c r="L332" s="33">
        <f t="shared" si="209"/>
        <v>0</v>
      </c>
      <c r="M332" s="33">
        <f t="shared" si="210"/>
        <v>0</v>
      </c>
      <c r="N332" s="33">
        <f t="shared" si="211"/>
        <v>0</v>
      </c>
      <c r="O332" s="34">
        <f t="shared" si="212"/>
        <v>8.0250000000000004</v>
      </c>
      <c r="P332" s="39">
        <f t="shared" si="213"/>
        <v>8</v>
      </c>
      <c r="Q332" s="40">
        <f t="shared" si="214"/>
        <v>2.5000000000000355E-2</v>
      </c>
      <c r="R332" s="41">
        <f t="shared" si="215"/>
        <v>0</v>
      </c>
      <c r="S332" s="42"/>
      <c r="T332"/>
      <c r="U332"/>
      <c r="V332"/>
      <c r="W332"/>
      <c r="X332"/>
      <c r="Y332"/>
      <c r="Z332"/>
      <c r="AA332"/>
      <c r="AB332"/>
      <c r="AC332"/>
    </row>
    <row r="333" spans="1:29">
      <c r="A333" s="3">
        <v>41547</v>
      </c>
      <c r="B333" s="4">
        <v>0.28964120370370372</v>
      </c>
      <c r="C333" s="4">
        <v>0.50143518518518515</v>
      </c>
      <c r="D333" s="4">
        <v>0.53932870370370367</v>
      </c>
      <c r="E333" s="4">
        <v>0.75134259259259262</v>
      </c>
      <c r="G333" s="33">
        <f t="shared" si="204"/>
        <v>6.9513888888888893</v>
      </c>
      <c r="H333" s="33">
        <f t="shared" si="205"/>
        <v>7</v>
      </c>
      <c r="I333" s="33">
        <f t="shared" si="206"/>
        <v>12.034444444444443</v>
      </c>
      <c r="J333" s="33">
        <f t="shared" si="207"/>
        <v>12</v>
      </c>
      <c r="K333" s="33">
        <f t="shared" si="208"/>
        <v>12.943888888888889</v>
      </c>
      <c r="L333" s="33">
        <f t="shared" si="209"/>
        <v>13</v>
      </c>
      <c r="M333" s="33">
        <f t="shared" si="210"/>
        <v>18.032222222222224</v>
      </c>
      <c r="N333" s="33">
        <f t="shared" si="211"/>
        <v>18</v>
      </c>
      <c r="O333" s="34">
        <f t="shared" si="212"/>
        <v>10.171388888888888</v>
      </c>
      <c r="P333" s="35">
        <f t="shared" si="213"/>
        <v>8</v>
      </c>
      <c r="Q333" s="36">
        <f t="shared" si="214"/>
        <v>2.1713888888888881</v>
      </c>
      <c r="R333" s="37">
        <f t="shared" si="215"/>
        <v>0</v>
      </c>
      <c r="S333" s="38"/>
    </row>
    <row r="334" spans="1:29">
      <c r="A334" s="3">
        <v>41548</v>
      </c>
      <c r="B334" s="4">
        <v>0.29194444444444445</v>
      </c>
      <c r="C334" s="4">
        <v>0.75967592592592592</v>
      </c>
      <c r="G334" s="33">
        <f t="shared" si="204"/>
        <v>7.0066666666666668</v>
      </c>
      <c r="H334" s="33">
        <f t="shared" si="205"/>
        <v>7</v>
      </c>
      <c r="I334" s="33">
        <f t="shared" si="206"/>
        <v>18.232222222222223</v>
      </c>
      <c r="J334" s="33">
        <f t="shared" si="207"/>
        <v>18</v>
      </c>
      <c r="K334" s="33">
        <f t="shared" si="208"/>
        <v>0</v>
      </c>
      <c r="L334" s="33">
        <f t="shared" si="209"/>
        <v>0</v>
      </c>
      <c r="M334" s="33">
        <f t="shared" si="210"/>
        <v>0</v>
      </c>
      <c r="N334" s="33">
        <f t="shared" si="211"/>
        <v>0</v>
      </c>
      <c r="O334" s="34">
        <f t="shared" si="212"/>
        <v>11.225555555555555</v>
      </c>
      <c r="P334" s="35">
        <f t="shared" si="213"/>
        <v>8</v>
      </c>
      <c r="Q334" s="36">
        <f t="shared" si="214"/>
        <v>3.2255555555555553</v>
      </c>
      <c r="R334" s="37">
        <f t="shared" si="215"/>
        <v>0</v>
      </c>
      <c r="S334" s="38"/>
    </row>
    <row r="335" spans="1:29">
      <c r="A335" s="3">
        <v>41549</v>
      </c>
      <c r="B335" s="4">
        <v>0.28953703703703704</v>
      </c>
      <c r="C335" s="4">
        <v>0.50141203703703707</v>
      </c>
      <c r="D335" s="4">
        <v>0.53934027777777782</v>
      </c>
      <c r="E335" s="4">
        <v>0.87565972222222221</v>
      </c>
      <c r="G335" s="33">
        <f t="shared" si="204"/>
        <v>6.9488888888888889</v>
      </c>
      <c r="H335" s="33">
        <f t="shared" si="205"/>
        <v>7</v>
      </c>
      <c r="I335" s="33">
        <f t="shared" si="206"/>
        <v>12.033888888888889</v>
      </c>
      <c r="J335" s="33">
        <f t="shared" si="207"/>
        <v>12</v>
      </c>
      <c r="K335" s="33">
        <f t="shared" si="208"/>
        <v>12.944166666666668</v>
      </c>
      <c r="L335" s="33">
        <f t="shared" si="209"/>
        <v>13</v>
      </c>
      <c r="M335" s="33">
        <f t="shared" si="210"/>
        <v>21.015833333333333</v>
      </c>
      <c r="N335" s="33">
        <f t="shared" si="211"/>
        <v>21</v>
      </c>
      <c r="O335" s="34">
        <f t="shared" si="212"/>
        <v>13.156666666666666</v>
      </c>
      <c r="P335" s="35">
        <f t="shared" si="213"/>
        <v>8</v>
      </c>
      <c r="Q335" s="36">
        <f t="shared" si="214"/>
        <v>4</v>
      </c>
      <c r="R335" s="37">
        <f t="shared" si="215"/>
        <v>1.1566666666666663</v>
      </c>
      <c r="S335" s="38"/>
    </row>
    <row r="336" spans="1:29">
      <c r="A336" s="5" t="s">
        <v>7</v>
      </c>
      <c r="G336" s="43"/>
      <c r="H336" s="30"/>
      <c r="I336" s="30"/>
      <c r="J336" s="30"/>
      <c r="K336" s="30"/>
      <c r="L336" s="30"/>
      <c r="M336" s="44"/>
      <c r="N336" s="30"/>
      <c r="O336" s="45">
        <f>SUM(O329:O335)</f>
        <v>71.008611111111108</v>
      </c>
      <c r="P336" s="46">
        <f>SUM(P329:P335)</f>
        <v>56</v>
      </c>
      <c r="Q336" s="46">
        <f>SUM(Q329:Q335)</f>
        <v>13.85194444444444</v>
      </c>
      <c r="R336" s="46">
        <f>SUM(R329:R335)</f>
        <v>1.1566666666666663</v>
      </c>
      <c r="S336" s="46">
        <f>SUM(S329:S335)</f>
        <v>0</v>
      </c>
    </row>
    <row r="337" spans="1:33">
      <c r="A337" s="5" t="s">
        <v>8</v>
      </c>
      <c r="B337" s="6">
        <v>7</v>
      </c>
      <c r="D337" s="5" t="s">
        <v>9</v>
      </c>
      <c r="E337" s="6">
        <v>1</v>
      </c>
      <c r="G337" s="43">
        <v>6</v>
      </c>
      <c r="H337" s="43">
        <v>6</v>
      </c>
      <c r="I337" s="30"/>
      <c r="J337" s="30"/>
      <c r="K337" s="30"/>
      <c r="L337" s="30"/>
      <c r="M337" s="44"/>
      <c r="N337" s="30"/>
      <c r="O337" s="45" t="s">
        <v>115</v>
      </c>
      <c r="P337" s="46">
        <f>P336-P338</f>
        <v>48</v>
      </c>
      <c r="Q337" s="46">
        <f>Q336-Q338</f>
        <v>13.82694444444444</v>
      </c>
      <c r="R337" s="46">
        <f>R336-R338</f>
        <v>1.1566666666666663</v>
      </c>
      <c r="S337" s="46">
        <f>S336-S338</f>
        <v>0</v>
      </c>
    </row>
    <row r="338" spans="1:33">
      <c r="G338" s="43"/>
      <c r="H338" s="30"/>
      <c r="I338" s="30"/>
      <c r="J338" s="30"/>
      <c r="K338" s="30"/>
      <c r="L338" s="30"/>
      <c r="M338" s="44"/>
      <c r="N338" s="44"/>
      <c r="O338" s="47" t="s">
        <v>116</v>
      </c>
      <c r="P338" s="48">
        <f>P332</f>
        <v>8</v>
      </c>
      <c r="Q338" s="48">
        <f>Q332</f>
        <v>2.5000000000000355E-2</v>
      </c>
      <c r="R338" s="48">
        <f>R332</f>
        <v>0</v>
      </c>
      <c r="S338" s="48">
        <f>S332</f>
        <v>0</v>
      </c>
      <c r="T338" t="s">
        <v>117</v>
      </c>
      <c r="U338" s="49" t="s">
        <v>118</v>
      </c>
      <c r="V338" t="s">
        <v>119</v>
      </c>
      <c r="W338" t="s">
        <v>120</v>
      </c>
      <c r="X338" t="s">
        <v>121</v>
      </c>
      <c r="Y338" s="49" t="s">
        <v>122</v>
      </c>
      <c r="Z338" t="s">
        <v>123</v>
      </c>
      <c r="AA338" t="s">
        <v>124</v>
      </c>
      <c r="AB338" t="s">
        <v>125</v>
      </c>
      <c r="AC338" t="s">
        <v>126</v>
      </c>
      <c r="AD338" t="s">
        <v>127</v>
      </c>
      <c r="AE338" t="s">
        <v>128</v>
      </c>
      <c r="AF338" t="s">
        <v>129</v>
      </c>
      <c r="AG338" t="s">
        <v>130</v>
      </c>
    </row>
    <row r="339" spans="1:33" ht="15">
      <c r="G339" s="50"/>
      <c r="M339" s="51"/>
      <c r="R339" s="52">
        <f>S339-O336</f>
        <v>0</v>
      </c>
      <c r="S339" s="53">
        <f>SUM(P337:S338)</f>
        <v>71.008611111111108</v>
      </c>
      <c r="T339" t="str">
        <f>+A324</f>
        <v>Employee: CAPATI, RENNIE  (042)</v>
      </c>
      <c r="U339">
        <f>G337</f>
        <v>6</v>
      </c>
      <c r="V339" s="54">
        <f>P337</f>
        <v>48</v>
      </c>
      <c r="W339" s="54">
        <f>Q337</f>
        <v>13.82694444444444</v>
      </c>
      <c r="X339" s="54">
        <f>R337</f>
        <v>1.1566666666666663</v>
      </c>
      <c r="Y339" s="55">
        <f>P338</f>
        <v>8</v>
      </c>
      <c r="Z339" s="55">
        <f>Q338</f>
        <v>2.5000000000000355E-2</v>
      </c>
      <c r="AA339" s="55">
        <f>R338</f>
        <v>0</v>
      </c>
      <c r="AB339" s="54">
        <f>S337</f>
        <v>0</v>
      </c>
      <c r="AC339" s="55">
        <f>S338</f>
        <v>0</v>
      </c>
    </row>
    <row r="343" spans="1:33">
      <c r="A343" s="2" t="s">
        <v>27</v>
      </c>
    </row>
    <row r="346" spans="1:33">
      <c r="A346" s="1" t="s">
        <v>1</v>
      </c>
      <c r="B346" s="1" t="s">
        <v>2</v>
      </c>
      <c r="C346" s="1" t="s">
        <v>3</v>
      </c>
      <c r="D346" s="1" t="s">
        <v>4</v>
      </c>
      <c r="E346" s="1" t="s">
        <v>5</v>
      </c>
      <c r="F346" s="1" t="s">
        <v>6</v>
      </c>
      <c r="G346" s="25"/>
      <c r="H346" s="25"/>
      <c r="I346" s="25"/>
      <c r="J346" s="25"/>
      <c r="K346" s="25"/>
      <c r="L346" s="25"/>
      <c r="M346" s="25"/>
      <c r="N346" s="26"/>
      <c r="O346" s="27" t="s">
        <v>110</v>
      </c>
      <c r="P346" s="28" t="s">
        <v>111</v>
      </c>
      <c r="Q346" s="28" t="s">
        <v>112</v>
      </c>
      <c r="R346" s="28" t="s">
        <v>113</v>
      </c>
      <c r="S346" s="28" t="s">
        <v>114</v>
      </c>
    </row>
    <row r="347" spans="1:33">
      <c r="G347" s="29"/>
      <c r="H347" s="29"/>
      <c r="I347" s="29"/>
      <c r="J347" s="29"/>
      <c r="K347" s="29"/>
      <c r="L347" s="29"/>
      <c r="M347" s="29"/>
      <c r="N347" s="30"/>
      <c r="P347" s="31"/>
      <c r="Q347" s="31"/>
      <c r="R347" s="31"/>
      <c r="S347" s="32"/>
    </row>
    <row r="348" spans="1:33">
      <c r="A348" s="3">
        <v>41543</v>
      </c>
      <c r="B348" s="4">
        <v>0.29143518518518519</v>
      </c>
      <c r="C348" s="4">
        <v>0.50020833333333337</v>
      </c>
      <c r="D348" s="4">
        <v>0.54115740740740736</v>
      </c>
      <c r="E348" s="4">
        <v>0.87508101851851849</v>
      </c>
      <c r="G348" s="33">
        <f t="shared" ref="G348:G354" si="216">+B348*24</f>
        <v>6.9944444444444445</v>
      </c>
      <c r="H348" s="33">
        <f t="shared" ref="H348:H354" si="217">ROUND(G348,0)</f>
        <v>7</v>
      </c>
      <c r="I348" s="33">
        <f t="shared" ref="I348:I354" si="218">+C348*24</f>
        <v>12.005000000000001</v>
      </c>
      <c r="J348" s="33">
        <f t="shared" ref="J348:J354" si="219">ROUND(I348,0)</f>
        <v>12</v>
      </c>
      <c r="K348" s="33">
        <f t="shared" ref="K348:K354" si="220">+D348*24</f>
        <v>12.987777777777776</v>
      </c>
      <c r="L348" s="33">
        <f t="shared" ref="L348:L354" si="221">ROUND(K348,0)</f>
        <v>13</v>
      </c>
      <c r="M348" s="33">
        <f t="shared" ref="M348:M354" si="222">+E348*24</f>
        <v>21.001944444444444</v>
      </c>
      <c r="N348" s="33">
        <f t="shared" ref="N348:N354" si="223">ROUND(M348,0)</f>
        <v>21</v>
      </c>
      <c r="O348" s="34">
        <f t="shared" ref="O348:O354" si="224">I348-G348+M348-K348</f>
        <v>13.024722222222223</v>
      </c>
      <c r="P348" s="35">
        <f t="shared" ref="P348:P354" si="225">IF(O348&gt;8,8,O348)</f>
        <v>8</v>
      </c>
      <c r="Q348" s="36">
        <f t="shared" ref="Q348:Q354" si="226">IF(O348&gt;12,4,O348-P348)</f>
        <v>4</v>
      </c>
      <c r="R348" s="37">
        <f t="shared" ref="R348:R354" si="227">IF(O348&gt;12,O348-12,0)</f>
        <v>1.0247222222222234</v>
      </c>
      <c r="S348" s="38"/>
    </row>
    <row r="349" spans="1:33">
      <c r="A349" s="3">
        <v>41544</v>
      </c>
      <c r="B349" s="4">
        <v>0.29131944444444446</v>
      </c>
      <c r="C349" s="4">
        <v>0.50414351851851846</v>
      </c>
      <c r="D349" s="4">
        <v>0.53950231481481481</v>
      </c>
      <c r="E349" s="4">
        <v>0.87524305555555559</v>
      </c>
      <c r="G349" s="33">
        <f t="shared" si="216"/>
        <v>6.9916666666666671</v>
      </c>
      <c r="H349" s="33">
        <f t="shared" si="217"/>
        <v>7</v>
      </c>
      <c r="I349" s="33">
        <f t="shared" si="218"/>
        <v>12.099444444444444</v>
      </c>
      <c r="J349" s="33">
        <f t="shared" si="219"/>
        <v>12</v>
      </c>
      <c r="K349" s="33">
        <f t="shared" si="220"/>
        <v>12.948055555555555</v>
      </c>
      <c r="L349" s="33">
        <f t="shared" si="221"/>
        <v>13</v>
      </c>
      <c r="M349" s="33">
        <f t="shared" si="222"/>
        <v>21.005833333333335</v>
      </c>
      <c r="N349" s="33">
        <f t="shared" si="223"/>
        <v>21</v>
      </c>
      <c r="O349" s="34">
        <f t="shared" si="224"/>
        <v>13.165555555555557</v>
      </c>
      <c r="P349" s="35">
        <f t="shared" si="225"/>
        <v>8</v>
      </c>
      <c r="Q349" s="36">
        <f t="shared" si="226"/>
        <v>4</v>
      </c>
      <c r="R349" s="37">
        <f t="shared" si="227"/>
        <v>1.1655555555555566</v>
      </c>
      <c r="S349" s="38"/>
    </row>
    <row r="350" spans="1:33">
      <c r="A350" s="3">
        <v>41545</v>
      </c>
      <c r="B350" s="4">
        <v>0.33655092592592595</v>
      </c>
      <c r="C350" s="4">
        <v>0.64585648148148145</v>
      </c>
      <c r="G350" s="33">
        <f t="shared" si="216"/>
        <v>8.0772222222222219</v>
      </c>
      <c r="H350" s="33">
        <f t="shared" si="217"/>
        <v>8</v>
      </c>
      <c r="I350" s="33">
        <f t="shared" si="218"/>
        <v>15.500555555555554</v>
      </c>
      <c r="J350" s="33">
        <f t="shared" si="219"/>
        <v>16</v>
      </c>
      <c r="K350" s="33">
        <f t="shared" si="220"/>
        <v>0</v>
      </c>
      <c r="L350" s="33">
        <f t="shared" si="221"/>
        <v>0</v>
      </c>
      <c r="M350" s="33">
        <f t="shared" si="222"/>
        <v>0</v>
      </c>
      <c r="N350" s="33">
        <f t="shared" si="223"/>
        <v>0</v>
      </c>
      <c r="O350" s="34">
        <f t="shared" si="224"/>
        <v>7.423333333333332</v>
      </c>
      <c r="P350" s="35">
        <f t="shared" si="225"/>
        <v>7.423333333333332</v>
      </c>
      <c r="Q350" s="36">
        <f t="shared" si="226"/>
        <v>0</v>
      </c>
      <c r="R350" s="37">
        <f t="shared" si="227"/>
        <v>0</v>
      </c>
      <c r="S350" s="38"/>
    </row>
    <row r="351" spans="1:33" s="9" customFormat="1">
      <c r="A351" s="7">
        <v>41546</v>
      </c>
      <c r="B351" s="8">
        <v>0.25427083333333333</v>
      </c>
      <c r="C351" s="8">
        <v>0.92292824074074076</v>
      </c>
      <c r="G351" s="33">
        <f t="shared" si="216"/>
        <v>6.1025</v>
      </c>
      <c r="H351" s="33">
        <f t="shared" si="217"/>
        <v>6</v>
      </c>
      <c r="I351" s="33">
        <f t="shared" si="218"/>
        <v>22.150277777777777</v>
      </c>
      <c r="J351" s="33">
        <f t="shared" si="219"/>
        <v>22</v>
      </c>
      <c r="K351" s="33">
        <f t="shared" si="220"/>
        <v>0</v>
      </c>
      <c r="L351" s="33">
        <f t="shared" si="221"/>
        <v>0</v>
      </c>
      <c r="M351" s="33">
        <f t="shared" si="222"/>
        <v>0</v>
      </c>
      <c r="N351" s="33">
        <f t="shared" si="223"/>
        <v>0</v>
      </c>
      <c r="O351" s="34">
        <f t="shared" si="224"/>
        <v>16.047777777777778</v>
      </c>
      <c r="P351" s="39">
        <f t="shared" si="225"/>
        <v>8</v>
      </c>
      <c r="Q351" s="40">
        <f t="shared" si="226"/>
        <v>4</v>
      </c>
      <c r="R351" s="41">
        <f t="shared" si="227"/>
        <v>4.0477777777777781</v>
      </c>
      <c r="S351" s="42"/>
      <c r="T351"/>
      <c r="U351"/>
      <c r="V351"/>
      <c r="W351"/>
      <c r="X351"/>
      <c r="Y351"/>
      <c r="Z351"/>
      <c r="AA351"/>
      <c r="AB351"/>
      <c r="AC351"/>
    </row>
    <row r="352" spans="1:33">
      <c r="A352" s="3">
        <v>41547</v>
      </c>
      <c r="B352" s="4">
        <v>0.25335648148148149</v>
      </c>
      <c r="C352" s="4">
        <v>0.91719907407407408</v>
      </c>
      <c r="G352" s="33">
        <f t="shared" si="216"/>
        <v>6.0805555555555557</v>
      </c>
      <c r="H352" s="33">
        <f t="shared" si="217"/>
        <v>6</v>
      </c>
      <c r="I352" s="33">
        <f t="shared" si="218"/>
        <v>22.012777777777778</v>
      </c>
      <c r="J352" s="33">
        <f t="shared" si="219"/>
        <v>22</v>
      </c>
      <c r="K352" s="33">
        <f t="shared" si="220"/>
        <v>0</v>
      </c>
      <c r="L352" s="33">
        <f t="shared" si="221"/>
        <v>0</v>
      </c>
      <c r="M352" s="33">
        <f t="shared" si="222"/>
        <v>0</v>
      </c>
      <c r="N352" s="33">
        <f t="shared" si="223"/>
        <v>0</v>
      </c>
      <c r="O352" s="34">
        <f t="shared" si="224"/>
        <v>15.932222222222222</v>
      </c>
      <c r="P352" s="35">
        <f t="shared" si="225"/>
        <v>8</v>
      </c>
      <c r="Q352" s="36">
        <f t="shared" si="226"/>
        <v>4</v>
      </c>
      <c r="R352" s="37">
        <f t="shared" si="227"/>
        <v>3.9322222222222223</v>
      </c>
      <c r="S352" s="38"/>
    </row>
    <row r="353" spans="1:33">
      <c r="A353" s="3">
        <v>41548</v>
      </c>
      <c r="B353" s="4">
        <v>0.28096064814814814</v>
      </c>
      <c r="C353" s="4">
        <v>0.91762731481481485</v>
      </c>
      <c r="G353" s="33">
        <f t="shared" si="216"/>
        <v>6.7430555555555554</v>
      </c>
      <c r="H353" s="33">
        <f t="shared" si="217"/>
        <v>7</v>
      </c>
      <c r="I353" s="33">
        <f t="shared" si="218"/>
        <v>22.023055555555558</v>
      </c>
      <c r="J353" s="33">
        <f t="shared" si="219"/>
        <v>22</v>
      </c>
      <c r="K353" s="33">
        <f t="shared" si="220"/>
        <v>0</v>
      </c>
      <c r="L353" s="33">
        <f t="shared" si="221"/>
        <v>0</v>
      </c>
      <c r="M353" s="33">
        <f t="shared" si="222"/>
        <v>0</v>
      </c>
      <c r="N353" s="33">
        <f t="shared" si="223"/>
        <v>0</v>
      </c>
      <c r="O353" s="34">
        <f t="shared" si="224"/>
        <v>15.280000000000003</v>
      </c>
      <c r="P353" s="35">
        <f t="shared" si="225"/>
        <v>8</v>
      </c>
      <c r="Q353" s="36">
        <f t="shared" si="226"/>
        <v>4</v>
      </c>
      <c r="R353" s="37">
        <f t="shared" si="227"/>
        <v>3.2800000000000029</v>
      </c>
      <c r="S353" s="38"/>
    </row>
    <row r="354" spans="1:33">
      <c r="A354" s="3">
        <v>41549</v>
      </c>
      <c r="B354" s="4">
        <v>0.28969907407407408</v>
      </c>
      <c r="C354" s="4">
        <v>0.92109953703703706</v>
      </c>
      <c r="G354" s="33">
        <f t="shared" si="216"/>
        <v>6.9527777777777775</v>
      </c>
      <c r="H354" s="33">
        <f t="shared" si="217"/>
        <v>7</v>
      </c>
      <c r="I354" s="33">
        <f t="shared" si="218"/>
        <v>22.10638888888889</v>
      </c>
      <c r="J354" s="33">
        <f t="shared" si="219"/>
        <v>22</v>
      </c>
      <c r="K354" s="33">
        <f t="shared" si="220"/>
        <v>0</v>
      </c>
      <c r="L354" s="33">
        <f t="shared" si="221"/>
        <v>0</v>
      </c>
      <c r="M354" s="33">
        <f t="shared" si="222"/>
        <v>0</v>
      </c>
      <c r="N354" s="33">
        <f t="shared" si="223"/>
        <v>0</v>
      </c>
      <c r="O354" s="34">
        <f t="shared" si="224"/>
        <v>15.153611111111113</v>
      </c>
      <c r="P354" s="35">
        <f t="shared" si="225"/>
        <v>8</v>
      </c>
      <c r="Q354" s="36">
        <f t="shared" si="226"/>
        <v>4</v>
      </c>
      <c r="R354" s="37">
        <f t="shared" si="227"/>
        <v>3.1536111111111129</v>
      </c>
      <c r="S354" s="38"/>
    </row>
    <row r="355" spans="1:33">
      <c r="A355" s="5" t="s">
        <v>7</v>
      </c>
      <c r="G355" s="43"/>
      <c r="H355" s="30"/>
      <c r="I355" s="30"/>
      <c r="J355" s="30"/>
      <c r="K355" s="30"/>
      <c r="L355" s="30"/>
      <c r="M355" s="44"/>
      <c r="N355" s="30"/>
      <c r="O355" s="45">
        <f>SUM(O348:O354)</f>
        <v>96.027222222222235</v>
      </c>
      <c r="P355" s="46">
        <f>SUM(P348:P354)</f>
        <v>55.423333333333332</v>
      </c>
      <c r="Q355" s="46">
        <f>SUM(Q348:Q354)</f>
        <v>24</v>
      </c>
      <c r="R355" s="46">
        <f>SUM(R348:R354)</f>
        <v>16.603888888888896</v>
      </c>
      <c r="S355" s="46">
        <f>SUM(S348:S354)</f>
        <v>0</v>
      </c>
    </row>
    <row r="356" spans="1:33">
      <c r="A356" s="5" t="s">
        <v>8</v>
      </c>
      <c r="B356" s="6">
        <v>7</v>
      </c>
      <c r="D356" s="5" t="s">
        <v>9</v>
      </c>
      <c r="E356" s="6">
        <v>1</v>
      </c>
      <c r="G356" s="43">
        <v>6</v>
      </c>
      <c r="H356" s="43">
        <v>6</v>
      </c>
      <c r="I356" s="30"/>
      <c r="J356" s="30"/>
      <c r="K356" s="30"/>
      <c r="L356" s="30"/>
      <c r="M356" s="44"/>
      <c r="N356" s="30"/>
      <c r="O356" s="45" t="s">
        <v>115</v>
      </c>
      <c r="P356" s="46">
        <f>P355-P357</f>
        <v>47.423333333333332</v>
      </c>
      <c r="Q356" s="46">
        <f>Q355-Q357</f>
        <v>20</v>
      </c>
      <c r="R356" s="46">
        <f>R355-R357</f>
        <v>12.556111111111118</v>
      </c>
      <c r="S356" s="46">
        <f>S355-S357</f>
        <v>0</v>
      </c>
    </row>
    <row r="357" spans="1:33">
      <c r="G357" s="43"/>
      <c r="H357" s="30"/>
      <c r="I357" s="30"/>
      <c r="J357" s="30"/>
      <c r="K357" s="30"/>
      <c r="L357" s="30"/>
      <c r="M357" s="44"/>
      <c r="N357" s="44"/>
      <c r="O357" s="47" t="s">
        <v>116</v>
      </c>
      <c r="P357" s="48">
        <f>P351</f>
        <v>8</v>
      </c>
      <c r="Q357" s="48">
        <f>Q351</f>
        <v>4</v>
      </c>
      <c r="R357" s="48">
        <f>R351</f>
        <v>4.0477777777777781</v>
      </c>
      <c r="S357" s="48">
        <f>S351</f>
        <v>0</v>
      </c>
      <c r="T357" t="s">
        <v>117</v>
      </c>
      <c r="U357" s="49" t="s">
        <v>118</v>
      </c>
      <c r="V357" t="s">
        <v>119</v>
      </c>
      <c r="W357" t="s">
        <v>120</v>
      </c>
      <c r="X357" t="s">
        <v>121</v>
      </c>
      <c r="Y357" s="49" t="s">
        <v>122</v>
      </c>
      <c r="Z357" t="s">
        <v>123</v>
      </c>
      <c r="AA357" t="s">
        <v>124</v>
      </c>
      <c r="AB357" t="s">
        <v>125</v>
      </c>
      <c r="AC357" t="s">
        <v>126</v>
      </c>
      <c r="AD357" t="s">
        <v>127</v>
      </c>
      <c r="AE357" t="s">
        <v>128</v>
      </c>
      <c r="AF357" t="s">
        <v>129</v>
      </c>
      <c r="AG357" t="s">
        <v>130</v>
      </c>
    </row>
    <row r="358" spans="1:33" ht="15">
      <c r="G358" s="50"/>
      <c r="M358" s="51"/>
      <c r="R358" s="52">
        <f>S358-O355</f>
        <v>0</v>
      </c>
      <c r="S358" s="53">
        <f>SUM(P356:S357)</f>
        <v>96.027222222222235</v>
      </c>
      <c r="T358" t="str">
        <f>+A343</f>
        <v>Employee: CAPATI, SONNY  (014)</v>
      </c>
      <c r="U358">
        <f>G356</f>
        <v>6</v>
      </c>
      <c r="V358" s="54">
        <f>P356</f>
        <v>47.423333333333332</v>
      </c>
      <c r="W358" s="54">
        <f>Q356</f>
        <v>20</v>
      </c>
      <c r="X358" s="54">
        <f>R356</f>
        <v>12.556111111111118</v>
      </c>
      <c r="Y358" s="55">
        <f>P357</f>
        <v>8</v>
      </c>
      <c r="Z358" s="55">
        <f>Q357</f>
        <v>4</v>
      </c>
      <c r="AA358" s="55">
        <f>R357</f>
        <v>4.0477777777777781</v>
      </c>
      <c r="AB358" s="54">
        <f>S356</f>
        <v>0</v>
      </c>
      <c r="AC358" s="55">
        <f>S357</f>
        <v>0</v>
      </c>
    </row>
    <row r="362" spans="1:33">
      <c r="A362" s="2" t="s">
        <v>28</v>
      </c>
    </row>
    <row r="365" spans="1:33">
      <c r="A365" s="1" t="s">
        <v>1</v>
      </c>
      <c r="B365" s="1" t="s">
        <v>2</v>
      </c>
      <c r="C365" s="1" t="s">
        <v>3</v>
      </c>
      <c r="D365" s="1" t="s">
        <v>4</v>
      </c>
      <c r="E365" s="1" t="s">
        <v>5</v>
      </c>
      <c r="F365" s="1" t="s">
        <v>6</v>
      </c>
      <c r="G365" s="25"/>
      <c r="H365" s="25"/>
      <c r="I365" s="25"/>
      <c r="J365" s="25"/>
      <c r="K365" s="25"/>
      <c r="L365" s="25"/>
      <c r="M365" s="25"/>
      <c r="N365" s="26"/>
      <c r="O365" s="27" t="s">
        <v>110</v>
      </c>
      <c r="P365" s="28" t="s">
        <v>111</v>
      </c>
      <c r="Q365" s="28" t="s">
        <v>112</v>
      </c>
      <c r="R365" s="28" t="s">
        <v>113</v>
      </c>
      <c r="S365" s="28" t="s">
        <v>114</v>
      </c>
    </row>
    <row r="366" spans="1:33">
      <c r="G366" s="29"/>
      <c r="H366" s="29"/>
      <c r="I366" s="29"/>
      <c r="J366" s="29"/>
      <c r="K366" s="29"/>
      <c r="L366" s="29"/>
      <c r="M366" s="29"/>
      <c r="N366" s="30"/>
      <c r="P366" s="31"/>
      <c r="Q366" s="31"/>
      <c r="R366" s="31"/>
      <c r="S366" s="32"/>
    </row>
    <row r="367" spans="1:33">
      <c r="A367" s="3">
        <v>41543</v>
      </c>
      <c r="B367" s="4">
        <v>0.28846064814814815</v>
      </c>
      <c r="C367" s="4">
        <v>0.50020833333333337</v>
      </c>
      <c r="D367" s="4">
        <v>0.541875</v>
      </c>
      <c r="E367" s="4">
        <v>0.75032407407407409</v>
      </c>
      <c r="G367" s="33">
        <f t="shared" ref="G367:G373" si="228">+B367*24</f>
        <v>6.9230555555555551</v>
      </c>
      <c r="H367" s="33">
        <f t="shared" ref="H367:H373" si="229">ROUND(G367,0)</f>
        <v>7</v>
      </c>
      <c r="I367" s="33">
        <f t="shared" ref="I367:I373" si="230">+C367*24</f>
        <v>12.005000000000001</v>
      </c>
      <c r="J367" s="33">
        <f t="shared" ref="J367:J373" si="231">ROUND(I367,0)</f>
        <v>12</v>
      </c>
      <c r="K367" s="33">
        <f t="shared" ref="K367:K373" si="232">+D367*24</f>
        <v>13.004999999999999</v>
      </c>
      <c r="L367" s="33">
        <f t="shared" ref="L367:L373" si="233">ROUND(K367,0)</f>
        <v>13</v>
      </c>
      <c r="M367" s="33">
        <f t="shared" ref="M367:M373" si="234">+E367*24</f>
        <v>18.007777777777779</v>
      </c>
      <c r="N367" s="33">
        <f t="shared" ref="N367:N373" si="235">ROUND(M367,0)</f>
        <v>18</v>
      </c>
      <c r="O367" s="34">
        <f t="shared" ref="O367:O373" si="236">I367-G367+M367-K367</f>
        <v>10.084722222222226</v>
      </c>
      <c r="P367" s="35">
        <f t="shared" ref="P367:P373" si="237">IF(O367&gt;8,8,O367)</f>
        <v>8</v>
      </c>
      <c r="Q367" s="36">
        <f t="shared" ref="Q367:Q373" si="238">IF(O367&gt;12,4,O367-P367)</f>
        <v>2.0847222222222257</v>
      </c>
      <c r="R367" s="37">
        <f t="shared" ref="R367:R373" si="239">IF(O367&gt;12,O367-12,0)</f>
        <v>0</v>
      </c>
      <c r="S367" s="38"/>
    </row>
    <row r="368" spans="1:33">
      <c r="A368" s="3">
        <v>41544</v>
      </c>
      <c r="B368" s="4">
        <v>0.28809027777777779</v>
      </c>
      <c r="C368" s="4">
        <v>0.5019675925925926</v>
      </c>
      <c r="D368" s="4">
        <v>0.53839120370370375</v>
      </c>
      <c r="E368" s="4">
        <v>0.70879629629629626</v>
      </c>
      <c r="G368" s="33">
        <f t="shared" si="228"/>
        <v>6.9141666666666666</v>
      </c>
      <c r="H368" s="33">
        <f t="shared" si="229"/>
        <v>7</v>
      </c>
      <c r="I368" s="33">
        <f t="shared" si="230"/>
        <v>12.047222222222222</v>
      </c>
      <c r="J368" s="33">
        <f t="shared" si="231"/>
        <v>12</v>
      </c>
      <c r="K368" s="33">
        <f t="shared" si="232"/>
        <v>12.92138888888889</v>
      </c>
      <c r="L368" s="33">
        <f t="shared" si="233"/>
        <v>13</v>
      </c>
      <c r="M368" s="33">
        <f t="shared" si="234"/>
        <v>17.011111111111109</v>
      </c>
      <c r="N368" s="33">
        <f t="shared" si="235"/>
        <v>17</v>
      </c>
      <c r="O368" s="34">
        <f t="shared" si="236"/>
        <v>9.2227777777777735</v>
      </c>
      <c r="P368" s="35">
        <f t="shared" si="237"/>
        <v>8</v>
      </c>
      <c r="Q368" s="36">
        <f t="shared" si="238"/>
        <v>1.2227777777777735</v>
      </c>
      <c r="R368" s="37">
        <f t="shared" si="239"/>
        <v>0</v>
      </c>
      <c r="S368" s="38"/>
    </row>
    <row r="369" spans="1:33">
      <c r="A369" s="3">
        <v>41545</v>
      </c>
      <c r="B369" s="4">
        <v>0.28843750000000001</v>
      </c>
      <c r="C369" s="4">
        <v>0.62601851851851853</v>
      </c>
      <c r="G369" s="33">
        <f t="shared" si="228"/>
        <v>6.9225000000000003</v>
      </c>
      <c r="H369" s="33">
        <f t="shared" si="229"/>
        <v>7</v>
      </c>
      <c r="I369" s="33">
        <f t="shared" si="230"/>
        <v>15.024444444444445</v>
      </c>
      <c r="J369" s="33">
        <f t="shared" si="231"/>
        <v>15</v>
      </c>
      <c r="K369" s="33">
        <f t="shared" si="232"/>
        <v>0</v>
      </c>
      <c r="L369" s="33">
        <f t="shared" si="233"/>
        <v>0</v>
      </c>
      <c r="M369" s="33">
        <f t="shared" si="234"/>
        <v>0</v>
      </c>
      <c r="N369" s="33">
        <f t="shared" si="235"/>
        <v>0</v>
      </c>
      <c r="O369" s="34">
        <f t="shared" si="236"/>
        <v>8.1019444444444453</v>
      </c>
      <c r="P369" s="35">
        <f t="shared" si="237"/>
        <v>8</v>
      </c>
      <c r="Q369" s="36">
        <f t="shared" si="238"/>
        <v>0.10194444444444528</v>
      </c>
      <c r="R369" s="37">
        <f t="shared" si="239"/>
        <v>0</v>
      </c>
      <c r="S369" s="38"/>
    </row>
    <row r="370" spans="1:33" s="9" customFormat="1">
      <c r="A370" s="7">
        <v>41546</v>
      </c>
      <c r="B370" s="8"/>
      <c r="C370" s="8"/>
      <c r="G370" s="33">
        <f t="shared" si="228"/>
        <v>0</v>
      </c>
      <c r="H370" s="33">
        <f t="shared" si="229"/>
        <v>0</v>
      </c>
      <c r="I370" s="33">
        <f t="shared" si="230"/>
        <v>0</v>
      </c>
      <c r="J370" s="33">
        <f t="shared" si="231"/>
        <v>0</v>
      </c>
      <c r="K370" s="33">
        <f t="shared" si="232"/>
        <v>0</v>
      </c>
      <c r="L370" s="33">
        <f t="shared" si="233"/>
        <v>0</v>
      </c>
      <c r="M370" s="33">
        <f t="shared" si="234"/>
        <v>0</v>
      </c>
      <c r="N370" s="33">
        <f t="shared" si="235"/>
        <v>0</v>
      </c>
      <c r="O370" s="34">
        <f t="shared" si="236"/>
        <v>0</v>
      </c>
      <c r="P370" s="39">
        <f t="shared" si="237"/>
        <v>0</v>
      </c>
      <c r="Q370" s="40">
        <f t="shared" si="238"/>
        <v>0</v>
      </c>
      <c r="R370" s="41">
        <f t="shared" si="239"/>
        <v>0</v>
      </c>
      <c r="S370" s="42"/>
      <c r="T370"/>
      <c r="U370"/>
      <c r="V370"/>
      <c r="W370"/>
      <c r="X370"/>
      <c r="Y370"/>
      <c r="Z370"/>
      <c r="AA370"/>
      <c r="AB370"/>
      <c r="AC370"/>
    </row>
    <row r="371" spans="1:33">
      <c r="A371" s="3">
        <v>41547</v>
      </c>
      <c r="B371" s="4">
        <v>0.29009259259259257</v>
      </c>
      <c r="C371" s="4">
        <v>0.50091435185185185</v>
      </c>
      <c r="D371" s="4">
        <v>0.53839120370370375</v>
      </c>
      <c r="E371" s="4">
        <v>0.66843750000000002</v>
      </c>
      <c r="G371" s="33">
        <f t="shared" si="228"/>
        <v>6.9622222222222216</v>
      </c>
      <c r="H371" s="33">
        <f t="shared" si="229"/>
        <v>7</v>
      </c>
      <c r="I371" s="33">
        <f t="shared" si="230"/>
        <v>12.021944444444443</v>
      </c>
      <c r="J371" s="33">
        <f t="shared" si="231"/>
        <v>12</v>
      </c>
      <c r="K371" s="33">
        <f t="shared" si="232"/>
        <v>12.92138888888889</v>
      </c>
      <c r="L371" s="33">
        <f t="shared" si="233"/>
        <v>13</v>
      </c>
      <c r="M371" s="33">
        <f t="shared" si="234"/>
        <v>16.0425</v>
      </c>
      <c r="N371" s="33">
        <f t="shared" si="235"/>
        <v>16</v>
      </c>
      <c r="O371" s="34">
        <f t="shared" si="236"/>
        <v>8.1808333333333341</v>
      </c>
      <c r="P371" s="35">
        <f t="shared" si="237"/>
        <v>8</v>
      </c>
      <c r="Q371" s="36">
        <f t="shared" si="238"/>
        <v>0.18083333333333407</v>
      </c>
      <c r="R371" s="37">
        <f t="shared" si="239"/>
        <v>0</v>
      </c>
      <c r="S371" s="38"/>
    </row>
    <row r="372" spans="1:33">
      <c r="A372" s="3">
        <v>41548</v>
      </c>
      <c r="B372" s="4">
        <v>0.29009259259259257</v>
      </c>
      <c r="C372" s="4">
        <v>0.75090277777777781</v>
      </c>
      <c r="D372" s="4"/>
      <c r="E372" s="4"/>
      <c r="G372" s="33">
        <f t="shared" si="228"/>
        <v>6.9622222222222216</v>
      </c>
      <c r="H372" s="33">
        <f t="shared" si="229"/>
        <v>7</v>
      </c>
      <c r="I372" s="33">
        <f t="shared" si="230"/>
        <v>18.021666666666668</v>
      </c>
      <c r="J372" s="33">
        <f t="shared" si="231"/>
        <v>18</v>
      </c>
      <c r="K372" s="33">
        <f t="shared" si="232"/>
        <v>0</v>
      </c>
      <c r="L372" s="33">
        <f t="shared" si="233"/>
        <v>0</v>
      </c>
      <c r="M372" s="33">
        <f t="shared" si="234"/>
        <v>0</v>
      </c>
      <c r="N372" s="33">
        <f t="shared" si="235"/>
        <v>0</v>
      </c>
      <c r="O372" s="34">
        <f t="shared" si="236"/>
        <v>11.059444444444447</v>
      </c>
      <c r="P372" s="35">
        <f t="shared" si="237"/>
        <v>8</v>
      </c>
      <c r="Q372" s="36">
        <f t="shared" si="238"/>
        <v>3.0594444444444466</v>
      </c>
      <c r="R372" s="37">
        <f t="shared" si="239"/>
        <v>0</v>
      </c>
      <c r="S372" s="38"/>
    </row>
    <row r="373" spans="1:33">
      <c r="A373" s="3">
        <v>41549</v>
      </c>
      <c r="B373" s="4">
        <v>0.28809027777777779</v>
      </c>
      <c r="C373" s="4">
        <v>0.50091435185185185</v>
      </c>
      <c r="D373" s="4">
        <v>0.53869212962962965</v>
      </c>
      <c r="E373" s="4">
        <v>0.75064814814814818</v>
      </c>
      <c r="G373" s="33">
        <f t="shared" si="228"/>
        <v>6.9141666666666666</v>
      </c>
      <c r="H373" s="33">
        <f t="shared" si="229"/>
        <v>7</v>
      </c>
      <c r="I373" s="33">
        <f t="shared" si="230"/>
        <v>12.021944444444443</v>
      </c>
      <c r="J373" s="33">
        <f t="shared" si="231"/>
        <v>12</v>
      </c>
      <c r="K373" s="33">
        <f t="shared" si="232"/>
        <v>12.928611111111111</v>
      </c>
      <c r="L373" s="33">
        <f t="shared" si="233"/>
        <v>13</v>
      </c>
      <c r="M373" s="33">
        <f t="shared" si="234"/>
        <v>18.015555555555558</v>
      </c>
      <c r="N373" s="33">
        <f t="shared" si="235"/>
        <v>18</v>
      </c>
      <c r="O373" s="34">
        <f t="shared" si="236"/>
        <v>10.194722222222223</v>
      </c>
      <c r="P373" s="35">
        <f t="shared" si="237"/>
        <v>8</v>
      </c>
      <c r="Q373" s="36">
        <f t="shared" si="238"/>
        <v>2.1947222222222234</v>
      </c>
      <c r="R373" s="37">
        <f t="shared" si="239"/>
        <v>0</v>
      </c>
      <c r="S373" s="38"/>
    </row>
    <row r="374" spans="1:33">
      <c r="A374" s="5" t="s">
        <v>7</v>
      </c>
      <c r="G374" s="43"/>
      <c r="H374" s="30"/>
      <c r="I374" s="30"/>
      <c r="J374" s="30"/>
      <c r="K374" s="30"/>
      <c r="L374" s="30"/>
      <c r="M374" s="44"/>
      <c r="N374" s="30"/>
      <c r="O374" s="45">
        <f>SUM(O367:O373)</f>
        <v>56.844444444444449</v>
      </c>
      <c r="P374" s="46">
        <f>SUM(P367:P373)</f>
        <v>48</v>
      </c>
      <c r="Q374" s="46">
        <f>SUM(Q367:Q373)</f>
        <v>8.8444444444444485</v>
      </c>
      <c r="R374" s="46">
        <f>SUM(R367:R373)</f>
        <v>0</v>
      </c>
      <c r="S374" s="46">
        <f>SUM(S367:S373)</f>
        <v>0</v>
      </c>
    </row>
    <row r="375" spans="1:33">
      <c r="A375" s="5" t="s">
        <v>8</v>
      </c>
      <c r="B375" s="6">
        <v>0</v>
      </c>
      <c r="D375" s="5" t="s">
        <v>9</v>
      </c>
      <c r="E375" s="6">
        <v>6</v>
      </c>
      <c r="G375" s="43">
        <v>6</v>
      </c>
      <c r="H375" s="43">
        <v>6</v>
      </c>
      <c r="I375" s="30"/>
      <c r="J375" s="30"/>
      <c r="K375" s="30"/>
      <c r="L375" s="30"/>
      <c r="M375" s="44"/>
      <c r="N375" s="30"/>
      <c r="O375" s="45" t="s">
        <v>115</v>
      </c>
      <c r="P375" s="46">
        <f>P374-P376</f>
        <v>48</v>
      </c>
      <c r="Q375" s="46">
        <f>Q374-Q376</f>
        <v>8.8444444444444485</v>
      </c>
      <c r="R375" s="46">
        <f>R374-R376</f>
        <v>0</v>
      </c>
      <c r="S375" s="46">
        <f>S374-S376</f>
        <v>0</v>
      </c>
    </row>
    <row r="376" spans="1:33">
      <c r="G376" s="43"/>
      <c r="H376" s="30"/>
      <c r="I376" s="30"/>
      <c r="J376" s="30"/>
      <c r="K376" s="30"/>
      <c r="L376" s="30"/>
      <c r="M376" s="44"/>
      <c r="N376" s="44"/>
      <c r="O376" s="47" t="s">
        <v>116</v>
      </c>
      <c r="P376" s="48">
        <f>P370</f>
        <v>0</v>
      </c>
      <c r="Q376" s="48">
        <f>Q370</f>
        <v>0</v>
      </c>
      <c r="R376" s="48">
        <f>R370</f>
        <v>0</v>
      </c>
      <c r="S376" s="48">
        <f>S370</f>
        <v>0</v>
      </c>
      <c r="T376" t="s">
        <v>117</v>
      </c>
      <c r="U376" s="49" t="s">
        <v>118</v>
      </c>
      <c r="V376" t="s">
        <v>119</v>
      </c>
      <c r="W376" t="s">
        <v>120</v>
      </c>
      <c r="X376" t="s">
        <v>121</v>
      </c>
      <c r="Y376" s="49" t="s">
        <v>122</v>
      </c>
      <c r="Z376" t="s">
        <v>123</v>
      </c>
      <c r="AA376" t="s">
        <v>124</v>
      </c>
      <c r="AB376" t="s">
        <v>125</v>
      </c>
      <c r="AC376" t="s">
        <v>126</v>
      </c>
      <c r="AD376" t="s">
        <v>127</v>
      </c>
      <c r="AE376" t="s">
        <v>128</v>
      </c>
      <c r="AF376" t="s">
        <v>129</v>
      </c>
      <c r="AG376" t="s">
        <v>130</v>
      </c>
    </row>
    <row r="377" spans="1:33" ht="15">
      <c r="G377" s="50"/>
      <c r="M377" s="51"/>
      <c r="R377" s="52">
        <f>S377-O374</f>
        <v>0</v>
      </c>
      <c r="S377" s="53">
        <f>SUM(P375:S376)</f>
        <v>56.844444444444449</v>
      </c>
      <c r="T377" t="str">
        <f>+A362</f>
        <v>Employee: CARLOS, RONNEL  (105)</v>
      </c>
      <c r="U377">
        <f>G375</f>
        <v>6</v>
      </c>
      <c r="V377" s="54">
        <f>P375</f>
        <v>48</v>
      </c>
      <c r="W377" s="54">
        <f>Q375</f>
        <v>8.8444444444444485</v>
      </c>
      <c r="X377" s="54">
        <f>R375</f>
        <v>0</v>
      </c>
      <c r="Y377" s="55">
        <f>P376</f>
        <v>0</v>
      </c>
      <c r="Z377" s="55">
        <f>Q376</f>
        <v>0</v>
      </c>
      <c r="AA377" s="55">
        <f>R376</f>
        <v>0</v>
      </c>
      <c r="AB377" s="54">
        <f>S375</f>
        <v>0</v>
      </c>
      <c r="AC377" s="55">
        <f>S376</f>
        <v>0</v>
      </c>
    </row>
    <row r="381" spans="1:33">
      <c r="A381" s="2" t="s">
        <v>29</v>
      </c>
    </row>
    <row r="384" spans="1:33">
      <c r="A384" s="1" t="s">
        <v>1</v>
      </c>
      <c r="B384" s="1" t="s">
        <v>2</v>
      </c>
      <c r="C384" s="1" t="s">
        <v>3</v>
      </c>
      <c r="D384" s="1" t="s">
        <v>4</v>
      </c>
      <c r="E384" s="1" t="s">
        <v>5</v>
      </c>
      <c r="F384" s="1" t="s">
        <v>6</v>
      </c>
      <c r="G384" s="25"/>
      <c r="H384" s="25"/>
      <c r="I384" s="25"/>
      <c r="J384" s="25"/>
      <c r="K384" s="25"/>
      <c r="L384" s="25"/>
      <c r="M384" s="25"/>
      <c r="N384" s="26"/>
      <c r="O384" s="27" t="s">
        <v>110</v>
      </c>
      <c r="P384" s="28" t="s">
        <v>111</v>
      </c>
      <c r="Q384" s="28" t="s">
        <v>112</v>
      </c>
      <c r="R384" s="28" t="s">
        <v>113</v>
      </c>
      <c r="S384" s="28" t="s">
        <v>114</v>
      </c>
    </row>
    <row r="385" spans="1:33">
      <c r="G385" s="29"/>
      <c r="H385" s="29"/>
      <c r="I385" s="29"/>
      <c r="J385" s="29"/>
      <c r="K385" s="29"/>
      <c r="L385" s="29"/>
      <c r="M385" s="29"/>
      <c r="N385" s="30"/>
      <c r="P385" s="31"/>
      <c r="Q385" s="31"/>
      <c r="R385" s="31"/>
      <c r="S385" s="32"/>
    </row>
    <row r="386" spans="1:33">
      <c r="A386" s="3">
        <v>41543</v>
      </c>
      <c r="B386" s="4">
        <v>0.30055555555555558</v>
      </c>
      <c r="C386" s="4">
        <v>0.91835648148148152</v>
      </c>
      <c r="G386" s="33">
        <f t="shared" ref="G386:G392" si="240">+B386*24</f>
        <v>7.2133333333333338</v>
      </c>
      <c r="H386" s="33">
        <f t="shared" ref="H386:H392" si="241">ROUND(G386,0)</f>
        <v>7</v>
      </c>
      <c r="I386" s="33">
        <f t="shared" ref="I386:I392" si="242">+C386*24</f>
        <v>22.040555555555557</v>
      </c>
      <c r="J386" s="33">
        <f t="shared" ref="J386:J392" si="243">ROUND(I386,0)</f>
        <v>22</v>
      </c>
      <c r="K386" s="33">
        <f t="shared" ref="K386:K392" si="244">+D386*24</f>
        <v>0</v>
      </c>
      <c r="L386" s="33">
        <f t="shared" ref="L386:L392" si="245">ROUND(K386,0)</f>
        <v>0</v>
      </c>
      <c r="M386" s="33">
        <f t="shared" ref="M386:M392" si="246">+E386*24</f>
        <v>0</v>
      </c>
      <c r="N386" s="33">
        <f t="shared" ref="N386:N392" si="247">ROUND(M386,0)</f>
        <v>0</v>
      </c>
      <c r="O386" s="34">
        <f t="shared" ref="O386:O392" si="248">I386-G386+M386-K386</f>
        <v>14.827222222222222</v>
      </c>
      <c r="P386" s="35">
        <f t="shared" ref="P386:P392" si="249">IF(O386&gt;8,8,O386)</f>
        <v>8</v>
      </c>
      <c r="Q386" s="36">
        <f t="shared" ref="Q386:Q392" si="250">IF(O386&gt;12,4,O386-P386)</f>
        <v>4</v>
      </c>
      <c r="R386" s="37">
        <f t="shared" ref="R386:R392" si="251">IF(O386&gt;12,O386-12,0)</f>
        <v>2.8272222222222219</v>
      </c>
      <c r="S386" s="38"/>
    </row>
    <row r="387" spans="1:33">
      <c r="A387" s="3">
        <v>41544</v>
      </c>
      <c r="B387" s="4">
        <v>0.30175925925925928</v>
      </c>
      <c r="C387" s="4">
        <v>0.95953703703703708</v>
      </c>
      <c r="G387" s="33">
        <f t="shared" si="240"/>
        <v>7.2422222222222228</v>
      </c>
      <c r="H387" s="33">
        <f t="shared" si="241"/>
        <v>7</v>
      </c>
      <c r="I387" s="33">
        <f t="shared" si="242"/>
        <v>23.02888888888889</v>
      </c>
      <c r="J387" s="33">
        <f t="shared" si="243"/>
        <v>23</v>
      </c>
      <c r="K387" s="33">
        <f t="shared" si="244"/>
        <v>0</v>
      </c>
      <c r="L387" s="33">
        <f t="shared" si="245"/>
        <v>0</v>
      </c>
      <c r="M387" s="33">
        <f t="shared" si="246"/>
        <v>0</v>
      </c>
      <c r="N387" s="33">
        <f t="shared" si="247"/>
        <v>0</v>
      </c>
      <c r="O387" s="34">
        <f t="shared" si="248"/>
        <v>15.786666666666667</v>
      </c>
      <c r="P387" s="35">
        <f t="shared" si="249"/>
        <v>8</v>
      </c>
      <c r="Q387" s="36">
        <f t="shared" si="250"/>
        <v>4</v>
      </c>
      <c r="R387" s="37">
        <f t="shared" si="251"/>
        <v>3.7866666666666671</v>
      </c>
      <c r="S387" s="38"/>
    </row>
    <row r="388" spans="1:33">
      <c r="A388" s="3">
        <v>41545</v>
      </c>
      <c r="B388" s="4">
        <v>0.29973379629629632</v>
      </c>
      <c r="C388" s="4">
        <v>0.99523148148148144</v>
      </c>
      <c r="G388" s="33">
        <f t="shared" si="240"/>
        <v>7.1936111111111121</v>
      </c>
      <c r="H388" s="33">
        <f t="shared" si="241"/>
        <v>7</v>
      </c>
      <c r="I388" s="33">
        <f t="shared" si="242"/>
        <v>23.885555555555555</v>
      </c>
      <c r="J388" s="33">
        <f t="shared" si="243"/>
        <v>24</v>
      </c>
      <c r="K388" s="33">
        <f t="shared" si="244"/>
        <v>0</v>
      </c>
      <c r="L388" s="33">
        <f t="shared" si="245"/>
        <v>0</v>
      </c>
      <c r="M388" s="33">
        <f t="shared" si="246"/>
        <v>0</v>
      </c>
      <c r="N388" s="33">
        <f t="shared" si="247"/>
        <v>0</v>
      </c>
      <c r="O388" s="34">
        <f t="shared" si="248"/>
        <v>16.691944444444445</v>
      </c>
      <c r="P388" s="35">
        <f t="shared" si="249"/>
        <v>8</v>
      </c>
      <c r="Q388" s="36">
        <f t="shared" si="250"/>
        <v>4</v>
      </c>
      <c r="R388" s="37">
        <f t="shared" si="251"/>
        <v>4.6919444444444451</v>
      </c>
      <c r="S388" s="38"/>
    </row>
    <row r="389" spans="1:33" s="9" customFormat="1">
      <c r="A389" s="7">
        <v>41546</v>
      </c>
      <c r="B389" s="8">
        <v>0.28543981481481484</v>
      </c>
      <c r="C389" s="8">
        <v>0.99569444444444444</v>
      </c>
      <c r="G389" s="33">
        <f t="shared" si="240"/>
        <v>6.8505555555555562</v>
      </c>
      <c r="H389" s="33">
        <f t="shared" si="241"/>
        <v>7</v>
      </c>
      <c r="I389" s="33">
        <f t="shared" si="242"/>
        <v>23.896666666666668</v>
      </c>
      <c r="J389" s="33">
        <f t="shared" si="243"/>
        <v>24</v>
      </c>
      <c r="K389" s="33">
        <f t="shared" si="244"/>
        <v>0</v>
      </c>
      <c r="L389" s="33">
        <f t="shared" si="245"/>
        <v>0</v>
      </c>
      <c r="M389" s="33">
        <f t="shared" si="246"/>
        <v>0</v>
      </c>
      <c r="N389" s="33">
        <f t="shared" si="247"/>
        <v>0</v>
      </c>
      <c r="O389" s="34">
        <f t="shared" si="248"/>
        <v>17.046111111111113</v>
      </c>
      <c r="P389" s="39">
        <f t="shared" si="249"/>
        <v>8</v>
      </c>
      <c r="Q389" s="40">
        <f t="shared" si="250"/>
        <v>4</v>
      </c>
      <c r="R389" s="41">
        <f t="shared" si="251"/>
        <v>5.046111111111113</v>
      </c>
      <c r="S389" s="42"/>
      <c r="T389"/>
      <c r="U389"/>
      <c r="V389"/>
      <c r="W389"/>
      <c r="X389"/>
      <c r="Y389"/>
      <c r="Z389"/>
      <c r="AA389"/>
      <c r="AB389"/>
      <c r="AC389"/>
    </row>
    <row r="390" spans="1:33">
      <c r="A390" s="3">
        <v>41547</v>
      </c>
      <c r="B390" s="4">
        <v>0.29107638888888887</v>
      </c>
      <c r="C390" s="4">
        <v>0.99579861111111112</v>
      </c>
      <c r="G390" s="33">
        <f t="shared" si="240"/>
        <v>6.9858333333333329</v>
      </c>
      <c r="H390" s="33">
        <f t="shared" si="241"/>
        <v>7</v>
      </c>
      <c r="I390" s="33">
        <f t="shared" si="242"/>
        <v>23.899166666666666</v>
      </c>
      <c r="J390" s="33">
        <f t="shared" si="243"/>
        <v>24</v>
      </c>
      <c r="K390" s="33">
        <f t="shared" si="244"/>
        <v>0</v>
      </c>
      <c r="L390" s="33">
        <f t="shared" si="245"/>
        <v>0</v>
      </c>
      <c r="M390" s="33">
        <f t="shared" si="246"/>
        <v>0</v>
      </c>
      <c r="N390" s="33">
        <f t="shared" si="247"/>
        <v>0</v>
      </c>
      <c r="O390" s="34">
        <f t="shared" si="248"/>
        <v>16.913333333333334</v>
      </c>
      <c r="P390" s="35">
        <f t="shared" si="249"/>
        <v>8</v>
      </c>
      <c r="Q390" s="36">
        <f t="shared" si="250"/>
        <v>4</v>
      </c>
      <c r="R390" s="37">
        <f t="shared" si="251"/>
        <v>4.913333333333334</v>
      </c>
      <c r="S390" s="38"/>
    </row>
    <row r="391" spans="1:33">
      <c r="A391" s="3">
        <v>41548</v>
      </c>
      <c r="B391" s="4">
        <v>0.29202546296296295</v>
      </c>
      <c r="C391" s="4">
        <v>0.67231481481481481</v>
      </c>
      <c r="G391" s="33">
        <f t="shared" si="240"/>
        <v>7.0086111111111107</v>
      </c>
      <c r="H391" s="33">
        <f t="shared" si="241"/>
        <v>7</v>
      </c>
      <c r="I391" s="33">
        <f t="shared" si="242"/>
        <v>16.135555555555555</v>
      </c>
      <c r="J391" s="33">
        <f t="shared" si="243"/>
        <v>16</v>
      </c>
      <c r="K391" s="33">
        <f t="shared" si="244"/>
        <v>0</v>
      </c>
      <c r="L391" s="33">
        <f t="shared" si="245"/>
        <v>0</v>
      </c>
      <c r="M391" s="33">
        <f t="shared" si="246"/>
        <v>0</v>
      </c>
      <c r="N391" s="33">
        <f t="shared" si="247"/>
        <v>0</v>
      </c>
      <c r="O391" s="34">
        <f t="shared" si="248"/>
        <v>9.1269444444444439</v>
      </c>
      <c r="P391" s="35">
        <f t="shared" si="249"/>
        <v>8</v>
      </c>
      <c r="Q391" s="36">
        <f t="shared" si="250"/>
        <v>1.1269444444444439</v>
      </c>
      <c r="R391" s="37">
        <f t="shared" si="251"/>
        <v>0</v>
      </c>
      <c r="S391" s="38"/>
    </row>
    <row r="392" spans="1:33">
      <c r="A392" s="3">
        <v>41549</v>
      </c>
      <c r="B392" s="4">
        <v>0.29143518518518519</v>
      </c>
      <c r="C392" s="4">
        <v>0.67231481481481481</v>
      </c>
      <c r="G392" s="33">
        <f t="shared" si="240"/>
        <v>6.9944444444444445</v>
      </c>
      <c r="H392" s="33">
        <f t="shared" si="241"/>
        <v>7</v>
      </c>
      <c r="I392" s="33">
        <f t="shared" si="242"/>
        <v>16.135555555555555</v>
      </c>
      <c r="J392" s="33">
        <f t="shared" si="243"/>
        <v>16</v>
      </c>
      <c r="K392" s="33">
        <f t="shared" si="244"/>
        <v>0</v>
      </c>
      <c r="L392" s="33">
        <f t="shared" si="245"/>
        <v>0</v>
      </c>
      <c r="M392" s="33">
        <f t="shared" si="246"/>
        <v>0</v>
      </c>
      <c r="N392" s="33">
        <f t="shared" si="247"/>
        <v>0</v>
      </c>
      <c r="O392" s="34">
        <f t="shared" si="248"/>
        <v>9.1411111111111119</v>
      </c>
      <c r="P392" s="35">
        <f t="shared" si="249"/>
        <v>8</v>
      </c>
      <c r="Q392" s="36">
        <f t="shared" si="250"/>
        <v>1.1411111111111119</v>
      </c>
      <c r="R392" s="37">
        <f t="shared" si="251"/>
        <v>0</v>
      </c>
      <c r="S392" s="38"/>
    </row>
    <row r="393" spans="1:33">
      <c r="A393" s="5" t="s">
        <v>7</v>
      </c>
      <c r="G393" s="43"/>
      <c r="H393" s="30"/>
      <c r="I393" s="30"/>
      <c r="J393" s="30"/>
      <c r="K393" s="30"/>
      <c r="L393" s="30"/>
      <c r="M393" s="44"/>
      <c r="N393" s="30"/>
      <c r="O393" s="45">
        <f>SUM(O386:O392)</f>
        <v>99.533333333333346</v>
      </c>
      <c r="P393" s="46">
        <f>SUM(P386:P392)</f>
        <v>56</v>
      </c>
      <c r="Q393" s="46">
        <f>SUM(Q386:Q392)</f>
        <v>22.268055555555556</v>
      </c>
      <c r="R393" s="46">
        <f>SUM(R386:R392)</f>
        <v>21.265277777777783</v>
      </c>
      <c r="S393" s="46">
        <f>SUM(S386:S392)</f>
        <v>0</v>
      </c>
    </row>
    <row r="394" spans="1:33">
      <c r="A394" s="5" t="s">
        <v>8</v>
      </c>
      <c r="B394" s="6">
        <v>7</v>
      </c>
      <c r="D394" s="5" t="s">
        <v>9</v>
      </c>
      <c r="E394" s="6">
        <v>1</v>
      </c>
      <c r="G394" s="43">
        <v>6</v>
      </c>
      <c r="H394" s="43">
        <v>6</v>
      </c>
      <c r="I394" s="30"/>
      <c r="J394" s="30"/>
      <c r="K394" s="30"/>
      <c r="L394" s="30"/>
      <c r="M394" s="44"/>
      <c r="N394" s="30"/>
      <c r="O394" s="45" t="s">
        <v>115</v>
      </c>
      <c r="P394" s="46">
        <f>P393-P395</f>
        <v>48</v>
      </c>
      <c r="Q394" s="46">
        <f>Q393-Q395</f>
        <v>18.268055555555556</v>
      </c>
      <c r="R394" s="46">
        <f>R393-R395</f>
        <v>16.21916666666667</v>
      </c>
      <c r="S394" s="46">
        <f>S393-S395</f>
        <v>0</v>
      </c>
    </row>
    <row r="395" spans="1:33">
      <c r="G395" s="43"/>
      <c r="H395" s="30"/>
      <c r="I395" s="30"/>
      <c r="J395" s="30"/>
      <c r="K395" s="30"/>
      <c r="L395" s="30"/>
      <c r="M395" s="44"/>
      <c r="N395" s="44"/>
      <c r="O395" s="47" t="s">
        <v>116</v>
      </c>
      <c r="P395" s="48">
        <f>P389</f>
        <v>8</v>
      </c>
      <c r="Q395" s="48">
        <f>Q389</f>
        <v>4</v>
      </c>
      <c r="R395" s="48">
        <f>R389</f>
        <v>5.046111111111113</v>
      </c>
      <c r="S395" s="48">
        <f>S389</f>
        <v>0</v>
      </c>
      <c r="T395" t="s">
        <v>117</v>
      </c>
      <c r="U395" s="49" t="s">
        <v>118</v>
      </c>
      <c r="V395" t="s">
        <v>119</v>
      </c>
      <c r="W395" t="s">
        <v>120</v>
      </c>
      <c r="X395" t="s">
        <v>121</v>
      </c>
      <c r="Y395" s="49" t="s">
        <v>122</v>
      </c>
      <c r="Z395" t="s">
        <v>123</v>
      </c>
      <c r="AA395" t="s">
        <v>124</v>
      </c>
      <c r="AB395" t="s">
        <v>125</v>
      </c>
      <c r="AC395" t="s">
        <v>126</v>
      </c>
      <c r="AD395" t="s">
        <v>127</v>
      </c>
      <c r="AE395" t="s">
        <v>128</v>
      </c>
      <c r="AF395" t="s">
        <v>129</v>
      </c>
      <c r="AG395" t="s">
        <v>130</v>
      </c>
    </row>
    <row r="396" spans="1:33" ht="15">
      <c r="G396" s="50"/>
      <c r="M396" s="51"/>
      <c r="R396" s="52">
        <f>S396-O393</f>
        <v>0</v>
      </c>
      <c r="S396" s="53">
        <f>SUM(P394:S395)</f>
        <v>99.533333333333331</v>
      </c>
      <c r="T396" t="str">
        <f>+A381</f>
        <v>Employee: CATACUTAN, EDGAR  (080)</v>
      </c>
      <c r="U396">
        <f>G394</f>
        <v>6</v>
      </c>
      <c r="V396" s="54">
        <f>P394</f>
        <v>48</v>
      </c>
      <c r="W396" s="54">
        <f>Q394</f>
        <v>18.268055555555556</v>
      </c>
      <c r="X396" s="54">
        <f>R394</f>
        <v>16.21916666666667</v>
      </c>
      <c r="Y396" s="55">
        <f>P395</f>
        <v>8</v>
      </c>
      <c r="Z396" s="55">
        <f>Q395</f>
        <v>4</v>
      </c>
      <c r="AA396" s="55">
        <f>R395</f>
        <v>5.046111111111113</v>
      </c>
      <c r="AB396" s="54">
        <f>S394</f>
        <v>0</v>
      </c>
      <c r="AC396" s="55">
        <f>S395</f>
        <v>0</v>
      </c>
    </row>
    <row r="400" spans="1:33">
      <c r="A400" s="2" t="s">
        <v>30</v>
      </c>
    </row>
    <row r="403" spans="1:33">
      <c r="A403" s="1" t="s">
        <v>1</v>
      </c>
      <c r="B403" s="1" t="s">
        <v>2</v>
      </c>
      <c r="C403" s="1" t="s">
        <v>3</v>
      </c>
      <c r="D403" s="1" t="s">
        <v>4</v>
      </c>
      <c r="E403" s="1" t="s">
        <v>5</v>
      </c>
      <c r="F403" s="1" t="s">
        <v>6</v>
      </c>
      <c r="G403" s="25"/>
      <c r="H403" s="25"/>
      <c r="I403" s="25"/>
      <c r="J403" s="25"/>
      <c r="K403" s="25"/>
      <c r="L403" s="25"/>
      <c r="M403" s="25"/>
      <c r="N403" s="26"/>
      <c r="O403" s="27" t="s">
        <v>110</v>
      </c>
      <c r="P403" s="28" t="s">
        <v>111</v>
      </c>
      <c r="Q403" s="28" t="s">
        <v>112</v>
      </c>
      <c r="R403" s="28" t="s">
        <v>113</v>
      </c>
      <c r="S403" s="28" t="s">
        <v>114</v>
      </c>
    </row>
    <row r="404" spans="1:33">
      <c r="G404" s="29"/>
      <c r="H404" s="29"/>
      <c r="I404" s="29"/>
      <c r="J404" s="29"/>
      <c r="K404" s="29"/>
      <c r="L404" s="29"/>
      <c r="M404" s="29"/>
      <c r="N404" s="30"/>
      <c r="P404" s="31"/>
      <c r="Q404" s="31"/>
      <c r="R404" s="31"/>
      <c r="S404" s="32"/>
    </row>
    <row r="405" spans="1:33">
      <c r="A405" s="3">
        <v>41543</v>
      </c>
      <c r="B405" s="4">
        <v>0.58863425925925927</v>
      </c>
      <c r="C405" s="4">
        <v>0.96422453703703703</v>
      </c>
      <c r="G405" s="33">
        <f t="shared" ref="G405:G411" si="252">+B405*24</f>
        <v>14.127222222222223</v>
      </c>
      <c r="H405" s="33">
        <f t="shared" ref="H405:H411" si="253">ROUND(G405,0)</f>
        <v>14</v>
      </c>
      <c r="I405" s="33">
        <f t="shared" ref="I405:I411" si="254">+C405*24</f>
        <v>23.141388888888891</v>
      </c>
      <c r="J405" s="33">
        <f t="shared" ref="J405:J411" si="255">ROUND(I405,0)</f>
        <v>23</v>
      </c>
      <c r="K405" s="33">
        <f t="shared" ref="K405:K411" si="256">+D405*24</f>
        <v>0</v>
      </c>
      <c r="L405" s="33">
        <f t="shared" ref="L405:L411" si="257">ROUND(K405,0)</f>
        <v>0</v>
      </c>
      <c r="M405" s="33">
        <f t="shared" ref="M405:M411" si="258">+E405*24</f>
        <v>0</v>
      </c>
      <c r="N405" s="33">
        <f t="shared" ref="N405:N411" si="259">ROUND(M405,0)</f>
        <v>0</v>
      </c>
      <c r="O405" s="34">
        <f t="shared" ref="O405:O411" si="260">I405-G405+M405-K405</f>
        <v>9.014166666666668</v>
      </c>
      <c r="P405" s="35">
        <f t="shared" ref="P405:P411" si="261">IF(O405&gt;8,8,O405)</f>
        <v>8</v>
      </c>
      <c r="Q405" s="36">
        <f t="shared" ref="Q405:Q411" si="262">IF(O405&gt;12,4,O405-P405)</f>
        <v>1.014166666666668</v>
      </c>
      <c r="R405" s="37">
        <f t="shared" ref="R405:R411" si="263">IF(O405&gt;12,O405-12,0)</f>
        <v>0</v>
      </c>
      <c r="S405" s="38"/>
    </row>
    <row r="406" spans="1:33">
      <c r="A406" s="3">
        <v>41544</v>
      </c>
      <c r="B406" s="4">
        <v>0.58962962962962961</v>
      </c>
      <c r="C406" s="10">
        <v>1</v>
      </c>
      <c r="G406" s="33">
        <f t="shared" si="252"/>
        <v>14.15111111111111</v>
      </c>
      <c r="H406" s="33">
        <f t="shared" si="253"/>
        <v>14</v>
      </c>
      <c r="I406" s="33">
        <f t="shared" si="254"/>
        <v>24</v>
      </c>
      <c r="J406" s="33">
        <f t="shared" si="255"/>
        <v>24</v>
      </c>
      <c r="K406" s="33">
        <f t="shared" si="256"/>
        <v>0</v>
      </c>
      <c r="L406" s="33">
        <f t="shared" si="257"/>
        <v>0</v>
      </c>
      <c r="M406" s="33">
        <f t="shared" si="258"/>
        <v>0</v>
      </c>
      <c r="N406" s="33">
        <f t="shared" si="259"/>
        <v>0</v>
      </c>
      <c r="O406" s="34">
        <f t="shared" si="260"/>
        <v>9.8488888888888901</v>
      </c>
      <c r="P406" s="35">
        <f t="shared" si="261"/>
        <v>8</v>
      </c>
      <c r="Q406" s="36">
        <f t="shared" si="262"/>
        <v>1.8488888888888901</v>
      </c>
      <c r="R406" s="37">
        <f t="shared" si="263"/>
        <v>0</v>
      </c>
      <c r="S406" s="38"/>
    </row>
    <row r="407" spans="1:33">
      <c r="A407" s="3">
        <v>41545</v>
      </c>
      <c r="B407" s="11">
        <v>0</v>
      </c>
      <c r="C407" s="4">
        <v>2.7291666666666665E-2</v>
      </c>
      <c r="D407" s="4">
        <v>0.58280092592592592</v>
      </c>
      <c r="E407" s="4">
        <v>0.91836805555555556</v>
      </c>
      <c r="G407" s="33">
        <f t="shared" si="252"/>
        <v>0</v>
      </c>
      <c r="H407" s="33">
        <f t="shared" si="253"/>
        <v>0</v>
      </c>
      <c r="I407" s="33">
        <f t="shared" si="254"/>
        <v>0.65500000000000003</v>
      </c>
      <c r="J407" s="33">
        <f t="shared" si="255"/>
        <v>1</v>
      </c>
      <c r="K407" s="33">
        <f t="shared" si="256"/>
        <v>13.987222222222222</v>
      </c>
      <c r="L407" s="33">
        <f t="shared" si="257"/>
        <v>14</v>
      </c>
      <c r="M407" s="33">
        <f t="shared" si="258"/>
        <v>22.040833333333332</v>
      </c>
      <c r="N407" s="33">
        <f t="shared" si="259"/>
        <v>22</v>
      </c>
      <c r="O407" s="34">
        <f t="shared" si="260"/>
        <v>8.7086111111111109</v>
      </c>
      <c r="P407" s="35">
        <f t="shared" si="261"/>
        <v>8</v>
      </c>
      <c r="Q407" s="36">
        <f t="shared" si="262"/>
        <v>0.70861111111111086</v>
      </c>
      <c r="R407" s="37">
        <f t="shared" si="263"/>
        <v>0</v>
      </c>
      <c r="S407" s="38"/>
    </row>
    <row r="408" spans="1:33" s="9" customFormat="1">
      <c r="A408" s="7">
        <v>41546</v>
      </c>
      <c r="B408" s="8">
        <v>0.9140625</v>
      </c>
      <c r="C408" s="12">
        <v>1</v>
      </c>
      <c r="G408" s="33">
        <f t="shared" si="252"/>
        <v>21.9375</v>
      </c>
      <c r="H408" s="33">
        <f t="shared" si="253"/>
        <v>22</v>
      </c>
      <c r="I408" s="33">
        <f t="shared" si="254"/>
        <v>24</v>
      </c>
      <c r="J408" s="33">
        <f t="shared" si="255"/>
        <v>24</v>
      </c>
      <c r="K408" s="33">
        <f t="shared" si="256"/>
        <v>0</v>
      </c>
      <c r="L408" s="33">
        <f t="shared" si="257"/>
        <v>0</v>
      </c>
      <c r="M408" s="33">
        <f t="shared" si="258"/>
        <v>0</v>
      </c>
      <c r="N408" s="33">
        <f t="shared" si="259"/>
        <v>0</v>
      </c>
      <c r="O408" s="34">
        <f t="shared" si="260"/>
        <v>2.0625</v>
      </c>
      <c r="P408" s="39">
        <f t="shared" si="261"/>
        <v>2.0625</v>
      </c>
      <c r="Q408" s="40">
        <f t="shared" si="262"/>
        <v>0</v>
      </c>
      <c r="R408" s="41">
        <f t="shared" si="263"/>
        <v>0</v>
      </c>
      <c r="S408" s="42"/>
      <c r="T408"/>
      <c r="U408"/>
      <c r="V408"/>
      <c r="W408"/>
      <c r="X408"/>
      <c r="Y408"/>
      <c r="Z408"/>
      <c r="AA408"/>
      <c r="AB408"/>
      <c r="AC408"/>
    </row>
    <row r="409" spans="1:33">
      <c r="A409" s="3">
        <v>41547</v>
      </c>
      <c r="B409" s="11">
        <v>0</v>
      </c>
      <c r="C409" s="4">
        <v>0.29348379629629628</v>
      </c>
      <c r="D409" s="4">
        <v>0.91987268518518517</v>
      </c>
      <c r="E409" s="10">
        <v>1</v>
      </c>
      <c r="G409" s="33">
        <f t="shared" si="252"/>
        <v>0</v>
      </c>
      <c r="H409" s="33">
        <f t="shared" si="253"/>
        <v>0</v>
      </c>
      <c r="I409" s="33">
        <f t="shared" si="254"/>
        <v>7.0436111111111108</v>
      </c>
      <c r="J409" s="33">
        <f t="shared" si="255"/>
        <v>7</v>
      </c>
      <c r="K409" s="33">
        <f t="shared" si="256"/>
        <v>22.076944444444443</v>
      </c>
      <c r="L409" s="33">
        <f t="shared" si="257"/>
        <v>22</v>
      </c>
      <c r="M409" s="33">
        <f t="shared" si="258"/>
        <v>24</v>
      </c>
      <c r="N409" s="33">
        <f t="shared" si="259"/>
        <v>24</v>
      </c>
      <c r="O409" s="34">
        <f t="shared" si="260"/>
        <v>8.9666666666666686</v>
      </c>
      <c r="P409" s="35">
        <f t="shared" si="261"/>
        <v>8</v>
      </c>
      <c r="Q409" s="36">
        <f t="shared" si="262"/>
        <v>0.96666666666666856</v>
      </c>
      <c r="R409" s="37">
        <f t="shared" si="263"/>
        <v>0</v>
      </c>
      <c r="S409" s="38"/>
    </row>
    <row r="410" spans="1:33">
      <c r="A410" s="3">
        <v>41548</v>
      </c>
      <c r="B410" s="11">
        <v>0</v>
      </c>
      <c r="C410" s="4">
        <v>0.25131944444444443</v>
      </c>
      <c r="D410" s="4">
        <v>0.91424768518518518</v>
      </c>
      <c r="E410" s="10">
        <v>1</v>
      </c>
      <c r="G410" s="33">
        <f t="shared" si="252"/>
        <v>0</v>
      </c>
      <c r="H410" s="33">
        <f t="shared" si="253"/>
        <v>0</v>
      </c>
      <c r="I410" s="33">
        <f t="shared" si="254"/>
        <v>6.0316666666666663</v>
      </c>
      <c r="J410" s="33">
        <f t="shared" si="255"/>
        <v>6</v>
      </c>
      <c r="K410" s="33">
        <f t="shared" si="256"/>
        <v>21.941944444444445</v>
      </c>
      <c r="L410" s="33">
        <f t="shared" si="257"/>
        <v>22</v>
      </c>
      <c r="M410" s="33">
        <f t="shared" si="258"/>
        <v>24</v>
      </c>
      <c r="N410" s="33">
        <f t="shared" si="259"/>
        <v>24</v>
      </c>
      <c r="O410" s="34">
        <f t="shared" si="260"/>
        <v>8.0897222222222211</v>
      </c>
      <c r="P410" s="35">
        <f t="shared" si="261"/>
        <v>8</v>
      </c>
      <c r="Q410" s="36">
        <f t="shared" si="262"/>
        <v>8.9722222222221149E-2</v>
      </c>
      <c r="R410" s="37">
        <f t="shared" si="263"/>
        <v>0</v>
      </c>
      <c r="S410" s="38"/>
    </row>
    <row r="411" spans="1:33">
      <c r="A411" s="3">
        <v>41549</v>
      </c>
      <c r="B411" s="11">
        <v>0</v>
      </c>
      <c r="C411" s="4">
        <v>0.25429398148148147</v>
      </c>
      <c r="D411" s="4">
        <v>0.91848379629629628</v>
      </c>
      <c r="E411" s="10">
        <v>1</v>
      </c>
      <c r="G411" s="33">
        <f t="shared" si="252"/>
        <v>0</v>
      </c>
      <c r="H411" s="33">
        <f t="shared" si="253"/>
        <v>0</v>
      </c>
      <c r="I411" s="33">
        <f t="shared" si="254"/>
        <v>6.1030555555555548</v>
      </c>
      <c r="J411" s="33">
        <f t="shared" si="255"/>
        <v>6</v>
      </c>
      <c r="K411" s="33">
        <f t="shared" si="256"/>
        <v>22.043611111111112</v>
      </c>
      <c r="L411" s="33">
        <f t="shared" si="257"/>
        <v>22</v>
      </c>
      <c r="M411" s="33">
        <f t="shared" si="258"/>
        <v>24</v>
      </c>
      <c r="N411" s="33">
        <f t="shared" si="259"/>
        <v>24</v>
      </c>
      <c r="O411" s="34">
        <f t="shared" si="260"/>
        <v>8.0594444444444449</v>
      </c>
      <c r="P411" s="35">
        <f t="shared" si="261"/>
        <v>8</v>
      </c>
      <c r="Q411" s="36">
        <f t="shared" si="262"/>
        <v>5.9444444444444855E-2</v>
      </c>
      <c r="R411" s="37">
        <f t="shared" si="263"/>
        <v>0</v>
      </c>
      <c r="S411" s="38"/>
    </row>
    <row r="412" spans="1:33">
      <c r="A412" s="5" t="s">
        <v>7</v>
      </c>
      <c r="G412" s="43"/>
      <c r="H412" s="30"/>
      <c r="I412" s="30"/>
      <c r="J412" s="30"/>
      <c r="K412" s="30"/>
      <c r="L412" s="30"/>
      <c r="M412" s="44"/>
      <c r="N412" s="30"/>
      <c r="O412" s="45">
        <f>SUM(O405:O411)</f>
        <v>54.750000000000007</v>
      </c>
      <c r="P412" s="46">
        <f>SUM(P405:P411)</f>
        <v>50.0625</v>
      </c>
      <c r="Q412" s="46">
        <f>SUM(Q405:Q411)</f>
        <v>4.6875000000000036</v>
      </c>
      <c r="R412" s="46">
        <f>SUM(R405:R411)</f>
        <v>0</v>
      </c>
      <c r="S412" s="46">
        <f>SUM(S405:S411)</f>
        <v>0</v>
      </c>
    </row>
    <row r="413" spans="1:33">
      <c r="A413" s="5" t="s">
        <v>8</v>
      </c>
      <c r="B413" s="6">
        <v>6</v>
      </c>
      <c r="D413" s="5" t="s">
        <v>9</v>
      </c>
      <c r="E413" s="6">
        <v>0</v>
      </c>
      <c r="G413" s="43">
        <v>6</v>
      </c>
      <c r="H413" s="43">
        <v>6</v>
      </c>
      <c r="I413" s="30"/>
      <c r="J413" s="30"/>
      <c r="K413" s="30"/>
      <c r="L413" s="30"/>
      <c r="M413" s="44"/>
      <c r="N413" s="30"/>
      <c r="O413" s="45" t="s">
        <v>115</v>
      </c>
      <c r="P413" s="46">
        <f>P412-P414</f>
        <v>48</v>
      </c>
      <c r="Q413" s="46">
        <f>Q412-Q414</f>
        <v>4.6875000000000036</v>
      </c>
      <c r="R413" s="46">
        <f>R412-R414</f>
        <v>0</v>
      </c>
      <c r="S413" s="46">
        <f>S412-S414</f>
        <v>0</v>
      </c>
    </row>
    <row r="414" spans="1:33">
      <c r="G414" s="43"/>
      <c r="H414" s="30"/>
      <c r="I414" s="30"/>
      <c r="J414" s="30"/>
      <c r="K414" s="30"/>
      <c r="L414" s="30"/>
      <c r="M414" s="44"/>
      <c r="N414" s="44"/>
      <c r="O414" s="47" t="s">
        <v>116</v>
      </c>
      <c r="P414" s="48">
        <f>P408</f>
        <v>2.0625</v>
      </c>
      <c r="Q414" s="48">
        <f>Q408</f>
        <v>0</v>
      </c>
      <c r="R414" s="48">
        <f>R408</f>
        <v>0</v>
      </c>
      <c r="S414" s="48">
        <f>S408</f>
        <v>0</v>
      </c>
      <c r="T414" t="s">
        <v>117</v>
      </c>
      <c r="U414" s="49" t="s">
        <v>118</v>
      </c>
      <c r="V414" t="s">
        <v>119</v>
      </c>
      <c r="W414" t="s">
        <v>120</v>
      </c>
      <c r="X414" t="s">
        <v>121</v>
      </c>
      <c r="Y414" s="49" t="s">
        <v>122</v>
      </c>
      <c r="Z414" t="s">
        <v>123</v>
      </c>
      <c r="AA414" t="s">
        <v>124</v>
      </c>
      <c r="AB414" t="s">
        <v>125</v>
      </c>
      <c r="AC414" t="s">
        <v>126</v>
      </c>
      <c r="AD414" t="s">
        <v>127</v>
      </c>
      <c r="AE414" t="s">
        <v>128</v>
      </c>
      <c r="AF414" t="s">
        <v>129</v>
      </c>
      <c r="AG414" t="s">
        <v>130</v>
      </c>
    </row>
    <row r="415" spans="1:33" ht="15">
      <c r="G415" s="50"/>
      <c r="M415" s="51"/>
      <c r="R415" s="52">
        <f>S415-O412</f>
        <v>0</v>
      </c>
      <c r="S415" s="53">
        <f>SUM(P413:S414)</f>
        <v>54.75</v>
      </c>
      <c r="T415" t="str">
        <f>+A400</f>
        <v>Employee: CAYABYAB, ALEJANDRO  (068)</v>
      </c>
      <c r="U415">
        <f>G413</f>
        <v>6</v>
      </c>
      <c r="V415" s="54">
        <f>P413</f>
        <v>48</v>
      </c>
      <c r="W415" s="54">
        <f>Q413</f>
        <v>4.6875000000000036</v>
      </c>
      <c r="X415" s="54">
        <f>R413</f>
        <v>0</v>
      </c>
      <c r="Y415" s="55">
        <f>P414</f>
        <v>2.0625</v>
      </c>
      <c r="Z415" s="55">
        <f>Q414</f>
        <v>0</v>
      </c>
      <c r="AA415" s="55">
        <f>R414</f>
        <v>0</v>
      </c>
      <c r="AB415" s="54">
        <f>S413</f>
        <v>0</v>
      </c>
      <c r="AC415" s="55">
        <f>S414</f>
        <v>0</v>
      </c>
    </row>
    <row r="419" spans="1:29">
      <c r="A419" s="2" t="s">
        <v>31</v>
      </c>
    </row>
    <row r="422" spans="1:29">
      <c r="A422" s="1" t="s">
        <v>1</v>
      </c>
      <c r="B422" s="1" t="s">
        <v>2</v>
      </c>
      <c r="C422" s="1" t="s">
        <v>3</v>
      </c>
      <c r="D422" s="1" t="s">
        <v>4</v>
      </c>
      <c r="E422" s="1" t="s">
        <v>5</v>
      </c>
      <c r="F422" s="1" t="s">
        <v>6</v>
      </c>
      <c r="G422" s="25"/>
      <c r="H422" s="25"/>
      <c r="I422" s="25"/>
      <c r="J422" s="25"/>
      <c r="K422" s="25"/>
      <c r="L422" s="25"/>
      <c r="M422" s="25"/>
      <c r="N422" s="26"/>
      <c r="O422" s="27" t="s">
        <v>110</v>
      </c>
      <c r="P422" s="28" t="s">
        <v>111</v>
      </c>
      <c r="Q422" s="28" t="s">
        <v>112</v>
      </c>
      <c r="R422" s="28" t="s">
        <v>113</v>
      </c>
      <c r="S422" s="28" t="s">
        <v>114</v>
      </c>
    </row>
    <row r="423" spans="1:29">
      <c r="G423" s="29"/>
      <c r="H423" s="29"/>
      <c r="I423" s="29"/>
      <c r="J423" s="29"/>
      <c r="K423" s="29"/>
      <c r="L423" s="29"/>
      <c r="M423" s="29"/>
      <c r="N423" s="30"/>
      <c r="P423" s="31"/>
      <c r="Q423" s="31"/>
      <c r="R423" s="31"/>
      <c r="S423" s="32"/>
    </row>
    <row r="424" spans="1:29">
      <c r="A424" s="3">
        <v>41543</v>
      </c>
      <c r="B424" s="4">
        <v>0.25792824074074072</v>
      </c>
      <c r="C424" s="4">
        <v>0.62952546296296297</v>
      </c>
      <c r="G424" s="33">
        <f t="shared" ref="G424:G430" si="264">+B424*24</f>
        <v>6.1902777777777773</v>
      </c>
      <c r="H424" s="33">
        <f t="shared" ref="H424:H430" si="265">ROUND(G424,0)</f>
        <v>6</v>
      </c>
      <c r="I424" s="33">
        <f t="shared" ref="I424:I430" si="266">+C424*24</f>
        <v>15.108611111111111</v>
      </c>
      <c r="J424" s="33">
        <f t="shared" ref="J424:J430" si="267">ROUND(I424,0)</f>
        <v>15</v>
      </c>
      <c r="K424" s="33">
        <f t="shared" ref="K424:K430" si="268">+D424*24</f>
        <v>0</v>
      </c>
      <c r="L424" s="33">
        <f t="shared" ref="L424:L430" si="269">ROUND(K424,0)</f>
        <v>0</v>
      </c>
      <c r="M424" s="33">
        <f t="shared" ref="M424:M430" si="270">+E424*24</f>
        <v>0</v>
      </c>
      <c r="N424" s="33">
        <f t="shared" ref="N424:N430" si="271">ROUND(M424,0)</f>
        <v>0</v>
      </c>
      <c r="O424" s="34">
        <f t="shared" ref="O424:O430" si="272">I424-G424+M424-K424</f>
        <v>8.918333333333333</v>
      </c>
      <c r="P424" s="35">
        <f t="shared" ref="P424:P430" si="273">IF(O424&gt;8,8,O424)</f>
        <v>8</v>
      </c>
      <c r="Q424" s="36">
        <f t="shared" ref="Q424:Q430" si="274">IF(O424&gt;12,4,O424-P424)</f>
        <v>0.918333333333333</v>
      </c>
      <c r="R424" s="37">
        <f t="shared" ref="R424:R430" si="275">IF(O424&gt;12,O424-12,0)</f>
        <v>0</v>
      </c>
      <c r="S424" s="38"/>
    </row>
    <row r="425" spans="1:29">
      <c r="A425" s="3">
        <v>41544</v>
      </c>
      <c r="B425" s="4">
        <v>0.25163194444444442</v>
      </c>
      <c r="C425" s="4">
        <v>0.632349537037037</v>
      </c>
      <c r="G425" s="33">
        <f t="shared" si="264"/>
        <v>6.0391666666666666</v>
      </c>
      <c r="H425" s="33">
        <f t="shared" si="265"/>
        <v>6</v>
      </c>
      <c r="I425" s="33">
        <f t="shared" si="266"/>
        <v>15.176388888888887</v>
      </c>
      <c r="J425" s="33">
        <f t="shared" si="267"/>
        <v>15</v>
      </c>
      <c r="K425" s="33">
        <f t="shared" si="268"/>
        <v>0</v>
      </c>
      <c r="L425" s="33">
        <f t="shared" si="269"/>
        <v>0</v>
      </c>
      <c r="M425" s="33">
        <f t="shared" si="270"/>
        <v>0</v>
      </c>
      <c r="N425" s="33">
        <f t="shared" si="271"/>
        <v>0</v>
      </c>
      <c r="O425" s="34">
        <f t="shared" si="272"/>
        <v>9.1372222222222206</v>
      </c>
      <c r="P425" s="35">
        <f t="shared" si="273"/>
        <v>8</v>
      </c>
      <c r="Q425" s="36">
        <f t="shared" si="274"/>
        <v>1.1372222222222206</v>
      </c>
      <c r="R425" s="37">
        <f t="shared" si="275"/>
        <v>0</v>
      </c>
      <c r="S425" s="38"/>
    </row>
    <row r="426" spans="1:29">
      <c r="A426" s="3">
        <v>41545</v>
      </c>
      <c r="B426" s="4">
        <v>0.25709490740740742</v>
      </c>
      <c r="C426" s="4">
        <v>0.81284722222222228</v>
      </c>
      <c r="G426" s="33">
        <f t="shared" si="264"/>
        <v>6.1702777777777786</v>
      </c>
      <c r="H426" s="33">
        <f t="shared" si="265"/>
        <v>6</v>
      </c>
      <c r="I426" s="33">
        <f t="shared" si="266"/>
        <v>19.508333333333333</v>
      </c>
      <c r="J426" s="33">
        <f t="shared" si="267"/>
        <v>20</v>
      </c>
      <c r="K426" s="33">
        <f t="shared" si="268"/>
        <v>0</v>
      </c>
      <c r="L426" s="33">
        <f t="shared" si="269"/>
        <v>0</v>
      </c>
      <c r="M426" s="33">
        <f t="shared" si="270"/>
        <v>0</v>
      </c>
      <c r="N426" s="33">
        <f t="shared" si="271"/>
        <v>0</v>
      </c>
      <c r="O426" s="34">
        <f t="shared" si="272"/>
        <v>13.338055555555554</v>
      </c>
      <c r="P426" s="35">
        <f t="shared" si="273"/>
        <v>8</v>
      </c>
      <c r="Q426" s="36">
        <f t="shared" si="274"/>
        <v>4</v>
      </c>
      <c r="R426" s="37">
        <f t="shared" si="275"/>
        <v>1.3380555555555542</v>
      </c>
      <c r="S426" s="38"/>
    </row>
    <row r="427" spans="1:29" s="9" customFormat="1">
      <c r="A427" s="7">
        <v>41546</v>
      </c>
      <c r="B427" s="8">
        <v>0.29383101851851851</v>
      </c>
      <c r="C427" s="8">
        <v>0.76581018518518518</v>
      </c>
      <c r="G427" s="33">
        <f t="shared" si="264"/>
        <v>7.0519444444444446</v>
      </c>
      <c r="H427" s="33">
        <f t="shared" si="265"/>
        <v>7</v>
      </c>
      <c r="I427" s="33">
        <f t="shared" si="266"/>
        <v>18.379444444444445</v>
      </c>
      <c r="J427" s="33">
        <f t="shared" si="267"/>
        <v>18</v>
      </c>
      <c r="K427" s="33">
        <f t="shared" si="268"/>
        <v>0</v>
      </c>
      <c r="L427" s="33">
        <f t="shared" si="269"/>
        <v>0</v>
      </c>
      <c r="M427" s="33">
        <f t="shared" si="270"/>
        <v>0</v>
      </c>
      <c r="N427" s="33">
        <f t="shared" si="271"/>
        <v>0</v>
      </c>
      <c r="O427" s="34">
        <f t="shared" si="272"/>
        <v>11.327500000000001</v>
      </c>
      <c r="P427" s="39">
        <f t="shared" si="273"/>
        <v>8</v>
      </c>
      <c r="Q427" s="40">
        <f t="shared" si="274"/>
        <v>3.3275000000000006</v>
      </c>
      <c r="R427" s="41">
        <f t="shared" si="275"/>
        <v>0</v>
      </c>
      <c r="S427" s="42"/>
      <c r="T427"/>
      <c r="U427"/>
      <c r="V427"/>
      <c r="W427"/>
      <c r="X427"/>
      <c r="Y427"/>
      <c r="Z427"/>
      <c r="AA427"/>
      <c r="AB427"/>
      <c r="AC427"/>
    </row>
    <row r="428" spans="1:29">
      <c r="A428" s="3">
        <v>41547</v>
      </c>
      <c r="B428" s="4">
        <v>0.27435185185185185</v>
      </c>
      <c r="C428" s="4">
        <v>0.63406249999999997</v>
      </c>
      <c r="G428" s="33">
        <f t="shared" si="264"/>
        <v>6.5844444444444443</v>
      </c>
      <c r="H428" s="33">
        <f t="shared" si="265"/>
        <v>7</v>
      </c>
      <c r="I428" s="33">
        <f t="shared" si="266"/>
        <v>15.217499999999999</v>
      </c>
      <c r="J428" s="33">
        <f t="shared" si="267"/>
        <v>15</v>
      </c>
      <c r="K428" s="33">
        <f t="shared" si="268"/>
        <v>0</v>
      </c>
      <c r="L428" s="33">
        <f t="shared" si="269"/>
        <v>0</v>
      </c>
      <c r="M428" s="33">
        <f t="shared" si="270"/>
        <v>0</v>
      </c>
      <c r="N428" s="33">
        <f t="shared" si="271"/>
        <v>0</v>
      </c>
      <c r="O428" s="34">
        <f t="shared" si="272"/>
        <v>8.6330555555555542</v>
      </c>
      <c r="P428" s="35">
        <f t="shared" si="273"/>
        <v>8</v>
      </c>
      <c r="Q428" s="36">
        <f t="shared" si="274"/>
        <v>0.63305555555555415</v>
      </c>
      <c r="R428" s="37">
        <f t="shared" si="275"/>
        <v>0</v>
      </c>
      <c r="S428" s="38"/>
    </row>
    <row r="429" spans="1:29">
      <c r="A429" s="3">
        <v>41548</v>
      </c>
      <c r="B429" s="4">
        <v>0.24769675925925927</v>
      </c>
      <c r="C429" s="4">
        <v>0.62780092592592596</v>
      </c>
      <c r="G429" s="33">
        <f t="shared" si="264"/>
        <v>5.9447222222222225</v>
      </c>
      <c r="H429" s="33">
        <f t="shared" si="265"/>
        <v>6</v>
      </c>
      <c r="I429" s="33">
        <f t="shared" si="266"/>
        <v>15.067222222222224</v>
      </c>
      <c r="J429" s="33">
        <f t="shared" si="267"/>
        <v>15</v>
      </c>
      <c r="K429" s="33">
        <f t="shared" si="268"/>
        <v>0</v>
      </c>
      <c r="L429" s="33">
        <f t="shared" si="269"/>
        <v>0</v>
      </c>
      <c r="M429" s="33">
        <f t="shared" si="270"/>
        <v>0</v>
      </c>
      <c r="N429" s="33">
        <f t="shared" si="271"/>
        <v>0</v>
      </c>
      <c r="O429" s="34">
        <f t="shared" si="272"/>
        <v>9.1225000000000023</v>
      </c>
      <c r="P429" s="35">
        <f t="shared" si="273"/>
        <v>8</v>
      </c>
      <c r="Q429" s="36">
        <f t="shared" si="274"/>
        <v>1.1225000000000023</v>
      </c>
      <c r="R429" s="37">
        <f t="shared" si="275"/>
        <v>0</v>
      </c>
      <c r="S429" s="38"/>
    </row>
    <row r="430" spans="1:29">
      <c r="A430" s="3">
        <v>41549</v>
      </c>
      <c r="B430" s="4">
        <v>0.29562500000000003</v>
      </c>
      <c r="C430" s="4">
        <v>0.62666666666666671</v>
      </c>
      <c r="G430" s="33">
        <f t="shared" si="264"/>
        <v>7.0950000000000006</v>
      </c>
      <c r="H430" s="33">
        <f t="shared" si="265"/>
        <v>7</v>
      </c>
      <c r="I430" s="33">
        <f t="shared" si="266"/>
        <v>15.040000000000001</v>
      </c>
      <c r="J430" s="33">
        <f t="shared" si="267"/>
        <v>15</v>
      </c>
      <c r="K430" s="33">
        <f t="shared" si="268"/>
        <v>0</v>
      </c>
      <c r="L430" s="33">
        <f t="shared" si="269"/>
        <v>0</v>
      </c>
      <c r="M430" s="33">
        <f t="shared" si="270"/>
        <v>0</v>
      </c>
      <c r="N430" s="33">
        <f t="shared" si="271"/>
        <v>0</v>
      </c>
      <c r="O430" s="34">
        <f t="shared" si="272"/>
        <v>7.9450000000000003</v>
      </c>
      <c r="P430" s="35">
        <f t="shared" si="273"/>
        <v>7.9450000000000003</v>
      </c>
      <c r="Q430" s="36">
        <f t="shared" si="274"/>
        <v>0</v>
      </c>
      <c r="R430" s="37">
        <f t="shared" si="275"/>
        <v>0</v>
      </c>
      <c r="S430" s="38"/>
    </row>
    <row r="431" spans="1:29">
      <c r="A431" s="5" t="s">
        <v>7</v>
      </c>
      <c r="G431" s="43"/>
      <c r="H431" s="30"/>
      <c r="I431" s="30"/>
      <c r="J431" s="30"/>
      <c r="K431" s="30"/>
      <c r="L431" s="30"/>
      <c r="M431" s="44"/>
      <c r="N431" s="30"/>
      <c r="O431" s="45">
        <f>SUM(O424:O430)</f>
        <v>68.421666666666653</v>
      </c>
      <c r="P431" s="46">
        <f>SUM(P424:P430)</f>
        <v>55.945</v>
      </c>
      <c r="Q431" s="46">
        <f>SUM(Q424:Q430)</f>
        <v>11.138611111111111</v>
      </c>
      <c r="R431" s="46">
        <f>SUM(R424:R430)</f>
        <v>1.3380555555555542</v>
      </c>
      <c r="S431" s="46">
        <f>SUM(S424:S430)</f>
        <v>0</v>
      </c>
    </row>
    <row r="432" spans="1:29">
      <c r="A432" s="5" t="s">
        <v>8</v>
      </c>
      <c r="B432" s="6">
        <v>7</v>
      </c>
      <c r="D432" s="5" t="s">
        <v>9</v>
      </c>
      <c r="E432" s="6">
        <v>1</v>
      </c>
      <c r="G432" s="43">
        <v>6</v>
      </c>
      <c r="H432" s="43">
        <v>6</v>
      </c>
      <c r="I432" s="30"/>
      <c r="J432" s="30"/>
      <c r="K432" s="30"/>
      <c r="L432" s="30"/>
      <c r="M432" s="44"/>
      <c r="N432" s="30"/>
      <c r="O432" s="45" t="s">
        <v>115</v>
      </c>
      <c r="P432" s="46">
        <f>P431-P433</f>
        <v>47.945</v>
      </c>
      <c r="Q432" s="46">
        <f>Q431-Q433</f>
        <v>7.81111111111111</v>
      </c>
      <c r="R432" s="46">
        <f>R431-R433</f>
        <v>1.3380555555555542</v>
      </c>
      <c r="S432" s="46">
        <f>S431-S433</f>
        <v>0</v>
      </c>
    </row>
    <row r="433" spans="1:33">
      <c r="G433" s="43"/>
      <c r="H433" s="30"/>
      <c r="I433" s="30"/>
      <c r="J433" s="30"/>
      <c r="K433" s="30"/>
      <c r="L433" s="30"/>
      <c r="M433" s="44"/>
      <c r="N433" s="44"/>
      <c r="O433" s="47" t="s">
        <v>116</v>
      </c>
      <c r="P433" s="48">
        <f>P427</f>
        <v>8</v>
      </c>
      <c r="Q433" s="48">
        <f>Q427</f>
        <v>3.3275000000000006</v>
      </c>
      <c r="R433" s="48">
        <f>R427</f>
        <v>0</v>
      </c>
      <c r="S433" s="48">
        <f>S427</f>
        <v>0</v>
      </c>
      <c r="T433" t="s">
        <v>117</v>
      </c>
      <c r="U433" s="49" t="s">
        <v>118</v>
      </c>
      <c r="V433" t="s">
        <v>119</v>
      </c>
      <c r="W433" t="s">
        <v>120</v>
      </c>
      <c r="X433" t="s">
        <v>121</v>
      </c>
      <c r="Y433" s="49" t="s">
        <v>122</v>
      </c>
      <c r="Z433" t="s">
        <v>123</v>
      </c>
      <c r="AA433" t="s">
        <v>124</v>
      </c>
      <c r="AB433" t="s">
        <v>125</v>
      </c>
      <c r="AC433" t="s">
        <v>126</v>
      </c>
      <c r="AD433" t="s">
        <v>127</v>
      </c>
      <c r="AE433" t="s">
        <v>128</v>
      </c>
      <c r="AF433" t="s">
        <v>129</v>
      </c>
      <c r="AG433" t="s">
        <v>130</v>
      </c>
    </row>
    <row r="434" spans="1:33" ht="15">
      <c r="G434" s="50"/>
      <c r="M434" s="51"/>
      <c r="R434" s="52">
        <f>S434-O431</f>
        <v>0</v>
      </c>
      <c r="S434" s="53">
        <f>SUM(P432:S433)</f>
        <v>68.421666666666667</v>
      </c>
      <c r="T434" t="str">
        <f>+A419</f>
        <v>Employee: CEPIDA, EDMUND  (066)</v>
      </c>
      <c r="U434">
        <f>G432</f>
        <v>6</v>
      </c>
      <c r="V434" s="54">
        <f>P432</f>
        <v>47.945</v>
      </c>
      <c r="W434" s="54">
        <f>Q432</f>
        <v>7.81111111111111</v>
      </c>
      <c r="X434" s="54">
        <f>R432</f>
        <v>1.3380555555555542</v>
      </c>
      <c r="Y434" s="55">
        <f>P433</f>
        <v>8</v>
      </c>
      <c r="Z434" s="55">
        <f>Q433</f>
        <v>3.3275000000000006</v>
      </c>
      <c r="AA434" s="55">
        <f>R433</f>
        <v>0</v>
      </c>
      <c r="AB434" s="54">
        <f>S432</f>
        <v>0</v>
      </c>
      <c r="AC434" s="55">
        <f>S433</f>
        <v>0</v>
      </c>
    </row>
    <row r="438" spans="1:33">
      <c r="A438" s="2" t="s">
        <v>32</v>
      </c>
    </row>
    <row r="441" spans="1:33">
      <c r="A441" s="1" t="s">
        <v>1</v>
      </c>
      <c r="B441" s="1" t="s">
        <v>2</v>
      </c>
      <c r="C441" s="1" t="s">
        <v>3</v>
      </c>
      <c r="D441" s="1" t="s">
        <v>4</v>
      </c>
      <c r="E441" s="1" t="s">
        <v>5</v>
      </c>
      <c r="F441" s="1" t="s">
        <v>6</v>
      </c>
      <c r="G441" s="25"/>
      <c r="H441" s="25"/>
      <c r="I441" s="25"/>
      <c r="J441" s="25"/>
      <c r="K441" s="25"/>
      <c r="L441" s="25"/>
      <c r="M441" s="25"/>
      <c r="N441" s="26"/>
      <c r="O441" s="27" t="s">
        <v>110</v>
      </c>
      <c r="P441" s="28" t="s">
        <v>111</v>
      </c>
      <c r="Q441" s="28" t="s">
        <v>112</v>
      </c>
      <c r="R441" s="28" t="s">
        <v>113</v>
      </c>
      <c r="S441" s="28" t="s">
        <v>114</v>
      </c>
    </row>
    <row r="442" spans="1:33">
      <c r="G442" s="29"/>
      <c r="H442" s="29"/>
      <c r="I442" s="29"/>
      <c r="J442" s="29"/>
      <c r="K442" s="29"/>
      <c r="L442" s="29"/>
      <c r="M442" s="29"/>
      <c r="N442" s="30"/>
      <c r="P442" s="31"/>
      <c r="Q442" s="31"/>
      <c r="R442" s="31"/>
      <c r="S442" s="32"/>
    </row>
    <row r="443" spans="1:33">
      <c r="A443" s="3">
        <v>41543</v>
      </c>
      <c r="B443" s="11">
        <v>0</v>
      </c>
      <c r="C443" s="4">
        <v>0.25534722222222223</v>
      </c>
      <c r="D443" s="4">
        <v>0.91763888888888889</v>
      </c>
      <c r="E443" s="10">
        <v>1</v>
      </c>
      <c r="G443" s="33">
        <f t="shared" ref="G443:G449" si="276">+B443*24</f>
        <v>0</v>
      </c>
      <c r="H443" s="33">
        <f t="shared" ref="H443:H449" si="277">ROUND(G443,0)</f>
        <v>0</v>
      </c>
      <c r="I443" s="33">
        <f t="shared" ref="I443:I449" si="278">+C443*24</f>
        <v>6.1283333333333339</v>
      </c>
      <c r="J443" s="33">
        <f t="shared" ref="J443:J449" si="279">ROUND(I443,0)</f>
        <v>6</v>
      </c>
      <c r="K443" s="33">
        <f t="shared" ref="K443:K449" si="280">+D443*24</f>
        <v>22.023333333333333</v>
      </c>
      <c r="L443" s="33">
        <f t="shared" ref="L443:L449" si="281">ROUND(K443,0)</f>
        <v>22</v>
      </c>
      <c r="M443" s="33">
        <f t="shared" ref="M443:M449" si="282">+E443*24</f>
        <v>24</v>
      </c>
      <c r="N443" s="33">
        <f t="shared" ref="N443:N449" si="283">ROUND(M443,0)</f>
        <v>24</v>
      </c>
      <c r="O443" s="34">
        <f t="shared" ref="O443:O449" si="284">I443-G443+M443-K443</f>
        <v>8.1050000000000004</v>
      </c>
      <c r="P443" s="35">
        <f t="shared" ref="P443:P449" si="285">IF(O443&gt;8,8,O443)</f>
        <v>8</v>
      </c>
      <c r="Q443" s="36">
        <f t="shared" ref="Q443:Q449" si="286">IF(O443&gt;12,4,O443-P443)</f>
        <v>0.10500000000000043</v>
      </c>
      <c r="R443" s="37">
        <f t="shared" ref="R443:R449" si="287">IF(O443&gt;12,O443-12,0)</f>
        <v>0</v>
      </c>
      <c r="S443" s="38"/>
    </row>
    <row r="444" spans="1:33">
      <c r="A444" s="3">
        <v>41544</v>
      </c>
      <c r="B444" s="11">
        <v>0</v>
      </c>
      <c r="C444" s="4">
        <v>0.25819444444444445</v>
      </c>
      <c r="D444" s="4">
        <v>0.91079861111111116</v>
      </c>
      <c r="E444" s="10">
        <v>1</v>
      </c>
      <c r="G444" s="33">
        <f t="shared" si="276"/>
        <v>0</v>
      </c>
      <c r="H444" s="33">
        <f t="shared" si="277"/>
        <v>0</v>
      </c>
      <c r="I444" s="33">
        <f t="shared" si="278"/>
        <v>6.1966666666666672</v>
      </c>
      <c r="J444" s="33">
        <f t="shared" si="279"/>
        <v>6</v>
      </c>
      <c r="K444" s="33">
        <f t="shared" si="280"/>
        <v>21.859166666666667</v>
      </c>
      <c r="L444" s="33">
        <f t="shared" si="281"/>
        <v>22</v>
      </c>
      <c r="M444" s="33">
        <f t="shared" si="282"/>
        <v>24</v>
      </c>
      <c r="N444" s="33">
        <f t="shared" si="283"/>
        <v>24</v>
      </c>
      <c r="O444" s="34">
        <f t="shared" si="284"/>
        <v>8.3374999999999986</v>
      </c>
      <c r="P444" s="35">
        <f t="shared" si="285"/>
        <v>8</v>
      </c>
      <c r="Q444" s="36">
        <f t="shared" si="286"/>
        <v>0.33749999999999858</v>
      </c>
      <c r="R444" s="37">
        <f t="shared" si="287"/>
        <v>0</v>
      </c>
      <c r="S444" s="38"/>
    </row>
    <row r="445" spans="1:33">
      <c r="A445" s="3">
        <v>41545</v>
      </c>
      <c r="B445" s="11">
        <v>0</v>
      </c>
      <c r="C445" s="4">
        <v>0.71130787037037035</v>
      </c>
      <c r="D445" s="4">
        <v>0.92017361111111107</v>
      </c>
      <c r="E445" s="10">
        <v>1</v>
      </c>
      <c r="G445" s="33">
        <f t="shared" si="276"/>
        <v>0</v>
      </c>
      <c r="H445" s="33">
        <f t="shared" si="277"/>
        <v>0</v>
      </c>
      <c r="I445" s="33">
        <f t="shared" si="278"/>
        <v>17.07138888888889</v>
      </c>
      <c r="J445" s="33">
        <f t="shared" si="279"/>
        <v>17</v>
      </c>
      <c r="K445" s="33">
        <f t="shared" si="280"/>
        <v>22.084166666666665</v>
      </c>
      <c r="L445" s="33">
        <f t="shared" si="281"/>
        <v>22</v>
      </c>
      <c r="M445" s="33">
        <f t="shared" si="282"/>
        <v>24</v>
      </c>
      <c r="N445" s="33">
        <f t="shared" si="283"/>
        <v>24</v>
      </c>
      <c r="O445" s="34">
        <f t="shared" si="284"/>
        <v>18.987222222222226</v>
      </c>
      <c r="P445" s="35">
        <f t="shared" si="285"/>
        <v>8</v>
      </c>
      <c r="Q445" s="36">
        <f t="shared" si="286"/>
        <v>4</v>
      </c>
      <c r="R445" s="37">
        <f t="shared" si="287"/>
        <v>6.9872222222222256</v>
      </c>
      <c r="S445" s="38"/>
    </row>
    <row r="446" spans="1:33" s="9" customFormat="1">
      <c r="A446" s="7">
        <v>41546</v>
      </c>
      <c r="B446" s="13">
        <v>0</v>
      </c>
      <c r="C446" s="8">
        <v>0.32710648148148147</v>
      </c>
      <c r="D446" s="8">
        <v>0.66271990740740738</v>
      </c>
      <c r="E446" s="8">
        <v>0.91715277777777782</v>
      </c>
      <c r="G446" s="33">
        <f t="shared" si="276"/>
        <v>0</v>
      </c>
      <c r="H446" s="33">
        <f t="shared" si="277"/>
        <v>0</v>
      </c>
      <c r="I446" s="33">
        <f t="shared" si="278"/>
        <v>7.8505555555555553</v>
      </c>
      <c r="J446" s="33">
        <f t="shared" si="279"/>
        <v>8</v>
      </c>
      <c r="K446" s="33">
        <f t="shared" si="280"/>
        <v>15.905277777777776</v>
      </c>
      <c r="L446" s="33">
        <f t="shared" si="281"/>
        <v>16</v>
      </c>
      <c r="M446" s="33">
        <f t="shared" si="282"/>
        <v>22.011666666666667</v>
      </c>
      <c r="N446" s="33">
        <f t="shared" si="283"/>
        <v>22</v>
      </c>
      <c r="O446" s="34">
        <f t="shared" si="284"/>
        <v>13.956944444444446</v>
      </c>
      <c r="P446" s="39">
        <f t="shared" si="285"/>
        <v>8</v>
      </c>
      <c r="Q446" s="40">
        <f t="shared" si="286"/>
        <v>4</v>
      </c>
      <c r="R446" s="41">
        <f t="shared" si="287"/>
        <v>1.9569444444444457</v>
      </c>
      <c r="S446" s="42"/>
      <c r="T446"/>
      <c r="U446"/>
      <c r="V446"/>
      <c r="W446"/>
      <c r="X446"/>
      <c r="Y446"/>
      <c r="Z446"/>
      <c r="AA446"/>
      <c r="AB446"/>
      <c r="AC446"/>
    </row>
    <row r="447" spans="1:33">
      <c r="A447" s="3">
        <v>41547</v>
      </c>
      <c r="B447" s="4">
        <v>0.57947916666666666</v>
      </c>
      <c r="C447" s="4">
        <v>0.92131944444444447</v>
      </c>
      <c r="G447" s="33">
        <f t="shared" si="276"/>
        <v>13.907499999999999</v>
      </c>
      <c r="H447" s="33">
        <f t="shared" si="277"/>
        <v>14</v>
      </c>
      <c r="I447" s="33">
        <f t="shared" si="278"/>
        <v>22.111666666666668</v>
      </c>
      <c r="J447" s="33">
        <f t="shared" si="279"/>
        <v>22</v>
      </c>
      <c r="K447" s="33">
        <f t="shared" si="280"/>
        <v>0</v>
      </c>
      <c r="L447" s="33">
        <f t="shared" si="281"/>
        <v>0</v>
      </c>
      <c r="M447" s="33">
        <f t="shared" si="282"/>
        <v>0</v>
      </c>
      <c r="N447" s="33">
        <f t="shared" si="283"/>
        <v>0</v>
      </c>
      <c r="O447" s="34">
        <f t="shared" si="284"/>
        <v>8.2041666666666693</v>
      </c>
      <c r="P447" s="35">
        <f t="shared" si="285"/>
        <v>8</v>
      </c>
      <c r="Q447" s="36">
        <f t="shared" si="286"/>
        <v>0.20416666666666927</v>
      </c>
      <c r="R447" s="37">
        <f t="shared" si="287"/>
        <v>0</v>
      </c>
      <c r="S447" s="38"/>
    </row>
    <row r="448" spans="1:33">
      <c r="A448" s="3">
        <v>41548</v>
      </c>
      <c r="B448" s="4">
        <v>0.58245370370370375</v>
      </c>
      <c r="C448" s="4">
        <v>0.92078703703703701</v>
      </c>
      <c r="G448" s="33">
        <f t="shared" si="276"/>
        <v>13.978888888888889</v>
      </c>
      <c r="H448" s="33">
        <f t="shared" si="277"/>
        <v>14</v>
      </c>
      <c r="I448" s="33">
        <f t="shared" si="278"/>
        <v>22.098888888888887</v>
      </c>
      <c r="J448" s="33">
        <f t="shared" si="279"/>
        <v>22</v>
      </c>
      <c r="K448" s="33">
        <f t="shared" si="280"/>
        <v>0</v>
      </c>
      <c r="L448" s="33">
        <f t="shared" si="281"/>
        <v>0</v>
      </c>
      <c r="M448" s="33">
        <f t="shared" si="282"/>
        <v>0</v>
      </c>
      <c r="N448" s="33">
        <f t="shared" si="283"/>
        <v>0</v>
      </c>
      <c r="O448" s="34">
        <f t="shared" si="284"/>
        <v>8.1199999999999974</v>
      </c>
      <c r="P448" s="35">
        <f t="shared" si="285"/>
        <v>8</v>
      </c>
      <c r="Q448" s="36">
        <f t="shared" si="286"/>
        <v>0.11999999999999744</v>
      </c>
      <c r="R448" s="37">
        <f t="shared" si="287"/>
        <v>0</v>
      </c>
      <c r="S448" s="38"/>
    </row>
    <row r="449" spans="1:33">
      <c r="A449" s="3">
        <v>41549</v>
      </c>
      <c r="B449" s="4">
        <v>0.57907407407407407</v>
      </c>
      <c r="C449" s="4">
        <v>0.92287037037037034</v>
      </c>
      <c r="G449" s="33">
        <f t="shared" si="276"/>
        <v>13.897777777777778</v>
      </c>
      <c r="H449" s="33">
        <f t="shared" si="277"/>
        <v>14</v>
      </c>
      <c r="I449" s="33">
        <f t="shared" si="278"/>
        <v>22.148888888888887</v>
      </c>
      <c r="J449" s="33">
        <f t="shared" si="279"/>
        <v>22</v>
      </c>
      <c r="K449" s="33">
        <f t="shared" si="280"/>
        <v>0</v>
      </c>
      <c r="L449" s="33">
        <f t="shared" si="281"/>
        <v>0</v>
      </c>
      <c r="M449" s="33">
        <f t="shared" si="282"/>
        <v>0</v>
      </c>
      <c r="N449" s="33">
        <f t="shared" si="283"/>
        <v>0</v>
      </c>
      <c r="O449" s="34">
        <f t="shared" si="284"/>
        <v>8.2511111111111095</v>
      </c>
      <c r="P449" s="35">
        <f t="shared" si="285"/>
        <v>8</v>
      </c>
      <c r="Q449" s="36">
        <f t="shared" si="286"/>
        <v>0.25111111111110951</v>
      </c>
      <c r="R449" s="37">
        <f t="shared" si="287"/>
        <v>0</v>
      </c>
      <c r="S449" s="38"/>
    </row>
    <row r="450" spans="1:33">
      <c r="A450" s="5" t="s">
        <v>7</v>
      </c>
      <c r="G450" s="43"/>
      <c r="H450" s="30"/>
      <c r="I450" s="30"/>
      <c r="J450" s="30"/>
      <c r="K450" s="30"/>
      <c r="L450" s="30"/>
      <c r="M450" s="44"/>
      <c r="N450" s="30"/>
      <c r="O450" s="45">
        <f>SUM(O443:O449)</f>
        <v>73.961944444444455</v>
      </c>
      <c r="P450" s="46">
        <f>SUM(P443:P449)</f>
        <v>56</v>
      </c>
      <c r="Q450" s="46">
        <f>SUM(Q443:Q449)</f>
        <v>9.0177777777777752</v>
      </c>
      <c r="R450" s="46">
        <f>SUM(R443:R449)</f>
        <v>8.9441666666666713</v>
      </c>
      <c r="S450" s="46">
        <f>SUM(S443:S449)</f>
        <v>0</v>
      </c>
    </row>
    <row r="451" spans="1:33">
      <c r="A451" s="5" t="s">
        <v>8</v>
      </c>
      <c r="B451" s="6">
        <v>7</v>
      </c>
      <c r="D451" s="5" t="s">
        <v>9</v>
      </c>
      <c r="E451" s="6">
        <v>1</v>
      </c>
      <c r="G451" s="43">
        <v>6</v>
      </c>
      <c r="H451" s="43">
        <v>6</v>
      </c>
      <c r="I451" s="30"/>
      <c r="J451" s="30"/>
      <c r="K451" s="30"/>
      <c r="L451" s="30"/>
      <c r="M451" s="44"/>
      <c r="N451" s="30"/>
      <c r="O451" s="45" t="s">
        <v>115</v>
      </c>
      <c r="P451" s="46">
        <f>P450-P452</f>
        <v>48</v>
      </c>
      <c r="Q451" s="46">
        <f>Q450-Q452</f>
        <v>5.0177777777777752</v>
      </c>
      <c r="R451" s="46">
        <f>R450-R452</f>
        <v>6.9872222222222256</v>
      </c>
      <c r="S451" s="46">
        <f>S450-S452</f>
        <v>0</v>
      </c>
    </row>
    <row r="452" spans="1:33">
      <c r="G452" s="43"/>
      <c r="H452" s="30"/>
      <c r="I452" s="30"/>
      <c r="J452" s="30"/>
      <c r="K452" s="30"/>
      <c r="L452" s="30"/>
      <c r="M452" s="44"/>
      <c r="N452" s="44"/>
      <c r="O452" s="47" t="s">
        <v>116</v>
      </c>
      <c r="P452" s="48">
        <f>P446</f>
        <v>8</v>
      </c>
      <c r="Q452" s="48">
        <f>Q446</f>
        <v>4</v>
      </c>
      <c r="R452" s="48">
        <f>R446</f>
        <v>1.9569444444444457</v>
      </c>
      <c r="S452" s="48">
        <f>S446</f>
        <v>0</v>
      </c>
      <c r="T452" t="s">
        <v>117</v>
      </c>
      <c r="U452" s="49" t="s">
        <v>118</v>
      </c>
      <c r="V452" t="s">
        <v>119</v>
      </c>
      <c r="W452" t="s">
        <v>120</v>
      </c>
      <c r="X452" t="s">
        <v>121</v>
      </c>
      <c r="Y452" s="49" t="s">
        <v>122</v>
      </c>
      <c r="Z452" t="s">
        <v>123</v>
      </c>
      <c r="AA452" t="s">
        <v>124</v>
      </c>
      <c r="AB452" t="s">
        <v>125</v>
      </c>
      <c r="AC452" t="s">
        <v>126</v>
      </c>
      <c r="AD452" t="s">
        <v>127</v>
      </c>
      <c r="AE452" t="s">
        <v>128</v>
      </c>
      <c r="AF452" t="s">
        <v>129</v>
      </c>
      <c r="AG452" t="s">
        <v>130</v>
      </c>
    </row>
    <row r="453" spans="1:33" ht="15">
      <c r="G453" s="50"/>
      <c r="M453" s="51"/>
      <c r="R453" s="52">
        <f>S453-O450</f>
        <v>0</v>
      </c>
      <c r="S453" s="53">
        <f>SUM(P451:S452)</f>
        <v>73.961944444444441</v>
      </c>
      <c r="T453" t="str">
        <f>+A438</f>
        <v>Employee: COSTIN, ADONIS  (072)</v>
      </c>
      <c r="U453">
        <f>G451</f>
        <v>6</v>
      </c>
      <c r="V453" s="54">
        <f>P451</f>
        <v>48</v>
      </c>
      <c r="W453" s="54">
        <f>Q451</f>
        <v>5.0177777777777752</v>
      </c>
      <c r="X453" s="54">
        <f>R451</f>
        <v>6.9872222222222256</v>
      </c>
      <c r="Y453" s="55">
        <f>P452</f>
        <v>8</v>
      </c>
      <c r="Z453" s="55">
        <f>Q452</f>
        <v>4</v>
      </c>
      <c r="AA453" s="55">
        <f>R452</f>
        <v>1.9569444444444457</v>
      </c>
      <c r="AB453" s="54">
        <f>S451</f>
        <v>0</v>
      </c>
      <c r="AC453" s="55">
        <f>S452</f>
        <v>0</v>
      </c>
    </row>
    <row r="457" spans="1:33">
      <c r="A457" s="2" t="s">
        <v>33</v>
      </c>
    </row>
    <row r="460" spans="1:33">
      <c r="A460" s="1" t="s">
        <v>1</v>
      </c>
      <c r="B460" s="1" t="s">
        <v>2</v>
      </c>
      <c r="C460" s="1" t="s">
        <v>3</v>
      </c>
      <c r="D460" s="1" t="s">
        <v>4</v>
      </c>
      <c r="E460" s="1" t="s">
        <v>5</v>
      </c>
      <c r="F460" s="1" t="s">
        <v>6</v>
      </c>
      <c r="G460" s="25"/>
      <c r="H460" s="25"/>
      <c r="I460" s="25"/>
      <c r="J460" s="25"/>
      <c r="K460" s="25"/>
      <c r="L460" s="25"/>
      <c r="M460" s="25"/>
      <c r="N460" s="26"/>
      <c r="O460" s="27" t="s">
        <v>110</v>
      </c>
      <c r="P460" s="28" t="s">
        <v>111</v>
      </c>
      <c r="Q460" s="28" t="s">
        <v>112</v>
      </c>
      <c r="R460" s="28" t="s">
        <v>113</v>
      </c>
      <c r="S460" s="28" t="s">
        <v>114</v>
      </c>
    </row>
    <row r="461" spans="1:33">
      <c r="G461" s="29"/>
      <c r="H461" s="29"/>
      <c r="I461" s="29"/>
      <c r="J461" s="29"/>
      <c r="K461" s="29"/>
      <c r="L461" s="29"/>
      <c r="M461" s="29"/>
      <c r="N461" s="30"/>
      <c r="P461" s="31"/>
      <c r="Q461" s="31"/>
      <c r="R461" s="31"/>
      <c r="S461" s="32"/>
    </row>
    <row r="462" spans="1:33">
      <c r="A462" s="3">
        <v>41543</v>
      </c>
      <c r="B462" s="4">
        <v>0.28940972222222222</v>
      </c>
      <c r="C462" s="4">
        <v>0.50096064814814811</v>
      </c>
      <c r="D462" s="4">
        <v>0.53946759259259258</v>
      </c>
      <c r="E462" s="4">
        <v>0.75118055555555552</v>
      </c>
      <c r="G462" s="33">
        <f t="shared" ref="G462:G468" si="288">+B462*24</f>
        <v>6.9458333333333329</v>
      </c>
      <c r="H462" s="33">
        <f t="shared" ref="H462:H468" si="289">ROUND(G462,0)</f>
        <v>7</v>
      </c>
      <c r="I462" s="33">
        <f t="shared" ref="I462:I468" si="290">+C462*24</f>
        <v>12.023055555555555</v>
      </c>
      <c r="J462" s="33">
        <f t="shared" ref="J462:J468" si="291">ROUND(I462,0)</f>
        <v>12</v>
      </c>
      <c r="K462" s="33">
        <f t="shared" ref="K462:K468" si="292">+D462*24</f>
        <v>12.947222222222223</v>
      </c>
      <c r="L462" s="33">
        <f t="shared" ref="L462:L468" si="293">ROUND(K462,0)</f>
        <v>13</v>
      </c>
      <c r="M462" s="33">
        <f t="shared" ref="M462:M468" si="294">+E462*24</f>
        <v>18.028333333333332</v>
      </c>
      <c r="N462" s="33">
        <f t="shared" ref="N462:N468" si="295">ROUND(M462,0)</f>
        <v>18</v>
      </c>
      <c r="O462" s="34">
        <f t="shared" ref="O462:O468" si="296">I462-G462+M462-K462</f>
        <v>10.158333333333331</v>
      </c>
      <c r="P462" s="35">
        <f t="shared" ref="P462:P468" si="297">IF(O462&gt;8,8,O462)</f>
        <v>8</v>
      </c>
      <c r="Q462" s="36">
        <f t="shared" ref="Q462:Q468" si="298">IF(O462&gt;12,4,O462-P462)</f>
        <v>2.1583333333333314</v>
      </c>
      <c r="R462" s="37">
        <f t="shared" ref="R462:R468" si="299">IF(O462&gt;12,O462-12,0)</f>
        <v>0</v>
      </c>
      <c r="S462" s="38"/>
    </row>
    <row r="463" spans="1:33">
      <c r="A463" s="3">
        <v>41544</v>
      </c>
      <c r="B463" s="4">
        <v>0.28947916666666668</v>
      </c>
      <c r="C463" s="4">
        <v>0.50153935185185183</v>
      </c>
      <c r="D463" s="4">
        <v>0.53900462962962958</v>
      </c>
      <c r="E463" s="4">
        <v>0.75096064814814811</v>
      </c>
      <c r="G463" s="33">
        <f t="shared" si="288"/>
        <v>6.9474999999999998</v>
      </c>
      <c r="H463" s="33">
        <f t="shared" si="289"/>
        <v>7</v>
      </c>
      <c r="I463" s="33">
        <f t="shared" si="290"/>
        <v>12.036944444444444</v>
      </c>
      <c r="J463" s="33">
        <f t="shared" si="291"/>
        <v>12</v>
      </c>
      <c r="K463" s="33">
        <f t="shared" si="292"/>
        <v>12.93611111111111</v>
      </c>
      <c r="L463" s="33">
        <f t="shared" si="293"/>
        <v>13</v>
      </c>
      <c r="M463" s="33">
        <f t="shared" si="294"/>
        <v>18.023055555555555</v>
      </c>
      <c r="N463" s="33">
        <f t="shared" si="295"/>
        <v>18</v>
      </c>
      <c r="O463" s="34">
        <f t="shared" si="296"/>
        <v>10.176388888888887</v>
      </c>
      <c r="P463" s="35">
        <f t="shared" si="297"/>
        <v>8</v>
      </c>
      <c r="Q463" s="36">
        <f t="shared" si="298"/>
        <v>2.1763888888888872</v>
      </c>
      <c r="R463" s="37">
        <f t="shared" si="299"/>
        <v>0</v>
      </c>
      <c r="S463" s="38"/>
    </row>
    <row r="464" spans="1:33">
      <c r="A464" s="3">
        <v>41545</v>
      </c>
      <c r="B464" s="4">
        <v>0.28849537037037037</v>
      </c>
      <c r="C464" s="4">
        <v>0.62591435185185185</v>
      </c>
      <c r="G464" s="33">
        <f t="shared" si="288"/>
        <v>6.9238888888888894</v>
      </c>
      <c r="H464" s="33">
        <f t="shared" si="289"/>
        <v>7</v>
      </c>
      <c r="I464" s="33">
        <f t="shared" si="290"/>
        <v>15.021944444444443</v>
      </c>
      <c r="J464" s="33">
        <f t="shared" si="291"/>
        <v>15</v>
      </c>
      <c r="K464" s="33">
        <f t="shared" si="292"/>
        <v>0</v>
      </c>
      <c r="L464" s="33">
        <f t="shared" si="293"/>
        <v>0</v>
      </c>
      <c r="M464" s="33">
        <f t="shared" si="294"/>
        <v>0</v>
      </c>
      <c r="N464" s="33">
        <f t="shared" si="295"/>
        <v>0</v>
      </c>
      <c r="O464" s="34">
        <f t="shared" si="296"/>
        <v>8.098055555555554</v>
      </c>
      <c r="P464" s="35">
        <f t="shared" si="297"/>
        <v>8</v>
      </c>
      <c r="Q464" s="36">
        <f t="shared" si="298"/>
        <v>9.8055555555554008E-2</v>
      </c>
      <c r="R464" s="37">
        <f t="shared" si="299"/>
        <v>0</v>
      </c>
      <c r="S464" s="38"/>
    </row>
    <row r="465" spans="1:33" s="9" customFormat="1">
      <c r="A465" s="7">
        <v>41546</v>
      </c>
      <c r="B465" s="8"/>
      <c r="G465" s="33">
        <f t="shared" si="288"/>
        <v>0</v>
      </c>
      <c r="H465" s="33">
        <f t="shared" si="289"/>
        <v>0</v>
      </c>
      <c r="I465" s="33">
        <f t="shared" si="290"/>
        <v>0</v>
      </c>
      <c r="J465" s="33">
        <f t="shared" si="291"/>
        <v>0</v>
      </c>
      <c r="K465" s="33">
        <f t="shared" si="292"/>
        <v>0</v>
      </c>
      <c r="L465" s="33">
        <f t="shared" si="293"/>
        <v>0</v>
      </c>
      <c r="M465" s="33">
        <f t="shared" si="294"/>
        <v>0</v>
      </c>
      <c r="N465" s="33">
        <f t="shared" si="295"/>
        <v>0</v>
      </c>
      <c r="O465" s="34">
        <f t="shared" si="296"/>
        <v>0</v>
      </c>
      <c r="P465" s="39">
        <f t="shared" si="297"/>
        <v>0</v>
      </c>
      <c r="Q465" s="40">
        <f t="shared" si="298"/>
        <v>0</v>
      </c>
      <c r="R465" s="41">
        <f t="shared" si="299"/>
        <v>0</v>
      </c>
      <c r="S465" s="42"/>
      <c r="T465"/>
      <c r="U465"/>
      <c r="V465"/>
      <c r="W465"/>
      <c r="X465"/>
      <c r="Y465"/>
      <c r="Z465"/>
      <c r="AA465"/>
      <c r="AB465"/>
      <c r="AC465"/>
    </row>
    <row r="466" spans="1:33">
      <c r="A466" s="3">
        <v>41547</v>
      </c>
      <c r="B466" s="4">
        <v>0.29026620370370371</v>
      </c>
      <c r="C466" s="4">
        <v>0.50232638888888892</v>
      </c>
      <c r="D466" s="4">
        <v>0.54006944444444449</v>
      </c>
      <c r="E466" s="4">
        <v>0.66879629629629633</v>
      </c>
      <c r="G466" s="33">
        <f t="shared" si="288"/>
        <v>6.966388888888889</v>
      </c>
      <c r="H466" s="33">
        <f t="shared" si="289"/>
        <v>7</v>
      </c>
      <c r="I466" s="33">
        <f t="shared" si="290"/>
        <v>12.055833333333334</v>
      </c>
      <c r="J466" s="33">
        <f t="shared" si="291"/>
        <v>12</v>
      </c>
      <c r="K466" s="33">
        <f t="shared" si="292"/>
        <v>12.961666666666668</v>
      </c>
      <c r="L466" s="33">
        <f t="shared" si="293"/>
        <v>13</v>
      </c>
      <c r="M466" s="33">
        <f t="shared" si="294"/>
        <v>16.051111111111112</v>
      </c>
      <c r="N466" s="33">
        <f t="shared" si="295"/>
        <v>16</v>
      </c>
      <c r="O466" s="34">
        <f t="shared" si="296"/>
        <v>8.1788888888888902</v>
      </c>
      <c r="P466" s="35">
        <f t="shared" si="297"/>
        <v>8</v>
      </c>
      <c r="Q466" s="36">
        <f t="shared" si="298"/>
        <v>0.17888888888889021</v>
      </c>
      <c r="R466" s="37">
        <f t="shared" si="299"/>
        <v>0</v>
      </c>
      <c r="S466" s="38"/>
    </row>
    <row r="467" spans="1:33">
      <c r="A467" s="3">
        <v>41548</v>
      </c>
      <c r="B467" s="4">
        <v>0.28907407407407409</v>
      </c>
      <c r="C467" s="4">
        <v>0.50160879629629629</v>
      </c>
      <c r="D467" s="4">
        <v>0.54130787037037043</v>
      </c>
      <c r="E467" s="4">
        <v>0.66780092592592588</v>
      </c>
      <c r="G467" s="33">
        <f t="shared" si="288"/>
        <v>6.9377777777777787</v>
      </c>
      <c r="H467" s="33">
        <f t="shared" si="289"/>
        <v>7</v>
      </c>
      <c r="I467" s="33">
        <f t="shared" si="290"/>
        <v>12.038611111111111</v>
      </c>
      <c r="J467" s="33">
        <f t="shared" si="291"/>
        <v>12</v>
      </c>
      <c r="K467" s="33">
        <f t="shared" si="292"/>
        <v>12.99138888888889</v>
      </c>
      <c r="L467" s="33">
        <f t="shared" si="293"/>
        <v>13</v>
      </c>
      <c r="M467" s="33">
        <f t="shared" si="294"/>
        <v>16.027222222222221</v>
      </c>
      <c r="N467" s="33">
        <f t="shared" si="295"/>
        <v>16</v>
      </c>
      <c r="O467" s="34">
        <f t="shared" si="296"/>
        <v>8.1366666666666649</v>
      </c>
      <c r="P467" s="35">
        <f t="shared" si="297"/>
        <v>8</v>
      </c>
      <c r="Q467" s="36">
        <f t="shared" si="298"/>
        <v>0.13666666666666494</v>
      </c>
      <c r="R467" s="37">
        <f t="shared" si="299"/>
        <v>0</v>
      </c>
      <c r="S467" s="38"/>
    </row>
    <row r="468" spans="1:33">
      <c r="A468" s="3">
        <v>41549</v>
      </c>
      <c r="B468" s="4">
        <v>0.28945601851851854</v>
      </c>
      <c r="C468" s="4">
        <v>0.50168981481481478</v>
      </c>
      <c r="D468" s="4">
        <v>0.54043981481481485</v>
      </c>
      <c r="E468" s="4">
        <v>0.75111111111111106</v>
      </c>
      <c r="G468" s="33">
        <f t="shared" si="288"/>
        <v>6.946944444444445</v>
      </c>
      <c r="H468" s="33">
        <f t="shared" si="289"/>
        <v>7</v>
      </c>
      <c r="I468" s="33">
        <f t="shared" si="290"/>
        <v>12.040555555555555</v>
      </c>
      <c r="J468" s="33">
        <f t="shared" si="291"/>
        <v>12</v>
      </c>
      <c r="K468" s="33">
        <f t="shared" si="292"/>
        <v>12.970555555555556</v>
      </c>
      <c r="L468" s="33">
        <f t="shared" si="293"/>
        <v>13</v>
      </c>
      <c r="M468" s="33">
        <f t="shared" si="294"/>
        <v>18.026666666666664</v>
      </c>
      <c r="N468" s="33">
        <f t="shared" si="295"/>
        <v>18</v>
      </c>
      <c r="O468" s="34">
        <f t="shared" si="296"/>
        <v>10.149722222222216</v>
      </c>
      <c r="P468" s="35">
        <f t="shared" si="297"/>
        <v>8</v>
      </c>
      <c r="Q468" s="36">
        <f t="shared" si="298"/>
        <v>2.1497222222222163</v>
      </c>
      <c r="R468" s="37">
        <f t="shared" si="299"/>
        <v>0</v>
      </c>
      <c r="S468" s="38"/>
    </row>
    <row r="469" spans="1:33">
      <c r="A469" s="5" t="s">
        <v>7</v>
      </c>
      <c r="G469" s="43"/>
      <c r="H469" s="30"/>
      <c r="I469" s="30"/>
      <c r="J469" s="30"/>
      <c r="K469" s="30"/>
      <c r="L469" s="30"/>
      <c r="M469" s="44"/>
      <c r="N469" s="30"/>
      <c r="O469" s="45">
        <f>SUM(O462:O468)</f>
        <v>54.898055555555544</v>
      </c>
      <c r="P469" s="46">
        <f>SUM(P462:P468)</f>
        <v>48</v>
      </c>
      <c r="Q469" s="46">
        <f>SUM(Q462:Q468)</f>
        <v>6.8980555555555441</v>
      </c>
      <c r="R469" s="46">
        <f>SUM(R462:R468)</f>
        <v>0</v>
      </c>
      <c r="S469" s="46">
        <f>SUM(S462:S468)</f>
        <v>0</v>
      </c>
    </row>
    <row r="470" spans="1:33">
      <c r="A470" s="5" t="s">
        <v>8</v>
      </c>
      <c r="B470" s="6">
        <v>6</v>
      </c>
      <c r="D470" s="5" t="s">
        <v>9</v>
      </c>
      <c r="E470" s="6">
        <v>0</v>
      </c>
      <c r="G470" s="43">
        <v>6</v>
      </c>
      <c r="H470" s="43">
        <v>6</v>
      </c>
      <c r="I470" s="30"/>
      <c r="J470" s="30"/>
      <c r="K470" s="30"/>
      <c r="L470" s="30"/>
      <c r="M470" s="44"/>
      <c r="N470" s="30"/>
      <c r="O470" s="45" t="s">
        <v>115</v>
      </c>
      <c r="P470" s="46">
        <f>P469-P471</f>
        <v>48</v>
      </c>
      <c r="Q470" s="46">
        <f>Q469-Q471</f>
        <v>6.8980555555555441</v>
      </c>
      <c r="R470" s="46">
        <f>R469-R471</f>
        <v>0</v>
      </c>
      <c r="S470" s="46">
        <f>S469-S471</f>
        <v>0</v>
      </c>
    </row>
    <row r="471" spans="1:33">
      <c r="G471" s="43"/>
      <c r="H471" s="30"/>
      <c r="I471" s="30"/>
      <c r="J471" s="30"/>
      <c r="K471" s="30"/>
      <c r="L471" s="30"/>
      <c r="M471" s="44"/>
      <c r="N471" s="44"/>
      <c r="O471" s="47" t="s">
        <v>116</v>
      </c>
      <c r="P471" s="48">
        <f>P465</f>
        <v>0</v>
      </c>
      <c r="Q471" s="48">
        <f>Q465</f>
        <v>0</v>
      </c>
      <c r="R471" s="48">
        <f>R465</f>
        <v>0</v>
      </c>
      <c r="S471" s="48">
        <f>S465</f>
        <v>0</v>
      </c>
      <c r="T471" t="s">
        <v>117</v>
      </c>
      <c r="U471" s="49" t="s">
        <v>118</v>
      </c>
      <c r="V471" t="s">
        <v>119</v>
      </c>
      <c r="W471" t="s">
        <v>120</v>
      </c>
      <c r="X471" t="s">
        <v>121</v>
      </c>
      <c r="Y471" s="49" t="s">
        <v>122</v>
      </c>
      <c r="Z471" t="s">
        <v>123</v>
      </c>
      <c r="AA471" t="s">
        <v>124</v>
      </c>
      <c r="AB471" t="s">
        <v>125</v>
      </c>
      <c r="AC471" t="s">
        <v>126</v>
      </c>
      <c r="AD471" t="s">
        <v>127</v>
      </c>
      <c r="AE471" t="s">
        <v>128</v>
      </c>
      <c r="AF471" t="s">
        <v>129</v>
      </c>
      <c r="AG471" t="s">
        <v>130</v>
      </c>
    </row>
    <row r="472" spans="1:33" ht="15">
      <c r="G472" s="50"/>
      <c r="M472" s="51"/>
      <c r="R472" s="52">
        <f>S472-O469</f>
        <v>0</v>
      </c>
      <c r="S472" s="53">
        <f>SUM(P470:S471)</f>
        <v>54.898055555555544</v>
      </c>
      <c r="T472" t="str">
        <f>+A457</f>
        <v>Employee: CRUZ, GERARDO  (031)</v>
      </c>
      <c r="U472">
        <f>G470</f>
        <v>6</v>
      </c>
      <c r="V472" s="54">
        <f>P470</f>
        <v>48</v>
      </c>
      <c r="W472" s="54">
        <f>Q470</f>
        <v>6.8980555555555441</v>
      </c>
      <c r="X472" s="54">
        <f>R470</f>
        <v>0</v>
      </c>
      <c r="Y472" s="55">
        <f>P471</f>
        <v>0</v>
      </c>
      <c r="Z472" s="55">
        <f>Q471</f>
        <v>0</v>
      </c>
      <c r="AA472" s="55">
        <f>R471</f>
        <v>0</v>
      </c>
      <c r="AB472" s="54">
        <f>S470</f>
        <v>0</v>
      </c>
      <c r="AC472" s="55">
        <f>S471</f>
        <v>0</v>
      </c>
    </row>
    <row r="476" spans="1:33">
      <c r="A476" s="2" t="s">
        <v>34</v>
      </c>
    </row>
    <row r="479" spans="1:33">
      <c r="A479" s="1" t="s">
        <v>1</v>
      </c>
      <c r="B479" s="1" t="s">
        <v>2</v>
      </c>
      <c r="C479" s="1" t="s">
        <v>3</v>
      </c>
      <c r="D479" s="1" t="s">
        <v>4</v>
      </c>
      <c r="E479" s="1" t="s">
        <v>5</v>
      </c>
      <c r="F479" s="1" t="s">
        <v>6</v>
      </c>
      <c r="G479" s="25"/>
      <c r="H479" s="25"/>
      <c r="I479" s="25"/>
      <c r="J479" s="25"/>
      <c r="K479" s="25"/>
      <c r="L479" s="25"/>
      <c r="M479" s="25"/>
      <c r="N479" s="26"/>
      <c r="O479" s="27" t="s">
        <v>110</v>
      </c>
      <c r="P479" s="28" t="s">
        <v>111</v>
      </c>
      <c r="Q479" s="28" t="s">
        <v>112</v>
      </c>
      <c r="R479" s="28" t="s">
        <v>113</v>
      </c>
      <c r="S479" s="28" t="s">
        <v>114</v>
      </c>
    </row>
    <row r="480" spans="1:33">
      <c r="G480" s="29"/>
      <c r="H480" s="29"/>
      <c r="I480" s="29"/>
      <c r="J480" s="29"/>
      <c r="K480" s="29"/>
      <c r="L480" s="29"/>
      <c r="M480" s="29"/>
      <c r="N480" s="30"/>
      <c r="P480" s="31"/>
      <c r="Q480" s="31"/>
      <c r="R480" s="31"/>
      <c r="S480" s="32"/>
    </row>
    <row r="481" spans="1:33">
      <c r="A481" s="3">
        <v>41543</v>
      </c>
      <c r="B481" s="4">
        <v>0.24738425925925925</v>
      </c>
      <c r="C481" s="4">
        <v>0.7512847222222222</v>
      </c>
      <c r="G481" s="33">
        <f t="shared" ref="G481:G487" si="300">+B481*24</f>
        <v>5.9372222222222222</v>
      </c>
      <c r="H481" s="33">
        <f t="shared" ref="H481:H487" si="301">ROUND(G481,0)</f>
        <v>6</v>
      </c>
      <c r="I481" s="33">
        <f t="shared" ref="I481:I487" si="302">+C481*24</f>
        <v>18.030833333333334</v>
      </c>
      <c r="J481" s="33">
        <f t="shared" ref="J481:J487" si="303">ROUND(I481,0)</f>
        <v>18</v>
      </c>
      <c r="K481" s="33">
        <f t="shared" ref="K481:K487" si="304">+D481*24</f>
        <v>0</v>
      </c>
      <c r="L481" s="33">
        <f t="shared" ref="L481:L487" si="305">ROUND(K481,0)</f>
        <v>0</v>
      </c>
      <c r="M481" s="33">
        <f t="shared" ref="M481:M487" si="306">+E481*24</f>
        <v>0</v>
      </c>
      <c r="N481" s="33">
        <f t="shared" ref="N481:N487" si="307">ROUND(M481,0)</f>
        <v>0</v>
      </c>
      <c r="O481" s="34">
        <f t="shared" ref="O481:O487" si="308">I481-G481+M481-K481</f>
        <v>12.093611111111112</v>
      </c>
      <c r="P481" s="35">
        <f t="shared" ref="P481:P487" si="309">IF(O481&gt;8,8,O481)</f>
        <v>8</v>
      </c>
      <c r="Q481" s="36">
        <f t="shared" ref="Q481:Q487" si="310">IF(O481&gt;12,4,O481-P481)</f>
        <v>4</v>
      </c>
      <c r="R481" s="37">
        <f t="shared" ref="R481:R487" si="311">IF(O481&gt;12,O481-12,0)</f>
        <v>9.3611111111112422E-2</v>
      </c>
      <c r="S481" s="38"/>
    </row>
    <row r="482" spans="1:33">
      <c r="A482" s="3">
        <v>41544</v>
      </c>
      <c r="B482" s="4">
        <v>0.24703703703703703</v>
      </c>
      <c r="C482" s="4">
        <v>0.59384259259259264</v>
      </c>
      <c r="G482" s="33">
        <f t="shared" si="300"/>
        <v>5.9288888888888884</v>
      </c>
      <c r="H482" s="33">
        <f t="shared" si="301"/>
        <v>6</v>
      </c>
      <c r="I482" s="33">
        <f t="shared" si="302"/>
        <v>14.252222222222223</v>
      </c>
      <c r="J482" s="33">
        <f t="shared" si="303"/>
        <v>14</v>
      </c>
      <c r="K482" s="33">
        <f t="shared" si="304"/>
        <v>0</v>
      </c>
      <c r="L482" s="33">
        <f t="shared" si="305"/>
        <v>0</v>
      </c>
      <c r="M482" s="33">
        <f t="shared" si="306"/>
        <v>0</v>
      </c>
      <c r="N482" s="33">
        <f t="shared" si="307"/>
        <v>0</v>
      </c>
      <c r="O482" s="34">
        <f t="shared" si="308"/>
        <v>8.3233333333333341</v>
      </c>
      <c r="P482" s="35">
        <f t="shared" si="309"/>
        <v>8</v>
      </c>
      <c r="Q482" s="36">
        <f t="shared" si="310"/>
        <v>0.32333333333333414</v>
      </c>
      <c r="R482" s="37">
        <f t="shared" si="311"/>
        <v>0</v>
      </c>
      <c r="S482" s="38"/>
    </row>
    <row r="483" spans="1:33">
      <c r="A483" s="3">
        <v>41545</v>
      </c>
      <c r="B483" s="4">
        <v>0.24550925925925926</v>
      </c>
      <c r="C483" s="4">
        <v>0.5834259259259259</v>
      </c>
      <c r="G483" s="33">
        <f t="shared" si="300"/>
        <v>5.8922222222222222</v>
      </c>
      <c r="H483" s="33">
        <f t="shared" si="301"/>
        <v>6</v>
      </c>
      <c r="I483" s="33">
        <f t="shared" si="302"/>
        <v>14.002222222222223</v>
      </c>
      <c r="J483" s="33">
        <f t="shared" si="303"/>
        <v>14</v>
      </c>
      <c r="K483" s="33">
        <f t="shared" si="304"/>
        <v>0</v>
      </c>
      <c r="L483" s="33">
        <f t="shared" si="305"/>
        <v>0</v>
      </c>
      <c r="M483" s="33">
        <f t="shared" si="306"/>
        <v>0</v>
      </c>
      <c r="N483" s="33">
        <f t="shared" si="307"/>
        <v>0</v>
      </c>
      <c r="O483" s="34">
        <f t="shared" si="308"/>
        <v>8.11</v>
      </c>
      <c r="P483" s="35">
        <f t="shared" si="309"/>
        <v>8</v>
      </c>
      <c r="Q483" s="36">
        <f t="shared" si="310"/>
        <v>0.10999999999999943</v>
      </c>
      <c r="R483" s="37">
        <f t="shared" si="311"/>
        <v>0</v>
      </c>
      <c r="S483" s="38"/>
    </row>
    <row r="484" spans="1:33" s="9" customFormat="1">
      <c r="A484" s="7">
        <v>41546</v>
      </c>
      <c r="B484" s="8">
        <v>0.24694444444444444</v>
      </c>
      <c r="C484" s="8">
        <v>0.75229166666666669</v>
      </c>
      <c r="G484" s="33">
        <f t="shared" si="300"/>
        <v>5.9266666666666667</v>
      </c>
      <c r="H484" s="33">
        <f t="shared" si="301"/>
        <v>6</v>
      </c>
      <c r="I484" s="33">
        <f t="shared" si="302"/>
        <v>18.055</v>
      </c>
      <c r="J484" s="33">
        <f t="shared" si="303"/>
        <v>18</v>
      </c>
      <c r="K484" s="33">
        <f t="shared" si="304"/>
        <v>0</v>
      </c>
      <c r="L484" s="33">
        <f t="shared" si="305"/>
        <v>0</v>
      </c>
      <c r="M484" s="33">
        <f t="shared" si="306"/>
        <v>0</v>
      </c>
      <c r="N484" s="33">
        <f t="shared" si="307"/>
        <v>0</v>
      </c>
      <c r="O484" s="34">
        <f t="shared" si="308"/>
        <v>12.128333333333334</v>
      </c>
      <c r="P484" s="39">
        <f t="shared" si="309"/>
        <v>8</v>
      </c>
      <c r="Q484" s="40">
        <f t="shared" si="310"/>
        <v>4</v>
      </c>
      <c r="R484" s="41">
        <f t="shared" si="311"/>
        <v>0.12833333333333385</v>
      </c>
      <c r="S484" s="42"/>
      <c r="T484"/>
      <c r="U484"/>
      <c r="V484"/>
      <c r="W484"/>
      <c r="X484"/>
      <c r="Y484"/>
      <c r="Z484"/>
      <c r="AA484"/>
      <c r="AB484"/>
      <c r="AC484"/>
    </row>
    <row r="485" spans="1:33">
      <c r="A485" s="3">
        <v>41547</v>
      </c>
      <c r="B485" s="4">
        <v>0.24765046296296298</v>
      </c>
      <c r="C485" s="4">
        <v>0.59243055555555557</v>
      </c>
      <c r="G485" s="33">
        <f t="shared" si="300"/>
        <v>5.9436111111111112</v>
      </c>
      <c r="H485" s="33">
        <f t="shared" si="301"/>
        <v>6</v>
      </c>
      <c r="I485" s="33">
        <f t="shared" si="302"/>
        <v>14.218333333333334</v>
      </c>
      <c r="J485" s="33">
        <f t="shared" si="303"/>
        <v>14</v>
      </c>
      <c r="K485" s="33">
        <f t="shared" si="304"/>
        <v>0</v>
      </c>
      <c r="L485" s="33">
        <f t="shared" si="305"/>
        <v>0</v>
      </c>
      <c r="M485" s="33">
        <f t="shared" si="306"/>
        <v>0</v>
      </c>
      <c r="N485" s="33">
        <f t="shared" si="307"/>
        <v>0</v>
      </c>
      <c r="O485" s="34">
        <f t="shared" si="308"/>
        <v>8.2747222222222234</v>
      </c>
      <c r="P485" s="35">
        <f t="shared" si="309"/>
        <v>8</v>
      </c>
      <c r="Q485" s="36">
        <f t="shared" si="310"/>
        <v>0.27472222222222342</v>
      </c>
      <c r="R485" s="37">
        <f t="shared" si="311"/>
        <v>0</v>
      </c>
      <c r="S485" s="38"/>
    </row>
    <row r="486" spans="1:33">
      <c r="A486" s="3">
        <v>41548</v>
      </c>
      <c r="B486" s="4">
        <v>0.2570601851851852</v>
      </c>
      <c r="C486" s="4">
        <v>0.75310185185185186</v>
      </c>
      <c r="G486" s="33">
        <f t="shared" si="300"/>
        <v>6.1694444444444443</v>
      </c>
      <c r="H486" s="33">
        <f t="shared" si="301"/>
        <v>6</v>
      </c>
      <c r="I486" s="33">
        <f t="shared" si="302"/>
        <v>18.074444444444445</v>
      </c>
      <c r="J486" s="33">
        <f t="shared" si="303"/>
        <v>18</v>
      </c>
      <c r="K486" s="33">
        <f t="shared" si="304"/>
        <v>0</v>
      </c>
      <c r="L486" s="33">
        <f t="shared" si="305"/>
        <v>0</v>
      </c>
      <c r="M486" s="33">
        <f t="shared" si="306"/>
        <v>0</v>
      </c>
      <c r="N486" s="33">
        <f t="shared" si="307"/>
        <v>0</v>
      </c>
      <c r="O486" s="34">
        <f t="shared" si="308"/>
        <v>11.905000000000001</v>
      </c>
      <c r="P486" s="35">
        <f t="shared" si="309"/>
        <v>8</v>
      </c>
      <c r="Q486" s="36">
        <f t="shared" si="310"/>
        <v>3.9050000000000011</v>
      </c>
      <c r="R486" s="37">
        <f t="shared" si="311"/>
        <v>0</v>
      </c>
      <c r="S486" s="38"/>
    </row>
    <row r="487" spans="1:33">
      <c r="A487" s="3">
        <v>41549</v>
      </c>
      <c r="B487" s="4">
        <v>0.2905787037037037</v>
      </c>
      <c r="C487" s="4">
        <v>0.79317129629629635</v>
      </c>
      <c r="G487" s="33">
        <f t="shared" si="300"/>
        <v>6.9738888888888884</v>
      </c>
      <c r="H487" s="33">
        <f t="shared" si="301"/>
        <v>7</v>
      </c>
      <c r="I487" s="33">
        <f t="shared" si="302"/>
        <v>19.036111111111111</v>
      </c>
      <c r="J487" s="33">
        <f t="shared" si="303"/>
        <v>19</v>
      </c>
      <c r="K487" s="33">
        <f t="shared" si="304"/>
        <v>0</v>
      </c>
      <c r="L487" s="33">
        <f t="shared" si="305"/>
        <v>0</v>
      </c>
      <c r="M487" s="33">
        <f t="shared" si="306"/>
        <v>0</v>
      </c>
      <c r="N487" s="33">
        <f t="shared" si="307"/>
        <v>0</v>
      </c>
      <c r="O487" s="34">
        <f t="shared" si="308"/>
        <v>12.062222222222223</v>
      </c>
      <c r="P487" s="35">
        <f t="shared" si="309"/>
        <v>8</v>
      </c>
      <c r="Q487" s="36">
        <f t="shared" si="310"/>
        <v>4</v>
      </c>
      <c r="R487" s="37">
        <f t="shared" si="311"/>
        <v>6.2222222222223067E-2</v>
      </c>
      <c r="S487" s="38"/>
    </row>
    <row r="488" spans="1:33">
      <c r="A488" s="5" t="s">
        <v>7</v>
      </c>
      <c r="G488" s="43"/>
      <c r="H488" s="30"/>
      <c r="I488" s="30"/>
      <c r="J488" s="30"/>
      <c r="K488" s="30"/>
      <c r="L488" s="30"/>
      <c r="M488" s="44"/>
      <c r="N488" s="30"/>
      <c r="O488" s="45">
        <f>SUM(O481:O487)</f>
        <v>72.897222222222226</v>
      </c>
      <c r="P488" s="46">
        <f>SUM(P481:P487)</f>
        <v>56</v>
      </c>
      <c r="Q488" s="46">
        <f>SUM(Q481:Q487)</f>
        <v>16.613055555555558</v>
      </c>
      <c r="R488" s="46">
        <f>SUM(R481:R487)</f>
        <v>0.28416666666666934</v>
      </c>
      <c r="S488" s="46">
        <f>SUM(S481:S487)</f>
        <v>0</v>
      </c>
    </row>
    <row r="489" spans="1:33">
      <c r="A489" s="5" t="s">
        <v>8</v>
      </c>
      <c r="B489" s="6">
        <v>7</v>
      </c>
      <c r="D489" s="5" t="s">
        <v>9</v>
      </c>
      <c r="E489" s="6">
        <v>1</v>
      </c>
      <c r="G489" s="43">
        <v>6</v>
      </c>
      <c r="H489" s="43">
        <v>6</v>
      </c>
      <c r="I489" s="30"/>
      <c r="J489" s="30"/>
      <c r="K489" s="30"/>
      <c r="L489" s="30"/>
      <c r="M489" s="44"/>
      <c r="N489" s="30"/>
      <c r="O489" s="45" t="s">
        <v>115</v>
      </c>
      <c r="P489" s="46">
        <f>P488-P490</f>
        <v>48</v>
      </c>
      <c r="Q489" s="46">
        <f>Q488-Q490</f>
        <v>12.613055555555558</v>
      </c>
      <c r="R489" s="46">
        <f>R488-R490</f>
        <v>0.15583333333333549</v>
      </c>
      <c r="S489" s="46">
        <f>S488-S490</f>
        <v>0</v>
      </c>
    </row>
    <row r="490" spans="1:33">
      <c r="G490" s="43"/>
      <c r="H490" s="30"/>
      <c r="I490" s="30"/>
      <c r="J490" s="30"/>
      <c r="K490" s="30"/>
      <c r="L490" s="30"/>
      <c r="M490" s="44"/>
      <c r="N490" s="44"/>
      <c r="O490" s="47" t="s">
        <v>116</v>
      </c>
      <c r="P490" s="48">
        <f>P484</f>
        <v>8</v>
      </c>
      <c r="Q490" s="48">
        <f>Q484</f>
        <v>4</v>
      </c>
      <c r="R490" s="48">
        <f>R484</f>
        <v>0.12833333333333385</v>
      </c>
      <c r="S490" s="48">
        <f>S484</f>
        <v>0</v>
      </c>
      <c r="T490" t="s">
        <v>117</v>
      </c>
      <c r="U490" s="49" t="s">
        <v>118</v>
      </c>
      <c r="V490" t="s">
        <v>119</v>
      </c>
      <c r="W490" t="s">
        <v>120</v>
      </c>
      <c r="X490" t="s">
        <v>121</v>
      </c>
      <c r="Y490" s="49" t="s">
        <v>122</v>
      </c>
      <c r="Z490" t="s">
        <v>123</v>
      </c>
      <c r="AA490" t="s">
        <v>124</v>
      </c>
      <c r="AB490" t="s">
        <v>125</v>
      </c>
      <c r="AC490" t="s">
        <v>126</v>
      </c>
      <c r="AD490" t="s">
        <v>127</v>
      </c>
      <c r="AE490" t="s">
        <v>128</v>
      </c>
      <c r="AF490" t="s">
        <v>129</v>
      </c>
      <c r="AG490" t="s">
        <v>130</v>
      </c>
    </row>
    <row r="491" spans="1:33" ht="15">
      <c r="G491" s="50"/>
      <c r="M491" s="51"/>
      <c r="R491" s="52">
        <f>S491-O488</f>
        <v>0</v>
      </c>
      <c r="S491" s="53">
        <f>SUM(P489:S490)</f>
        <v>72.897222222222226</v>
      </c>
      <c r="T491" t="str">
        <f>+A476</f>
        <v>Employee: DABELA, GERMAN  (025)</v>
      </c>
      <c r="U491">
        <f>G489</f>
        <v>6</v>
      </c>
      <c r="V491" s="54">
        <f>P489</f>
        <v>48</v>
      </c>
      <c r="W491" s="54">
        <f>Q489</f>
        <v>12.613055555555558</v>
      </c>
      <c r="X491" s="54">
        <f>R489</f>
        <v>0.15583333333333549</v>
      </c>
      <c r="Y491" s="55">
        <f>P490</f>
        <v>8</v>
      </c>
      <c r="Z491" s="55">
        <f>Q490</f>
        <v>4</v>
      </c>
      <c r="AA491" s="55">
        <f>R490</f>
        <v>0.12833333333333385</v>
      </c>
      <c r="AB491" s="54">
        <f>S489</f>
        <v>0</v>
      </c>
      <c r="AC491" s="55">
        <f>S490</f>
        <v>0</v>
      </c>
    </row>
    <row r="495" spans="1:33">
      <c r="A495" s="2" t="s">
        <v>35</v>
      </c>
    </row>
    <row r="498" spans="1:33">
      <c r="A498" s="1" t="s">
        <v>1</v>
      </c>
      <c r="B498" s="1" t="s">
        <v>2</v>
      </c>
      <c r="C498" s="1" t="s">
        <v>3</v>
      </c>
      <c r="D498" s="1" t="s">
        <v>4</v>
      </c>
      <c r="E498" s="1" t="s">
        <v>5</v>
      </c>
      <c r="F498" s="1" t="s">
        <v>6</v>
      </c>
      <c r="G498" s="25"/>
      <c r="H498" s="25"/>
      <c r="I498" s="25"/>
      <c r="J498" s="25"/>
      <c r="K498" s="25"/>
      <c r="L498" s="25"/>
      <c r="M498" s="25"/>
      <c r="N498" s="26"/>
      <c r="O498" s="27" t="s">
        <v>110</v>
      </c>
      <c r="P498" s="28" t="s">
        <v>111</v>
      </c>
      <c r="Q498" s="28" t="s">
        <v>112</v>
      </c>
      <c r="R498" s="28" t="s">
        <v>113</v>
      </c>
      <c r="S498" s="28" t="s">
        <v>114</v>
      </c>
    </row>
    <row r="499" spans="1:33">
      <c r="G499" s="29"/>
      <c r="H499" s="29"/>
      <c r="I499" s="29"/>
      <c r="J499" s="29"/>
      <c r="K499" s="29"/>
      <c r="L499" s="29"/>
      <c r="M499" s="29"/>
      <c r="N499" s="30"/>
      <c r="P499" s="31"/>
      <c r="Q499" s="31"/>
      <c r="R499" s="31"/>
      <c r="S499" s="32"/>
    </row>
    <row r="500" spans="1:33">
      <c r="A500" s="3">
        <v>41543</v>
      </c>
      <c r="B500" s="11">
        <v>0</v>
      </c>
      <c r="C500" s="4">
        <v>0.25003472222222223</v>
      </c>
      <c r="D500" s="4">
        <v>0.90947916666666662</v>
      </c>
      <c r="E500" s="10">
        <v>1</v>
      </c>
      <c r="G500" s="33">
        <f t="shared" ref="G500:G506" si="312">+B500*24</f>
        <v>0</v>
      </c>
      <c r="H500" s="33">
        <f t="shared" ref="H500:H506" si="313">ROUND(G500,0)</f>
        <v>0</v>
      </c>
      <c r="I500" s="33">
        <f t="shared" ref="I500:I506" si="314">+C500*24</f>
        <v>6.0008333333333335</v>
      </c>
      <c r="J500" s="33">
        <f t="shared" ref="J500:J506" si="315">ROUND(I500,0)</f>
        <v>6</v>
      </c>
      <c r="K500" s="33">
        <f t="shared" ref="K500:K506" si="316">+D500*24</f>
        <v>21.827500000000001</v>
      </c>
      <c r="L500" s="33">
        <f t="shared" ref="L500:L506" si="317">ROUND(K500,0)</f>
        <v>22</v>
      </c>
      <c r="M500" s="33">
        <f t="shared" ref="M500:M506" si="318">+E500*24</f>
        <v>24</v>
      </c>
      <c r="N500" s="33">
        <f t="shared" ref="N500:N506" si="319">ROUND(M500,0)</f>
        <v>24</v>
      </c>
      <c r="O500" s="34">
        <f t="shared" ref="O500:O506" si="320">I500-G500+M500-K500</f>
        <v>8.173333333333332</v>
      </c>
      <c r="P500" s="35">
        <f t="shared" ref="P500:P506" si="321">IF(O500&gt;8,8,O500)</f>
        <v>8</v>
      </c>
      <c r="Q500" s="36">
        <f t="shared" ref="Q500:Q506" si="322">IF(O500&gt;12,4,O500-P500)</f>
        <v>0.17333333333333201</v>
      </c>
      <c r="R500" s="37">
        <f t="shared" ref="R500:R506" si="323">IF(O500&gt;12,O500-12,0)</f>
        <v>0</v>
      </c>
      <c r="S500" s="38"/>
    </row>
    <row r="501" spans="1:33">
      <c r="A501" s="3">
        <v>41544</v>
      </c>
      <c r="B501" s="11">
        <v>0</v>
      </c>
      <c r="C501" s="4">
        <v>0.25034722222222222</v>
      </c>
      <c r="D501" s="4">
        <v>0.91018518518518521</v>
      </c>
      <c r="E501" s="10">
        <v>1</v>
      </c>
      <c r="G501" s="33">
        <f t="shared" si="312"/>
        <v>0</v>
      </c>
      <c r="H501" s="33">
        <f t="shared" si="313"/>
        <v>0</v>
      </c>
      <c r="I501" s="33">
        <f t="shared" si="314"/>
        <v>6.0083333333333329</v>
      </c>
      <c r="J501" s="33">
        <f t="shared" si="315"/>
        <v>6</v>
      </c>
      <c r="K501" s="33">
        <f t="shared" si="316"/>
        <v>21.844444444444445</v>
      </c>
      <c r="L501" s="33">
        <f t="shared" si="317"/>
        <v>22</v>
      </c>
      <c r="M501" s="33">
        <f t="shared" si="318"/>
        <v>24</v>
      </c>
      <c r="N501" s="33">
        <f t="shared" si="319"/>
        <v>24</v>
      </c>
      <c r="O501" s="34">
        <f t="shared" si="320"/>
        <v>8.1638888888888879</v>
      </c>
      <c r="P501" s="35">
        <f t="shared" si="321"/>
        <v>8</v>
      </c>
      <c r="Q501" s="36">
        <f t="shared" si="322"/>
        <v>0.16388888888888786</v>
      </c>
      <c r="R501" s="37">
        <f t="shared" si="323"/>
        <v>0</v>
      </c>
      <c r="S501" s="38"/>
    </row>
    <row r="502" spans="1:33">
      <c r="A502" s="3">
        <v>41545</v>
      </c>
      <c r="B502" s="11">
        <v>0</v>
      </c>
      <c r="C502" s="4">
        <v>0.25010416666666668</v>
      </c>
      <c r="D502" s="4">
        <v>0.91131944444444446</v>
      </c>
      <c r="E502" s="10">
        <v>1</v>
      </c>
      <c r="G502" s="33">
        <f t="shared" si="312"/>
        <v>0</v>
      </c>
      <c r="H502" s="33">
        <f t="shared" si="313"/>
        <v>0</v>
      </c>
      <c r="I502" s="33">
        <f t="shared" si="314"/>
        <v>6.0025000000000004</v>
      </c>
      <c r="J502" s="33">
        <f t="shared" si="315"/>
        <v>6</v>
      </c>
      <c r="K502" s="33">
        <f t="shared" si="316"/>
        <v>21.871666666666666</v>
      </c>
      <c r="L502" s="33">
        <f t="shared" si="317"/>
        <v>22</v>
      </c>
      <c r="M502" s="33">
        <f t="shared" si="318"/>
        <v>24</v>
      </c>
      <c r="N502" s="33">
        <f t="shared" si="319"/>
        <v>24</v>
      </c>
      <c r="O502" s="34">
        <f t="shared" si="320"/>
        <v>8.1308333333333351</v>
      </c>
      <c r="P502" s="35">
        <f t="shared" si="321"/>
        <v>8</v>
      </c>
      <c r="Q502" s="36">
        <f t="shared" si="322"/>
        <v>0.13083333333333513</v>
      </c>
      <c r="R502" s="37">
        <f t="shared" si="323"/>
        <v>0</v>
      </c>
      <c r="S502" s="38"/>
    </row>
    <row r="503" spans="1:33" s="9" customFormat="1">
      <c r="A503" s="7">
        <v>41546</v>
      </c>
      <c r="B503" s="13">
        <v>0</v>
      </c>
      <c r="C503" s="8">
        <v>0.25061342592592595</v>
      </c>
      <c r="D503" s="8">
        <v>0.90862268518518519</v>
      </c>
      <c r="E503" s="12">
        <v>1</v>
      </c>
      <c r="G503" s="33">
        <f t="shared" si="312"/>
        <v>0</v>
      </c>
      <c r="H503" s="33">
        <f t="shared" si="313"/>
        <v>0</v>
      </c>
      <c r="I503" s="33">
        <f t="shared" si="314"/>
        <v>6.0147222222222227</v>
      </c>
      <c r="J503" s="33">
        <f t="shared" si="315"/>
        <v>6</v>
      </c>
      <c r="K503" s="33">
        <f t="shared" si="316"/>
        <v>21.806944444444444</v>
      </c>
      <c r="L503" s="33">
        <f t="shared" si="317"/>
        <v>22</v>
      </c>
      <c r="M503" s="33">
        <f t="shared" si="318"/>
        <v>24</v>
      </c>
      <c r="N503" s="33">
        <f t="shared" si="319"/>
        <v>24</v>
      </c>
      <c r="O503" s="34">
        <f t="shared" si="320"/>
        <v>8.2077777777777783</v>
      </c>
      <c r="P503" s="39">
        <f t="shared" si="321"/>
        <v>8</v>
      </c>
      <c r="Q503" s="40">
        <f t="shared" si="322"/>
        <v>0.20777777777777828</v>
      </c>
      <c r="R503" s="41">
        <f t="shared" si="323"/>
        <v>0</v>
      </c>
      <c r="S503" s="42"/>
      <c r="T503"/>
      <c r="U503"/>
      <c r="V503"/>
      <c r="W503"/>
      <c r="X503"/>
      <c r="Y503"/>
      <c r="Z503"/>
      <c r="AA503"/>
      <c r="AB503"/>
      <c r="AC503"/>
    </row>
    <row r="504" spans="1:33">
      <c r="A504" s="3">
        <v>41547</v>
      </c>
      <c r="B504" s="11">
        <v>0</v>
      </c>
      <c r="C504" s="4">
        <v>0.25078703703703703</v>
      </c>
      <c r="D504" s="4">
        <v>0.91180555555555554</v>
      </c>
      <c r="E504" s="10">
        <v>1</v>
      </c>
      <c r="G504" s="33">
        <f t="shared" si="312"/>
        <v>0</v>
      </c>
      <c r="H504" s="33">
        <f t="shared" si="313"/>
        <v>0</v>
      </c>
      <c r="I504" s="33">
        <f t="shared" si="314"/>
        <v>6.0188888888888883</v>
      </c>
      <c r="J504" s="33">
        <f t="shared" si="315"/>
        <v>6</v>
      </c>
      <c r="K504" s="33">
        <f t="shared" si="316"/>
        <v>21.883333333333333</v>
      </c>
      <c r="L504" s="33">
        <f t="shared" si="317"/>
        <v>22</v>
      </c>
      <c r="M504" s="33">
        <f t="shared" si="318"/>
        <v>24</v>
      </c>
      <c r="N504" s="33">
        <f t="shared" si="319"/>
        <v>24</v>
      </c>
      <c r="O504" s="34">
        <f t="shared" si="320"/>
        <v>8.1355555555555554</v>
      </c>
      <c r="P504" s="35">
        <f t="shared" si="321"/>
        <v>8</v>
      </c>
      <c r="Q504" s="36">
        <f t="shared" si="322"/>
        <v>0.13555555555555543</v>
      </c>
      <c r="R504" s="37">
        <f t="shared" si="323"/>
        <v>0</v>
      </c>
      <c r="S504" s="38"/>
    </row>
    <row r="505" spans="1:33">
      <c r="A505" s="3">
        <v>41548</v>
      </c>
      <c r="B505" s="11">
        <v>0</v>
      </c>
      <c r="C505" s="4">
        <v>0.2502314814814815</v>
      </c>
      <c r="D505" s="4">
        <v>0.57780092592592591</v>
      </c>
      <c r="E505" s="4">
        <v>0.91673611111111108</v>
      </c>
      <c r="G505" s="33">
        <f t="shared" si="312"/>
        <v>0</v>
      </c>
      <c r="H505" s="33">
        <f t="shared" si="313"/>
        <v>0</v>
      </c>
      <c r="I505" s="33">
        <f t="shared" si="314"/>
        <v>6.0055555555555564</v>
      </c>
      <c r="J505" s="33">
        <f t="shared" si="315"/>
        <v>6</v>
      </c>
      <c r="K505" s="33">
        <f t="shared" si="316"/>
        <v>13.867222222222221</v>
      </c>
      <c r="L505" s="33">
        <f t="shared" si="317"/>
        <v>14</v>
      </c>
      <c r="M505" s="33">
        <f t="shared" si="318"/>
        <v>22.001666666666665</v>
      </c>
      <c r="N505" s="33">
        <f t="shared" si="319"/>
        <v>22</v>
      </c>
      <c r="O505" s="34">
        <f t="shared" si="320"/>
        <v>14.14</v>
      </c>
      <c r="P505" s="35">
        <f t="shared" si="321"/>
        <v>8</v>
      </c>
      <c r="Q505" s="36">
        <f t="shared" si="322"/>
        <v>4</v>
      </c>
      <c r="R505" s="37">
        <f t="shared" si="323"/>
        <v>2.1400000000000006</v>
      </c>
      <c r="S505" s="38"/>
    </row>
    <row r="506" spans="1:33">
      <c r="A506" s="3">
        <v>41549</v>
      </c>
      <c r="B506" s="4">
        <v>0.57925925925925925</v>
      </c>
      <c r="C506" s="4">
        <v>0.91678240740740746</v>
      </c>
      <c r="G506" s="33">
        <f t="shared" si="312"/>
        <v>13.902222222222221</v>
      </c>
      <c r="H506" s="33">
        <f t="shared" si="313"/>
        <v>14</v>
      </c>
      <c r="I506" s="33">
        <f t="shared" si="314"/>
        <v>22.00277777777778</v>
      </c>
      <c r="J506" s="33">
        <f t="shared" si="315"/>
        <v>22</v>
      </c>
      <c r="K506" s="33">
        <f t="shared" si="316"/>
        <v>0</v>
      </c>
      <c r="L506" s="33">
        <f t="shared" si="317"/>
        <v>0</v>
      </c>
      <c r="M506" s="33">
        <f t="shared" si="318"/>
        <v>0</v>
      </c>
      <c r="N506" s="33">
        <f t="shared" si="319"/>
        <v>0</v>
      </c>
      <c r="O506" s="34">
        <f t="shared" si="320"/>
        <v>8.1005555555555588</v>
      </c>
      <c r="P506" s="35">
        <f t="shared" si="321"/>
        <v>8</v>
      </c>
      <c r="Q506" s="36">
        <f t="shared" si="322"/>
        <v>0.10055555555555884</v>
      </c>
      <c r="R506" s="37">
        <f t="shared" si="323"/>
        <v>0</v>
      </c>
      <c r="S506" s="38"/>
    </row>
    <row r="507" spans="1:33">
      <c r="A507" s="5" t="s">
        <v>7</v>
      </c>
      <c r="G507" s="43"/>
      <c r="H507" s="30"/>
      <c r="I507" s="30"/>
      <c r="J507" s="30"/>
      <c r="K507" s="30"/>
      <c r="L507" s="30"/>
      <c r="M507" s="44"/>
      <c r="N507" s="30"/>
      <c r="O507" s="45">
        <f>SUM(O500:O506)</f>
        <v>63.051944444444445</v>
      </c>
      <c r="P507" s="46">
        <f>SUM(P500:P506)</f>
        <v>56</v>
      </c>
      <c r="Q507" s="46">
        <f>SUM(Q500:Q506)</f>
        <v>4.9119444444444476</v>
      </c>
      <c r="R507" s="46">
        <f>SUM(R500:R506)</f>
        <v>2.1400000000000006</v>
      </c>
      <c r="S507" s="46">
        <f>SUM(S500:S506)</f>
        <v>0</v>
      </c>
    </row>
    <row r="508" spans="1:33">
      <c r="A508" s="5" t="s">
        <v>8</v>
      </c>
      <c r="B508" s="6">
        <v>7</v>
      </c>
      <c r="D508" s="5" t="s">
        <v>9</v>
      </c>
      <c r="E508" s="6">
        <v>1</v>
      </c>
      <c r="G508" s="43">
        <v>6</v>
      </c>
      <c r="H508" s="43">
        <v>6</v>
      </c>
      <c r="I508" s="30"/>
      <c r="J508" s="30"/>
      <c r="K508" s="30"/>
      <c r="L508" s="30"/>
      <c r="M508" s="44"/>
      <c r="N508" s="30"/>
      <c r="O508" s="45" t="s">
        <v>115</v>
      </c>
      <c r="P508" s="46">
        <f>P507-P509</f>
        <v>48</v>
      </c>
      <c r="Q508" s="46">
        <f>Q507-Q509</f>
        <v>4.7041666666666693</v>
      </c>
      <c r="R508" s="46">
        <f>R507-R509</f>
        <v>2.1400000000000006</v>
      </c>
      <c r="S508" s="46">
        <f>S507-S509</f>
        <v>0</v>
      </c>
    </row>
    <row r="509" spans="1:33">
      <c r="G509" s="43"/>
      <c r="H509" s="30"/>
      <c r="I509" s="30"/>
      <c r="J509" s="30"/>
      <c r="K509" s="30"/>
      <c r="L509" s="30"/>
      <c r="M509" s="44"/>
      <c r="N509" s="44"/>
      <c r="O509" s="47" t="s">
        <v>116</v>
      </c>
      <c r="P509" s="48">
        <f>P503</f>
        <v>8</v>
      </c>
      <c r="Q509" s="48">
        <f>Q503</f>
        <v>0.20777777777777828</v>
      </c>
      <c r="R509" s="48">
        <f>R503</f>
        <v>0</v>
      </c>
      <c r="S509" s="48">
        <f>S503</f>
        <v>0</v>
      </c>
      <c r="T509" t="s">
        <v>117</v>
      </c>
      <c r="U509" s="49" t="s">
        <v>118</v>
      </c>
      <c r="V509" t="s">
        <v>119</v>
      </c>
      <c r="W509" t="s">
        <v>120</v>
      </c>
      <c r="X509" t="s">
        <v>121</v>
      </c>
      <c r="Y509" s="49" t="s">
        <v>122</v>
      </c>
      <c r="Z509" t="s">
        <v>123</v>
      </c>
      <c r="AA509" t="s">
        <v>124</v>
      </c>
      <c r="AB509" t="s">
        <v>125</v>
      </c>
      <c r="AC509" t="s">
        <v>126</v>
      </c>
      <c r="AD509" t="s">
        <v>127</v>
      </c>
      <c r="AE509" t="s">
        <v>128</v>
      </c>
      <c r="AF509" t="s">
        <v>129</v>
      </c>
      <c r="AG509" t="s">
        <v>130</v>
      </c>
    </row>
    <row r="510" spans="1:33" ht="15">
      <c r="G510" s="50"/>
      <c r="M510" s="51"/>
      <c r="R510" s="52">
        <f>S510-O507</f>
        <v>0</v>
      </c>
      <c r="S510" s="53">
        <f>SUM(P508:S509)</f>
        <v>63.051944444444445</v>
      </c>
      <c r="T510" t="str">
        <f>+A495</f>
        <v>Employee: DABELA, RICKY  (028)</v>
      </c>
      <c r="U510">
        <f>G508</f>
        <v>6</v>
      </c>
      <c r="V510" s="54">
        <f>P508</f>
        <v>48</v>
      </c>
      <c r="W510" s="54">
        <f>Q508</f>
        <v>4.7041666666666693</v>
      </c>
      <c r="X510" s="54">
        <f>R508</f>
        <v>2.1400000000000006</v>
      </c>
      <c r="Y510" s="55">
        <f>P509</f>
        <v>8</v>
      </c>
      <c r="Z510" s="55">
        <f>Q509</f>
        <v>0.20777777777777828</v>
      </c>
      <c r="AA510" s="55">
        <f>R509</f>
        <v>0</v>
      </c>
      <c r="AB510" s="54">
        <f>S508</f>
        <v>0</v>
      </c>
      <c r="AC510" s="55">
        <f>S509</f>
        <v>0</v>
      </c>
    </row>
    <row r="514" spans="1:33">
      <c r="A514" s="2" t="s">
        <v>36</v>
      </c>
    </row>
    <row r="517" spans="1:33">
      <c r="A517" s="1" t="s">
        <v>1</v>
      </c>
      <c r="B517" s="1" t="s">
        <v>2</v>
      </c>
      <c r="C517" s="1" t="s">
        <v>3</v>
      </c>
      <c r="D517" s="1" t="s">
        <v>4</v>
      </c>
      <c r="E517" s="1" t="s">
        <v>5</v>
      </c>
      <c r="F517" s="1" t="s">
        <v>6</v>
      </c>
      <c r="G517" s="25"/>
      <c r="H517" s="25"/>
      <c r="I517" s="25"/>
      <c r="J517" s="25"/>
      <c r="K517" s="25"/>
      <c r="L517" s="25"/>
      <c r="M517" s="25"/>
      <c r="N517" s="26"/>
      <c r="O517" s="27" t="s">
        <v>110</v>
      </c>
      <c r="P517" s="28" t="s">
        <v>111</v>
      </c>
      <c r="Q517" s="28" t="s">
        <v>112</v>
      </c>
      <c r="R517" s="28" t="s">
        <v>113</v>
      </c>
      <c r="S517" s="28" t="s">
        <v>114</v>
      </c>
    </row>
    <row r="518" spans="1:33">
      <c r="G518" s="29"/>
      <c r="H518" s="29"/>
      <c r="I518" s="29"/>
      <c r="J518" s="29"/>
      <c r="K518" s="29"/>
      <c r="L518" s="29"/>
      <c r="M518" s="29"/>
      <c r="N518" s="30"/>
      <c r="P518" s="31"/>
      <c r="Q518" s="31"/>
      <c r="R518" s="31"/>
      <c r="S518" s="32"/>
    </row>
    <row r="519" spans="1:33">
      <c r="A519" s="3">
        <v>41543</v>
      </c>
      <c r="B519" s="4">
        <v>0.28932870370370373</v>
      </c>
      <c r="C519" s="4">
        <v>0.79197916666666668</v>
      </c>
      <c r="G519" s="33">
        <f t="shared" ref="G519:G525" si="324">+B519*24</f>
        <v>6.943888888888889</v>
      </c>
      <c r="H519" s="33">
        <f t="shared" ref="H519:H525" si="325">ROUND(G519,0)</f>
        <v>7</v>
      </c>
      <c r="I519" s="33">
        <f t="shared" ref="I519:I525" si="326">+C519*24</f>
        <v>19.0075</v>
      </c>
      <c r="J519" s="33">
        <f t="shared" ref="J519:J525" si="327">ROUND(I519,0)</f>
        <v>19</v>
      </c>
      <c r="K519" s="33">
        <f t="shared" ref="K519:K525" si="328">+D519*24</f>
        <v>0</v>
      </c>
      <c r="L519" s="33">
        <f t="shared" ref="L519:L525" si="329">ROUND(K519,0)</f>
        <v>0</v>
      </c>
      <c r="M519" s="33">
        <f t="shared" ref="M519:M525" si="330">+E519*24</f>
        <v>0</v>
      </c>
      <c r="N519" s="33">
        <f t="shared" ref="N519:N525" si="331">ROUND(M519,0)</f>
        <v>0</v>
      </c>
      <c r="O519" s="34">
        <f t="shared" ref="O519:O525" si="332">I519-G519+M519-K519</f>
        <v>12.063611111111111</v>
      </c>
      <c r="P519" s="35">
        <f t="shared" ref="P519:P525" si="333">IF(O519&gt;8,8,O519)</f>
        <v>8</v>
      </c>
      <c r="Q519" s="36">
        <f t="shared" ref="Q519:Q525" si="334">IF(O519&gt;12,4,O519-P519)</f>
        <v>4</v>
      </c>
      <c r="R519" s="37">
        <f t="shared" ref="R519:R525" si="335">IF(O519&gt;12,O519-12,0)</f>
        <v>6.3611111111111285E-2</v>
      </c>
      <c r="S519" s="38"/>
    </row>
    <row r="520" spans="1:33">
      <c r="A520" s="3">
        <v>41544</v>
      </c>
      <c r="B520" s="4">
        <v>0.2888425925925926</v>
      </c>
      <c r="C520" s="4">
        <v>0.50184027777777773</v>
      </c>
      <c r="D520" s="4">
        <v>0.53896990740740736</v>
      </c>
      <c r="E520" s="4">
        <v>0.70969907407407407</v>
      </c>
      <c r="G520" s="33">
        <f t="shared" si="324"/>
        <v>6.9322222222222223</v>
      </c>
      <c r="H520" s="33">
        <f t="shared" si="325"/>
        <v>7</v>
      </c>
      <c r="I520" s="33">
        <f t="shared" si="326"/>
        <v>12.044166666666666</v>
      </c>
      <c r="J520" s="33">
        <f t="shared" si="327"/>
        <v>12</v>
      </c>
      <c r="K520" s="33">
        <f t="shared" si="328"/>
        <v>12.935277777777777</v>
      </c>
      <c r="L520" s="33">
        <f t="shared" si="329"/>
        <v>13</v>
      </c>
      <c r="M520" s="33">
        <f t="shared" si="330"/>
        <v>17.032777777777778</v>
      </c>
      <c r="N520" s="33">
        <f t="shared" si="331"/>
        <v>17</v>
      </c>
      <c r="O520" s="34">
        <f t="shared" si="332"/>
        <v>9.2094444444444434</v>
      </c>
      <c r="P520" s="35">
        <f t="shared" si="333"/>
        <v>8</v>
      </c>
      <c r="Q520" s="36">
        <f t="shared" si="334"/>
        <v>1.2094444444444434</v>
      </c>
      <c r="R520" s="37">
        <f t="shared" si="335"/>
        <v>0</v>
      </c>
      <c r="S520" s="38"/>
    </row>
    <row r="521" spans="1:33">
      <c r="A521" s="3">
        <v>41545</v>
      </c>
      <c r="B521" s="4">
        <v>0.28887731481481482</v>
      </c>
      <c r="C521" s="4">
        <v>0.62533564814814813</v>
      </c>
      <c r="G521" s="33">
        <f t="shared" si="324"/>
        <v>6.9330555555555557</v>
      </c>
      <c r="H521" s="33">
        <f t="shared" si="325"/>
        <v>7</v>
      </c>
      <c r="I521" s="33">
        <f t="shared" si="326"/>
        <v>15.008055555555554</v>
      </c>
      <c r="J521" s="33">
        <f t="shared" si="327"/>
        <v>15</v>
      </c>
      <c r="K521" s="33">
        <f t="shared" si="328"/>
        <v>0</v>
      </c>
      <c r="L521" s="33">
        <f t="shared" si="329"/>
        <v>0</v>
      </c>
      <c r="M521" s="33">
        <f t="shared" si="330"/>
        <v>0</v>
      </c>
      <c r="N521" s="33">
        <f t="shared" si="331"/>
        <v>0</v>
      </c>
      <c r="O521" s="34">
        <f t="shared" si="332"/>
        <v>8.0749999999999993</v>
      </c>
      <c r="P521" s="35">
        <f t="shared" si="333"/>
        <v>8</v>
      </c>
      <c r="Q521" s="36">
        <f t="shared" si="334"/>
        <v>7.4999999999999289E-2</v>
      </c>
      <c r="R521" s="37">
        <f t="shared" si="335"/>
        <v>0</v>
      </c>
      <c r="S521" s="38"/>
    </row>
    <row r="522" spans="1:33" s="9" customFormat="1">
      <c r="A522" s="7">
        <v>41546</v>
      </c>
      <c r="B522" s="8"/>
      <c r="C522" s="8"/>
      <c r="G522" s="33">
        <f t="shared" si="324"/>
        <v>0</v>
      </c>
      <c r="H522" s="33">
        <f t="shared" si="325"/>
        <v>0</v>
      </c>
      <c r="I522" s="33">
        <f t="shared" si="326"/>
        <v>0</v>
      </c>
      <c r="J522" s="33">
        <f t="shared" si="327"/>
        <v>0</v>
      </c>
      <c r="K522" s="33">
        <f t="shared" si="328"/>
        <v>0</v>
      </c>
      <c r="L522" s="33">
        <f t="shared" si="329"/>
        <v>0</v>
      </c>
      <c r="M522" s="33">
        <f t="shared" si="330"/>
        <v>0</v>
      </c>
      <c r="N522" s="33">
        <f t="shared" si="331"/>
        <v>0</v>
      </c>
      <c r="O522" s="34">
        <f t="shared" si="332"/>
        <v>0</v>
      </c>
      <c r="P522" s="39">
        <f t="shared" si="333"/>
        <v>0</v>
      </c>
      <c r="Q522" s="40">
        <f t="shared" si="334"/>
        <v>0</v>
      </c>
      <c r="R522" s="41">
        <f t="shared" si="335"/>
        <v>0</v>
      </c>
      <c r="S522" s="42"/>
      <c r="T522"/>
      <c r="U522"/>
      <c r="V522"/>
      <c r="W522"/>
      <c r="X522"/>
      <c r="Y522"/>
      <c r="Z522"/>
      <c r="AA522"/>
      <c r="AB522"/>
      <c r="AC522"/>
    </row>
    <row r="523" spans="1:33">
      <c r="A523" s="3">
        <v>41547</v>
      </c>
      <c r="B523" s="4">
        <v>0.28909722222222223</v>
      </c>
      <c r="C523" s="4">
        <v>0.50192129629629634</v>
      </c>
      <c r="D523" s="4">
        <v>0.54017361111111106</v>
      </c>
      <c r="E523" s="4">
        <v>0.66907407407407404</v>
      </c>
      <c r="G523" s="33">
        <f t="shared" si="324"/>
        <v>6.9383333333333335</v>
      </c>
      <c r="H523" s="33">
        <f t="shared" si="325"/>
        <v>7</v>
      </c>
      <c r="I523" s="33">
        <f t="shared" si="326"/>
        <v>12.046111111111113</v>
      </c>
      <c r="J523" s="33">
        <f t="shared" si="327"/>
        <v>12</v>
      </c>
      <c r="K523" s="33">
        <f t="shared" si="328"/>
        <v>12.964166666666666</v>
      </c>
      <c r="L523" s="33">
        <f t="shared" si="329"/>
        <v>13</v>
      </c>
      <c r="M523" s="33">
        <f t="shared" si="330"/>
        <v>16.057777777777776</v>
      </c>
      <c r="N523" s="33">
        <f t="shared" si="331"/>
        <v>16</v>
      </c>
      <c r="O523" s="34">
        <f t="shared" si="332"/>
        <v>8.2013888888888911</v>
      </c>
      <c r="P523" s="35">
        <f t="shared" si="333"/>
        <v>8</v>
      </c>
      <c r="Q523" s="36">
        <f t="shared" si="334"/>
        <v>0.20138888888889106</v>
      </c>
      <c r="R523" s="37">
        <f t="shared" si="335"/>
        <v>0</v>
      </c>
      <c r="S523" s="38"/>
    </row>
    <row r="524" spans="1:33">
      <c r="A524" s="3">
        <v>41548</v>
      </c>
      <c r="B524" s="4">
        <v>0.29299768518518521</v>
      </c>
      <c r="C524" s="4">
        <v>0.75048611111111108</v>
      </c>
      <c r="G524" s="33">
        <f t="shared" si="324"/>
        <v>7.031944444444445</v>
      </c>
      <c r="H524" s="33">
        <f t="shared" si="325"/>
        <v>7</v>
      </c>
      <c r="I524" s="33">
        <f t="shared" si="326"/>
        <v>18.011666666666667</v>
      </c>
      <c r="J524" s="33">
        <f t="shared" si="327"/>
        <v>18</v>
      </c>
      <c r="K524" s="33">
        <f t="shared" si="328"/>
        <v>0</v>
      </c>
      <c r="L524" s="33">
        <f t="shared" si="329"/>
        <v>0</v>
      </c>
      <c r="M524" s="33">
        <f t="shared" si="330"/>
        <v>0</v>
      </c>
      <c r="N524" s="33">
        <f t="shared" si="331"/>
        <v>0</v>
      </c>
      <c r="O524" s="34">
        <f t="shared" si="332"/>
        <v>10.979722222222222</v>
      </c>
      <c r="P524" s="35">
        <f t="shared" si="333"/>
        <v>8</v>
      </c>
      <c r="Q524" s="36">
        <f t="shared" si="334"/>
        <v>2.9797222222222217</v>
      </c>
      <c r="R524" s="37">
        <f t="shared" si="335"/>
        <v>0</v>
      </c>
      <c r="S524" s="38"/>
    </row>
    <row r="525" spans="1:33">
      <c r="A525" s="3">
        <v>41549</v>
      </c>
      <c r="B525" s="4">
        <v>0.28892361111111109</v>
      </c>
      <c r="C525" s="4">
        <v>0.50244212962962964</v>
      </c>
      <c r="D525" s="4">
        <v>0.53940972222222228</v>
      </c>
      <c r="E525" s="4">
        <v>0.87562499999999999</v>
      </c>
      <c r="G525" s="33">
        <f t="shared" si="324"/>
        <v>6.9341666666666661</v>
      </c>
      <c r="H525" s="33">
        <f t="shared" si="325"/>
        <v>7</v>
      </c>
      <c r="I525" s="33">
        <f t="shared" si="326"/>
        <v>12.058611111111112</v>
      </c>
      <c r="J525" s="33">
        <f t="shared" si="327"/>
        <v>12</v>
      </c>
      <c r="K525" s="33">
        <f t="shared" si="328"/>
        <v>12.945833333333335</v>
      </c>
      <c r="L525" s="33">
        <f t="shared" si="329"/>
        <v>13</v>
      </c>
      <c r="M525" s="33">
        <f t="shared" si="330"/>
        <v>21.015000000000001</v>
      </c>
      <c r="N525" s="33">
        <f t="shared" si="331"/>
        <v>21</v>
      </c>
      <c r="O525" s="34">
        <f t="shared" si="332"/>
        <v>13.193611111111112</v>
      </c>
      <c r="P525" s="35">
        <f t="shared" si="333"/>
        <v>8</v>
      </c>
      <c r="Q525" s="36">
        <f t="shared" si="334"/>
        <v>4</v>
      </c>
      <c r="R525" s="37">
        <f t="shared" si="335"/>
        <v>1.1936111111111121</v>
      </c>
      <c r="S525" s="38"/>
    </row>
    <row r="526" spans="1:33">
      <c r="A526" s="5" t="s">
        <v>7</v>
      </c>
      <c r="G526" s="43"/>
      <c r="H526" s="30"/>
      <c r="I526" s="30"/>
      <c r="J526" s="30"/>
      <c r="K526" s="30"/>
      <c r="L526" s="30"/>
      <c r="M526" s="44"/>
      <c r="N526" s="30"/>
      <c r="O526" s="45">
        <f>SUM(O519:O525)</f>
        <v>61.722777777777779</v>
      </c>
      <c r="P526" s="46">
        <f>SUM(P519:P525)</f>
        <v>48</v>
      </c>
      <c r="Q526" s="46">
        <f>SUM(Q519:Q525)</f>
        <v>12.465555555555556</v>
      </c>
      <c r="R526" s="46">
        <f>SUM(R519:R525)</f>
        <v>1.2572222222222234</v>
      </c>
      <c r="S526" s="46">
        <f>SUM(S519:S525)</f>
        <v>0</v>
      </c>
    </row>
    <row r="527" spans="1:33">
      <c r="A527" s="5" t="s">
        <v>8</v>
      </c>
      <c r="B527" s="6">
        <v>6</v>
      </c>
      <c r="D527" s="5" t="s">
        <v>9</v>
      </c>
      <c r="E527" s="6">
        <v>0</v>
      </c>
      <c r="G527" s="43">
        <v>6</v>
      </c>
      <c r="H527" s="43">
        <v>6</v>
      </c>
      <c r="I527" s="30"/>
      <c r="J527" s="30"/>
      <c r="K527" s="30"/>
      <c r="L527" s="30"/>
      <c r="M527" s="44"/>
      <c r="N527" s="30"/>
      <c r="O527" s="45" t="s">
        <v>115</v>
      </c>
      <c r="P527" s="46">
        <f>P526-P528</f>
        <v>48</v>
      </c>
      <c r="Q527" s="46">
        <f>Q526-Q528</f>
        <v>12.465555555555556</v>
      </c>
      <c r="R527" s="46">
        <f>R526-R528</f>
        <v>1.2572222222222234</v>
      </c>
      <c r="S527" s="46">
        <f>S526-S528</f>
        <v>0</v>
      </c>
    </row>
    <row r="528" spans="1:33">
      <c r="G528" s="43"/>
      <c r="H528" s="30"/>
      <c r="I528" s="30"/>
      <c r="J528" s="30"/>
      <c r="K528" s="30"/>
      <c r="L528" s="30"/>
      <c r="M528" s="44"/>
      <c r="N528" s="44"/>
      <c r="O528" s="47" t="s">
        <v>116</v>
      </c>
      <c r="P528" s="48">
        <f>P522</f>
        <v>0</v>
      </c>
      <c r="Q528" s="48">
        <f>Q522</f>
        <v>0</v>
      </c>
      <c r="R528" s="48">
        <f>R522</f>
        <v>0</v>
      </c>
      <c r="S528" s="48">
        <f>S522</f>
        <v>0</v>
      </c>
      <c r="T528" t="s">
        <v>117</v>
      </c>
      <c r="U528" s="49" t="s">
        <v>118</v>
      </c>
      <c r="V528" t="s">
        <v>119</v>
      </c>
      <c r="W528" t="s">
        <v>120</v>
      </c>
      <c r="X528" t="s">
        <v>121</v>
      </c>
      <c r="Y528" s="49" t="s">
        <v>122</v>
      </c>
      <c r="Z528" t="s">
        <v>123</v>
      </c>
      <c r="AA528" t="s">
        <v>124</v>
      </c>
      <c r="AB528" t="s">
        <v>125</v>
      </c>
      <c r="AC528" t="s">
        <v>126</v>
      </c>
      <c r="AD528" t="s">
        <v>127</v>
      </c>
      <c r="AE528" t="s">
        <v>128</v>
      </c>
      <c r="AF528" t="s">
        <v>129</v>
      </c>
      <c r="AG528" t="s">
        <v>130</v>
      </c>
    </row>
    <row r="529" spans="1:29" ht="15">
      <c r="G529" s="50"/>
      <c r="M529" s="51"/>
      <c r="R529" s="52">
        <f>S529-O526</f>
        <v>0</v>
      </c>
      <c r="S529" s="53">
        <f>SUM(P527:S528)</f>
        <v>61.722777777777779</v>
      </c>
      <c r="T529" t="str">
        <f>+A514</f>
        <v>Employee: DE VERA, BERNARDO  (047)</v>
      </c>
      <c r="U529">
        <f>G527</f>
        <v>6</v>
      </c>
      <c r="V529" s="54">
        <f>P527</f>
        <v>48</v>
      </c>
      <c r="W529" s="54">
        <f>Q527</f>
        <v>12.465555555555556</v>
      </c>
      <c r="X529" s="54">
        <f>R527</f>
        <v>1.2572222222222234</v>
      </c>
      <c r="Y529" s="55">
        <f>P528</f>
        <v>0</v>
      </c>
      <c r="Z529" s="55">
        <f>Q528</f>
        <v>0</v>
      </c>
      <c r="AA529" s="55">
        <f>R528</f>
        <v>0</v>
      </c>
      <c r="AB529" s="54">
        <f>S527</f>
        <v>0</v>
      </c>
      <c r="AC529" s="55">
        <f>S528</f>
        <v>0</v>
      </c>
    </row>
    <row r="533" spans="1:29">
      <c r="A533" s="2" t="s">
        <v>37</v>
      </c>
    </row>
    <row r="536" spans="1:29">
      <c r="A536" s="1" t="s">
        <v>1</v>
      </c>
      <c r="B536" s="1" t="s">
        <v>2</v>
      </c>
      <c r="C536" s="1" t="s">
        <v>3</v>
      </c>
      <c r="D536" s="1" t="s">
        <v>4</v>
      </c>
      <c r="E536" s="1" t="s">
        <v>5</v>
      </c>
      <c r="F536" s="1" t="s">
        <v>6</v>
      </c>
      <c r="G536" s="25"/>
      <c r="H536" s="25"/>
      <c r="I536" s="25"/>
      <c r="J536" s="25"/>
      <c r="K536" s="25"/>
      <c r="L536" s="25"/>
      <c r="M536" s="25"/>
      <c r="N536" s="26"/>
      <c r="O536" s="27" t="s">
        <v>110</v>
      </c>
      <c r="P536" s="28" t="s">
        <v>111</v>
      </c>
      <c r="Q536" s="28" t="s">
        <v>112</v>
      </c>
      <c r="R536" s="28" t="s">
        <v>113</v>
      </c>
      <c r="S536" s="28" t="s">
        <v>114</v>
      </c>
    </row>
    <row r="537" spans="1:29">
      <c r="G537" s="29"/>
      <c r="H537" s="29"/>
      <c r="I537" s="29"/>
      <c r="J537" s="29"/>
      <c r="K537" s="29"/>
      <c r="L537" s="29"/>
      <c r="M537" s="29"/>
      <c r="N537" s="30"/>
      <c r="P537" s="31"/>
      <c r="Q537" s="31"/>
      <c r="R537" s="31"/>
      <c r="S537" s="32"/>
    </row>
    <row r="538" spans="1:29">
      <c r="A538" s="3">
        <v>41543</v>
      </c>
      <c r="B538" s="4">
        <v>0.30118055555555556</v>
      </c>
      <c r="C538" s="4">
        <v>0.50085648148148143</v>
      </c>
      <c r="D538" s="4">
        <v>0.53835648148148152</v>
      </c>
      <c r="E538" s="4">
        <v>0.6673958333333333</v>
      </c>
      <c r="G538" s="33">
        <f t="shared" ref="G538:G544" si="336">+B538*24</f>
        <v>7.2283333333333335</v>
      </c>
      <c r="H538" s="33">
        <f t="shared" ref="H538:H544" si="337">ROUND(G538,0)</f>
        <v>7</v>
      </c>
      <c r="I538" s="33">
        <f t="shared" ref="I538:I544" si="338">+C538*24</f>
        <v>12.020555555555553</v>
      </c>
      <c r="J538" s="33">
        <f t="shared" ref="J538:J544" si="339">ROUND(I538,0)</f>
        <v>12</v>
      </c>
      <c r="K538" s="33">
        <f t="shared" ref="K538:K544" si="340">+D538*24</f>
        <v>12.920555555555556</v>
      </c>
      <c r="L538" s="33">
        <f t="shared" ref="L538:L544" si="341">ROUND(K538,0)</f>
        <v>13</v>
      </c>
      <c r="M538" s="33">
        <f t="shared" ref="M538:M544" si="342">+E538*24</f>
        <v>16.017499999999998</v>
      </c>
      <c r="N538" s="33">
        <f t="shared" ref="N538:N544" si="343">ROUND(M538,0)</f>
        <v>16</v>
      </c>
      <c r="O538" s="34">
        <f t="shared" ref="O538:O544" si="344">I538-G538+M538-K538</f>
        <v>7.8891666666666644</v>
      </c>
      <c r="P538" s="35">
        <f t="shared" ref="P538:P544" si="345">IF(O538&gt;8,8,O538)</f>
        <v>7.8891666666666644</v>
      </c>
      <c r="Q538" s="36">
        <f t="shared" ref="Q538:Q544" si="346">IF(O538&gt;12,4,O538-P538)</f>
        <v>0</v>
      </c>
      <c r="R538" s="37">
        <f t="shared" ref="R538:R544" si="347">IF(O538&gt;12,O538-12,0)</f>
        <v>0</v>
      </c>
      <c r="S538" s="38"/>
    </row>
    <row r="539" spans="1:29">
      <c r="A539" s="3">
        <v>41544</v>
      </c>
      <c r="B539" s="4">
        <v>0.29630787037037037</v>
      </c>
      <c r="C539" s="4">
        <v>0.50124999999999997</v>
      </c>
      <c r="D539" s="4">
        <v>0.53826388888888888</v>
      </c>
      <c r="E539" s="4">
        <v>0.75255787037037036</v>
      </c>
      <c r="G539" s="33">
        <f t="shared" si="336"/>
        <v>7.1113888888888894</v>
      </c>
      <c r="H539" s="33">
        <f t="shared" si="337"/>
        <v>7</v>
      </c>
      <c r="I539" s="33">
        <f t="shared" si="338"/>
        <v>12.03</v>
      </c>
      <c r="J539" s="33">
        <f t="shared" si="339"/>
        <v>12</v>
      </c>
      <c r="K539" s="33">
        <f t="shared" si="340"/>
        <v>12.918333333333333</v>
      </c>
      <c r="L539" s="33">
        <f t="shared" si="341"/>
        <v>13</v>
      </c>
      <c r="M539" s="33">
        <f t="shared" si="342"/>
        <v>18.061388888888889</v>
      </c>
      <c r="N539" s="33">
        <f t="shared" si="343"/>
        <v>18</v>
      </c>
      <c r="O539" s="34">
        <f t="shared" si="344"/>
        <v>10.061666666666664</v>
      </c>
      <c r="P539" s="35">
        <f t="shared" si="345"/>
        <v>8</v>
      </c>
      <c r="Q539" s="36">
        <f t="shared" si="346"/>
        <v>2.0616666666666639</v>
      </c>
      <c r="R539" s="37">
        <f t="shared" si="347"/>
        <v>0</v>
      </c>
      <c r="S539" s="38"/>
    </row>
    <row r="540" spans="1:29">
      <c r="A540" s="3">
        <v>41545</v>
      </c>
      <c r="B540" s="4">
        <v>0.25136574074074075</v>
      </c>
      <c r="C540" s="4">
        <v>0.65241898148148147</v>
      </c>
      <c r="G540" s="33">
        <f t="shared" si="336"/>
        <v>6.0327777777777776</v>
      </c>
      <c r="H540" s="33">
        <f t="shared" si="337"/>
        <v>6</v>
      </c>
      <c r="I540" s="33">
        <f t="shared" si="338"/>
        <v>15.658055555555556</v>
      </c>
      <c r="J540" s="33">
        <f t="shared" si="339"/>
        <v>16</v>
      </c>
      <c r="K540" s="33">
        <f t="shared" si="340"/>
        <v>0</v>
      </c>
      <c r="L540" s="33">
        <f t="shared" si="341"/>
        <v>0</v>
      </c>
      <c r="M540" s="33">
        <f t="shared" si="342"/>
        <v>0</v>
      </c>
      <c r="N540" s="33">
        <f t="shared" si="343"/>
        <v>0</v>
      </c>
      <c r="O540" s="34">
        <f t="shared" si="344"/>
        <v>9.6252777777777787</v>
      </c>
      <c r="P540" s="35">
        <f t="shared" si="345"/>
        <v>8</v>
      </c>
      <c r="Q540" s="36">
        <f t="shared" si="346"/>
        <v>1.6252777777777787</v>
      </c>
      <c r="R540" s="37">
        <f t="shared" si="347"/>
        <v>0</v>
      </c>
      <c r="S540" s="38"/>
    </row>
    <row r="541" spans="1:29" s="9" customFormat="1">
      <c r="A541" s="7">
        <v>41546</v>
      </c>
      <c r="B541" s="8">
        <v>0.26174768518518515</v>
      </c>
      <c r="C541" s="8">
        <v>0.92168981481481482</v>
      </c>
      <c r="G541" s="33">
        <f t="shared" si="336"/>
        <v>6.2819444444444432</v>
      </c>
      <c r="H541" s="33">
        <f t="shared" si="337"/>
        <v>6</v>
      </c>
      <c r="I541" s="33">
        <f t="shared" si="338"/>
        <v>22.120555555555555</v>
      </c>
      <c r="J541" s="33">
        <f t="shared" si="339"/>
        <v>22</v>
      </c>
      <c r="K541" s="33">
        <f t="shared" si="340"/>
        <v>0</v>
      </c>
      <c r="L541" s="33">
        <f t="shared" si="341"/>
        <v>0</v>
      </c>
      <c r="M541" s="33">
        <f t="shared" si="342"/>
        <v>0</v>
      </c>
      <c r="N541" s="33">
        <f t="shared" si="343"/>
        <v>0</v>
      </c>
      <c r="O541" s="34">
        <f t="shared" si="344"/>
        <v>15.838611111111112</v>
      </c>
      <c r="P541" s="39">
        <f t="shared" si="345"/>
        <v>8</v>
      </c>
      <c r="Q541" s="40">
        <f t="shared" si="346"/>
        <v>4</v>
      </c>
      <c r="R541" s="41">
        <f t="shared" si="347"/>
        <v>3.8386111111111116</v>
      </c>
      <c r="S541" s="42"/>
      <c r="T541"/>
      <c r="U541"/>
      <c r="V541"/>
      <c r="W541"/>
      <c r="X541"/>
      <c r="Y541"/>
      <c r="Z541"/>
      <c r="AA541"/>
      <c r="AB541"/>
      <c r="AC541"/>
    </row>
    <row r="542" spans="1:29">
      <c r="A542" s="3">
        <v>41547</v>
      </c>
      <c r="B542" s="4">
        <v>0.24849537037037037</v>
      </c>
      <c r="C542" s="4">
        <v>0.91925925925925922</v>
      </c>
      <c r="G542" s="33">
        <f t="shared" si="336"/>
        <v>5.9638888888888886</v>
      </c>
      <c r="H542" s="33">
        <f t="shared" si="337"/>
        <v>6</v>
      </c>
      <c r="I542" s="33">
        <f t="shared" si="338"/>
        <v>22.062222222222221</v>
      </c>
      <c r="J542" s="33">
        <f t="shared" si="339"/>
        <v>22</v>
      </c>
      <c r="K542" s="33">
        <f t="shared" si="340"/>
        <v>0</v>
      </c>
      <c r="L542" s="33">
        <f t="shared" si="341"/>
        <v>0</v>
      </c>
      <c r="M542" s="33">
        <f t="shared" si="342"/>
        <v>0</v>
      </c>
      <c r="N542" s="33">
        <f t="shared" si="343"/>
        <v>0</v>
      </c>
      <c r="O542" s="34">
        <f t="shared" si="344"/>
        <v>16.098333333333333</v>
      </c>
      <c r="P542" s="35">
        <f t="shared" si="345"/>
        <v>8</v>
      </c>
      <c r="Q542" s="36">
        <f t="shared" si="346"/>
        <v>4</v>
      </c>
      <c r="R542" s="37">
        <f t="shared" si="347"/>
        <v>4.0983333333333327</v>
      </c>
      <c r="S542" s="38"/>
    </row>
    <row r="543" spans="1:29">
      <c r="A543" s="3">
        <v>41548</v>
      </c>
      <c r="B543" s="4">
        <v>0.25480324074074073</v>
      </c>
      <c r="C543" s="4">
        <v>0.75047453703703704</v>
      </c>
      <c r="G543" s="33">
        <f t="shared" si="336"/>
        <v>6.1152777777777771</v>
      </c>
      <c r="H543" s="33">
        <f t="shared" si="337"/>
        <v>6</v>
      </c>
      <c r="I543" s="33">
        <f t="shared" si="338"/>
        <v>18.011388888888888</v>
      </c>
      <c r="J543" s="33">
        <f t="shared" si="339"/>
        <v>18</v>
      </c>
      <c r="K543" s="33">
        <f t="shared" si="340"/>
        <v>0</v>
      </c>
      <c r="L543" s="33">
        <f t="shared" si="341"/>
        <v>0</v>
      </c>
      <c r="M543" s="33">
        <f t="shared" si="342"/>
        <v>0</v>
      </c>
      <c r="N543" s="33">
        <f t="shared" si="343"/>
        <v>0</v>
      </c>
      <c r="O543" s="34">
        <f t="shared" si="344"/>
        <v>11.896111111111111</v>
      </c>
      <c r="P543" s="35">
        <f t="shared" si="345"/>
        <v>8</v>
      </c>
      <c r="Q543" s="36">
        <f t="shared" si="346"/>
        <v>3.8961111111111109</v>
      </c>
      <c r="R543" s="37">
        <f t="shared" si="347"/>
        <v>0</v>
      </c>
      <c r="S543" s="38"/>
    </row>
    <row r="544" spans="1:29">
      <c r="A544" s="3">
        <v>41549</v>
      </c>
      <c r="B544" s="4"/>
      <c r="G544" s="33">
        <f t="shared" si="336"/>
        <v>0</v>
      </c>
      <c r="H544" s="33">
        <f t="shared" si="337"/>
        <v>0</v>
      </c>
      <c r="I544" s="33">
        <f t="shared" si="338"/>
        <v>0</v>
      </c>
      <c r="J544" s="33">
        <f t="shared" si="339"/>
        <v>0</v>
      </c>
      <c r="K544" s="33">
        <f t="shared" si="340"/>
        <v>0</v>
      </c>
      <c r="L544" s="33">
        <f t="shared" si="341"/>
        <v>0</v>
      </c>
      <c r="M544" s="33">
        <f t="shared" si="342"/>
        <v>0</v>
      </c>
      <c r="N544" s="33">
        <f t="shared" si="343"/>
        <v>0</v>
      </c>
      <c r="O544" s="34">
        <f t="shared" si="344"/>
        <v>0</v>
      </c>
      <c r="P544" s="35">
        <f t="shared" si="345"/>
        <v>0</v>
      </c>
      <c r="Q544" s="36">
        <f t="shared" si="346"/>
        <v>0</v>
      </c>
      <c r="R544" s="37">
        <f t="shared" si="347"/>
        <v>0</v>
      </c>
      <c r="S544" s="38"/>
    </row>
    <row r="545" spans="1:33">
      <c r="A545" s="5" t="s">
        <v>7</v>
      </c>
      <c r="G545" s="43"/>
      <c r="H545" s="30"/>
      <c r="I545" s="30"/>
      <c r="J545" s="30"/>
      <c r="K545" s="30"/>
      <c r="L545" s="30"/>
      <c r="M545" s="44"/>
      <c r="N545" s="30"/>
      <c r="O545" s="45">
        <f>SUM(O538:O544)</f>
        <v>71.409166666666664</v>
      </c>
      <c r="P545" s="46">
        <f>SUM(P538:P544)</f>
        <v>47.889166666666668</v>
      </c>
      <c r="Q545" s="46">
        <f>SUM(Q538:Q544)</f>
        <v>15.583055555555553</v>
      </c>
      <c r="R545" s="46">
        <f>SUM(R538:R544)</f>
        <v>7.9369444444444444</v>
      </c>
      <c r="S545" s="46">
        <f>SUM(S538:S544)</f>
        <v>0</v>
      </c>
    </row>
    <row r="546" spans="1:33">
      <c r="A546" s="5" t="s">
        <v>8</v>
      </c>
      <c r="B546" s="6">
        <v>5</v>
      </c>
      <c r="D546" s="5" t="s">
        <v>9</v>
      </c>
      <c r="E546" s="6">
        <v>1</v>
      </c>
      <c r="G546" s="43">
        <v>6</v>
      </c>
      <c r="H546" s="43">
        <v>6</v>
      </c>
      <c r="I546" s="30"/>
      <c r="J546" s="30"/>
      <c r="K546" s="30"/>
      <c r="L546" s="30"/>
      <c r="M546" s="44"/>
      <c r="N546" s="30"/>
      <c r="O546" s="45" t="s">
        <v>115</v>
      </c>
      <c r="P546" s="46">
        <f>P545-P547</f>
        <v>39.889166666666668</v>
      </c>
      <c r="Q546" s="46">
        <f>Q545-Q547</f>
        <v>11.583055555555553</v>
      </c>
      <c r="R546" s="46">
        <f>R545-R547</f>
        <v>4.0983333333333327</v>
      </c>
      <c r="S546" s="46">
        <f>S545-S547</f>
        <v>0</v>
      </c>
    </row>
    <row r="547" spans="1:33">
      <c r="G547" s="43"/>
      <c r="H547" s="30"/>
      <c r="I547" s="30"/>
      <c r="J547" s="30"/>
      <c r="K547" s="30"/>
      <c r="L547" s="30"/>
      <c r="M547" s="44"/>
      <c r="N547" s="44"/>
      <c r="O547" s="47" t="s">
        <v>116</v>
      </c>
      <c r="P547" s="48">
        <f>P541</f>
        <v>8</v>
      </c>
      <c r="Q547" s="48">
        <f>Q541</f>
        <v>4</v>
      </c>
      <c r="R547" s="48">
        <f>R541</f>
        <v>3.8386111111111116</v>
      </c>
      <c r="S547" s="48">
        <f>S541</f>
        <v>0</v>
      </c>
      <c r="T547" t="s">
        <v>117</v>
      </c>
      <c r="U547" s="49" t="s">
        <v>118</v>
      </c>
      <c r="V547" t="s">
        <v>119</v>
      </c>
      <c r="W547" t="s">
        <v>120</v>
      </c>
      <c r="X547" t="s">
        <v>121</v>
      </c>
      <c r="Y547" s="49" t="s">
        <v>122</v>
      </c>
      <c r="Z547" t="s">
        <v>123</v>
      </c>
      <c r="AA547" t="s">
        <v>124</v>
      </c>
      <c r="AB547" t="s">
        <v>125</v>
      </c>
      <c r="AC547" t="s">
        <v>126</v>
      </c>
      <c r="AD547" t="s">
        <v>127</v>
      </c>
      <c r="AE547" t="s">
        <v>128</v>
      </c>
      <c r="AF547" t="s">
        <v>129</v>
      </c>
      <c r="AG547" t="s">
        <v>130</v>
      </c>
    </row>
    <row r="548" spans="1:33" ht="15">
      <c r="G548" s="50"/>
      <c r="M548" s="51"/>
      <c r="R548" s="52">
        <f>S548-O545</f>
        <v>0</v>
      </c>
      <c r="S548" s="53">
        <f>SUM(P546:S547)</f>
        <v>71.409166666666664</v>
      </c>
      <c r="T548" t="str">
        <f>+A533</f>
        <v>Employee: DEATO, NOEL  (102)</v>
      </c>
      <c r="U548">
        <f>G546</f>
        <v>6</v>
      </c>
      <c r="V548" s="54">
        <f>P546</f>
        <v>39.889166666666668</v>
      </c>
      <c r="W548" s="54">
        <f>Q546</f>
        <v>11.583055555555553</v>
      </c>
      <c r="X548" s="54">
        <f>R546</f>
        <v>4.0983333333333327</v>
      </c>
      <c r="Y548" s="55">
        <f>P547</f>
        <v>8</v>
      </c>
      <c r="Z548" s="55">
        <f>Q547</f>
        <v>4</v>
      </c>
      <c r="AA548" s="55">
        <f>R547</f>
        <v>3.8386111111111116</v>
      </c>
      <c r="AB548" s="54">
        <f>S546</f>
        <v>0</v>
      </c>
      <c r="AC548" s="55">
        <f>S547</f>
        <v>0</v>
      </c>
    </row>
    <row r="552" spans="1:33">
      <c r="A552" s="2" t="s">
        <v>38</v>
      </c>
    </row>
    <row r="555" spans="1:33">
      <c r="A555" s="1" t="s">
        <v>1</v>
      </c>
      <c r="B555" s="1" t="s">
        <v>2</v>
      </c>
      <c r="C555" s="1" t="s">
        <v>3</v>
      </c>
      <c r="D555" s="1" t="s">
        <v>4</v>
      </c>
      <c r="E555" s="1" t="s">
        <v>5</v>
      </c>
      <c r="F555" s="1" t="s">
        <v>6</v>
      </c>
      <c r="G555" s="25"/>
      <c r="H555" s="25"/>
      <c r="I555" s="25"/>
      <c r="J555" s="25"/>
      <c r="K555" s="25"/>
      <c r="L555" s="25"/>
      <c r="M555" s="25"/>
      <c r="N555" s="26"/>
      <c r="O555" s="27" t="s">
        <v>110</v>
      </c>
      <c r="P555" s="28" t="s">
        <v>111</v>
      </c>
      <c r="Q555" s="28" t="s">
        <v>112</v>
      </c>
      <c r="R555" s="28" t="s">
        <v>113</v>
      </c>
      <c r="S555" s="28" t="s">
        <v>114</v>
      </c>
    </row>
    <row r="556" spans="1:33">
      <c r="G556" s="29"/>
      <c r="H556" s="29"/>
      <c r="I556" s="29"/>
      <c r="J556" s="29"/>
      <c r="K556" s="29"/>
      <c r="L556" s="29"/>
      <c r="M556" s="29"/>
      <c r="N556" s="30"/>
      <c r="P556" s="31"/>
      <c r="Q556" s="31"/>
      <c r="R556" s="31"/>
      <c r="S556" s="32"/>
    </row>
    <row r="557" spans="1:33">
      <c r="A557" s="3">
        <v>41543</v>
      </c>
      <c r="B557" s="4">
        <v>0.28905092592592591</v>
      </c>
      <c r="C557" s="4">
        <v>0.50025462962962963</v>
      </c>
      <c r="D557" s="4">
        <v>0.5382986111111111</v>
      </c>
      <c r="E557" s="4">
        <v>0.66731481481481481</v>
      </c>
      <c r="G557" s="33">
        <f t="shared" ref="G557:G563" si="348">+B557*24</f>
        <v>6.9372222222222213</v>
      </c>
      <c r="H557" s="33">
        <f t="shared" ref="H557:H563" si="349">ROUND(G557,0)</f>
        <v>7</v>
      </c>
      <c r="I557" s="33">
        <f t="shared" ref="I557:I563" si="350">+C557*24</f>
        <v>12.00611111111111</v>
      </c>
      <c r="J557" s="33">
        <f t="shared" ref="J557:J563" si="351">ROUND(I557,0)</f>
        <v>12</v>
      </c>
      <c r="K557" s="33">
        <f t="shared" ref="K557:K563" si="352">+D557*24</f>
        <v>12.919166666666666</v>
      </c>
      <c r="L557" s="33">
        <f t="shared" ref="L557:L563" si="353">ROUND(K557,0)</f>
        <v>13</v>
      </c>
      <c r="M557" s="33">
        <f t="shared" ref="M557:M563" si="354">+E557*24</f>
        <v>16.015555555555554</v>
      </c>
      <c r="N557" s="33">
        <f t="shared" ref="N557:N563" si="355">ROUND(M557,0)</f>
        <v>16</v>
      </c>
      <c r="O557" s="34">
        <f t="shared" ref="O557:O563" si="356">I557-G557+M557-K557</f>
        <v>8.1652777777777779</v>
      </c>
      <c r="P557" s="35">
        <f t="shared" ref="P557:P563" si="357">IF(O557&gt;8,8,O557)</f>
        <v>8</v>
      </c>
      <c r="Q557" s="36">
        <f t="shared" ref="Q557:Q563" si="358">IF(O557&gt;12,4,O557-P557)</f>
        <v>0.16527777777777786</v>
      </c>
      <c r="R557" s="37">
        <f t="shared" ref="R557:R563" si="359">IF(O557&gt;12,O557-12,0)</f>
        <v>0</v>
      </c>
      <c r="S557" s="38"/>
    </row>
    <row r="558" spans="1:33">
      <c r="A558" s="3">
        <v>41544</v>
      </c>
      <c r="B558" s="4">
        <v>0.2870138888888889</v>
      </c>
      <c r="C558" s="4">
        <v>0.50070601851851848</v>
      </c>
      <c r="D558" s="4">
        <v>0.53872685185185187</v>
      </c>
      <c r="E558" s="4">
        <v>0.66748842592592594</v>
      </c>
      <c r="G558" s="33">
        <f t="shared" si="348"/>
        <v>6.8883333333333336</v>
      </c>
      <c r="H558" s="33">
        <f t="shared" si="349"/>
        <v>7</v>
      </c>
      <c r="I558" s="33">
        <f t="shared" si="350"/>
        <v>12.016944444444444</v>
      </c>
      <c r="J558" s="33">
        <f t="shared" si="351"/>
        <v>12</v>
      </c>
      <c r="K558" s="33">
        <f t="shared" si="352"/>
        <v>12.929444444444446</v>
      </c>
      <c r="L558" s="33">
        <f t="shared" si="353"/>
        <v>13</v>
      </c>
      <c r="M558" s="33">
        <f t="shared" si="354"/>
        <v>16.019722222222221</v>
      </c>
      <c r="N558" s="33">
        <f t="shared" si="355"/>
        <v>16</v>
      </c>
      <c r="O558" s="34">
        <f t="shared" si="356"/>
        <v>8.2188888888888876</v>
      </c>
      <c r="P558" s="35">
        <f t="shared" si="357"/>
        <v>8</v>
      </c>
      <c r="Q558" s="36">
        <f t="shared" si="358"/>
        <v>0.21888888888888758</v>
      </c>
      <c r="R558" s="37">
        <f t="shared" si="359"/>
        <v>0</v>
      </c>
      <c r="S558" s="38"/>
    </row>
    <row r="559" spans="1:33">
      <c r="A559" s="3">
        <v>41545</v>
      </c>
      <c r="B559" s="4">
        <v>0.28618055555555555</v>
      </c>
      <c r="C559" s="4">
        <v>0.62630787037037039</v>
      </c>
      <c r="G559" s="33">
        <f t="shared" si="348"/>
        <v>6.8683333333333332</v>
      </c>
      <c r="H559" s="33">
        <f t="shared" si="349"/>
        <v>7</v>
      </c>
      <c r="I559" s="33">
        <f t="shared" si="350"/>
        <v>15.031388888888889</v>
      </c>
      <c r="J559" s="33">
        <f t="shared" si="351"/>
        <v>15</v>
      </c>
      <c r="K559" s="33">
        <f t="shared" si="352"/>
        <v>0</v>
      </c>
      <c r="L559" s="33">
        <f t="shared" si="353"/>
        <v>0</v>
      </c>
      <c r="M559" s="33">
        <f t="shared" si="354"/>
        <v>0</v>
      </c>
      <c r="N559" s="33">
        <f t="shared" si="355"/>
        <v>0</v>
      </c>
      <c r="O559" s="34">
        <f t="shared" si="356"/>
        <v>8.1630555555555553</v>
      </c>
      <c r="P559" s="35">
        <f t="shared" si="357"/>
        <v>8</v>
      </c>
      <c r="Q559" s="36">
        <f t="shared" si="358"/>
        <v>0.16305555555555529</v>
      </c>
      <c r="R559" s="37">
        <f t="shared" si="359"/>
        <v>0</v>
      </c>
      <c r="S559" s="38"/>
    </row>
    <row r="560" spans="1:33" s="9" customFormat="1">
      <c r="A560" s="7">
        <v>41546</v>
      </c>
      <c r="B560" s="8">
        <v>0.26005787037037037</v>
      </c>
      <c r="C560" s="8">
        <v>0.58466435185185184</v>
      </c>
      <c r="G560" s="33">
        <f t="shared" si="348"/>
        <v>6.2413888888888884</v>
      </c>
      <c r="H560" s="33">
        <f t="shared" si="349"/>
        <v>6</v>
      </c>
      <c r="I560" s="33">
        <f t="shared" si="350"/>
        <v>14.031944444444445</v>
      </c>
      <c r="J560" s="33">
        <f t="shared" si="351"/>
        <v>14</v>
      </c>
      <c r="K560" s="33">
        <f t="shared" si="352"/>
        <v>0</v>
      </c>
      <c r="L560" s="33">
        <f t="shared" si="353"/>
        <v>0</v>
      </c>
      <c r="M560" s="33">
        <f t="shared" si="354"/>
        <v>0</v>
      </c>
      <c r="N560" s="33">
        <f t="shared" si="355"/>
        <v>0</v>
      </c>
      <c r="O560" s="34">
        <f t="shared" si="356"/>
        <v>7.7905555555555566</v>
      </c>
      <c r="P560" s="39">
        <f t="shared" si="357"/>
        <v>7.7905555555555566</v>
      </c>
      <c r="Q560" s="40">
        <f t="shared" si="358"/>
        <v>0</v>
      </c>
      <c r="R560" s="41">
        <f t="shared" si="359"/>
        <v>0</v>
      </c>
      <c r="S560" s="42"/>
      <c r="T560"/>
      <c r="U560"/>
      <c r="V560"/>
      <c r="W560"/>
      <c r="X560"/>
      <c r="Y560"/>
      <c r="Z560"/>
      <c r="AA560"/>
      <c r="AB560"/>
      <c r="AC560"/>
    </row>
    <row r="561" spans="1:33">
      <c r="A561" s="3">
        <v>41547</v>
      </c>
      <c r="B561" s="4">
        <v>0.28978009259259258</v>
      </c>
      <c r="C561" s="4">
        <v>0.50126157407407412</v>
      </c>
      <c r="D561" s="4">
        <v>0.5382986111111111</v>
      </c>
      <c r="E561" s="4">
        <v>0.75142361111111111</v>
      </c>
      <c r="G561" s="33">
        <f t="shared" si="348"/>
        <v>6.9547222222222214</v>
      </c>
      <c r="H561" s="33">
        <f t="shared" si="349"/>
        <v>7</v>
      </c>
      <c r="I561" s="33">
        <f t="shared" si="350"/>
        <v>12.03027777777778</v>
      </c>
      <c r="J561" s="33">
        <f t="shared" si="351"/>
        <v>12</v>
      </c>
      <c r="K561" s="33">
        <f t="shared" si="352"/>
        <v>12.919166666666666</v>
      </c>
      <c r="L561" s="33">
        <f t="shared" si="353"/>
        <v>13</v>
      </c>
      <c r="M561" s="33">
        <f t="shared" si="354"/>
        <v>18.034166666666668</v>
      </c>
      <c r="N561" s="33">
        <f t="shared" si="355"/>
        <v>18</v>
      </c>
      <c r="O561" s="34">
        <f t="shared" si="356"/>
        <v>10.190555555555559</v>
      </c>
      <c r="P561" s="35">
        <f t="shared" si="357"/>
        <v>8</v>
      </c>
      <c r="Q561" s="36">
        <f t="shared" si="358"/>
        <v>2.1905555555555587</v>
      </c>
      <c r="R561" s="37">
        <f t="shared" si="359"/>
        <v>0</v>
      </c>
      <c r="S561" s="38"/>
    </row>
    <row r="562" spans="1:33">
      <c r="A562" s="3">
        <v>41548</v>
      </c>
      <c r="B562" s="4">
        <v>0.2888425925925926</v>
      </c>
      <c r="C562" s="4">
        <v>0.75018518518518518</v>
      </c>
      <c r="G562" s="33">
        <f t="shared" si="348"/>
        <v>6.9322222222222223</v>
      </c>
      <c r="H562" s="33">
        <f t="shared" si="349"/>
        <v>7</v>
      </c>
      <c r="I562" s="33">
        <f t="shared" si="350"/>
        <v>18.004444444444445</v>
      </c>
      <c r="J562" s="33">
        <f t="shared" si="351"/>
        <v>18</v>
      </c>
      <c r="K562" s="33">
        <f t="shared" si="352"/>
        <v>0</v>
      </c>
      <c r="L562" s="33">
        <f t="shared" si="353"/>
        <v>0</v>
      </c>
      <c r="M562" s="33">
        <f t="shared" si="354"/>
        <v>0</v>
      </c>
      <c r="N562" s="33">
        <f t="shared" si="355"/>
        <v>0</v>
      </c>
      <c r="O562" s="34">
        <f t="shared" si="356"/>
        <v>11.072222222222223</v>
      </c>
      <c r="P562" s="35">
        <f t="shared" si="357"/>
        <v>8</v>
      </c>
      <c r="Q562" s="36">
        <f t="shared" si="358"/>
        <v>3.0722222222222229</v>
      </c>
      <c r="R562" s="37">
        <f t="shared" si="359"/>
        <v>0</v>
      </c>
      <c r="S562" s="38"/>
    </row>
    <row r="563" spans="1:33">
      <c r="A563" s="3">
        <v>41549</v>
      </c>
      <c r="B563" s="4">
        <v>0.28868055555555555</v>
      </c>
      <c r="C563" s="4">
        <v>0.50118055555555552</v>
      </c>
      <c r="D563" s="4">
        <v>0.53834490740740737</v>
      </c>
      <c r="E563" s="4">
        <v>0.87583333333333335</v>
      </c>
      <c r="F563" s="4"/>
      <c r="G563" s="33">
        <f t="shared" si="348"/>
        <v>6.9283333333333328</v>
      </c>
      <c r="H563" s="33">
        <f t="shared" si="349"/>
        <v>7</v>
      </c>
      <c r="I563" s="33">
        <f t="shared" si="350"/>
        <v>12.028333333333332</v>
      </c>
      <c r="J563" s="33">
        <f t="shared" si="351"/>
        <v>12</v>
      </c>
      <c r="K563" s="33">
        <f t="shared" si="352"/>
        <v>12.920277777777777</v>
      </c>
      <c r="L563" s="33">
        <f t="shared" si="353"/>
        <v>13</v>
      </c>
      <c r="M563" s="33">
        <f t="shared" si="354"/>
        <v>21.02</v>
      </c>
      <c r="N563" s="33">
        <f t="shared" si="355"/>
        <v>21</v>
      </c>
      <c r="O563" s="34">
        <f t="shared" si="356"/>
        <v>13.199722222222221</v>
      </c>
      <c r="P563" s="35">
        <f t="shared" si="357"/>
        <v>8</v>
      </c>
      <c r="Q563" s="36">
        <f t="shared" si="358"/>
        <v>4</v>
      </c>
      <c r="R563" s="37">
        <f t="shared" si="359"/>
        <v>1.1997222222222206</v>
      </c>
      <c r="S563" s="38"/>
    </row>
    <row r="564" spans="1:33">
      <c r="A564" s="5" t="s">
        <v>7</v>
      </c>
      <c r="G564" s="43"/>
      <c r="H564" s="30"/>
      <c r="I564" s="30"/>
      <c r="J564" s="30"/>
      <c r="K564" s="30"/>
      <c r="L564" s="30"/>
      <c r="M564" s="44"/>
      <c r="N564" s="30"/>
      <c r="O564" s="45">
        <f>SUM(O557:O563)</f>
        <v>66.800277777777779</v>
      </c>
      <c r="P564" s="46">
        <f>SUM(P557:P563)</f>
        <v>55.790555555555557</v>
      </c>
      <c r="Q564" s="46">
        <f>SUM(Q557:Q563)</f>
        <v>9.8100000000000023</v>
      </c>
      <c r="R564" s="46">
        <f>SUM(R557:R563)</f>
        <v>1.1997222222222206</v>
      </c>
      <c r="S564" s="46">
        <f>SUM(S557:S563)</f>
        <v>0</v>
      </c>
    </row>
    <row r="565" spans="1:33">
      <c r="A565" s="5" t="s">
        <v>8</v>
      </c>
      <c r="B565" s="6">
        <v>7</v>
      </c>
      <c r="D565" s="5" t="s">
        <v>9</v>
      </c>
      <c r="E565" s="6">
        <v>1</v>
      </c>
      <c r="G565" s="43">
        <v>6</v>
      </c>
      <c r="H565" s="43">
        <v>6</v>
      </c>
      <c r="I565" s="30"/>
      <c r="J565" s="30"/>
      <c r="K565" s="30"/>
      <c r="L565" s="30"/>
      <c r="M565" s="44"/>
      <c r="N565" s="30"/>
      <c r="O565" s="45" t="s">
        <v>115</v>
      </c>
      <c r="P565" s="46">
        <f>P564-P566</f>
        <v>48</v>
      </c>
      <c r="Q565" s="46">
        <f>Q564-Q566</f>
        <v>9.8100000000000023</v>
      </c>
      <c r="R565" s="46">
        <f>R564-R566</f>
        <v>1.1997222222222206</v>
      </c>
      <c r="S565" s="46">
        <f>S564-S566</f>
        <v>0</v>
      </c>
    </row>
    <row r="566" spans="1:33">
      <c r="G566" s="43"/>
      <c r="H566" s="30"/>
      <c r="I566" s="30"/>
      <c r="J566" s="30"/>
      <c r="K566" s="30"/>
      <c r="L566" s="30"/>
      <c r="M566" s="44"/>
      <c r="N566" s="44"/>
      <c r="O566" s="47" t="s">
        <v>116</v>
      </c>
      <c r="P566" s="48">
        <f>P560</f>
        <v>7.7905555555555566</v>
      </c>
      <c r="Q566" s="48">
        <f>Q560</f>
        <v>0</v>
      </c>
      <c r="R566" s="48">
        <f>R560</f>
        <v>0</v>
      </c>
      <c r="S566" s="48">
        <f>S560</f>
        <v>0</v>
      </c>
      <c r="T566" t="s">
        <v>117</v>
      </c>
      <c r="U566" s="49" t="s">
        <v>118</v>
      </c>
      <c r="V566" t="s">
        <v>119</v>
      </c>
      <c r="W566" t="s">
        <v>120</v>
      </c>
      <c r="X566" t="s">
        <v>121</v>
      </c>
      <c r="Y566" s="49" t="s">
        <v>122</v>
      </c>
      <c r="Z566" t="s">
        <v>123</v>
      </c>
      <c r="AA566" t="s">
        <v>124</v>
      </c>
      <c r="AB566" t="s">
        <v>125</v>
      </c>
      <c r="AC566" t="s">
        <v>126</v>
      </c>
      <c r="AD566" t="s">
        <v>127</v>
      </c>
      <c r="AE566" t="s">
        <v>128</v>
      </c>
      <c r="AF566" t="s">
        <v>129</v>
      </c>
      <c r="AG566" t="s">
        <v>130</v>
      </c>
    </row>
    <row r="567" spans="1:33" ht="15">
      <c r="G567" s="50"/>
      <c r="M567" s="51"/>
      <c r="R567" s="52">
        <f>S567-O564</f>
        <v>0</v>
      </c>
      <c r="S567" s="53">
        <f>SUM(P565:S566)</f>
        <v>66.800277777777779</v>
      </c>
      <c r="T567" t="str">
        <f>+A552</f>
        <v>Employee: DELIMA, CHRISTOPHER  (091)</v>
      </c>
      <c r="U567">
        <f>G565</f>
        <v>6</v>
      </c>
      <c r="V567" s="54">
        <f>P565</f>
        <v>48</v>
      </c>
      <c r="W567" s="54">
        <f>Q565</f>
        <v>9.8100000000000023</v>
      </c>
      <c r="X567" s="54">
        <f>R565</f>
        <v>1.1997222222222206</v>
      </c>
      <c r="Y567" s="55">
        <f>P566</f>
        <v>7.7905555555555566</v>
      </c>
      <c r="Z567" s="55">
        <f>Q566</f>
        <v>0</v>
      </c>
      <c r="AA567" s="55">
        <f>R566</f>
        <v>0</v>
      </c>
      <c r="AB567" s="54">
        <f>S565</f>
        <v>0</v>
      </c>
      <c r="AC567" s="55">
        <f>S566</f>
        <v>0</v>
      </c>
    </row>
    <row r="571" spans="1:33">
      <c r="A571" s="2" t="s">
        <v>39</v>
      </c>
    </row>
    <row r="574" spans="1:33">
      <c r="A574" s="1" t="s">
        <v>1</v>
      </c>
      <c r="B574" s="1" t="s">
        <v>2</v>
      </c>
      <c r="C574" s="1" t="s">
        <v>3</v>
      </c>
      <c r="D574" s="1" t="s">
        <v>4</v>
      </c>
      <c r="E574" s="1" t="s">
        <v>5</v>
      </c>
      <c r="F574" s="1" t="s">
        <v>6</v>
      </c>
      <c r="G574" s="25"/>
      <c r="H574" s="25"/>
      <c r="I574" s="25"/>
      <c r="J574" s="25"/>
      <c r="K574" s="25"/>
      <c r="L574" s="25"/>
      <c r="M574" s="25"/>
      <c r="N574" s="26"/>
      <c r="O574" s="27" t="s">
        <v>110</v>
      </c>
      <c r="P574" s="28" t="s">
        <v>111</v>
      </c>
      <c r="Q574" s="28" t="s">
        <v>112</v>
      </c>
      <c r="R574" s="28" t="s">
        <v>113</v>
      </c>
      <c r="S574" s="28" t="s">
        <v>114</v>
      </c>
    </row>
    <row r="575" spans="1:33">
      <c r="G575" s="29"/>
      <c r="H575" s="29"/>
      <c r="I575" s="29"/>
      <c r="J575" s="29"/>
      <c r="K575" s="29"/>
      <c r="L575" s="29"/>
      <c r="M575" s="29"/>
      <c r="N575" s="30"/>
      <c r="P575" s="31"/>
      <c r="Q575" s="31"/>
      <c r="R575" s="31"/>
      <c r="S575" s="32"/>
    </row>
    <row r="576" spans="1:33">
      <c r="A576" s="3">
        <v>41543</v>
      </c>
      <c r="G576" s="33">
        <f t="shared" ref="G576:G582" si="360">+B576*24</f>
        <v>0</v>
      </c>
      <c r="H576" s="33">
        <f t="shared" ref="H576:H582" si="361">ROUND(G576,0)</f>
        <v>0</v>
      </c>
      <c r="I576" s="33">
        <f t="shared" ref="I576:I582" si="362">+C576*24</f>
        <v>0</v>
      </c>
      <c r="J576" s="33">
        <f t="shared" ref="J576:J582" si="363">ROUND(I576,0)</f>
        <v>0</v>
      </c>
      <c r="K576" s="33">
        <f t="shared" ref="K576:K582" si="364">+D576*24</f>
        <v>0</v>
      </c>
      <c r="L576" s="33">
        <f t="shared" ref="L576:L582" si="365">ROUND(K576,0)</f>
        <v>0</v>
      </c>
      <c r="M576" s="33">
        <f t="shared" ref="M576:M582" si="366">+E576*24</f>
        <v>0</v>
      </c>
      <c r="N576" s="33">
        <f t="shared" ref="N576:N582" si="367">ROUND(M576,0)</f>
        <v>0</v>
      </c>
      <c r="O576" s="34">
        <f t="shared" ref="O576:O582" si="368">I576-G576+M576-K576</f>
        <v>0</v>
      </c>
      <c r="P576" s="35">
        <f t="shared" ref="P576:P582" si="369">IF(O576&gt;8,8,O576)</f>
        <v>0</v>
      </c>
      <c r="Q576" s="36">
        <f t="shared" ref="Q576:Q582" si="370">IF(O576&gt;12,4,O576-P576)</f>
        <v>0</v>
      </c>
      <c r="R576" s="37">
        <f t="shared" ref="R576:R582" si="371">IF(O576&gt;12,O576-12,0)</f>
        <v>0</v>
      </c>
      <c r="S576" s="38"/>
    </row>
    <row r="577" spans="1:33">
      <c r="A577" s="3">
        <v>41544</v>
      </c>
      <c r="G577" s="33">
        <f t="shared" si="360"/>
        <v>0</v>
      </c>
      <c r="H577" s="33">
        <f t="shared" si="361"/>
        <v>0</v>
      </c>
      <c r="I577" s="33">
        <f t="shared" si="362"/>
        <v>0</v>
      </c>
      <c r="J577" s="33">
        <f t="shared" si="363"/>
        <v>0</v>
      </c>
      <c r="K577" s="33">
        <f t="shared" si="364"/>
        <v>0</v>
      </c>
      <c r="L577" s="33">
        <f t="shared" si="365"/>
        <v>0</v>
      </c>
      <c r="M577" s="33">
        <f t="shared" si="366"/>
        <v>0</v>
      </c>
      <c r="N577" s="33">
        <f t="shared" si="367"/>
        <v>0</v>
      </c>
      <c r="O577" s="34">
        <f t="shared" si="368"/>
        <v>0</v>
      </c>
      <c r="P577" s="35">
        <f t="shared" si="369"/>
        <v>0</v>
      </c>
      <c r="Q577" s="36">
        <f t="shared" si="370"/>
        <v>0</v>
      </c>
      <c r="R577" s="37">
        <f t="shared" si="371"/>
        <v>0</v>
      </c>
      <c r="S577" s="38"/>
    </row>
    <row r="578" spans="1:33">
      <c r="A578" s="3">
        <v>41545</v>
      </c>
      <c r="B578" s="4">
        <v>0.28997685185185185</v>
      </c>
      <c r="C578" s="4">
        <v>0.75533564814814813</v>
      </c>
      <c r="G578" s="33">
        <f t="shared" si="360"/>
        <v>6.9594444444444443</v>
      </c>
      <c r="H578" s="33">
        <f t="shared" si="361"/>
        <v>7</v>
      </c>
      <c r="I578" s="33">
        <f t="shared" si="362"/>
        <v>18.128055555555555</v>
      </c>
      <c r="J578" s="33">
        <f t="shared" si="363"/>
        <v>18</v>
      </c>
      <c r="K578" s="33">
        <f t="shared" si="364"/>
        <v>0</v>
      </c>
      <c r="L578" s="33">
        <f t="shared" si="365"/>
        <v>0</v>
      </c>
      <c r="M578" s="33">
        <f t="shared" si="366"/>
        <v>0</v>
      </c>
      <c r="N578" s="33">
        <f t="shared" si="367"/>
        <v>0</v>
      </c>
      <c r="O578" s="34">
        <f t="shared" si="368"/>
        <v>11.168611111111112</v>
      </c>
      <c r="P578" s="35">
        <f t="shared" si="369"/>
        <v>8</v>
      </c>
      <c r="Q578" s="36">
        <f t="shared" si="370"/>
        <v>3.1686111111111117</v>
      </c>
      <c r="R578" s="37">
        <f t="shared" si="371"/>
        <v>0</v>
      </c>
      <c r="S578" s="38"/>
    </row>
    <row r="579" spans="1:33" s="9" customFormat="1">
      <c r="A579" s="7">
        <v>41546</v>
      </c>
      <c r="B579" s="8">
        <v>0.31364583333333335</v>
      </c>
      <c r="C579" s="8">
        <v>0.79440972222222217</v>
      </c>
      <c r="G579" s="33">
        <f t="shared" si="360"/>
        <v>7.5274999999999999</v>
      </c>
      <c r="H579" s="33">
        <f t="shared" si="361"/>
        <v>8</v>
      </c>
      <c r="I579" s="33">
        <f t="shared" si="362"/>
        <v>19.06583333333333</v>
      </c>
      <c r="J579" s="33">
        <f t="shared" si="363"/>
        <v>19</v>
      </c>
      <c r="K579" s="33">
        <f t="shared" si="364"/>
        <v>0</v>
      </c>
      <c r="L579" s="33">
        <f t="shared" si="365"/>
        <v>0</v>
      </c>
      <c r="M579" s="33">
        <f t="shared" si="366"/>
        <v>0</v>
      </c>
      <c r="N579" s="33">
        <f t="shared" si="367"/>
        <v>0</v>
      </c>
      <c r="O579" s="34">
        <f t="shared" si="368"/>
        <v>11.53833333333333</v>
      </c>
      <c r="P579" s="39">
        <f t="shared" si="369"/>
        <v>8</v>
      </c>
      <c r="Q579" s="40">
        <f t="shared" si="370"/>
        <v>3.5383333333333304</v>
      </c>
      <c r="R579" s="41">
        <f t="shared" si="371"/>
        <v>0</v>
      </c>
      <c r="S579" s="42"/>
      <c r="T579"/>
      <c r="U579"/>
      <c r="V579"/>
      <c r="W579"/>
      <c r="X579"/>
      <c r="Y579"/>
      <c r="Z579"/>
      <c r="AA579"/>
      <c r="AB579"/>
      <c r="AC579"/>
    </row>
    <row r="580" spans="1:33">
      <c r="A580" s="3">
        <v>41547</v>
      </c>
      <c r="B580" s="4">
        <v>0.28893518518518518</v>
      </c>
      <c r="C580" s="4">
        <v>0.80381944444444442</v>
      </c>
      <c r="G580" s="33">
        <f t="shared" si="360"/>
        <v>6.9344444444444449</v>
      </c>
      <c r="H580" s="33">
        <f t="shared" si="361"/>
        <v>7</v>
      </c>
      <c r="I580" s="33">
        <f t="shared" si="362"/>
        <v>19.291666666666664</v>
      </c>
      <c r="J580" s="33">
        <f t="shared" si="363"/>
        <v>19</v>
      </c>
      <c r="K580" s="33">
        <f t="shared" si="364"/>
        <v>0</v>
      </c>
      <c r="L580" s="33">
        <f t="shared" si="365"/>
        <v>0</v>
      </c>
      <c r="M580" s="33">
        <f t="shared" si="366"/>
        <v>0</v>
      </c>
      <c r="N580" s="33">
        <f t="shared" si="367"/>
        <v>0</v>
      </c>
      <c r="O580" s="34">
        <f t="shared" si="368"/>
        <v>12.357222222222219</v>
      </c>
      <c r="P580" s="35">
        <f t="shared" si="369"/>
        <v>8</v>
      </c>
      <c r="Q580" s="36">
        <f t="shared" si="370"/>
        <v>4</v>
      </c>
      <c r="R580" s="37">
        <f t="shared" si="371"/>
        <v>0.35722222222221944</v>
      </c>
      <c r="S580" s="38"/>
    </row>
    <row r="581" spans="1:33">
      <c r="A581" s="3">
        <v>41548</v>
      </c>
      <c r="B581" s="4">
        <v>0.28879629629629627</v>
      </c>
      <c r="C581" s="4">
        <v>0.75927083333333334</v>
      </c>
      <c r="G581" s="33">
        <f t="shared" si="360"/>
        <v>6.931111111111111</v>
      </c>
      <c r="H581" s="33">
        <f t="shared" si="361"/>
        <v>7</v>
      </c>
      <c r="I581" s="33">
        <f t="shared" si="362"/>
        <v>18.2225</v>
      </c>
      <c r="J581" s="33">
        <f t="shared" si="363"/>
        <v>18</v>
      </c>
      <c r="K581" s="33">
        <f t="shared" si="364"/>
        <v>0</v>
      </c>
      <c r="L581" s="33">
        <f t="shared" si="365"/>
        <v>0</v>
      </c>
      <c r="M581" s="33">
        <f t="shared" si="366"/>
        <v>0</v>
      </c>
      <c r="N581" s="33">
        <f t="shared" si="367"/>
        <v>0</v>
      </c>
      <c r="O581" s="34">
        <f t="shared" si="368"/>
        <v>11.291388888888889</v>
      </c>
      <c r="P581" s="35">
        <f t="shared" si="369"/>
        <v>8</v>
      </c>
      <c r="Q581" s="36">
        <f t="shared" si="370"/>
        <v>3.2913888888888891</v>
      </c>
      <c r="R581" s="37">
        <f t="shared" si="371"/>
        <v>0</v>
      </c>
      <c r="S581" s="38"/>
    </row>
    <row r="582" spans="1:33">
      <c r="A582" s="3">
        <v>41549</v>
      </c>
      <c r="B582" s="4">
        <v>0.29420138888888886</v>
      </c>
      <c r="C582" s="4">
        <v>0.63012731481481477</v>
      </c>
      <c r="G582" s="33">
        <f t="shared" si="360"/>
        <v>7.0608333333333331</v>
      </c>
      <c r="H582" s="33">
        <f t="shared" si="361"/>
        <v>7</v>
      </c>
      <c r="I582" s="33">
        <f t="shared" si="362"/>
        <v>15.123055555555554</v>
      </c>
      <c r="J582" s="33">
        <f t="shared" si="363"/>
        <v>15</v>
      </c>
      <c r="K582" s="33">
        <f t="shared" si="364"/>
        <v>0</v>
      </c>
      <c r="L582" s="33">
        <f t="shared" si="365"/>
        <v>0</v>
      </c>
      <c r="M582" s="33">
        <f t="shared" si="366"/>
        <v>0</v>
      </c>
      <c r="N582" s="33">
        <f t="shared" si="367"/>
        <v>0</v>
      </c>
      <c r="O582" s="34">
        <f t="shared" si="368"/>
        <v>8.0622222222222213</v>
      </c>
      <c r="P582" s="35">
        <f t="shared" si="369"/>
        <v>8</v>
      </c>
      <c r="Q582" s="36">
        <f t="shared" si="370"/>
        <v>6.2222222222221291E-2</v>
      </c>
      <c r="R582" s="37">
        <f t="shared" si="371"/>
        <v>0</v>
      </c>
      <c r="S582" s="38"/>
    </row>
    <row r="583" spans="1:33">
      <c r="A583" s="5" t="s">
        <v>7</v>
      </c>
      <c r="G583" s="43"/>
      <c r="H583" s="30"/>
      <c r="I583" s="30"/>
      <c r="J583" s="30"/>
      <c r="K583" s="30"/>
      <c r="L583" s="30"/>
      <c r="M583" s="44"/>
      <c r="N583" s="30"/>
      <c r="O583" s="45">
        <f>SUM(O576:O582)</f>
        <v>54.417777777777772</v>
      </c>
      <c r="P583" s="46">
        <f>SUM(P576:P582)</f>
        <v>40</v>
      </c>
      <c r="Q583" s="46">
        <f>SUM(Q576:Q582)</f>
        <v>14.060555555555553</v>
      </c>
      <c r="R583" s="46">
        <f>SUM(R576:R582)</f>
        <v>0.35722222222221944</v>
      </c>
      <c r="S583" s="46">
        <f>SUM(S576:S582)</f>
        <v>0</v>
      </c>
    </row>
    <row r="584" spans="1:33">
      <c r="A584" s="5" t="s">
        <v>8</v>
      </c>
      <c r="B584" s="6">
        <v>5</v>
      </c>
      <c r="D584" s="5" t="s">
        <v>9</v>
      </c>
      <c r="E584" s="6">
        <v>1</v>
      </c>
      <c r="G584" s="43">
        <v>6</v>
      </c>
      <c r="H584" s="43">
        <v>6</v>
      </c>
      <c r="I584" s="30"/>
      <c r="J584" s="30"/>
      <c r="K584" s="30"/>
      <c r="L584" s="30"/>
      <c r="M584" s="44"/>
      <c r="N584" s="30"/>
      <c r="O584" s="45" t="s">
        <v>115</v>
      </c>
      <c r="P584" s="46">
        <f>P583-P585</f>
        <v>32</v>
      </c>
      <c r="Q584" s="46">
        <f>Q583-Q585</f>
        <v>10.522222222222222</v>
      </c>
      <c r="R584" s="46">
        <f>R583-R585</f>
        <v>0.35722222222221944</v>
      </c>
      <c r="S584" s="46">
        <f>S583-S585</f>
        <v>0</v>
      </c>
    </row>
    <row r="585" spans="1:33">
      <c r="G585" s="43"/>
      <c r="H585" s="30"/>
      <c r="I585" s="30"/>
      <c r="J585" s="30"/>
      <c r="K585" s="30"/>
      <c r="L585" s="30"/>
      <c r="M585" s="44"/>
      <c r="N585" s="44"/>
      <c r="O585" s="47" t="s">
        <v>116</v>
      </c>
      <c r="P585" s="48">
        <f>P579</f>
        <v>8</v>
      </c>
      <c r="Q585" s="48">
        <f>Q579</f>
        <v>3.5383333333333304</v>
      </c>
      <c r="R585" s="48">
        <f>R579</f>
        <v>0</v>
      </c>
      <c r="S585" s="48">
        <f>S579</f>
        <v>0</v>
      </c>
      <c r="T585" t="s">
        <v>117</v>
      </c>
      <c r="U585" s="49" t="s">
        <v>118</v>
      </c>
      <c r="V585" t="s">
        <v>119</v>
      </c>
      <c r="W585" t="s">
        <v>120</v>
      </c>
      <c r="X585" t="s">
        <v>121</v>
      </c>
      <c r="Y585" s="49" t="s">
        <v>122</v>
      </c>
      <c r="Z585" t="s">
        <v>123</v>
      </c>
      <c r="AA585" t="s">
        <v>124</v>
      </c>
      <c r="AB585" t="s">
        <v>125</v>
      </c>
      <c r="AC585" t="s">
        <v>126</v>
      </c>
      <c r="AD585" t="s">
        <v>127</v>
      </c>
      <c r="AE585" t="s">
        <v>128</v>
      </c>
      <c r="AF585" t="s">
        <v>129</v>
      </c>
      <c r="AG585" t="s">
        <v>130</v>
      </c>
    </row>
    <row r="586" spans="1:33" ht="15">
      <c r="G586" s="50"/>
      <c r="M586" s="51"/>
      <c r="R586" s="52">
        <f>S586-O583</f>
        <v>0</v>
      </c>
      <c r="S586" s="53">
        <f>SUM(P584:S585)</f>
        <v>54.417777777777772</v>
      </c>
      <c r="T586" t="str">
        <f>+A571</f>
        <v>Employee: ENCARNACION, MANUEL  (044)</v>
      </c>
      <c r="U586">
        <f>G584</f>
        <v>6</v>
      </c>
      <c r="V586" s="54">
        <f>P584</f>
        <v>32</v>
      </c>
      <c r="W586" s="54">
        <f>Q584</f>
        <v>10.522222222222222</v>
      </c>
      <c r="X586" s="54">
        <f>R584</f>
        <v>0.35722222222221944</v>
      </c>
      <c r="Y586" s="55">
        <f>P585</f>
        <v>8</v>
      </c>
      <c r="Z586" s="55">
        <f>Q585</f>
        <v>3.5383333333333304</v>
      </c>
      <c r="AA586" s="55">
        <f>R585</f>
        <v>0</v>
      </c>
      <c r="AB586" s="54">
        <f>S584</f>
        <v>0</v>
      </c>
      <c r="AC586" s="55">
        <f>S585</f>
        <v>0</v>
      </c>
    </row>
    <row r="590" spans="1:33">
      <c r="A590" s="2" t="s">
        <v>40</v>
      </c>
    </row>
    <row r="593" spans="1:33">
      <c r="A593" s="1" t="s">
        <v>1</v>
      </c>
      <c r="B593" s="1" t="s">
        <v>2</v>
      </c>
      <c r="C593" s="1" t="s">
        <v>3</v>
      </c>
      <c r="D593" s="1" t="s">
        <v>4</v>
      </c>
      <c r="E593" s="1" t="s">
        <v>5</v>
      </c>
      <c r="F593" s="1" t="s">
        <v>6</v>
      </c>
      <c r="G593" s="25"/>
      <c r="H593" s="25"/>
      <c r="I593" s="25"/>
      <c r="J593" s="25"/>
      <c r="K593" s="25"/>
      <c r="L593" s="25"/>
      <c r="M593" s="25"/>
      <c r="N593" s="26"/>
      <c r="O593" s="27" t="s">
        <v>110</v>
      </c>
      <c r="P593" s="28" t="s">
        <v>111</v>
      </c>
      <c r="Q593" s="28" t="s">
        <v>112</v>
      </c>
      <c r="R593" s="28" t="s">
        <v>113</v>
      </c>
      <c r="S593" s="28" t="s">
        <v>114</v>
      </c>
    </row>
    <row r="594" spans="1:33">
      <c r="G594" s="29"/>
      <c r="H594" s="29"/>
      <c r="I594" s="29"/>
      <c r="J594" s="29"/>
      <c r="K594" s="29"/>
      <c r="L594" s="29"/>
      <c r="M594" s="29"/>
      <c r="N594" s="30"/>
      <c r="P594" s="31"/>
      <c r="Q594" s="31"/>
      <c r="R594" s="31"/>
      <c r="S594" s="32"/>
    </row>
    <row r="595" spans="1:33">
      <c r="A595" s="3">
        <v>41543</v>
      </c>
      <c r="B595" s="4">
        <v>0.29028935185185184</v>
      </c>
      <c r="C595" s="4">
        <v>0.50223379629629628</v>
      </c>
      <c r="D595" s="4">
        <v>0.53826388888888888</v>
      </c>
      <c r="E595" s="4">
        <v>0.75064814814814818</v>
      </c>
      <c r="G595" s="33">
        <f t="shared" ref="G595:G601" si="372">+B595*24</f>
        <v>6.9669444444444437</v>
      </c>
      <c r="H595" s="33">
        <f t="shared" ref="H595:H601" si="373">ROUND(G595,0)</f>
        <v>7</v>
      </c>
      <c r="I595" s="33">
        <f t="shared" ref="I595:I601" si="374">+C595*24</f>
        <v>12.05361111111111</v>
      </c>
      <c r="J595" s="33">
        <f t="shared" ref="J595:J601" si="375">ROUND(I595,0)</f>
        <v>12</v>
      </c>
      <c r="K595" s="33">
        <f t="shared" ref="K595:K601" si="376">+D595*24</f>
        <v>12.918333333333333</v>
      </c>
      <c r="L595" s="33">
        <f t="shared" ref="L595:L601" si="377">ROUND(K595,0)</f>
        <v>13</v>
      </c>
      <c r="M595" s="33">
        <f t="shared" ref="M595:M601" si="378">+E595*24</f>
        <v>18.015555555555558</v>
      </c>
      <c r="N595" s="33">
        <f t="shared" ref="N595:N601" si="379">ROUND(M595,0)</f>
        <v>18</v>
      </c>
      <c r="O595" s="34">
        <f t="shared" ref="O595:O601" si="380">I595-G595+M595-K595</f>
        <v>10.183888888888891</v>
      </c>
      <c r="P595" s="35">
        <f t="shared" ref="P595:P601" si="381">IF(O595&gt;8,8,O595)</f>
        <v>8</v>
      </c>
      <c r="Q595" s="36">
        <f t="shared" ref="Q595:Q601" si="382">IF(O595&gt;12,4,O595-P595)</f>
        <v>2.183888888888891</v>
      </c>
      <c r="R595" s="37">
        <f t="shared" ref="R595:R601" si="383">IF(O595&gt;12,O595-12,0)</f>
        <v>0</v>
      </c>
      <c r="S595" s="38"/>
    </row>
    <row r="596" spans="1:33">
      <c r="A596" s="3">
        <v>41544</v>
      </c>
      <c r="B596" s="4">
        <v>0.29145833333333332</v>
      </c>
      <c r="C596" s="4">
        <v>0.5007638888888889</v>
      </c>
      <c r="D596" s="4">
        <v>0.53881944444444441</v>
      </c>
      <c r="E596" s="4">
        <v>0.75378472222222226</v>
      </c>
      <c r="G596" s="33">
        <f t="shared" si="372"/>
        <v>6.9949999999999992</v>
      </c>
      <c r="H596" s="33">
        <f t="shared" si="373"/>
        <v>7</v>
      </c>
      <c r="I596" s="33">
        <f t="shared" si="374"/>
        <v>12.018333333333334</v>
      </c>
      <c r="J596" s="33">
        <f t="shared" si="375"/>
        <v>12</v>
      </c>
      <c r="K596" s="33">
        <f t="shared" si="376"/>
        <v>12.931666666666665</v>
      </c>
      <c r="L596" s="33">
        <f t="shared" si="377"/>
        <v>13</v>
      </c>
      <c r="M596" s="33">
        <f t="shared" si="378"/>
        <v>18.090833333333336</v>
      </c>
      <c r="N596" s="33">
        <f t="shared" si="379"/>
        <v>18</v>
      </c>
      <c r="O596" s="34">
        <f t="shared" si="380"/>
        <v>10.182500000000005</v>
      </c>
      <c r="P596" s="35">
        <f t="shared" si="381"/>
        <v>8</v>
      </c>
      <c r="Q596" s="36">
        <f t="shared" si="382"/>
        <v>2.1825000000000045</v>
      </c>
      <c r="R596" s="37">
        <f t="shared" si="383"/>
        <v>0</v>
      </c>
      <c r="S596" s="38"/>
    </row>
    <row r="597" spans="1:33">
      <c r="A597" s="3">
        <v>41545</v>
      </c>
      <c r="B597" s="4">
        <v>0.29075231481481484</v>
      </c>
      <c r="C597" s="4">
        <v>0.6270486111111111</v>
      </c>
      <c r="G597" s="33">
        <f t="shared" si="372"/>
        <v>6.9780555555555566</v>
      </c>
      <c r="H597" s="33">
        <f t="shared" si="373"/>
        <v>7</v>
      </c>
      <c r="I597" s="33">
        <f t="shared" si="374"/>
        <v>15.049166666666666</v>
      </c>
      <c r="J597" s="33">
        <f t="shared" si="375"/>
        <v>15</v>
      </c>
      <c r="K597" s="33">
        <f t="shared" si="376"/>
        <v>0</v>
      </c>
      <c r="L597" s="33">
        <f t="shared" si="377"/>
        <v>0</v>
      </c>
      <c r="M597" s="33">
        <f t="shared" si="378"/>
        <v>0</v>
      </c>
      <c r="N597" s="33">
        <f t="shared" si="379"/>
        <v>0</v>
      </c>
      <c r="O597" s="34">
        <f t="shared" si="380"/>
        <v>8.0711111111111098</v>
      </c>
      <c r="P597" s="35">
        <f t="shared" si="381"/>
        <v>8</v>
      </c>
      <c r="Q597" s="36">
        <f t="shared" si="382"/>
        <v>7.1111111111109793E-2</v>
      </c>
      <c r="R597" s="37">
        <f t="shared" si="383"/>
        <v>0</v>
      </c>
      <c r="S597" s="38"/>
    </row>
    <row r="598" spans="1:33" s="9" customFormat="1">
      <c r="A598" s="7">
        <v>41546</v>
      </c>
      <c r="B598" s="8"/>
      <c r="C598" s="8"/>
      <c r="G598" s="33">
        <f t="shared" si="372"/>
        <v>0</v>
      </c>
      <c r="H598" s="33">
        <f t="shared" si="373"/>
        <v>0</v>
      </c>
      <c r="I598" s="33">
        <f t="shared" si="374"/>
        <v>0</v>
      </c>
      <c r="J598" s="33">
        <f t="shared" si="375"/>
        <v>0</v>
      </c>
      <c r="K598" s="33">
        <f t="shared" si="376"/>
        <v>0</v>
      </c>
      <c r="L598" s="33">
        <f t="shared" si="377"/>
        <v>0</v>
      </c>
      <c r="M598" s="33">
        <f t="shared" si="378"/>
        <v>0</v>
      </c>
      <c r="N598" s="33">
        <f t="shared" si="379"/>
        <v>0</v>
      </c>
      <c r="O598" s="34">
        <f t="shared" si="380"/>
        <v>0</v>
      </c>
      <c r="P598" s="39">
        <f t="shared" si="381"/>
        <v>0</v>
      </c>
      <c r="Q598" s="40">
        <f t="shared" si="382"/>
        <v>0</v>
      </c>
      <c r="R598" s="41">
        <f t="shared" si="383"/>
        <v>0</v>
      </c>
      <c r="S598" s="42"/>
      <c r="T598"/>
      <c r="U598"/>
      <c r="V598"/>
      <c r="W598"/>
      <c r="X598"/>
      <c r="Y598"/>
      <c r="Z598"/>
      <c r="AA598"/>
      <c r="AB598"/>
      <c r="AC598"/>
    </row>
    <row r="599" spans="1:33">
      <c r="A599" s="3">
        <v>41547</v>
      </c>
      <c r="B599" s="4">
        <v>0.29603009259259261</v>
      </c>
      <c r="C599" s="4">
        <v>0.5024305555555556</v>
      </c>
      <c r="D599" s="4">
        <v>0.53868055555555561</v>
      </c>
      <c r="E599" s="4">
        <v>0.71395833333333336</v>
      </c>
      <c r="G599" s="33">
        <f t="shared" si="372"/>
        <v>7.1047222222222226</v>
      </c>
      <c r="H599" s="33">
        <f t="shared" si="373"/>
        <v>7</v>
      </c>
      <c r="I599" s="33">
        <f t="shared" si="374"/>
        <v>12.058333333333334</v>
      </c>
      <c r="J599" s="33">
        <f t="shared" si="375"/>
        <v>12</v>
      </c>
      <c r="K599" s="33">
        <f t="shared" si="376"/>
        <v>12.928333333333335</v>
      </c>
      <c r="L599" s="33">
        <f t="shared" si="377"/>
        <v>13</v>
      </c>
      <c r="M599" s="33">
        <f t="shared" si="378"/>
        <v>17.135000000000002</v>
      </c>
      <c r="N599" s="33">
        <f t="shared" si="379"/>
        <v>17</v>
      </c>
      <c r="O599" s="34">
        <f t="shared" si="380"/>
        <v>9.1602777777777789</v>
      </c>
      <c r="P599" s="35">
        <f t="shared" si="381"/>
        <v>8</v>
      </c>
      <c r="Q599" s="36">
        <f t="shared" si="382"/>
        <v>1.1602777777777789</v>
      </c>
      <c r="R599" s="37">
        <f t="shared" si="383"/>
        <v>0</v>
      </c>
      <c r="S599" s="38"/>
    </row>
    <row r="600" spans="1:33">
      <c r="A600" s="3">
        <v>41548</v>
      </c>
      <c r="B600" s="4">
        <v>0.29093750000000002</v>
      </c>
      <c r="C600" s="4">
        <v>0.50218750000000001</v>
      </c>
      <c r="D600" s="4">
        <v>0.54030092592592593</v>
      </c>
      <c r="E600" s="4">
        <v>0.67104166666666665</v>
      </c>
      <c r="G600" s="33">
        <f t="shared" si="372"/>
        <v>6.9824999999999999</v>
      </c>
      <c r="H600" s="33">
        <f t="shared" si="373"/>
        <v>7</v>
      </c>
      <c r="I600" s="33">
        <f t="shared" si="374"/>
        <v>12.0525</v>
      </c>
      <c r="J600" s="33">
        <f t="shared" si="375"/>
        <v>12</v>
      </c>
      <c r="K600" s="33">
        <f t="shared" si="376"/>
        <v>12.967222222222222</v>
      </c>
      <c r="L600" s="33">
        <f t="shared" si="377"/>
        <v>13</v>
      </c>
      <c r="M600" s="33">
        <f t="shared" si="378"/>
        <v>16.105</v>
      </c>
      <c r="N600" s="33">
        <f t="shared" si="379"/>
        <v>16</v>
      </c>
      <c r="O600" s="34">
        <f t="shared" si="380"/>
        <v>8.2077777777777783</v>
      </c>
      <c r="P600" s="35">
        <f t="shared" si="381"/>
        <v>8</v>
      </c>
      <c r="Q600" s="36">
        <f t="shared" si="382"/>
        <v>0.20777777777777828</v>
      </c>
      <c r="R600" s="37">
        <f t="shared" si="383"/>
        <v>0</v>
      </c>
      <c r="S600" s="38"/>
    </row>
    <row r="601" spans="1:33">
      <c r="A601" s="3">
        <v>41549</v>
      </c>
      <c r="B601" s="4">
        <v>0.29025462962962961</v>
      </c>
      <c r="C601" s="4">
        <v>0.81716435185185188</v>
      </c>
      <c r="G601" s="33">
        <f t="shared" si="372"/>
        <v>6.9661111111111111</v>
      </c>
      <c r="H601" s="33">
        <f t="shared" si="373"/>
        <v>7</v>
      </c>
      <c r="I601" s="33">
        <f t="shared" si="374"/>
        <v>19.611944444444447</v>
      </c>
      <c r="J601" s="33">
        <f t="shared" si="375"/>
        <v>20</v>
      </c>
      <c r="K601" s="33">
        <f t="shared" si="376"/>
        <v>0</v>
      </c>
      <c r="L601" s="33">
        <f t="shared" si="377"/>
        <v>0</v>
      </c>
      <c r="M601" s="33">
        <f t="shared" si="378"/>
        <v>0</v>
      </c>
      <c r="N601" s="33">
        <f t="shared" si="379"/>
        <v>0</v>
      </c>
      <c r="O601" s="34">
        <f t="shared" si="380"/>
        <v>12.645833333333336</v>
      </c>
      <c r="P601" s="35">
        <f t="shared" si="381"/>
        <v>8</v>
      </c>
      <c r="Q601" s="36">
        <f t="shared" si="382"/>
        <v>4</v>
      </c>
      <c r="R601" s="37">
        <f t="shared" si="383"/>
        <v>0.6458333333333357</v>
      </c>
      <c r="S601" s="38"/>
    </row>
    <row r="602" spans="1:33">
      <c r="A602" s="5" t="s">
        <v>7</v>
      </c>
      <c r="G602" s="43"/>
      <c r="H602" s="30"/>
      <c r="I602" s="30"/>
      <c r="J602" s="30"/>
      <c r="K602" s="30"/>
      <c r="L602" s="30"/>
      <c r="M602" s="44"/>
      <c r="N602" s="30"/>
      <c r="O602" s="45">
        <f>SUM(O595:O601)</f>
        <v>58.4513888888889</v>
      </c>
      <c r="P602" s="46">
        <f>SUM(P595:P601)</f>
        <v>48</v>
      </c>
      <c r="Q602" s="46">
        <f>SUM(Q595:Q601)</f>
        <v>9.8055555555555625</v>
      </c>
      <c r="R602" s="46">
        <f>SUM(R595:R601)</f>
        <v>0.6458333333333357</v>
      </c>
      <c r="S602" s="46">
        <f>SUM(S595:S601)</f>
        <v>0</v>
      </c>
    </row>
    <row r="603" spans="1:33">
      <c r="A603" s="5" t="s">
        <v>8</v>
      </c>
      <c r="B603" s="6">
        <v>6</v>
      </c>
      <c r="D603" s="5" t="s">
        <v>9</v>
      </c>
      <c r="E603" s="6">
        <v>0</v>
      </c>
      <c r="G603" s="43">
        <v>6</v>
      </c>
      <c r="H603" s="43">
        <v>6</v>
      </c>
      <c r="I603" s="30"/>
      <c r="J603" s="30"/>
      <c r="K603" s="30"/>
      <c r="L603" s="30"/>
      <c r="M603" s="44"/>
      <c r="N603" s="30"/>
      <c r="O603" s="45" t="s">
        <v>115</v>
      </c>
      <c r="P603" s="46">
        <f>P602-P604</f>
        <v>48</v>
      </c>
      <c r="Q603" s="46">
        <f>Q602-Q604</f>
        <v>9.8055555555555625</v>
      </c>
      <c r="R603" s="46">
        <f>R602-R604</f>
        <v>0.6458333333333357</v>
      </c>
      <c r="S603" s="46">
        <f>S602-S604</f>
        <v>0</v>
      </c>
    </row>
    <row r="604" spans="1:33">
      <c r="G604" s="43"/>
      <c r="H604" s="30"/>
      <c r="I604" s="30"/>
      <c r="J604" s="30"/>
      <c r="K604" s="30"/>
      <c r="L604" s="30"/>
      <c r="M604" s="44"/>
      <c r="N604" s="44"/>
      <c r="O604" s="47" t="s">
        <v>116</v>
      </c>
      <c r="P604" s="48">
        <f>P598</f>
        <v>0</v>
      </c>
      <c r="Q604" s="48">
        <f>Q598</f>
        <v>0</v>
      </c>
      <c r="R604" s="48">
        <f>R598</f>
        <v>0</v>
      </c>
      <c r="S604" s="48">
        <f>S598</f>
        <v>0</v>
      </c>
      <c r="T604" t="s">
        <v>117</v>
      </c>
      <c r="U604" s="49" t="s">
        <v>118</v>
      </c>
      <c r="V604" t="s">
        <v>119</v>
      </c>
      <c r="W604" t="s">
        <v>120</v>
      </c>
      <c r="X604" t="s">
        <v>121</v>
      </c>
      <c r="Y604" s="49" t="s">
        <v>122</v>
      </c>
      <c r="Z604" t="s">
        <v>123</v>
      </c>
      <c r="AA604" t="s">
        <v>124</v>
      </c>
      <c r="AB604" t="s">
        <v>125</v>
      </c>
      <c r="AC604" t="s">
        <v>126</v>
      </c>
      <c r="AD604" t="s">
        <v>127</v>
      </c>
      <c r="AE604" t="s">
        <v>128</v>
      </c>
      <c r="AF604" t="s">
        <v>129</v>
      </c>
      <c r="AG604" t="s">
        <v>130</v>
      </c>
    </row>
    <row r="605" spans="1:33" ht="15">
      <c r="G605" s="50"/>
      <c r="M605" s="51"/>
      <c r="R605" s="52">
        <f>S605-O602</f>
        <v>0</v>
      </c>
      <c r="S605" s="53">
        <f>SUM(P603:S604)</f>
        <v>58.4513888888889</v>
      </c>
      <c r="T605" t="str">
        <f>+A590</f>
        <v>Employee: ENCILA, ROFEL  (094)</v>
      </c>
      <c r="U605">
        <f>G603</f>
        <v>6</v>
      </c>
      <c r="V605" s="54">
        <f>P603</f>
        <v>48</v>
      </c>
      <c r="W605" s="54">
        <f>Q603</f>
        <v>9.8055555555555625</v>
      </c>
      <c r="X605" s="54">
        <f>R603</f>
        <v>0.6458333333333357</v>
      </c>
      <c r="Y605" s="55">
        <f>P604</f>
        <v>0</v>
      </c>
      <c r="Z605" s="55">
        <f>Q604</f>
        <v>0</v>
      </c>
      <c r="AA605" s="55">
        <f>R604</f>
        <v>0</v>
      </c>
      <c r="AB605" s="54">
        <f>S603</f>
        <v>0</v>
      </c>
      <c r="AC605" s="55">
        <f>S604</f>
        <v>0</v>
      </c>
    </row>
    <row r="609" spans="1:33">
      <c r="A609" s="2" t="s">
        <v>41</v>
      </c>
    </row>
    <row r="612" spans="1:33">
      <c r="A612" s="1" t="s">
        <v>1</v>
      </c>
      <c r="B612" s="1" t="s">
        <v>2</v>
      </c>
      <c r="C612" s="1" t="s">
        <v>3</v>
      </c>
      <c r="D612" s="1" t="s">
        <v>4</v>
      </c>
      <c r="E612" s="1" t="s">
        <v>5</v>
      </c>
      <c r="F612" s="1" t="s">
        <v>6</v>
      </c>
      <c r="G612" s="25"/>
      <c r="H612" s="25"/>
      <c r="I612" s="25"/>
      <c r="J612" s="25"/>
      <c r="K612" s="25"/>
      <c r="L612" s="25"/>
      <c r="M612" s="25"/>
      <c r="N612" s="26"/>
      <c r="O612" s="27" t="s">
        <v>110</v>
      </c>
      <c r="P612" s="28" t="s">
        <v>111</v>
      </c>
      <c r="Q612" s="28" t="s">
        <v>112</v>
      </c>
      <c r="R612" s="28" t="s">
        <v>113</v>
      </c>
      <c r="S612" s="28" t="s">
        <v>114</v>
      </c>
    </row>
    <row r="613" spans="1:33">
      <c r="G613" s="29"/>
      <c r="H613" s="29"/>
      <c r="I613" s="29"/>
      <c r="J613" s="29"/>
      <c r="K613" s="29"/>
      <c r="L613" s="29"/>
      <c r="M613" s="29"/>
      <c r="N613" s="30"/>
      <c r="P613" s="31"/>
      <c r="Q613" s="31"/>
      <c r="R613" s="31"/>
      <c r="S613" s="32"/>
    </row>
    <row r="614" spans="1:33">
      <c r="A614" s="3">
        <v>41543</v>
      </c>
      <c r="B614" s="4">
        <v>0.28923611111111114</v>
      </c>
      <c r="C614" s="4">
        <v>0.5007638888888889</v>
      </c>
      <c r="D614" s="4">
        <v>0.5379976851851852</v>
      </c>
      <c r="E614" s="4">
        <v>0.75072916666666667</v>
      </c>
      <c r="G614" s="33">
        <f t="shared" ref="G614:G620" si="384">+B614*24</f>
        <v>6.9416666666666673</v>
      </c>
      <c r="H614" s="33">
        <f t="shared" ref="H614:H620" si="385">ROUND(G614,0)</f>
        <v>7</v>
      </c>
      <c r="I614" s="33">
        <f t="shared" ref="I614:I620" si="386">+C614*24</f>
        <v>12.018333333333334</v>
      </c>
      <c r="J614" s="33">
        <f t="shared" ref="J614:J620" si="387">ROUND(I614,0)</f>
        <v>12</v>
      </c>
      <c r="K614" s="33">
        <f t="shared" ref="K614:K620" si="388">+D614*24</f>
        <v>12.911944444444444</v>
      </c>
      <c r="L614" s="33">
        <f t="shared" ref="L614:L620" si="389">ROUND(K614,0)</f>
        <v>13</v>
      </c>
      <c r="M614" s="33">
        <f t="shared" ref="M614:M620" si="390">+E614*24</f>
        <v>18.017499999999998</v>
      </c>
      <c r="N614" s="33">
        <f t="shared" ref="N614:N620" si="391">ROUND(M614,0)</f>
        <v>18</v>
      </c>
      <c r="O614" s="34">
        <f t="shared" ref="O614:O620" si="392">I614-G614+M614-K614</f>
        <v>10.182222222222222</v>
      </c>
      <c r="P614" s="35">
        <f t="shared" ref="P614:P620" si="393">IF(O614&gt;8,8,O614)</f>
        <v>8</v>
      </c>
      <c r="Q614" s="36">
        <f t="shared" ref="Q614:Q620" si="394">IF(O614&gt;12,4,O614-P614)</f>
        <v>2.1822222222222223</v>
      </c>
      <c r="R614" s="37">
        <f t="shared" ref="R614:R620" si="395">IF(O614&gt;12,O614-12,0)</f>
        <v>0</v>
      </c>
      <c r="S614" s="38"/>
    </row>
    <row r="615" spans="1:33">
      <c r="A615" s="3">
        <v>41544</v>
      </c>
      <c r="B615" s="4">
        <v>0.28916666666666668</v>
      </c>
      <c r="C615" s="4">
        <v>0.50113425925925925</v>
      </c>
      <c r="D615" s="4">
        <v>0.53960648148148149</v>
      </c>
      <c r="E615" s="4">
        <v>0.75061342592592595</v>
      </c>
      <c r="F615" s="4"/>
      <c r="G615" s="33">
        <f t="shared" si="384"/>
        <v>6.94</v>
      </c>
      <c r="H615" s="33">
        <f t="shared" si="385"/>
        <v>7</v>
      </c>
      <c r="I615" s="33">
        <f t="shared" si="386"/>
        <v>12.027222222222221</v>
      </c>
      <c r="J615" s="33">
        <f t="shared" si="387"/>
        <v>12</v>
      </c>
      <c r="K615" s="33">
        <f t="shared" si="388"/>
        <v>12.950555555555557</v>
      </c>
      <c r="L615" s="33">
        <f t="shared" si="389"/>
        <v>13</v>
      </c>
      <c r="M615" s="33">
        <f t="shared" si="390"/>
        <v>18.014722222222222</v>
      </c>
      <c r="N615" s="33">
        <f t="shared" si="391"/>
        <v>18</v>
      </c>
      <c r="O615" s="34">
        <f t="shared" si="392"/>
        <v>10.151388888888885</v>
      </c>
      <c r="P615" s="35">
        <f t="shared" si="393"/>
        <v>8</v>
      </c>
      <c r="Q615" s="36">
        <f t="shared" si="394"/>
        <v>2.151388888888885</v>
      </c>
      <c r="R615" s="37">
        <f t="shared" si="395"/>
        <v>0</v>
      </c>
      <c r="S615" s="38"/>
    </row>
    <row r="616" spans="1:33">
      <c r="A616" s="3">
        <v>41545</v>
      </c>
      <c r="B616" s="4">
        <v>0.29666666666666669</v>
      </c>
      <c r="C616" s="4">
        <v>0.62582175925925931</v>
      </c>
      <c r="G616" s="33">
        <f t="shared" si="384"/>
        <v>7.120000000000001</v>
      </c>
      <c r="H616" s="33">
        <f t="shared" si="385"/>
        <v>7</v>
      </c>
      <c r="I616" s="33">
        <f t="shared" si="386"/>
        <v>15.019722222222224</v>
      </c>
      <c r="J616" s="33">
        <f t="shared" si="387"/>
        <v>15</v>
      </c>
      <c r="K616" s="33">
        <f t="shared" si="388"/>
        <v>0</v>
      </c>
      <c r="L616" s="33">
        <f t="shared" si="389"/>
        <v>0</v>
      </c>
      <c r="M616" s="33">
        <f t="shared" si="390"/>
        <v>0</v>
      </c>
      <c r="N616" s="33">
        <f t="shared" si="391"/>
        <v>0</v>
      </c>
      <c r="O616" s="34">
        <f t="shared" si="392"/>
        <v>7.8997222222222234</v>
      </c>
      <c r="P616" s="35">
        <f t="shared" si="393"/>
        <v>7.8997222222222234</v>
      </c>
      <c r="Q616" s="36">
        <f t="shared" si="394"/>
        <v>0</v>
      </c>
      <c r="R616" s="37">
        <f t="shared" si="395"/>
        <v>0</v>
      </c>
      <c r="S616" s="38"/>
    </row>
    <row r="617" spans="1:33" s="9" customFormat="1">
      <c r="A617" s="7">
        <v>41546</v>
      </c>
      <c r="B617" s="8"/>
      <c r="C617" s="8"/>
      <c r="G617" s="33">
        <f t="shared" si="384"/>
        <v>0</v>
      </c>
      <c r="H617" s="33">
        <f t="shared" si="385"/>
        <v>0</v>
      </c>
      <c r="I617" s="33">
        <f t="shared" si="386"/>
        <v>0</v>
      </c>
      <c r="J617" s="33">
        <f t="shared" si="387"/>
        <v>0</v>
      </c>
      <c r="K617" s="33">
        <f t="shared" si="388"/>
        <v>0</v>
      </c>
      <c r="L617" s="33">
        <f t="shared" si="389"/>
        <v>0</v>
      </c>
      <c r="M617" s="33">
        <f t="shared" si="390"/>
        <v>0</v>
      </c>
      <c r="N617" s="33">
        <f t="shared" si="391"/>
        <v>0</v>
      </c>
      <c r="O617" s="34">
        <f t="shared" si="392"/>
        <v>0</v>
      </c>
      <c r="P617" s="39">
        <f t="shared" si="393"/>
        <v>0</v>
      </c>
      <c r="Q617" s="40">
        <f t="shared" si="394"/>
        <v>0</v>
      </c>
      <c r="R617" s="41">
        <f t="shared" si="395"/>
        <v>0</v>
      </c>
      <c r="S617" s="42"/>
      <c r="T617"/>
      <c r="U617"/>
      <c r="V617"/>
      <c r="W617"/>
      <c r="X617"/>
      <c r="Y617"/>
      <c r="Z617"/>
      <c r="AA617"/>
      <c r="AB617"/>
      <c r="AC617"/>
    </row>
    <row r="618" spans="1:33">
      <c r="A618" s="3">
        <v>41547</v>
      </c>
      <c r="B618" s="4">
        <v>0.28996527777777775</v>
      </c>
      <c r="C618" s="4">
        <v>0.50105324074074076</v>
      </c>
      <c r="D618" s="4">
        <v>0.53938657407407409</v>
      </c>
      <c r="E618" s="4">
        <v>0.66840277777777779</v>
      </c>
      <c r="G618" s="33">
        <f t="shared" si="384"/>
        <v>6.9591666666666665</v>
      </c>
      <c r="H618" s="33">
        <f t="shared" si="385"/>
        <v>7</v>
      </c>
      <c r="I618" s="33">
        <f t="shared" si="386"/>
        <v>12.025277777777777</v>
      </c>
      <c r="J618" s="33">
        <f t="shared" si="387"/>
        <v>12</v>
      </c>
      <c r="K618" s="33">
        <f t="shared" si="388"/>
        <v>12.945277777777779</v>
      </c>
      <c r="L618" s="33">
        <f t="shared" si="389"/>
        <v>13</v>
      </c>
      <c r="M618" s="33">
        <f t="shared" si="390"/>
        <v>16.041666666666668</v>
      </c>
      <c r="N618" s="33">
        <f t="shared" si="391"/>
        <v>16</v>
      </c>
      <c r="O618" s="34">
        <f t="shared" si="392"/>
        <v>8.1624999999999979</v>
      </c>
      <c r="P618" s="35">
        <f t="shared" si="393"/>
        <v>8</v>
      </c>
      <c r="Q618" s="36">
        <f t="shared" si="394"/>
        <v>0.16249999999999787</v>
      </c>
      <c r="R618" s="37">
        <f t="shared" si="395"/>
        <v>0</v>
      </c>
      <c r="S618" s="38"/>
    </row>
    <row r="619" spans="1:33">
      <c r="A619" s="3">
        <v>41548</v>
      </c>
      <c r="B619" s="4">
        <v>0.29295138888888889</v>
      </c>
      <c r="C619" s="4">
        <v>0.7505208333333333</v>
      </c>
      <c r="G619" s="33">
        <f t="shared" si="384"/>
        <v>7.0308333333333337</v>
      </c>
      <c r="H619" s="33">
        <f t="shared" si="385"/>
        <v>7</v>
      </c>
      <c r="I619" s="33">
        <f t="shared" si="386"/>
        <v>18.012499999999999</v>
      </c>
      <c r="J619" s="33">
        <f t="shared" si="387"/>
        <v>18</v>
      </c>
      <c r="K619" s="33">
        <f t="shared" si="388"/>
        <v>0</v>
      </c>
      <c r="L619" s="33">
        <f t="shared" si="389"/>
        <v>0</v>
      </c>
      <c r="M619" s="33">
        <f t="shared" si="390"/>
        <v>0</v>
      </c>
      <c r="N619" s="33">
        <f t="shared" si="391"/>
        <v>0</v>
      </c>
      <c r="O619" s="34">
        <f t="shared" si="392"/>
        <v>10.981666666666666</v>
      </c>
      <c r="P619" s="35">
        <f t="shared" si="393"/>
        <v>8</v>
      </c>
      <c r="Q619" s="36">
        <f t="shared" si="394"/>
        <v>2.9816666666666656</v>
      </c>
      <c r="R619" s="37">
        <f t="shared" si="395"/>
        <v>0</v>
      </c>
      <c r="S619" s="38"/>
    </row>
    <row r="620" spans="1:33">
      <c r="A620" s="3">
        <v>41549</v>
      </c>
      <c r="B620" s="4">
        <v>0.28854166666666664</v>
      </c>
      <c r="C620" s="4">
        <v>0.50156250000000002</v>
      </c>
      <c r="D620" s="4">
        <v>0.5398263888888889</v>
      </c>
      <c r="E620" s="4">
        <v>0.87609953703703702</v>
      </c>
      <c r="G620" s="33">
        <f t="shared" si="384"/>
        <v>6.9249999999999989</v>
      </c>
      <c r="H620" s="33">
        <f t="shared" si="385"/>
        <v>7</v>
      </c>
      <c r="I620" s="33">
        <f t="shared" si="386"/>
        <v>12.037500000000001</v>
      </c>
      <c r="J620" s="33">
        <f t="shared" si="387"/>
        <v>12</v>
      </c>
      <c r="K620" s="33">
        <f t="shared" si="388"/>
        <v>12.955833333333334</v>
      </c>
      <c r="L620" s="33">
        <f t="shared" si="389"/>
        <v>13</v>
      </c>
      <c r="M620" s="33">
        <f t="shared" si="390"/>
        <v>21.026388888888889</v>
      </c>
      <c r="N620" s="33">
        <f t="shared" si="391"/>
        <v>21</v>
      </c>
      <c r="O620" s="34">
        <f t="shared" si="392"/>
        <v>13.183055555555558</v>
      </c>
      <c r="P620" s="35">
        <f t="shared" si="393"/>
        <v>8</v>
      </c>
      <c r="Q620" s="36">
        <f t="shared" si="394"/>
        <v>4</v>
      </c>
      <c r="R620" s="37">
        <f t="shared" si="395"/>
        <v>1.1830555555555584</v>
      </c>
      <c r="S620" s="38"/>
    </row>
    <row r="621" spans="1:33">
      <c r="A621" s="5" t="s">
        <v>7</v>
      </c>
      <c r="G621" s="43"/>
      <c r="H621" s="30"/>
      <c r="I621" s="30"/>
      <c r="J621" s="30"/>
      <c r="K621" s="30"/>
      <c r="L621" s="30"/>
      <c r="M621" s="44"/>
      <c r="N621" s="30"/>
      <c r="O621" s="45">
        <f>SUM(O614:O620)</f>
        <v>60.560555555555553</v>
      </c>
      <c r="P621" s="46">
        <f>SUM(P614:P620)</f>
        <v>47.899722222222223</v>
      </c>
      <c r="Q621" s="46">
        <f>SUM(Q614:Q620)</f>
        <v>11.477777777777771</v>
      </c>
      <c r="R621" s="46">
        <f>SUM(R614:R620)</f>
        <v>1.1830555555555584</v>
      </c>
      <c r="S621" s="46">
        <f>SUM(S614:S620)</f>
        <v>0</v>
      </c>
    </row>
    <row r="622" spans="1:33">
      <c r="A622" s="5" t="s">
        <v>8</v>
      </c>
      <c r="B622" s="6">
        <v>6</v>
      </c>
      <c r="D622" s="5" t="s">
        <v>9</v>
      </c>
      <c r="E622" s="6">
        <v>0</v>
      </c>
      <c r="G622" s="43">
        <v>6</v>
      </c>
      <c r="H622" s="43">
        <v>6</v>
      </c>
      <c r="I622" s="30"/>
      <c r="J622" s="30"/>
      <c r="K622" s="30"/>
      <c r="L622" s="30"/>
      <c r="M622" s="44"/>
      <c r="N622" s="30"/>
      <c r="O622" s="45" t="s">
        <v>115</v>
      </c>
      <c r="P622" s="46">
        <f>P621-P623</f>
        <v>47.899722222222223</v>
      </c>
      <c r="Q622" s="46">
        <f>Q621-Q623</f>
        <v>11.477777777777771</v>
      </c>
      <c r="R622" s="46">
        <f>R621-R623</f>
        <v>1.1830555555555584</v>
      </c>
      <c r="S622" s="46">
        <f>S621-S623</f>
        <v>0</v>
      </c>
    </row>
    <row r="623" spans="1:33">
      <c r="G623" s="43"/>
      <c r="H623" s="30"/>
      <c r="I623" s="30"/>
      <c r="J623" s="30"/>
      <c r="K623" s="30"/>
      <c r="L623" s="30"/>
      <c r="M623" s="44"/>
      <c r="N623" s="44"/>
      <c r="O623" s="47" t="s">
        <v>116</v>
      </c>
      <c r="P623" s="48">
        <f>P617</f>
        <v>0</v>
      </c>
      <c r="Q623" s="48">
        <f>Q617</f>
        <v>0</v>
      </c>
      <c r="R623" s="48">
        <f>R617</f>
        <v>0</v>
      </c>
      <c r="S623" s="48">
        <f>S617</f>
        <v>0</v>
      </c>
      <c r="T623" t="s">
        <v>117</v>
      </c>
      <c r="U623" s="49" t="s">
        <v>118</v>
      </c>
      <c r="V623" t="s">
        <v>119</v>
      </c>
      <c r="W623" t="s">
        <v>120</v>
      </c>
      <c r="X623" t="s">
        <v>121</v>
      </c>
      <c r="Y623" s="49" t="s">
        <v>122</v>
      </c>
      <c r="Z623" t="s">
        <v>123</v>
      </c>
      <c r="AA623" t="s">
        <v>124</v>
      </c>
      <c r="AB623" t="s">
        <v>125</v>
      </c>
      <c r="AC623" t="s">
        <v>126</v>
      </c>
      <c r="AD623" t="s">
        <v>127</v>
      </c>
      <c r="AE623" t="s">
        <v>128</v>
      </c>
      <c r="AF623" t="s">
        <v>129</v>
      </c>
      <c r="AG623" t="s">
        <v>130</v>
      </c>
    </row>
    <row r="624" spans="1:33" ht="15">
      <c r="G624" s="50"/>
      <c r="M624" s="51"/>
      <c r="R624" s="52">
        <f>S624-O621</f>
        <v>0</v>
      </c>
      <c r="S624" s="53">
        <f>SUM(P622:S623)</f>
        <v>60.560555555555553</v>
      </c>
      <c r="T624" t="str">
        <f>+A609</f>
        <v>Employee: ESLERA, RAMIL  (016)</v>
      </c>
      <c r="U624">
        <f>G622</f>
        <v>6</v>
      </c>
      <c r="V624" s="54">
        <f>P622</f>
        <v>47.899722222222223</v>
      </c>
      <c r="W624" s="54">
        <f>Q622</f>
        <v>11.477777777777771</v>
      </c>
      <c r="X624" s="54">
        <f>R622</f>
        <v>1.1830555555555584</v>
      </c>
      <c r="Y624" s="55">
        <f>P623</f>
        <v>0</v>
      </c>
      <c r="Z624" s="55">
        <f>Q623</f>
        <v>0</v>
      </c>
      <c r="AA624" s="55">
        <f>R623</f>
        <v>0</v>
      </c>
      <c r="AB624" s="54">
        <f>S622</f>
        <v>0</v>
      </c>
      <c r="AC624" s="55">
        <f>S623</f>
        <v>0</v>
      </c>
    </row>
    <row r="628" spans="1:29">
      <c r="A628" s="2" t="s">
        <v>42</v>
      </c>
    </row>
    <row r="631" spans="1:29">
      <c r="A631" s="1" t="s">
        <v>1</v>
      </c>
      <c r="B631" s="1" t="s">
        <v>2</v>
      </c>
      <c r="C631" s="1" t="s">
        <v>3</v>
      </c>
      <c r="D631" s="1" t="s">
        <v>4</v>
      </c>
      <c r="E631" s="1" t="s">
        <v>5</v>
      </c>
      <c r="F631" s="1" t="s">
        <v>6</v>
      </c>
      <c r="G631" s="25"/>
      <c r="H631" s="25"/>
      <c r="I631" s="25"/>
      <c r="J631" s="25"/>
      <c r="K631" s="25"/>
      <c r="L631" s="25"/>
      <c r="M631" s="25"/>
      <c r="N631" s="26"/>
      <c r="O631" s="27" t="s">
        <v>110</v>
      </c>
      <c r="P631" s="28" t="s">
        <v>111</v>
      </c>
      <c r="Q631" s="28" t="s">
        <v>112</v>
      </c>
      <c r="R631" s="28" t="s">
        <v>113</v>
      </c>
      <c r="S631" s="28" t="s">
        <v>114</v>
      </c>
    </row>
    <row r="632" spans="1:29">
      <c r="G632" s="29"/>
      <c r="H632" s="29"/>
      <c r="I632" s="29"/>
      <c r="J632" s="29"/>
      <c r="K632" s="29"/>
      <c r="L632" s="29"/>
      <c r="M632" s="29"/>
      <c r="N632" s="30"/>
      <c r="P632" s="31"/>
      <c r="Q632" s="31"/>
      <c r="R632" s="31"/>
      <c r="S632" s="32"/>
    </row>
    <row r="633" spans="1:29">
      <c r="A633" s="3">
        <v>41543</v>
      </c>
      <c r="B633" s="4">
        <v>0.23755787037037038</v>
      </c>
      <c r="C633" s="4">
        <v>0.75081018518518516</v>
      </c>
      <c r="G633" s="33">
        <f t="shared" ref="G633:G639" si="396">+B633*24</f>
        <v>5.7013888888888893</v>
      </c>
      <c r="H633" s="33">
        <f t="shared" ref="H633:H639" si="397">ROUND(G633,0)</f>
        <v>6</v>
      </c>
      <c r="I633" s="33">
        <f t="shared" ref="I633:I639" si="398">+C633*24</f>
        <v>18.019444444444446</v>
      </c>
      <c r="J633" s="33">
        <f t="shared" ref="J633:J639" si="399">ROUND(I633,0)</f>
        <v>18</v>
      </c>
      <c r="K633" s="33">
        <f t="shared" ref="K633:K639" si="400">+D633*24</f>
        <v>0</v>
      </c>
      <c r="L633" s="33">
        <f t="shared" ref="L633:L639" si="401">ROUND(K633,0)</f>
        <v>0</v>
      </c>
      <c r="M633" s="33">
        <f t="shared" ref="M633:M639" si="402">+E633*24</f>
        <v>0</v>
      </c>
      <c r="N633" s="33">
        <f t="shared" ref="N633:N639" si="403">ROUND(M633,0)</f>
        <v>0</v>
      </c>
      <c r="O633" s="34">
        <f t="shared" ref="O633:O639" si="404">I633-G633+M633-K633</f>
        <v>12.318055555555556</v>
      </c>
      <c r="P633" s="35">
        <f t="shared" ref="P633:P639" si="405">IF(O633&gt;8,8,O633)</f>
        <v>8</v>
      </c>
      <c r="Q633" s="36">
        <f t="shared" ref="Q633:Q639" si="406">IF(O633&gt;12,4,O633-P633)</f>
        <v>4</v>
      </c>
      <c r="R633" s="37">
        <f t="shared" ref="R633:R639" si="407">IF(O633&gt;12,O633-12,0)</f>
        <v>0.31805555555555642</v>
      </c>
      <c r="S633" s="38"/>
    </row>
    <row r="634" spans="1:29">
      <c r="A634" s="3">
        <v>41544</v>
      </c>
      <c r="B634" s="4">
        <v>0.24700231481481483</v>
      </c>
      <c r="C634" s="4">
        <v>0.58605324074074072</v>
      </c>
      <c r="G634" s="33">
        <f t="shared" si="396"/>
        <v>5.9280555555555559</v>
      </c>
      <c r="H634" s="33">
        <f t="shared" si="397"/>
        <v>6</v>
      </c>
      <c r="I634" s="33">
        <f t="shared" si="398"/>
        <v>14.065277777777776</v>
      </c>
      <c r="J634" s="33">
        <f t="shared" si="399"/>
        <v>14</v>
      </c>
      <c r="K634" s="33">
        <f t="shared" si="400"/>
        <v>0</v>
      </c>
      <c r="L634" s="33">
        <f t="shared" si="401"/>
        <v>0</v>
      </c>
      <c r="M634" s="33">
        <f t="shared" si="402"/>
        <v>0</v>
      </c>
      <c r="N634" s="33">
        <f t="shared" si="403"/>
        <v>0</v>
      </c>
      <c r="O634" s="34">
        <f t="shared" si="404"/>
        <v>8.1372222222222206</v>
      </c>
      <c r="P634" s="35">
        <f t="shared" si="405"/>
        <v>8</v>
      </c>
      <c r="Q634" s="36">
        <f t="shared" si="406"/>
        <v>0.13722222222222058</v>
      </c>
      <c r="R634" s="37">
        <f t="shared" si="407"/>
        <v>0</v>
      </c>
      <c r="S634" s="38"/>
    </row>
    <row r="635" spans="1:29">
      <c r="A635" s="3">
        <v>41545</v>
      </c>
      <c r="B635" s="4">
        <v>0.25013888888888891</v>
      </c>
      <c r="C635" s="4">
        <v>0.58689814814814811</v>
      </c>
      <c r="G635" s="33">
        <f t="shared" si="396"/>
        <v>6.0033333333333339</v>
      </c>
      <c r="H635" s="33">
        <f t="shared" si="397"/>
        <v>6</v>
      </c>
      <c r="I635" s="33">
        <f t="shared" si="398"/>
        <v>14.085555555555555</v>
      </c>
      <c r="J635" s="33">
        <f t="shared" si="399"/>
        <v>14</v>
      </c>
      <c r="K635" s="33">
        <f t="shared" si="400"/>
        <v>0</v>
      </c>
      <c r="L635" s="33">
        <f t="shared" si="401"/>
        <v>0</v>
      </c>
      <c r="M635" s="33">
        <f t="shared" si="402"/>
        <v>0</v>
      </c>
      <c r="N635" s="33">
        <f t="shared" si="403"/>
        <v>0</v>
      </c>
      <c r="O635" s="34">
        <f t="shared" si="404"/>
        <v>8.0822222222222209</v>
      </c>
      <c r="P635" s="35">
        <f t="shared" si="405"/>
        <v>8</v>
      </c>
      <c r="Q635" s="36">
        <f t="shared" si="406"/>
        <v>8.2222222222220864E-2</v>
      </c>
      <c r="R635" s="37">
        <f t="shared" si="407"/>
        <v>0</v>
      </c>
      <c r="S635" s="38"/>
    </row>
    <row r="636" spans="1:29" s="9" customFormat="1">
      <c r="A636" s="7">
        <v>41546</v>
      </c>
      <c r="B636" s="8">
        <v>0.24549768518518519</v>
      </c>
      <c r="C636" s="8">
        <v>0.75162037037037033</v>
      </c>
      <c r="G636" s="33">
        <f t="shared" si="396"/>
        <v>5.8919444444444444</v>
      </c>
      <c r="H636" s="33">
        <f t="shared" si="397"/>
        <v>6</v>
      </c>
      <c r="I636" s="33">
        <f t="shared" si="398"/>
        <v>18.038888888888888</v>
      </c>
      <c r="J636" s="33">
        <f t="shared" si="399"/>
        <v>18</v>
      </c>
      <c r="K636" s="33">
        <f t="shared" si="400"/>
        <v>0</v>
      </c>
      <c r="L636" s="33">
        <f t="shared" si="401"/>
        <v>0</v>
      </c>
      <c r="M636" s="33">
        <f t="shared" si="402"/>
        <v>0</v>
      </c>
      <c r="N636" s="33">
        <f t="shared" si="403"/>
        <v>0</v>
      </c>
      <c r="O636" s="34">
        <f t="shared" si="404"/>
        <v>12.146944444444443</v>
      </c>
      <c r="P636" s="39">
        <f t="shared" si="405"/>
        <v>8</v>
      </c>
      <c r="Q636" s="40">
        <f t="shared" si="406"/>
        <v>4</v>
      </c>
      <c r="R636" s="41">
        <f t="shared" si="407"/>
        <v>0.14694444444444343</v>
      </c>
      <c r="S636" s="42"/>
      <c r="T636"/>
      <c r="U636"/>
      <c r="V636"/>
      <c r="W636"/>
      <c r="X636"/>
      <c r="Y636"/>
      <c r="Z636"/>
      <c r="AA636"/>
      <c r="AB636"/>
      <c r="AC636"/>
    </row>
    <row r="637" spans="1:29">
      <c r="A637" s="3">
        <v>41547</v>
      </c>
      <c r="B637" s="4">
        <v>0.25701388888888888</v>
      </c>
      <c r="C637" s="4">
        <v>0.58685185185185185</v>
      </c>
      <c r="G637" s="33">
        <f t="shared" si="396"/>
        <v>6.168333333333333</v>
      </c>
      <c r="H637" s="33">
        <f t="shared" si="397"/>
        <v>6</v>
      </c>
      <c r="I637" s="33">
        <f t="shared" si="398"/>
        <v>14.084444444444443</v>
      </c>
      <c r="J637" s="33">
        <f t="shared" si="399"/>
        <v>14</v>
      </c>
      <c r="K637" s="33">
        <f t="shared" si="400"/>
        <v>0</v>
      </c>
      <c r="L637" s="33">
        <f t="shared" si="401"/>
        <v>0</v>
      </c>
      <c r="M637" s="33">
        <f t="shared" si="402"/>
        <v>0</v>
      </c>
      <c r="N637" s="33">
        <f t="shared" si="403"/>
        <v>0</v>
      </c>
      <c r="O637" s="34">
        <f t="shared" si="404"/>
        <v>7.9161111111111104</v>
      </c>
      <c r="P637" s="35">
        <f t="shared" si="405"/>
        <v>7.9161111111111104</v>
      </c>
      <c r="Q637" s="36">
        <f t="shared" si="406"/>
        <v>0</v>
      </c>
      <c r="R637" s="37">
        <f t="shared" si="407"/>
        <v>0</v>
      </c>
      <c r="S637" s="38"/>
    </row>
    <row r="638" spans="1:29">
      <c r="A638" s="3">
        <v>41548</v>
      </c>
      <c r="B638" s="4">
        <v>0.27620370370370373</v>
      </c>
      <c r="C638" s="4">
        <v>0.75072916666666667</v>
      </c>
      <c r="D638" s="4">
        <v>0.91380787037037037</v>
      </c>
      <c r="E638" s="10">
        <v>1</v>
      </c>
      <c r="G638" s="33">
        <f t="shared" si="396"/>
        <v>6.6288888888888895</v>
      </c>
      <c r="H638" s="33">
        <f t="shared" si="397"/>
        <v>7</v>
      </c>
      <c r="I638" s="33">
        <f t="shared" si="398"/>
        <v>18.017499999999998</v>
      </c>
      <c r="J638" s="33">
        <f t="shared" si="399"/>
        <v>18</v>
      </c>
      <c r="K638" s="33">
        <f t="shared" si="400"/>
        <v>21.93138888888889</v>
      </c>
      <c r="L638" s="33">
        <f t="shared" si="401"/>
        <v>22</v>
      </c>
      <c r="M638" s="33">
        <f t="shared" si="402"/>
        <v>24</v>
      </c>
      <c r="N638" s="33">
        <f t="shared" si="403"/>
        <v>24</v>
      </c>
      <c r="O638" s="34">
        <f t="shared" si="404"/>
        <v>13.457222222222221</v>
      </c>
      <c r="P638" s="35">
        <f t="shared" si="405"/>
        <v>8</v>
      </c>
      <c r="Q638" s="36">
        <f t="shared" si="406"/>
        <v>4</v>
      </c>
      <c r="R638" s="37">
        <f t="shared" si="407"/>
        <v>1.4572222222222209</v>
      </c>
      <c r="S638" s="38"/>
    </row>
    <row r="639" spans="1:29">
      <c r="A639" s="3">
        <v>41549</v>
      </c>
      <c r="B639" s="11">
        <v>0</v>
      </c>
      <c r="C639" s="4">
        <v>0.25209490740740742</v>
      </c>
      <c r="D639" s="4">
        <v>0.91229166666666661</v>
      </c>
      <c r="E639" s="10">
        <v>1</v>
      </c>
      <c r="G639" s="33">
        <f t="shared" si="396"/>
        <v>0</v>
      </c>
      <c r="H639" s="33">
        <f t="shared" si="397"/>
        <v>0</v>
      </c>
      <c r="I639" s="33">
        <f t="shared" si="398"/>
        <v>6.0502777777777776</v>
      </c>
      <c r="J639" s="33">
        <f t="shared" si="399"/>
        <v>6</v>
      </c>
      <c r="K639" s="33">
        <f t="shared" si="400"/>
        <v>21.895</v>
      </c>
      <c r="L639" s="33">
        <f t="shared" si="401"/>
        <v>22</v>
      </c>
      <c r="M639" s="33">
        <f t="shared" si="402"/>
        <v>24</v>
      </c>
      <c r="N639" s="33">
        <f t="shared" si="403"/>
        <v>24</v>
      </c>
      <c r="O639" s="34">
        <f t="shared" si="404"/>
        <v>8.1552777777777798</v>
      </c>
      <c r="P639" s="35">
        <f t="shared" si="405"/>
        <v>8</v>
      </c>
      <c r="Q639" s="36">
        <f t="shared" si="406"/>
        <v>0.15527777777777985</v>
      </c>
      <c r="R639" s="37">
        <f t="shared" si="407"/>
        <v>0</v>
      </c>
      <c r="S639" s="38"/>
    </row>
    <row r="640" spans="1:29">
      <c r="A640" s="5" t="s">
        <v>7</v>
      </c>
      <c r="G640" s="43"/>
      <c r="H640" s="30"/>
      <c r="I640" s="30"/>
      <c r="J640" s="30"/>
      <c r="K640" s="30"/>
      <c r="L640" s="30"/>
      <c r="M640" s="44"/>
      <c r="N640" s="30"/>
      <c r="O640" s="45">
        <f>SUM(O633:O639)</f>
        <v>70.213055555555542</v>
      </c>
      <c r="P640" s="46">
        <f>SUM(P633:P639)</f>
        <v>55.916111111111107</v>
      </c>
      <c r="Q640" s="46">
        <f>SUM(Q633:Q639)</f>
        <v>12.374722222222221</v>
      </c>
      <c r="R640" s="46">
        <f>SUM(R633:R639)</f>
        <v>1.9222222222222207</v>
      </c>
      <c r="S640" s="46">
        <f>SUM(S633:S639)</f>
        <v>0</v>
      </c>
    </row>
    <row r="641" spans="1:33">
      <c r="A641" s="5" t="s">
        <v>8</v>
      </c>
      <c r="B641" s="6">
        <v>7</v>
      </c>
      <c r="D641" s="5" t="s">
        <v>9</v>
      </c>
      <c r="E641" s="6">
        <v>1</v>
      </c>
      <c r="G641" s="43">
        <v>6</v>
      </c>
      <c r="H641" s="43">
        <v>6</v>
      </c>
      <c r="I641" s="30"/>
      <c r="J641" s="30"/>
      <c r="K641" s="30"/>
      <c r="L641" s="30"/>
      <c r="M641" s="44"/>
      <c r="N641" s="30"/>
      <c r="O641" s="45" t="s">
        <v>115</v>
      </c>
      <c r="P641" s="46">
        <f>P640-P642</f>
        <v>47.916111111111107</v>
      </c>
      <c r="Q641" s="46">
        <f>Q640-Q642</f>
        <v>8.3747222222222213</v>
      </c>
      <c r="R641" s="46">
        <f>R640-R642</f>
        <v>1.7752777777777773</v>
      </c>
      <c r="S641" s="46">
        <f>S640-S642</f>
        <v>0</v>
      </c>
    </row>
    <row r="642" spans="1:33">
      <c r="G642" s="43"/>
      <c r="H642" s="30"/>
      <c r="I642" s="30"/>
      <c r="J642" s="30"/>
      <c r="K642" s="30"/>
      <c r="L642" s="30"/>
      <c r="M642" s="44"/>
      <c r="N642" s="44"/>
      <c r="O642" s="47" t="s">
        <v>116</v>
      </c>
      <c r="P642" s="48">
        <f>P636</f>
        <v>8</v>
      </c>
      <c r="Q642" s="48">
        <f>Q636</f>
        <v>4</v>
      </c>
      <c r="R642" s="48">
        <f>R636</f>
        <v>0.14694444444444343</v>
      </c>
      <c r="S642" s="48">
        <f>S636</f>
        <v>0</v>
      </c>
      <c r="T642" t="s">
        <v>117</v>
      </c>
      <c r="U642" s="49" t="s">
        <v>118</v>
      </c>
      <c r="V642" t="s">
        <v>119</v>
      </c>
      <c r="W642" t="s">
        <v>120</v>
      </c>
      <c r="X642" t="s">
        <v>121</v>
      </c>
      <c r="Y642" s="49" t="s">
        <v>122</v>
      </c>
      <c r="Z642" t="s">
        <v>123</v>
      </c>
      <c r="AA642" t="s">
        <v>124</v>
      </c>
      <c r="AB642" t="s">
        <v>125</v>
      </c>
      <c r="AC642" t="s">
        <v>126</v>
      </c>
      <c r="AD642" t="s">
        <v>127</v>
      </c>
      <c r="AE642" t="s">
        <v>128</v>
      </c>
      <c r="AF642" t="s">
        <v>129</v>
      </c>
      <c r="AG642" t="s">
        <v>130</v>
      </c>
    </row>
    <row r="643" spans="1:33" ht="15">
      <c r="G643" s="50"/>
      <c r="M643" s="51"/>
      <c r="R643" s="52">
        <f>S643-O640</f>
        <v>0</v>
      </c>
      <c r="S643" s="53">
        <f>SUM(P641:S642)</f>
        <v>70.213055555555542</v>
      </c>
      <c r="T643" t="str">
        <f>+A628</f>
        <v>Employee: ESLERA, RICHARD  (049)</v>
      </c>
      <c r="U643">
        <f>G641</f>
        <v>6</v>
      </c>
      <c r="V643" s="54">
        <f>P641</f>
        <v>47.916111111111107</v>
      </c>
      <c r="W643" s="54">
        <f>Q641</f>
        <v>8.3747222222222213</v>
      </c>
      <c r="X643" s="54">
        <f>R641</f>
        <v>1.7752777777777773</v>
      </c>
      <c r="Y643" s="55">
        <f>P642</f>
        <v>8</v>
      </c>
      <c r="Z643" s="55">
        <f>Q642</f>
        <v>4</v>
      </c>
      <c r="AA643" s="55">
        <f>R642</f>
        <v>0.14694444444444343</v>
      </c>
      <c r="AB643" s="54">
        <f>S641</f>
        <v>0</v>
      </c>
      <c r="AC643" s="55">
        <f>S642</f>
        <v>0</v>
      </c>
    </row>
    <row r="647" spans="1:33">
      <c r="A647" s="2" t="s">
        <v>43</v>
      </c>
    </row>
    <row r="650" spans="1:33">
      <c r="A650" s="1" t="s">
        <v>1</v>
      </c>
      <c r="B650" s="1" t="s">
        <v>2</v>
      </c>
      <c r="C650" s="1" t="s">
        <v>3</v>
      </c>
      <c r="D650" s="1" t="s">
        <v>4</v>
      </c>
      <c r="E650" s="1" t="s">
        <v>5</v>
      </c>
      <c r="F650" s="1" t="s">
        <v>6</v>
      </c>
      <c r="G650" s="25"/>
      <c r="H650" s="25"/>
      <c r="I650" s="25"/>
      <c r="J650" s="25"/>
      <c r="K650" s="25"/>
      <c r="L650" s="25"/>
      <c r="M650" s="25"/>
      <c r="N650" s="26"/>
      <c r="O650" s="27" t="s">
        <v>110</v>
      </c>
      <c r="P650" s="28" t="s">
        <v>111</v>
      </c>
      <c r="Q650" s="28" t="s">
        <v>112</v>
      </c>
      <c r="R650" s="28" t="s">
        <v>113</v>
      </c>
      <c r="S650" s="28" t="s">
        <v>114</v>
      </c>
    </row>
    <row r="651" spans="1:33">
      <c r="G651" s="29"/>
      <c r="H651" s="29"/>
      <c r="I651" s="29"/>
      <c r="J651" s="29"/>
      <c r="K651" s="29"/>
      <c r="L651" s="29"/>
      <c r="M651" s="29"/>
      <c r="N651" s="30"/>
      <c r="P651" s="31"/>
      <c r="Q651" s="31"/>
      <c r="R651" s="31"/>
      <c r="S651" s="32"/>
    </row>
    <row r="652" spans="1:33">
      <c r="A652" s="3">
        <v>41543</v>
      </c>
      <c r="B652" s="4">
        <v>0.2893634259259259</v>
      </c>
      <c r="C652" s="4">
        <v>0.50035879629629632</v>
      </c>
      <c r="D652" s="4">
        <v>0.53766203703703708</v>
      </c>
      <c r="E652" s="4">
        <v>0.75050925925925926</v>
      </c>
      <c r="G652" s="33">
        <f t="shared" ref="G652:G658" si="408">+B652*24</f>
        <v>6.9447222222222216</v>
      </c>
      <c r="H652" s="33">
        <f t="shared" ref="H652:H658" si="409">ROUND(G652,0)</f>
        <v>7</v>
      </c>
      <c r="I652" s="33">
        <f t="shared" ref="I652:I658" si="410">+C652*24</f>
        <v>12.008611111111112</v>
      </c>
      <c r="J652" s="33">
        <f t="shared" ref="J652:J658" si="411">ROUND(I652,0)</f>
        <v>12</v>
      </c>
      <c r="K652" s="33">
        <f t="shared" ref="K652:K658" si="412">+D652*24</f>
        <v>12.90388888888889</v>
      </c>
      <c r="L652" s="33">
        <f t="shared" ref="L652:L658" si="413">ROUND(K652,0)</f>
        <v>13</v>
      </c>
      <c r="M652" s="33">
        <f t="shared" ref="M652:M658" si="414">+E652*24</f>
        <v>18.012222222222221</v>
      </c>
      <c r="N652" s="33">
        <f t="shared" ref="N652:N658" si="415">ROUND(M652,0)</f>
        <v>18</v>
      </c>
      <c r="O652" s="34">
        <f t="shared" ref="O652:O658" si="416">I652-G652+M652-K652</f>
        <v>10.172222222222221</v>
      </c>
      <c r="P652" s="35">
        <f t="shared" ref="P652:P658" si="417">IF(O652&gt;8,8,O652)</f>
        <v>8</v>
      </c>
      <c r="Q652" s="36">
        <f t="shared" ref="Q652:Q658" si="418">IF(O652&gt;12,4,O652-P652)</f>
        <v>2.1722222222222207</v>
      </c>
      <c r="R652" s="37">
        <f t="shared" ref="R652:R658" si="419">IF(O652&gt;12,O652-12,0)</f>
        <v>0</v>
      </c>
      <c r="S652" s="38"/>
    </row>
    <row r="653" spans="1:33">
      <c r="A653" s="3">
        <v>41544</v>
      </c>
      <c r="B653" s="4">
        <v>0.29069444444444442</v>
      </c>
      <c r="C653" s="4">
        <v>0.50187499999999996</v>
      </c>
      <c r="D653" s="4">
        <v>0.53834490740740737</v>
      </c>
      <c r="E653" s="4">
        <v>0.66741898148148149</v>
      </c>
      <c r="G653" s="33">
        <f t="shared" si="408"/>
        <v>6.9766666666666666</v>
      </c>
      <c r="H653" s="33">
        <f t="shared" si="409"/>
        <v>7</v>
      </c>
      <c r="I653" s="33">
        <f t="shared" si="410"/>
        <v>12.044999999999998</v>
      </c>
      <c r="J653" s="33">
        <f t="shared" si="411"/>
        <v>12</v>
      </c>
      <c r="K653" s="33">
        <f t="shared" si="412"/>
        <v>12.920277777777777</v>
      </c>
      <c r="L653" s="33">
        <f t="shared" si="413"/>
        <v>13</v>
      </c>
      <c r="M653" s="33">
        <f t="shared" si="414"/>
        <v>16.018055555555556</v>
      </c>
      <c r="N653" s="33">
        <f t="shared" si="415"/>
        <v>16</v>
      </c>
      <c r="O653" s="34">
        <f t="shared" si="416"/>
        <v>8.1661111111111104</v>
      </c>
      <c r="P653" s="35">
        <f t="shared" si="417"/>
        <v>8</v>
      </c>
      <c r="Q653" s="36">
        <f t="shared" si="418"/>
        <v>0.16611111111111043</v>
      </c>
      <c r="R653" s="37">
        <f t="shared" si="419"/>
        <v>0</v>
      </c>
      <c r="S653" s="38"/>
    </row>
    <row r="654" spans="1:33">
      <c r="A654" s="3">
        <v>41545</v>
      </c>
      <c r="B654" s="4">
        <v>0.28993055555555558</v>
      </c>
      <c r="C654" s="4">
        <v>0.62572916666666667</v>
      </c>
      <c r="G654" s="33">
        <f t="shared" si="408"/>
        <v>6.9583333333333339</v>
      </c>
      <c r="H654" s="33">
        <f t="shared" si="409"/>
        <v>7</v>
      </c>
      <c r="I654" s="33">
        <f t="shared" si="410"/>
        <v>15.0175</v>
      </c>
      <c r="J654" s="33">
        <f t="shared" si="411"/>
        <v>15</v>
      </c>
      <c r="K654" s="33">
        <f t="shared" si="412"/>
        <v>0</v>
      </c>
      <c r="L654" s="33">
        <f t="shared" si="413"/>
        <v>0</v>
      </c>
      <c r="M654" s="33">
        <f t="shared" si="414"/>
        <v>0</v>
      </c>
      <c r="N654" s="33">
        <f t="shared" si="415"/>
        <v>0</v>
      </c>
      <c r="O654" s="34">
        <f t="shared" si="416"/>
        <v>8.0591666666666661</v>
      </c>
      <c r="P654" s="35">
        <f t="shared" si="417"/>
        <v>8</v>
      </c>
      <c r="Q654" s="36">
        <f t="shared" si="418"/>
        <v>5.9166666666666146E-2</v>
      </c>
      <c r="R654" s="37">
        <f t="shared" si="419"/>
        <v>0</v>
      </c>
      <c r="S654" s="38"/>
    </row>
    <row r="655" spans="1:33" s="9" customFormat="1">
      <c r="A655" s="7">
        <v>41546</v>
      </c>
      <c r="B655" s="8"/>
      <c r="G655" s="33">
        <f t="shared" si="408"/>
        <v>0</v>
      </c>
      <c r="H655" s="33">
        <f t="shared" si="409"/>
        <v>0</v>
      </c>
      <c r="I655" s="33">
        <f t="shared" si="410"/>
        <v>0</v>
      </c>
      <c r="J655" s="33">
        <f t="shared" si="411"/>
        <v>0</v>
      </c>
      <c r="K655" s="33">
        <f t="shared" si="412"/>
        <v>0</v>
      </c>
      <c r="L655" s="33">
        <f t="shared" si="413"/>
        <v>0</v>
      </c>
      <c r="M655" s="33">
        <f t="shared" si="414"/>
        <v>0</v>
      </c>
      <c r="N655" s="33">
        <f t="shared" si="415"/>
        <v>0</v>
      </c>
      <c r="O655" s="34">
        <f t="shared" si="416"/>
        <v>0</v>
      </c>
      <c r="P655" s="39">
        <f t="shared" si="417"/>
        <v>0</v>
      </c>
      <c r="Q655" s="40">
        <f t="shared" si="418"/>
        <v>0</v>
      </c>
      <c r="R655" s="41">
        <f t="shared" si="419"/>
        <v>0</v>
      </c>
      <c r="S655" s="42"/>
      <c r="T655"/>
      <c r="U655"/>
      <c r="V655"/>
      <c r="W655"/>
      <c r="X655"/>
      <c r="Y655"/>
      <c r="Z655"/>
      <c r="AA655"/>
      <c r="AB655"/>
      <c r="AC655"/>
    </row>
    <row r="656" spans="1:33">
      <c r="A656" s="3">
        <v>41547</v>
      </c>
      <c r="B656" s="4">
        <v>0.28960648148148149</v>
      </c>
      <c r="C656" s="4">
        <v>0.50156250000000002</v>
      </c>
      <c r="D656" s="4">
        <v>0.53893518518518524</v>
      </c>
      <c r="E656" s="4">
        <v>0.66813657407407412</v>
      </c>
      <c r="G656" s="33">
        <f t="shared" si="408"/>
        <v>6.9505555555555558</v>
      </c>
      <c r="H656" s="33">
        <f t="shared" si="409"/>
        <v>7</v>
      </c>
      <c r="I656" s="33">
        <f t="shared" si="410"/>
        <v>12.037500000000001</v>
      </c>
      <c r="J656" s="33">
        <f t="shared" si="411"/>
        <v>12</v>
      </c>
      <c r="K656" s="33">
        <f t="shared" si="412"/>
        <v>12.934444444444445</v>
      </c>
      <c r="L656" s="33">
        <f t="shared" si="413"/>
        <v>13</v>
      </c>
      <c r="M656" s="33">
        <f t="shared" si="414"/>
        <v>16.035277777777779</v>
      </c>
      <c r="N656" s="33">
        <f t="shared" si="415"/>
        <v>16</v>
      </c>
      <c r="O656" s="34">
        <f t="shared" si="416"/>
        <v>8.1877777777777787</v>
      </c>
      <c r="P656" s="35">
        <f t="shared" si="417"/>
        <v>8</v>
      </c>
      <c r="Q656" s="36">
        <f t="shared" si="418"/>
        <v>0.18777777777777871</v>
      </c>
      <c r="R656" s="37">
        <f t="shared" si="419"/>
        <v>0</v>
      </c>
      <c r="S656" s="38"/>
    </row>
    <row r="657" spans="1:33">
      <c r="A657" s="3">
        <v>41548</v>
      </c>
      <c r="B657" s="4">
        <v>0.29216435185185186</v>
      </c>
      <c r="C657" s="4">
        <v>0.50108796296296299</v>
      </c>
      <c r="D657" s="4">
        <v>0.54033564814814816</v>
      </c>
      <c r="E657" s="4">
        <v>0.66740740740740745</v>
      </c>
      <c r="G657" s="33">
        <f t="shared" si="408"/>
        <v>7.0119444444444445</v>
      </c>
      <c r="H657" s="33">
        <f t="shared" si="409"/>
        <v>7</v>
      </c>
      <c r="I657" s="33">
        <f t="shared" si="410"/>
        <v>12.026111111111112</v>
      </c>
      <c r="J657" s="33">
        <f t="shared" si="411"/>
        <v>12</v>
      </c>
      <c r="K657" s="33">
        <f t="shared" si="412"/>
        <v>12.968055555555555</v>
      </c>
      <c r="L657" s="33">
        <f t="shared" si="413"/>
        <v>13</v>
      </c>
      <c r="M657" s="33">
        <f t="shared" si="414"/>
        <v>16.017777777777781</v>
      </c>
      <c r="N657" s="33">
        <f t="shared" si="415"/>
        <v>16</v>
      </c>
      <c r="O657" s="34">
        <f t="shared" si="416"/>
        <v>8.0638888888888935</v>
      </c>
      <c r="P657" s="35">
        <f t="shared" si="417"/>
        <v>8</v>
      </c>
      <c r="Q657" s="36">
        <f t="shared" si="418"/>
        <v>6.3888888888893547E-2</v>
      </c>
      <c r="R657" s="37">
        <f t="shared" si="419"/>
        <v>0</v>
      </c>
      <c r="S657" s="38"/>
    </row>
    <row r="658" spans="1:33">
      <c r="A658" s="3">
        <v>41549</v>
      </c>
      <c r="B658" s="4">
        <v>0.28841435185185182</v>
      </c>
      <c r="C658" s="4">
        <v>0.50096064814814811</v>
      </c>
      <c r="D658" s="4">
        <v>0.53916666666666668</v>
      </c>
      <c r="E658" s="4">
        <v>0.75034722222222228</v>
      </c>
      <c r="G658" s="33">
        <f t="shared" si="408"/>
        <v>6.9219444444444438</v>
      </c>
      <c r="H658" s="33">
        <f t="shared" si="409"/>
        <v>7</v>
      </c>
      <c r="I658" s="33">
        <f t="shared" si="410"/>
        <v>12.023055555555555</v>
      </c>
      <c r="J658" s="33">
        <f t="shared" si="411"/>
        <v>12</v>
      </c>
      <c r="K658" s="33">
        <f t="shared" si="412"/>
        <v>12.940000000000001</v>
      </c>
      <c r="L658" s="33">
        <f t="shared" si="413"/>
        <v>13</v>
      </c>
      <c r="M658" s="33">
        <f t="shared" si="414"/>
        <v>18.008333333333333</v>
      </c>
      <c r="N658" s="33">
        <f t="shared" si="415"/>
        <v>18</v>
      </c>
      <c r="O658" s="34">
        <f t="shared" si="416"/>
        <v>10.169444444444441</v>
      </c>
      <c r="P658" s="35">
        <f t="shared" si="417"/>
        <v>8</v>
      </c>
      <c r="Q658" s="36">
        <f t="shared" si="418"/>
        <v>2.1694444444444407</v>
      </c>
      <c r="R658" s="37">
        <f t="shared" si="419"/>
        <v>0</v>
      </c>
      <c r="S658" s="38"/>
    </row>
    <row r="659" spans="1:33">
      <c r="A659" s="5" t="s">
        <v>7</v>
      </c>
      <c r="G659" s="43"/>
      <c r="H659" s="30"/>
      <c r="I659" s="30"/>
      <c r="J659" s="30"/>
      <c r="K659" s="30"/>
      <c r="L659" s="30"/>
      <c r="M659" s="44"/>
      <c r="N659" s="30"/>
      <c r="O659" s="45">
        <f>SUM(O652:O658)</f>
        <v>52.81861111111111</v>
      </c>
      <c r="P659" s="46">
        <f>SUM(P652:P658)</f>
        <v>48</v>
      </c>
      <c r="Q659" s="46">
        <f>SUM(Q652:Q658)</f>
        <v>4.8186111111111103</v>
      </c>
      <c r="R659" s="46">
        <f>SUM(R652:R658)</f>
        <v>0</v>
      </c>
      <c r="S659" s="46">
        <f>SUM(S652:S658)</f>
        <v>0</v>
      </c>
    </row>
    <row r="660" spans="1:33">
      <c r="A660" s="5" t="s">
        <v>8</v>
      </c>
      <c r="B660" s="6">
        <v>6</v>
      </c>
      <c r="D660" s="5" t="s">
        <v>9</v>
      </c>
      <c r="E660" s="6">
        <v>0</v>
      </c>
      <c r="G660" s="43">
        <v>6</v>
      </c>
      <c r="H660" s="43">
        <v>6</v>
      </c>
      <c r="I660" s="30"/>
      <c r="J660" s="30"/>
      <c r="K660" s="30"/>
      <c r="L660" s="30"/>
      <c r="M660" s="44"/>
      <c r="N660" s="30"/>
      <c r="O660" s="45" t="s">
        <v>115</v>
      </c>
      <c r="P660" s="46">
        <f>P659-P661</f>
        <v>48</v>
      </c>
      <c r="Q660" s="46">
        <f>Q659-Q661</f>
        <v>4.8186111111111103</v>
      </c>
      <c r="R660" s="46">
        <f>R659-R661</f>
        <v>0</v>
      </c>
      <c r="S660" s="46">
        <f>S659-S661</f>
        <v>0</v>
      </c>
    </row>
    <row r="661" spans="1:33">
      <c r="G661" s="43"/>
      <c r="H661" s="30"/>
      <c r="I661" s="30"/>
      <c r="J661" s="30"/>
      <c r="K661" s="30"/>
      <c r="L661" s="30"/>
      <c r="M661" s="44"/>
      <c r="N661" s="44"/>
      <c r="O661" s="47" t="s">
        <v>116</v>
      </c>
      <c r="P661" s="48">
        <f>P655</f>
        <v>0</v>
      </c>
      <c r="Q661" s="48">
        <f>Q655</f>
        <v>0</v>
      </c>
      <c r="R661" s="48">
        <f>R655</f>
        <v>0</v>
      </c>
      <c r="S661" s="48">
        <f>S655</f>
        <v>0</v>
      </c>
      <c r="T661" t="s">
        <v>117</v>
      </c>
      <c r="U661" s="49" t="s">
        <v>118</v>
      </c>
      <c r="V661" t="s">
        <v>119</v>
      </c>
      <c r="W661" t="s">
        <v>120</v>
      </c>
      <c r="X661" t="s">
        <v>121</v>
      </c>
      <c r="Y661" s="49" t="s">
        <v>122</v>
      </c>
      <c r="Z661" t="s">
        <v>123</v>
      </c>
      <c r="AA661" t="s">
        <v>124</v>
      </c>
      <c r="AB661" t="s">
        <v>125</v>
      </c>
      <c r="AC661" t="s">
        <v>126</v>
      </c>
      <c r="AD661" t="s">
        <v>127</v>
      </c>
      <c r="AE661" t="s">
        <v>128</v>
      </c>
      <c r="AF661" t="s">
        <v>129</v>
      </c>
      <c r="AG661" t="s">
        <v>130</v>
      </c>
    </row>
    <row r="662" spans="1:33" ht="15">
      <c r="G662" s="50"/>
      <c r="M662" s="51"/>
      <c r="R662" s="52">
        <f>S662-O659</f>
        <v>0</v>
      </c>
      <c r="S662" s="53">
        <f>SUM(P660:S661)</f>
        <v>52.81861111111111</v>
      </c>
      <c r="T662" t="str">
        <f>+A647</f>
        <v>Employee: ESPINOSA, DANIEL  (084)</v>
      </c>
      <c r="U662">
        <f>G660</f>
        <v>6</v>
      </c>
      <c r="V662" s="54">
        <f>P660</f>
        <v>48</v>
      </c>
      <c r="W662" s="54">
        <f>Q660</f>
        <v>4.8186111111111103</v>
      </c>
      <c r="X662" s="54">
        <f>R660</f>
        <v>0</v>
      </c>
      <c r="Y662" s="55">
        <f>P661</f>
        <v>0</v>
      </c>
      <c r="Z662" s="55">
        <f>Q661</f>
        <v>0</v>
      </c>
      <c r="AA662" s="55">
        <f>R661</f>
        <v>0</v>
      </c>
      <c r="AB662" s="54">
        <f>S660</f>
        <v>0</v>
      </c>
      <c r="AC662" s="55">
        <f>S661</f>
        <v>0</v>
      </c>
    </row>
    <row r="666" spans="1:33">
      <c r="A666" s="2" t="s">
        <v>44</v>
      </c>
    </row>
    <row r="669" spans="1:33">
      <c r="A669" s="1" t="s">
        <v>1</v>
      </c>
      <c r="B669" s="1" t="s">
        <v>2</v>
      </c>
      <c r="C669" s="1" t="s">
        <v>3</v>
      </c>
      <c r="D669" s="1" t="s">
        <v>4</v>
      </c>
      <c r="E669" s="1" t="s">
        <v>5</v>
      </c>
      <c r="F669" s="1" t="s">
        <v>6</v>
      </c>
      <c r="G669" s="25"/>
      <c r="H669" s="25"/>
      <c r="I669" s="25"/>
      <c r="J669" s="25"/>
      <c r="K669" s="25"/>
      <c r="L669" s="25"/>
      <c r="M669" s="25"/>
      <c r="N669" s="26"/>
      <c r="O669" s="27" t="s">
        <v>110</v>
      </c>
      <c r="P669" s="28" t="s">
        <v>111</v>
      </c>
      <c r="Q669" s="28" t="s">
        <v>112</v>
      </c>
      <c r="R669" s="28" t="s">
        <v>113</v>
      </c>
      <c r="S669" s="28" t="s">
        <v>114</v>
      </c>
    </row>
    <row r="670" spans="1:33">
      <c r="G670" s="29"/>
      <c r="H670" s="29"/>
      <c r="I670" s="29"/>
      <c r="J670" s="29"/>
      <c r="K670" s="29"/>
      <c r="L670" s="29"/>
      <c r="M670" s="29"/>
      <c r="N670" s="30"/>
      <c r="P670" s="31"/>
      <c r="Q670" s="31"/>
      <c r="R670" s="31"/>
      <c r="S670" s="32"/>
    </row>
    <row r="671" spans="1:33">
      <c r="A671" s="3">
        <v>41543</v>
      </c>
      <c r="G671" s="33">
        <f t="shared" ref="G671:G677" si="420">+B671*24</f>
        <v>0</v>
      </c>
      <c r="H671" s="33">
        <f t="shared" ref="H671:H677" si="421">ROUND(G671,0)</f>
        <v>0</v>
      </c>
      <c r="I671" s="33">
        <f t="shared" ref="I671:I677" si="422">+C671*24</f>
        <v>0</v>
      </c>
      <c r="J671" s="33">
        <f t="shared" ref="J671:J677" si="423">ROUND(I671,0)</f>
        <v>0</v>
      </c>
      <c r="K671" s="33">
        <f t="shared" ref="K671:K677" si="424">+D671*24</f>
        <v>0</v>
      </c>
      <c r="L671" s="33">
        <f t="shared" ref="L671:L677" si="425">ROUND(K671,0)</f>
        <v>0</v>
      </c>
      <c r="M671" s="33">
        <f t="shared" ref="M671:M677" si="426">+E671*24</f>
        <v>0</v>
      </c>
      <c r="N671" s="33">
        <f t="shared" ref="N671:N677" si="427">ROUND(M671,0)</f>
        <v>0</v>
      </c>
      <c r="O671" s="34">
        <f t="shared" ref="O671:O677" si="428">I671-G671+M671-K671</f>
        <v>0</v>
      </c>
      <c r="P671" s="35">
        <f t="shared" ref="P671:P677" si="429">IF(O671&gt;8,8,O671)</f>
        <v>0</v>
      </c>
      <c r="Q671" s="36">
        <f t="shared" ref="Q671:Q677" si="430">IF(O671&gt;12,4,O671-P671)</f>
        <v>0</v>
      </c>
      <c r="R671" s="37">
        <f t="shared" ref="R671:R677" si="431">IF(O671&gt;12,O671-12,0)</f>
        <v>0</v>
      </c>
      <c r="S671" s="38"/>
    </row>
    <row r="672" spans="1:33">
      <c r="A672" s="3">
        <v>41544</v>
      </c>
      <c r="B672" s="4">
        <v>0.28484953703703703</v>
      </c>
      <c r="C672" s="4">
        <v>0.9596527777777778</v>
      </c>
      <c r="G672" s="33">
        <f t="shared" si="420"/>
        <v>6.8363888888888891</v>
      </c>
      <c r="H672" s="33">
        <f t="shared" si="421"/>
        <v>7</v>
      </c>
      <c r="I672" s="33">
        <f t="shared" si="422"/>
        <v>23.031666666666666</v>
      </c>
      <c r="J672" s="33">
        <f t="shared" si="423"/>
        <v>23</v>
      </c>
      <c r="K672" s="33">
        <f t="shared" si="424"/>
        <v>0</v>
      </c>
      <c r="L672" s="33">
        <f t="shared" si="425"/>
        <v>0</v>
      </c>
      <c r="M672" s="33">
        <f t="shared" si="426"/>
        <v>0</v>
      </c>
      <c r="N672" s="33">
        <f t="shared" si="427"/>
        <v>0</v>
      </c>
      <c r="O672" s="34">
        <f t="shared" si="428"/>
        <v>16.195277777777775</v>
      </c>
      <c r="P672" s="35">
        <f t="shared" si="429"/>
        <v>8</v>
      </c>
      <c r="Q672" s="36">
        <f t="shared" si="430"/>
        <v>4</v>
      </c>
      <c r="R672" s="37">
        <f t="shared" si="431"/>
        <v>4.1952777777777754</v>
      </c>
      <c r="S672" s="38"/>
    </row>
    <row r="673" spans="1:33">
      <c r="A673" s="3">
        <v>41545</v>
      </c>
      <c r="B673" s="4">
        <v>0.29047453703703702</v>
      </c>
      <c r="C673" s="4">
        <v>0.99527777777777782</v>
      </c>
      <c r="G673" s="33">
        <f t="shared" si="420"/>
        <v>6.9713888888888889</v>
      </c>
      <c r="H673" s="33">
        <f t="shared" si="421"/>
        <v>7</v>
      </c>
      <c r="I673" s="33">
        <f t="shared" si="422"/>
        <v>23.886666666666667</v>
      </c>
      <c r="J673" s="33">
        <f t="shared" si="423"/>
        <v>24</v>
      </c>
      <c r="K673" s="33">
        <f t="shared" si="424"/>
        <v>0</v>
      </c>
      <c r="L673" s="33">
        <f t="shared" si="425"/>
        <v>0</v>
      </c>
      <c r="M673" s="33">
        <f t="shared" si="426"/>
        <v>0</v>
      </c>
      <c r="N673" s="33">
        <f t="shared" si="427"/>
        <v>0</v>
      </c>
      <c r="O673" s="34">
        <f t="shared" si="428"/>
        <v>16.915277777777778</v>
      </c>
      <c r="P673" s="35">
        <f t="shared" si="429"/>
        <v>8</v>
      </c>
      <c r="Q673" s="36">
        <f t="shared" si="430"/>
        <v>4</v>
      </c>
      <c r="R673" s="37">
        <f t="shared" si="431"/>
        <v>4.9152777777777779</v>
      </c>
      <c r="S673" s="38"/>
    </row>
    <row r="674" spans="1:33" s="9" customFormat="1">
      <c r="A674" s="7">
        <v>41546</v>
      </c>
      <c r="B674" s="8">
        <v>0.3049074074074074</v>
      </c>
      <c r="C674" s="8">
        <v>0.99512731481481487</v>
      </c>
      <c r="G674" s="33">
        <f t="shared" si="420"/>
        <v>7.3177777777777777</v>
      </c>
      <c r="H674" s="33">
        <f t="shared" si="421"/>
        <v>7</v>
      </c>
      <c r="I674" s="33">
        <f t="shared" si="422"/>
        <v>23.883055555555558</v>
      </c>
      <c r="J674" s="33">
        <f t="shared" si="423"/>
        <v>24</v>
      </c>
      <c r="K674" s="33">
        <f t="shared" si="424"/>
        <v>0</v>
      </c>
      <c r="L674" s="33">
        <f t="shared" si="425"/>
        <v>0</v>
      </c>
      <c r="M674" s="33">
        <f t="shared" si="426"/>
        <v>0</v>
      </c>
      <c r="N674" s="33">
        <f t="shared" si="427"/>
        <v>0</v>
      </c>
      <c r="O674" s="34">
        <f t="shared" si="428"/>
        <v>16.56527777777778</v>
      </c>
      <c r="P674" s="39">
        <f t="shared" si="429"/>
        <v>8</v>
      </c>
      <c r="Q674" s="40">
        <f t="shared" si="430"/>
        <v>4</v>
      </c>
      <c r="R674" s="41">
        <f t="shared" si="431"/>
        <v>4.56527777777778</v>
      </c>
      <c r="S674" s="42"/>
      <c r="T674"/>
      <c r="U674"/>
      <c r="V674"/>
      <c r="W674"/>
      <c r="X674"/>
      <c r="Y674"/>
      <c r="Z674"/>
      <c r="AA674"/>
      <c r="AB674"/>
      <c r="AC674"/>
    </row>
    <row r="675" spans="1:33">
      <c r="A675" s="3">
        <v>41547</v>
      </c>
      <c r="B675" s="4">
        <v>0.30467592592592591</v>
      </c>
      <c r="C675" s="4">
        <v>0.99646990740740737</v>
      </c>
      <c r="G675" s="33">
        <f t="shared" si="420"/>
        <v>7.3122222222222213</v>
      </c>
      <c r="H675" s="33">
        <f t="shared" si="421"/>
        <v>7</v>
      </c>
      <c r="I675" s="33">
        <f t="shared" si="422"/>
        <v>23.915277777777778</v>
      </c>
      <c r="J675" s="33">
        <f t="shared" si="423"/>
        <v>24</v>
      </c>
      <c r="K675" s="33">
        <f t="shared" si="424"/>
        <v>0</v>
      </c>
      <c r="L675" s="33">
        <f t="shared" si="425"/>
        <v>0</v>
      </c>
      <c r="M675" s="33">
        <f t="shared" si="426"/>
        <v>0</v>
      </c>
      <c r="N675" s="33">
        <f t="shared" si="427"/>
        <v>0</v>
      </c>
      <c r="O675" s="34">
        <f t="shared" si="428"/>
        <v>16.603055555555557</v>
      </c>
      <c r="P675" s="35">
        <f t="shared" si="429"/>
        <v>8</v>
      </c>
      <c r="Q675" s="36">
        <f t="shared" si="430"/>
        <v>4</v>
      </c>
      <c r="R675" s="37">
        <f t="shared" si="431"/>
        <v>4.6030555555555566</v>
      </c>
      <c r="S675" s="38"/>
    </row>
    <row r="676" spans="1:33">
      <c r="A676" s="3">
        <v>41548</v>
      </c>
      <c r="B676" s="4">
        <v>0.30115740740740743</v>
      </c>
      <c r="C676" s="4">
        <v>0.67175925925925928</v>
      </c>
      <c r="G676" s="33">
        <f t="shared" si="420"/>
        <v>7.2277777777777779</v>
      </c>
      <c r="H676" s="33">
        <f t="shared" si="421"/>
        <v>7</v>
      </c>
      <c r="I676" s="33">
        <f t="shared" si="422"/>
        <v>16.122222222222224</v>
      </c>
      <c r="J676" s="33">
        <f t="shared" si="423"/>
        <v>16</v>
      </c>
      <c r="K676" s="33">
        <f t="shared" si="424"/>
        <v>0</v>
      </c>
      <c r="L676" s="33">
        <f t="shared" si="425"/>
        <v>0</v>
      </c>
      <c r="M676" s="33">
        <f t="shared" si="426"/>
        <v>0</v>
      </c>
      <c r="N676" s="33">
        <f t="shared" si="427"/>
        <v>0</v>
      </c>
      <c r="O676" s="34">
        <f t="shared" si="428"/>
        <v>8.8944444444444457</v>
      </c>
      <c r="P676" s="35">
        <f t="shared" si="429"/>
        <v>8</v>
      </c>
      <c r="Q676" s="36">
        <f t="shared" si="430"/>
        <v>0.89444444444444571</v>
      </c>
      <c r="R676" s="37">
        <f t="shared" si="431"/>
        <v>0</v>
      </c>
      <c r="S676" s="38"/>
    </row>
    <row r="677" spans="1:33">
      <c r="A677" s="3">
        <v>41549</v>
      </c>
      <c r="B677" s="4">
        <v>0.29146990740740741</v>
      </c>
      <c r="C677" s="4">
        <v>0.67245370370370372</v>
      </c>
      <c r="G677" s="33">
        <f t="shared" si="420"/>
        <v>6.9952777777777779</v>
      </c>
      <c r="H677" s="33">
        <f t="shared" si="421"/>
        <v>7</v>
      </c>
      <c r="I677" s="33">
        <f t="shared" si="422"/>
        <v>16.138888888888889</v>
      </c>
      <c r="J677" s="33">
        <f t="shared" si="423"/>
        <v>16</v>
      </c>
      <c r="K677" s="33">
        <f t="shared" si="424"/>
        <v>0</v>
      </c>
      <c r="L677" s="33">
        <f t="shared" si="425"/>
        <v>0</v>
      </c>
      <c r="M677" s="33">
        <f t="shared" si="426"/>
        <v>0</v>
      </c>
      <c r="N677" s="33">
        <f t="shared" si="427"/>
        <v>0</v>
      </c>
      <c r="O677" s="34">
        <f t="shared" si="428"/>
        <v>9.1436111111111114</v>
      </c>
      <c r="P677" s="35">
        <f t="shared" si="429"/>
        <v>8</v>
      </c>
      <c r="Q677" s="36">
        <f t="shared" si="430"/>
        <v>1.1436111111111114</v>
      </c>
      <c r="R677" s="37">
        <f t="shared" si="431"/>
        <v>0</v>
      </c>
      <c r="S677" s="38"/>
    </row>
    <row r="678" spans="1:33">
      <c r="A678" s="5" t="s">
        <v>7</v>
      </c>
      <c r="G678" s="43"/>
      <c r="H678" s="30"/>
      <c r="I678" s="30"/>
      <c r="J678" s="30"/>
      <c r="K678" s="30"/>
      <c r="L678" s="30"/>
      <c r="M678" s="44"/>
      <c r="N678" s="30"/>
      <c r="O678" s="45">
        <f>SUM(O671:O677)</f>
        <v>84.316944444444445</v>
      </c>
      <c r="P678" s="46">
        <f>SUM(P671:P677)</f>
        <v>48</v>
      </c>
      <c r="Q678" s="46">
        <f>SUM(Q671:Q677)</f>
        <v>18.038055555555559</v>
      </c>
      <c r="R678" s="46">
        <f>SUM(R671:R677)</f>
        <v>18.27888888888889</v>
      </c>
      <c r="S678" s="46">
        <f>SUM(S671:S677)</f>
        <v>0</v>
      </c>
    </row>
    <row r="679" spans="1:33">
      <c r="A679" s="5" t="s">
        <v>8</v>
      </c>
      <c r="B679" s="6">
        <v>6</v>
      </c>
      <c r="D679" s="5" t="s">
        <v>9</v>
      </c>
      <c r="E679" s="6">
        <v>0</v>
      </c>
      <c r="G679" s="43">
        <v>6</v>
      </c>
      <c r="H679" s="43">
        <v>6</v>
      </c>
      <c r="I679" s="30"/>
      <c r="J679" s="30"/>
      <c r="K679" s="30"/>
      <c r="L679" s="30"/>
      <c r="M679" s="44"/>
      <c r="N679" s="30"/>
      <c r="O679" s="45" t="s">
        <v>115</v>
      </c>
      <c r="P679" s="46">
        <f>P678-P680</f>
        <v>40</v>
      </c>
      <c r="Q679" s="46">
        <f>Q678-Q680</f>
        <v>14.038055555555559</v>
      </c>
      <c r="R679" s="46">
        <f>R678-R680</f>
        <v>13.71361111111111</v>
      </c>
      <c r="S679" s="46">
        <f>S678-S680</f>
        <v>0</v>
      </c>
    </row>
    <row r="680" spans="1:33">
      <c r="G680" s="43"/>
      <c r="H680" s="30"/>
      <c r="I680" s="30"/>
      <c r="J680" s="30"/>
      <c r="K680" s="30"/>
      <c r="L680" s="30"/>
      <c r="M680" s="44"/>
      <c r="N680" s="44"/>
      <c r="O680" s="47" t="s">
        <v>116</v>
      </c>
      <c r="P680" s="48">
        <f>P674</f>
        <v>8</v>
      </c>
      <c r="Q680" s="48">
        <f>Q674</f>
        <v>4</v>
      </c>
      <c r="R680" s="48">
        <f>R674</f>
        <v>4.56527777777778</v>
      </c>
      <c r="S680" s="48">
        <f>S674</f>
        <v>0</v>
      </c>
      <c r="T680" t="s">
        <v>117</v>
      </c>
      <c r="U680" s="49" t="s">
        <v>118</v>
      </c>
      <c r="V680" t="s">
        <v>119</v>
      </c>
      <c r="W680" t="s">
        <v>120</v>
      </c>
      <c r="X680" t="s">
        <v>121</v>
      </c>
      <c r="Y680" s="49" t="s">
        <v>122</v>
      </c>
      <c r="Z680" t="s">
        <v>123</v>
      </c>
      <c r="AA680" t="s">
        <v>124</v>
      </c>
      <c r="AB680" t="s">
        <v>125</v>
      </c>
      <c r="AC680" t="s">
        <v>126</v>
      </c>
      <c r="AD680" t="s">
        <v>127</v>
      </c>
      <c r="AE680" t="s">
        <v>128</v>
      </c>
      <c r="AF680" t="s">
        <v>129</v>
      </c>
      <c r="AG680" t="s">
        <v>130</v>
      </c>
    </row>
    <row r="681" spans="1:33" ht="15">
      <c r="G681" s="50"/>
      <c r="M681" s="51"/>
      <c r="R681" s="52">
        <f>S681-O678</f>
        <v>0</v>
      </c>
      <c r="S681" s="53">
        <f>SUM(P679:S680)</f>
        <v>84.316944444444445</v>
      </c>
      <c r="T681" t="str">
        <f>+A666</f>
        <v>Employee: ESPIRITU, ROBERTO  (073)</v>
      </c>
      <c r="U681">
        <f>G679</f>
        <v>6</v>
      </c>
      <c r="V681" s="54">
        <f>P679</f>
        <v>40</v>
      </c>
      <c r="W681" s="54">
        <f>Q679</f>
        <v>14.038055555555559</v>
      </c>
      <c r="X681" s="54">
        <f>R679</f>
        <v>13.71361111111111</v>
      </c>
      <c r="Y681" s="55">
        <f>P680</f>
        <v>8</v>
      </c>
      <c r="Z681" s="55">
        <f>Q680</f>
        <v>4</v>
      </c>
      <c r="AA681" s="55">
        <f>R680</f>
        <v>4.56527777777778</v>
      </c>
      <c r="AB681" s="54">
        <f>S679</f>
        <v>0</v>
      </c>
      <c r="AC681" s="55">
        <f>S680</f>
        <v>0</v>
      </c>
    </row>
    <row r="685" spans="1:33">
      <c r="A685" s="2" t="s">
        <v>45</v>
      </c>
    </row>
    <row r="688" spans="1:33">
      <c r="A688" s="1" t="s">
        <v>1</v>
      </c>
      <c r="B688" s="1" t="s">
        <v>2</v>
      </c>
      <c r="C688" s="1" t="s">
        <v>3</v>
      </c>
      <c r="D688" s="1" t="s">
        <v>4</v>
      </c>
      <c r="E688" s="1" t="s">
        <v>5</v>
      </c>
      <c r="F688" s="1" t="s">
        <v>6</v>
      </c>
      <c r="G688" s="25"/>
      <c r="H688" s="25"/>
      <c r="I688" s="25"/>
      <c r="J688" s="25"/>
      <c r="K688" s="25"/>
      <c r="L688" s="25"/>
      <c r="M688" s="25"/>
      <c r="N688" s="26"/>
      <c r="O688" s="27" t="s">
        <v>110</v>
      </c>
      <c r="P688" s="28" t="s">
        <v>111</v>
      </c>
      <c r="Q688" s="28" t="s">
        <v>112</v>
      </c>
      <c r="R688" s="28" t="s">
        <v>113</v>
      </c>
      <c r="S688" s="28" t="s">
        <v>114</v>
      </c>
    </row>
    <row r="689" spans="1:33">
      <c r="G689" s="29"/>
      <c r="H689" s="29"/>
      <c r="I689" s="29"/>
      <c r="J689" s="29"/>
      <c r="K689" s="29"/>
      <c r="L689" s="29"/>
      <c r="M689" s="29"/>
      <c r="N689" s="30"/>
      <c r="P689" s="31"/>
      <c r="Q689" s="31"/>
      <c r="R689" s="31"/>
      <c r="S689" s="32"/>
    </row>
    <row r="690" spans="1:33">
      <c r="A690" s="3">
        <v>41543</v>
      </c>
      <c r="B690" s="11">
        <v>0</v>
      </c>
      <c r="C690" s="4">
        <v>0.25057870370370372</v>
      </c>
      <c r="D690" s="4">
        <v>0.90945601851851854</v>
      </c>
      <c r="E690" s="10">
        <v>1</v>
      </c>
      <c r="G690" s="33">
        <f t="shared" ref="G690:G696" si="432">+B690*24</f>
        <v>0</v>
      </c>
      <c r="H690" s="33">
        <f t="shared" ref="H690:H696" si="433">ROUND(G690,0)</f>
        <v>0</v>
      </c>
      <c r="I690" s="33">
        <f t="shared" ref="I690:I696" si="434">+C690*24</f>
        <v>6.0138888888888893</v>
      </c>
      <c r="J690" s="33">
        <f t="shared" ref="J690:J696" si="435">ROUND(I690,0)</f>
        <v>6</v>
      </c>
      <c r="K690" s="33">
        <f t="shared" ref="K690:K696" si="436">+D690*24</f>
        <v>21.826944444444443</v>
      </c>
      <c r="L690" s="33">
        <f t="shared" ref="L690:L696" si="437">ROUND(K690,0)</f>
        <v>22</v>
      </c>
      <c r="M690" s="33">
        <f t="shared" ref="M690:M696" si="438">+E690*24</f>
        <v>24</v>
      </c>
      <c r="N690" s="33">
        <f t="shared" ref="N690:N696" si="439">ROUND(M690,0)</f>
        <v>24</v>
      </c>
      <c r="O690" s="34">
        <f t="shared" ref="O690:O696" si="440">I690-G690+M690-K690</f>
        <v>8.1869444444444461</v>
      </c>
      <c r="P690" s="35">
        <f t="shared" ref="P690:P696" si="441">IF(O690&gt;8,8,O690)</f>
        <v>8</v>
      </c>
      <c r="Q690" s="36">
        <f t="shared" ref="Q690:Q696" si="442">IF(O690&gt;12,4,O690-P690)</f>
        <v>0.18694444444444613</v>
      </c>
      <c r="R690" s="37">
        <f t="shared" ref="R690:R696" si="443">IF(O690&gt;12,O690-12,0)</f>
        <v>0</v>
      </c>
      <c r="S690" s="38"/>
    </row>
    <row r="691" spans="1:33">
      <c r="A691" s="3">
        <v>41544</v>
      </c>
      <c r="B691" s="11">
        <v>0</v>
      </c>
      <c r="C691" s="4">
        <v>0.25113425925925925</v>
      </c>
      <c r="D691" s="4">
        <v>0.91027777777777774</v>
      </c>
      <c r="E691" s="10">
        <v>1</v>
      </c>
      <c r="G691" s="33">
        <f t="shared" si="432"/>
        <v>0</v>
      </c>
      <c r="H691" s="33">
        <f t="shared" si="433"/>
        <v>0</v>
      </c>
      <c r="I691" s="33">
        <f t="shared" si="434"/>
        <v>6.027222222222222</v>
      </c>
      <c r="J691" s="33">
        <f t="shared" si="435"/>
        <v>6</v>
      </c>
      <c r="K691" s="33">
        <f t="shared" si="436"/>
        <v>21.846666666666664</v>
      </c>
      <c r="L691" s="33">
        <f t="shared" si="437"/>
        <v>22</v>
      </c>
      <c r="M691" s="33">
        <f t="shared" si="438"/>
        <v>24</v>
      </c>
      <c r="N691" s="33">
        <f t="shared" si="439"/>
        <v>24</v>
      </c>
      <c r="O691" s="34">
        <f t="shared" si="440"/>
        <v>8.1805555555555571</v>
      </c>
      <c r="P691" s="35">
        <f t="shared" si="441"/>
        <v>8</v>
      </c>
      <c r="Q691" s="36">
        <f t="shared" si="442"/>
        <v>0.18055555555555713</v>
      </c>
      <c r="R691" s="37">
        <f t="shared" si="443"/>
        <v>0</v>
      </c>
      <c r="S691" s="38"/>
    </row>
    <row r="692" spans="1:33">
      <c r="A692" s="3">
        <v>41545</v>
      </c>
      <c r="B692" s="11">
        <v>0</v>
      </c>
      <c r="C692" s="4">
        <v>0.25024305555555554</v>
      </c>
      <c r="D692" s="4">
        <v>0.91135416666666669</v>
      </c>
      <c r="E692" s="10">
        <v>1</v>
      </c>
      <c r="G692" s="33">
        <f t="shared" si="432"/>
        <v>0</v>
      </c>
      <c r="H692" s="33">
        <f t="shared" si="433"/>
        <v>0</v>
      </c>
      <c r="I692" s="33">
        <f t="shared" si="434"/>
        <v>6.0058333333333334</v>
      </c>
      <c r="J692" s="33">
        <f t="shared" si="435"/>
        <v>6</v>
      </c>
      <c r="K692" s="33">
        <f t="shared" si="436"/>
        <v>21.872500000000002</v>
      </c>
      <c r="L692" s="33">
        <f t="shared" si="437"/>
        <v>22</v>
      </c>
      <c r="M692" s="33">
        <f t="shared" si="438"/>
        <v>24</v>
      </c>
      <c r="N692" s="33">
        <f t="shared" si="439"/>
        <v>24</v>
      </c>
      <c r="O692" s="34">
        <f t="shared" si="440"/>
        <v>8.1333333333333329</v>
      </c>
      <c r="P692" s="35">
        <f t="shared" si="441"/>
        <v>8</v>
      </c>
      <c r="Q692" s="36">
        <f t="shared" si="442"/>
        <v>0.13333333333333286</v>
      </c>
      <c r="R692" s="37">
        <f t="shared" si="443"/>
        <v>0</v>
      </c>
      <c r="S692" s="38"/>
    </row>
    <row r="693" spans="1:33" s="9" customFormat="1">
      <c r="A693" s="7">
        <v>41546</v>
      </c>
      <c r="B693" s="13">
        <v>0</v>
      </c>
      <c r="C693" s="8">
        <v>0.25116898148148148</v>
      </c>
      <c r="D693" s="8">
        <v>0.90790509259259256</v>
      </c>
      <c r="E693" s="12">
        <v>1</v>
      </c>
      <c r="G693" s="33">
        <f t="shared" si="432"/>
        <v>0</v>
      </c>
      <c r="H693" s="33">
        <f t="shared" si="433"/>
        <v>0</v>
      </c>
      <c r="I693" s="33">
        <f t="shared" si="434"/>
        <v>6.0280555555555555</v>
      </c>
      <c r="J693" s="33">
        <f t="shared" si="435"/>
        <v>6</v>
      </c>
      <c r="K693" s="33">
        <f t="shared" si="436"/>
        <v>21.78972222222222</v>
      </c>
      <c r="L693" s="33">
        <f t="shared" si="437"/>
        <v>22</v>
      </c>
      <c r="M693" s="33">
        <f t="shared" si="438"/>
        <v>24</v>
      </c>
      <c r="N693" s="33">
        <f t="shared" si="439"/>
        <v>24</v>
      </c>
      <c r="O693" s="34">
        <f t="shared" si="440"/>
        <v>8.2383333333333333</v>
      </c>
      <c r="P693" s="39">
        <f t="shared" si="441"/>
        <v>8</v>
      </c>
      <c r="Q693" s="40">
        <f t="shared" si="442"/>
        <v>0.23833333333333329</v>
      </c>
      <c r="R693" s="41">
        <f t="shared" si="443"/>
        <v>0</v>
      </c>
      <c r="S693" s="42"/>
      <c r="T693"/>
      <c r="U693"/>
      <c r="V693"/>
      <c r="W693"/>
      <c r="X693"/>
      <c r="Y693"/>
      <c r="Z693"/>
      <c r="AA693"/>
      <c r="AB693"/>
      <c r="AC693"/>
    </row>
    <row r="694" spans="1:33">
      <c r="A694" s="3">
        <v>41547</v>
      </c>
      <c r="B694" s="11">
        <v>0</v>
      </c>
      <c r="C694" s="4">
        <v>0.25120370370370371</v>
      </c>
      <c r="D694" s="4">
        <v>0.91189814814814818</v>
      </c>
      <c r="E694" s="10">
        <v>1</v>
      </c>
      <c r="G694" s="33">
        <f t="shared" si="432"/>
        <v>0</v>
      </c>
      <c r="H694" s="33">
        <f t="shared" si="433"/>
        <v>0</v>
      </c>
      <c r="I694" s="33">
        <f t="shared" si="434"/>
        <v>6.028888888888889</v>
      </c>
      <c r="J694" s="33">
        <f t="shared" si="435"/>
        <v>6</v>
      </c>
      <c r="K694" s="33">
        <f t="shared" si="436"/>
        <v>21.885555555555555</v>
      </c>
      <c r="L694" s="33">
        <f t="shared" si="437"/>
        <v>22</v>
      </c>
      <c r="M694" s="33">
        <f t="shared" si="438"/>
        <v>24</v>
      </c>
      <c r="N694" s="33">
        <f t="shared" si="439"/>
        <v>24</v>
      </c>
      <c r="O694" s="34">
        <f t="shared" si="440"/>
        <v>8.1433333333333344</v>
      </c>
      <c r="P694" s="35">
        <f t="shared" si="441"/>
        <v>8</v>
      </c>
      <c r="Q694" s="36">
        <f t="shared" si="442"/>
        <v>0.14333333333333442</v>
      </c>
      <c r="R694" s="37">
        <f t="shared" si="443"/>
        <v>0</v>
      </c>
      <c r="S694" s="38"/>
    </row>
    <row r="695" spans="1:33">
      <c r="A695" s="3">
        <v>41548</v>
      </c>
      <c r="B695" s="11">
        <v>0</v>
      </c>
      <c r="C695" s="4">
        <v>0.25089120370370371</v>
      </c>
      <c r="D695" s="4">
        <v>0.5774421296296296</v>
      </c>
      <c r="E695" s="4">
        <v>0.91685185185185181</v>
      </c>
      <c r="G695" s="33">
        <f t="shared" si="432"/>
        <v>0</v>
      </c>
      <c r="H695" s="33">
        <f t="shared" si="433"/>
        <v>0</v>
      </c>
      <c r="I695" s="33">
        <f t="shared" si="434"/>
        <v>6.0213888888888896</v>
      </c>
      <c r="J695" s="33">
        <f t="shared" si="435"/>
        <v>6</v>
      </c>
      <c r="K695" s="33">
        <f t="shared" si="436"/>
        <v>13.858611111111109</v>
      </c>
      <c r="L695" s="33">
        <f t="shared" si="437"/>
        <v>14</v>
      </c>
      <c r="M695" s="33">
        <f t="shared" si="438"/>
        <v>22.004444444444445</v>
      </c>
      <c r="N695" s="33">
        <f t="shared" si="439"/>
        <v>22</v>
      </c>
      <c r="O695" s="34">
        <f t="shared" si="440"/>
        <v>14.167222222222225</v>
      </c>
      <c r="P695" s="35">
        <f t="shared" si="441"/>
        <v>8</v>
      </c>
      <c r="Q695" s="36">
        <f t="shared" si="442"/>
        <v>4</v>
      </c>
      <c r="R695" s="37">
        <f t="shared" si="443"/>
        <v>2.1672222222222253</v>
      </c>
      <c r="S695" s="38"/>
    </row>
    <row r="696" spans="1:33">
      <c r="A696" s="3">
        <v>41549</v>
      </c>
      <c r="B696" s="4">
        <v>0.57915509259259257</v>
      </c>
      <c r="C696" s="4">
        <v>0.91729166666666662</v>
      </c>
      <c r="G696" s="33">
        <f t="shared" si="432"/>
        <v>13.899722222222222</v>
      </c>
      <c r="H696" s="33">
        <f t="shared" si="433"/>
        <v>14</v>
      </c>
      <c r="I696" s="33">
        <f t="shared" si="434"/>
        <v>22.015000000000001</v>
      </c>
      <c r="J696" s="33">
        <f t="shared" si="435"/>
        <v>22</v>
      </c>
      <c r="K696" s="33">
        <f t="shared" si="436"/>
        <v>0</v>
      </c>
      <c r="L696" s="33">
        <f t="shared" si="437"/>
        <v>0</v>
      </c>
      <c r="M696" s="33">
        <f t="shared" si="438"/>
        <v>0</v>
      </c>
      <c r="N696" s="33">
        <f t="shared" si="439"/>
        <v>0</v>
      </c>
      <c r="O696" s="34">
        <f t="shared" si="440"/>
        <v>8.1152777777777789</v>
      </c>
      <c r="P696" s="35">
        <f t="shared" si="441"/>
        <v>8</v>
      </c>
      <c r="Q696" s="36">
        <f t="shared" si="442"/>
        <v>0.11527777777777892</v>
      </c>
      <c r="R696" s="37">
        <f t="shared" si="443"/>
        <v>0</v>
      </c>
      <c r="S696" s="38"/>
    </row>
    <row r="697" spans="1:33">
      <c r="A697" s="5" t="s">
        <v>7</v>
      </c>
      <c r="G697" s="43"/>
      <c r="H697" s="30"/>
      <c r="I697" s="30"/>
      <c r="J697" s="30"/>
      <c r="K697" s="30"/>
      <c r="L697" s="30"/>
      <c r="M697" s="44"/>
      <c r="N697" s="30"/>
      <c r="O697" s="45">
        <f>SUM(O690:O696)</f>
        <v>63.165000000000006</v>
      </c>
      <c r="P697" s="46">
        <f>SUM(P690:P696)</f>
        <v>56</v>
      </c>
      <c r="Q697" s="46">
        <f>SUM(Q690:Q696)</f>
        <v>4.9977777777777828</v>
      </c>
      <c r="R697" s="46">
        <f>SUM(R690:R696)</f>
        <v>2.1672222222222253</v>
      </c>
      <c r="S697" s="46">
        <f>SUM(S690:S696)</f>
        <v>0</v>
      </c>
    </row>
    <row r="698" spans="1:33">
      <c r="A698" s="5" t="s">
        <v>8</v>
      </c>
      <c r="B698" s="6">
        <v>7</v>
      </c>
      <c r="D698" s="5" t="s">
        <v>9</v>
      </c>
      <c r="E698" s="6">
        <v>1</v>
      </c>
      <c r="G698" s="43">
        <v>6</v>
      </c>
      <c r="H698" s="43">
        <v>6</v>
      </c>
      <c r="I698" s="30"/>
      <c r="J698" s="30"/>
      <c r="K698" s="30"/>
      <c r="L698" s="30"/>
      <c r="M698" s="44"/>
      <c r="N698" s="30"/>
      <c r="O698" s="45" t="s">
        <v>115</v>
      </c>
      <c r="P698" s="46">
        <f>P697-P699</f>
        <v>48</v>
      </c>
      <c r="Q698" s="46">
        <f>Q697-Q699</f>
        <v>4.7594444444444495</v>
      </c>
      <c r="R698" s="46">
        <f>R697-R699</f>
        <v>2.1672222222222253</v>
      </c>
      <c r="S698" s="46">
        <f>S697-S699</f>
        <v>0</v>
      </c>
    </row>
    <row r="699" spans="1:33">
      <c r="G699" s="43"/>
      <c r="H699" s="30"/>
      <c r="I699" s="30"/>
      <c r="J699" s="30"/>
      <c r="K699" s="30"/>
      <c r="L699" s="30"/>
      <c r="M699" s="44"/>
      <c r="N699" s="44"/>
      <c r="O699" s="47" t="s">
        <v>116</v>
      </c>
      <c r="P699" s="48">
        <f>P693</f>
        <v>8</v>
      </c>
      <c r="Q699" s="48">
        <f>Q693</f>
        <v>0.23833333333333329</v>
      </c>
      <c r="R699" s="48">
        <f>R693</f>
        <v>0</v>
      </c>
      <c r="S699" s="48">
        <f>S693</f>
        <v>0</v>
      </c>
      <c r="T699" t="s">
        <v>117</v>
      </c>
      <c r="U699" s="49" t="s">
        <v>118</v>
      </c>
      <c r="V699" t="s">
        <v>119</v>
      </c>
      <c r="W699" t="s">
        <v>120</v>
      </c>
      <c r="X699" t="s">
        <v>121</v>
      </c>
      <c r="Y699" s="49" t="s">
        <v>122</v>
      </c>
      <c r="Z699" t="s">
        <v>123</v>
      </c>
      <c r="AA699" t="s">
        <v>124</v>
      </c>
      <c r="AB699" t="s">
        <v>125</v>
      </c>
      <c r="AC699" t="s">
        <v>126</v>
      </c>
      <c r="AD699" t="s">
        <v>127</v>
      </c>
      <c r="AE699" t="s">
        <v>128</v>
      </c>
      <c r="AF699" t="s">
        <v>129</v>
      </c>
      <c r="AG699" t="s">
        <v>130</v>
      </c>
    </row>
    <row r="700" spans="1:33" ht="15">
      <c r="G700" s="50"/>
      <c r="M700" s="51"/>
      <c r="R700" s="52">
        <f>S700-O697</f>
        <v>0</v>
      </c>
      <c r="S700" s="53">
        <f>SUM(P698:S699)</f>
        <v>63.165000000000006</v>
      </c>
      <c r="T700" t="str">
        <f>+A685</f>
        <v>Employee: FARROL, MARK  (048)</v>
      </c>
      <c r="U700">
        <f>G698</f>
        <v>6</v>
      </c>
      <c r="V700" s="54">
        <f>P698</f>
        <v>48</v>
      </c>
      <c r="W700" s="54">
        <f>Q698</f>
        <v>4.7594444444444495</v>
      </c>
      <c r="X700" s="54">
        <f>R698</f>
        <v>2.1672222222222253</v>
      </c>
      <c r="Y700" s="55">
        <f>P699</f>
        <v>8</v>
      </c>
      <c r="Z700" s="55">
        <f>Q699</f>
        <v>0.23833333333333329</v>
      </c>
      <c r="AA700" s="55">
        <f>R699</f>
        <v>0</v>
      </c>
      <c r="AB700" s="54">
        <f>S698</f>
        <v>0</v>
      </c>
      <c r="AC700" s="55">
        <f>S699</f>
        <v>0</v>
      </c>
    </row>
    <row r="704" spans="1:33">
      <c r="A704" s="2" t="s">
        <v>46</v>
      </c>
    </row>
    <row r="707" spans="1:33">
      <c r="A707" s="1" t="s">
        <v>1</v>
      </c>
      <c r="B707" s="1" t="s">
        <v>2</v>
      </c>
      <c r="C707" s="1" t="s">
        <v>3</v>
      </c>
      <c r="D707" s="1" t="s">
        <v>4</v>
      </c>
      <c r="E707" s="1" t="s">
        <v>5</v>
      </c>
      <c r="F707" s="1" t="s">
        <v>6</v>
      </c>
      <c r="G707" s="25"/>
      <c r="H707" s="25"/>
      <c r="I707" s="25"/>
      <c r="J707" s="25"/>
      <c r="K707" s="25"/>
      <c r="L707" s="25"/>
      <c r="M707" s="25"/>
      <c r="N707" s="26"/>
      <c r="O707" s="27" t="s">
        <v>110</v>
      </c>
      <c r="P707" s="28" t="s">
        <v>111</v>
      </c>
      <c r="Q707" s="28" t="s">
        <v>112</v>
      </c>
      <c r="R707" s="28" t="s">
        <v>113</v>
      </c>
      <c r="S707" s="28" t="s">
        <v>114</v>
      </c>
    </row>
    <row r="708" spans="1:33">
      <c r="G708" s="29"/>
      <c r="H708" s="29"/>
      <c r="I708" s="29"/>
      <c r="J708" s="29"/>
      <c r="K708" s="29"/>
      <c r="L708" s="29"/>
      <c r="M708" s="29"/>
      <c r="N708" s="30"/>
      <c r="P708" s="31"/>
      <c r="Q708" s="31"/>
      <c r="R708" s="31"/>
      <c r="S708" s="32"/>
    </row>
    <row r="709" spans="1:33">
      <c r="A709" s="3">
        <v>41543</v>
      </c>
      <c r="B709" s="4">
        <v>0.28815972222222225</v>
      </c>
      <c r="C709" s="4">
        <v>0.50126157407407412</v>
      </c>
      <c r="D709" s="4">
        <v>0.53851851851851851</v>
      </c>
      <c r="E709" s="4">
        <v>0.7513657407407407</v>
      </c>
      <c r="G709" s="33">
        <f t="shared" ref="G709:G715" si="444">+B709*24</f>
        <v>6.9158333333333335</v>
      </c>
      <c r="H709" s="33">
        <f t="shared" ref="H709:H715" si="445">ROUND(G709,0)</f>
        <v>7</v>
      </c>
      <c r="I709" s="33">
        <f t="shared" ref="I709:I715" si="446">+C709*24</f>
        <v>12.03027777777778</v>
      </c>
      <c r="J709" s="33">
        <f t="shared" ref="J709:J715" si="447">ROUND(I709,0)</f>
        <v>12</v>
      </c>
      <c r="K709" s="33">
        <f t="shared" ref="K709:K715" si="448">+D709*24</f>
        <v>12.924444444444443</v>
      </c>
      <c r="L709" s="33">
        <f t="shared" ref="L709:L715" si="449">ROUND(K709,0)</f>
        <v>13</v>
      </c>
      <c r="M709" s="33">
        <f t="shared" ref="M709:M715" si="450">+E709*24</f>
        <v>18.032777777777778</v>
      </c>
      <c r="N709" s="33">
        <f t="shared" ref="N709:N715" si="451">ROUND(M709,0)</f>
        <v>18</v>
      </c>
      <c r="O709" s="34">
        <f t="shared" ref="O709:O715" si="452">I709-G709+M709-K709</f>
        <v>10.222777777777782</v>
      </c>
      <c r="P709" s="35">
        <f t="shared" ref="P709:P715" si="453">IF(O709&gt;8,8,O709)</f>
        <v>8</v>
      </c>
      <c r="Q709" s="36">
        <f t="shared" ref="Q709:Q715" si="454">IF(O709&gt;12,4,O709-P709)</f>
        <v>2.2227777777777824</v>
      </c>
      <c r="R709" s="37">
        <f t="shared" ref="R709:R715" si="455">IF(O709&gt;12,O709-12,0)</f>
        <v>0</v>
      </c>
      <c r="S709" s="38"/>
    </row>
    <row r="710" spans="1:33">
      <c r="A710" s="3">
        <v>41544</v>
      </c>
      <c r="B710" s="4">
        <v>0.2910300925925926</v>
      </c>
      <c r="C710" s="4">
        <v>0.62664351851851852</v>
      </c>
      <c r="G710" s="33">
        <f t="shared" si="444"/>
        <v>6.9847222222222225</v>
      </c>
      <c r="H710" s="33">
        <f t="shared" si="445"/>
        <v>7</v>
      </c>
      <c r="I710" s="33">
        <f t="shared" si="446"/>
        <v>15.039444444444445</v>
      </c>
      <c r="J710" s="33">
        <f t="shared" si="447"/>
        <v>15</v>
      </c>
      <c r="K710" s="33">
        <f t="shared" si="448"/>
        <v>0</v>
      </c>
      <c r="L710" s="33">
        <f t="shared" si="449"/>
        <v>0</v>
      </c>
      <c r="M710" s="33">
        <f t="shared" si="450"/>
        <v>0</v>
      </c>
      <c r="N710" s="33">
        <f t="shared" si="451"/>
        <v>0</v>
      </c>
      <c r="O710" s="34">
        <f t="shared" si="452"/>
        <v>8.0547222222222228</v>
      </c>
      <c r="P710" s="35">
        <f t="shared" si="453"/>
        <v>8</v>
      </c>
      <c r="Q710" s="36">
        <f t="shared" si="454"/>
        <v>5.4722222222222783E-2</v>
      </c>
      <c r="R710" s="37">
        <f t="shared" si="455"/>
        <v>0</v>
      </c>
      <c r="S710" s="38"/>
    </row>
    <row r="711" spans="1:33">
      <c r="A711" s="3">
        <v>41545</v>
      </c>
      <c r="B711" s="4">
        <v>0.2915740740740741</v>
      </c>
      <c r="C711" s="4">
        <v>0.62570601851851848</v>
      </c>
      <c r="G711" s="33">
        <f t="shared" si="444"/>
        <v>6.9977777777777783</v>
      </c>
      <c r="H711" s="33">
        <f t="shared" si="445"/>
        <v>7</v>
      </c>
      <c r="I711" s="33">
        <f t="shared" si="446"/>
        <v>15.016944444444444</v>
      </c>
      <c r="J711" s="33">
        <f t="shared" si="447"/>
        <v>15</v>
      </c>
      <c r="K711" s="33">
        <f t="shared" si="448"/>
        <v>0</v>
      </c>
      <c r="L711" s="33">
        <f t="shared" si="449"/>
        <v>0</v>
      </c>
      <c r="M711" s="33">
        <f t="shared" si="450"/>
        <v>0</v>
      </c>
      <c r="N711" s="33">
        <f t="shared" si="451"/>
        <v>0</v>
      </c>
      <c r="O711" s="34">
        <f t="shared" si="452"/>
        <v>8.019166666666667</v>
      </c>
      <c r="P711" s="35">
        <f t="shared" si="453"/>
        <v>8</v>
      </c>
      <c r="Q711" s="36">
        <f t="shared" si="454"/>
        <v>1.9166666666666998E-2</v>
      </c>
      <c r="R711" s="37">
        <f t="shared" si="455"/>
        <v>0</v>
      </c>
      <c r="S711" s="38"/>
    </row>
    <row r="712" spans="1:33" s="9" customFormat="1">
      <c r="A712" s="7">
        <v>41546</v>
      </c>
      <c r="B712" s="8">
        <v>0.29015046296296299</v>
      </c>
      <c r="C712" s="8">
        <v>0.62541666666666662</v>
      </c>
      <c r="G712" s="33">
        <f t="shared" si="444"/>
        <v>6.9636111111111116</v>
      </c>
      <c r="H712" s="33">
        <f t="shared" si="445"/>
        <v>7</v>
      </c>
      <c r="I712" s="33">
        <f t="shared" si="446"/>
        <v>15.009999999999998</v>
      </c>
      <c r="J712" s="33">
        <f t="shared" si="447"/>
        <v>15</v>
      </c>
      <c r="K712" s="33">
        <f t="shared" si="448"/>
        <v>0</v>
      </c>
      <c r="L712" s="33">
        <f t="shared" si="449"/>
        <v>0</v>
      </c>
      <c r="M712" s="33">
        <f t="shared" si="450"/>
        <v>0</v>
      </c>
      <c r="N712" s="33">
        <f t="shared" si="451"/>
        <v>0</v>
      </c>
      <c r="O712" s="34">
        <f t="shared" si="452"/>
        <v>8.0463888888888864</v>
      </c>
      <c r="P712" s="39">
        <f t="shared" si="453"/>
        <v>8</v>
      </c>
      <c r="Q712" s="40">
        <f t="shared" si="454"/>
        <v>4.638888888888637E-2</v>
      </c>
      <c r="R712" s="41">
        <f t="shared" si="455"/>
        <v>0</v>
      </c>
      <c r="S712" s="42"/>
      <c r="T712"/>
      <c r="U712"/>
      <c r="V712"/>
      <c r="W712"/>
      <c r="X712"/>
      <c r="Y712"/>
      <c r="Z712"/>
      <c r="AA712"/>
      <c r="AB712"/>
      <c r="AC712"/>
    </row>
    <row r="713" spans="1:33">
      <c r="A713" s="3">
        <v>41547</v>
      </c>
      <c r="B713" s="4">
        <v>0.29112268518518519</v>
      </c>
      <c r="C713" s="4">
        <v>0.62523148148148144</v>
      </c>
      <c r="G713" s="33">
        <f t="shared" si="444"/>
        <v>6.9869444444444451</v>
      </c>
      <c r="H713" s="33">
        <f t="shared" si="445"/>
        <v>7</v>
      </c>
      <c r="I713" s="33">
        <f t="shared" si="446"/>
        <v>15.005555555555555</v>
      </c>
      <c r="J713" s="33">
        <f t="shared" si="447"/>
        <v>15</v>
      </c>
      <c r="K713" s="33">
        <f t="shared" si="448"/>
        <v>0</v>
      </c>
      <c r="L713" s="33">
        <f t="shared" si="449"/>
        <v>0</v>
      </c>
      <c r="M713" s="33">
        <f t="shared" si="450"/>
        <v>0</v>
      </c>
      <c r="N713" s="33">
        <f t="shared" si="451"/>
        <v>0</v>
      </c>
      <c r="O713" s="34">
        <f t="shared" si="452"/>
        <v>8.0186111111111096</v>
      </c>
      <c r="P713" s="35">
        <f t="shared" si="453"/>
        <v>8</v>
      </c>
      <c r="Q713" s="36">
        <f t="shared" si="454"/>
        <v>1.8611111111109579E-2</v>
      </c>
      <c r="R713" s="37">
        <f t="shared" si="455"/>
        <v>0</v>
      </c>
      <c r="S713" s="38"/>
    </row>
    <row r="714" spans="1:33">
      <c r="A714" s="3">
        <v>41548</v>
      </c>
      <c r="B714" s="4">
        <v>0.29386574074074073</v>
      </c>
      <c r="C714" s="4">
        <v>0.63621527777777775</v>
      </c>
      <c r="G714" s="33">
        <f t="shared" si="444"/>
        <v>7.0527777777777771</v>
      </c>
      <c r="H714" s="33">
        <f t="shared" si="445"/>
        <v>7</v>
      </c>
      <c r="I714" s="33">
        <f t="shared" si="446"/>
        <v>15.269166666666667</v>
      </c>
      <c r="J714" s="33">
        <f t="shared" si="447"/>
        <v>15</v>
      </c>
      <c r="K714" s="33">
        <f t="shared" si="448"/>
        <v>0</v>
      </c>
      <c r="L714" s="33">
        <f t="shared" si="449"/>
        <v>0</v>
      </c>
      <c r="M714" s="33">
        <f t="shared" si="450"/>
        <v>0</v>
      </c>
      <c r="N714" s="33">
        <f t="shared" si="451"/>
        <v>0</v>
      </c>
      <c r="O714" s="34">
        <f t="shared" si="452"/>
        <v>8.2163888888888899</v>
      </c>
      <c r="P714" s="35">
        <f t="shared" si="453"/>
        <v>8</v>
      </c>
      <c r="Q714" s="36">
        <f t="shared" si="454"/>
        <v>0.21638888888888985</v>
      </c>
      <c r="R714" s="37">
        <f t="shared" si="455"/>
        <v>0</v>
      </c>
      <c r="S714" s="38"/>
    </row>
    <row r="715" spans="1:33">
      <c r="A715" s="3">
        <v>41549</v>
      </c>
      <c r="B715" s="4">
        <v>0.29050925925925924</v>
      </c>
      <c r="C715" s="4">
        <v>0.79377314814814814</v>
      </c>
      <c r="G715" s="33">
        <f t="shared" si="444"/>
        <v>6.9722222222222214</v>
      </c>
      <c r="H715" s="33">
        <f t="shared" si="445"/>
        <v>7</v>
      </c>
      <c r="I715" s="33">
        <f t="shared" si="446"/>
        <v>19.050555555555555</v>
      </c>
      <c r="J715" s="33">
        <f t="shared" si="447"/>
        <v>19</v>
      </c>
      <c r="K715" s="33">
        <f t="shared" si="448"/>
        <v>0</v>
      </c>
      <c r="L715" s="33">
        <f t="shared" si="449"/>
        <v>0</v>
      </c>
      <c r="M715" s="33">
        <f t="shared" si="450"/>
        <v>0</v>
      </c>
      <c r="N715" s="33">
        <f t="shared" si="451"/>
        <v>0</v>
      </c>
      <c r="O715" s="34">
        <f t="shared" si="452"/>
        <v>12.078333333333333</v>
      </c>
      <c r="P715" s="35">
        <f t="shared" si="453"/>
        <v>8</v>
      </c>
      <c r="Q715" s="36">
        <f t="shared" si="454"/>
        <v>4</v>
      </c>
      <c r="R715" s="37">
        <f t="shared" si="455"/>
        <v>7.8333333333333144E-2</v>
      </c>
      <c r="S715" s="38"/>
    </row>
    <row r="716" spans="1:33">
      <c r="A716" s="5" t="s">
        <v>7</v>
      </c>
      <c r="G716" s="43"/>
      <c r="H716" s="30"/>
      <c r="I716" s="30"/>
      <c r="J716" s="30"/>
      <c r="K716" s="30"/>
      <c r="L716" s="30"/>
      <c r="M716" s="44"/>
      <c r="N716" s="30"/>
      <c r="O716" s="45">
        <f>SUM(O709:O715)</f>
        <v>62.656388888888884</v>
      </c>
      <c r="P716" s="46">
        <f>SUM(P709:P715)</f>
        <v>56</v>
      </c>
      <c r="Q716" s="46">
        <f>SUM(Q709:Q715)</f>
        <v>6.578055555555558</v>
      </c>
      <c r="R716" s="46">
        <f>SUM(R709:R715)</f>
        <v>7.8333333333333144E-2</v>
      </c>
      <c r="S716" s="46">
        <f>SUM(S709:S715)</f>
        <v>0</v>
      </c>
    </row>
    <row r="717" spans="1:33">
      <c r="A717" s="5" t="s">
        <v>8</v>
      </c>
      <c r="B717" s="6">
        <v>7</v>
      </c>
      <c r="D717" s="5" t="s">
        <v>9</v>
      </c>
      <c r="E717" s="6">
        <v>1</v>
      </c>
      <c r="G717" s="43">
        <v>6</v>
      </c>
      <c r="H717" s="43">
        <v>6</v>
      </c>
      <c r="I717" s="30"/>
      <c r="J717" s="30"/>
      <c r="K717" s="30"/>
      <c r="L717" s="30"/>
      <c r="M717" s="44"/>
      <c r="N717" s="30"/>
      <c r="O717" s="45" t="s">
        <v>115</v>
      </c>
      <c r="P717" s="46">
        <f>P716-P718</f>
        <v>48</v>
      </c>
      <c r="Q717" s="46">
        <f>Q716-Q718</f>
        <v>6.5316666666666716</v>
      </c>
      <c r="R717" s="46">
        <f>R716-R718</f>
        <v>7.8333333333333144E-2</v>
      </c>
      <c r="S717" s="46">
        <f>S716-S718</f>
        <v>0</v>
      </c>
    </row>
    <row r="718" spans="1:33">
      <c r="G718" s="43"/>
      <c r="H718" s="30"/>
      <c r="I718" s="30"/>
      <c r="J718" s="30"/>
      <c r="K718" s="30"/>
      <c r="L718" s="30"/>
      <c r="M718" s="44"/>
      <c r="N718" s="44"/>
      <c r="O718" s="47" t="s">
        <v>116</v>
      </c>
      <c r="P718" s="48">
        <f>P712</f>
        <v>8</v>
      </c>
      <c r="Q718" s="48">
        <f>Q712</f>
        <v>4.638888888888637E-2</v>
      </c>
      <c r="R718" s="48">
        <f>R712</f>
        <v>0</v>
      </c>
      <c r="S718" s="48">
        <f>S712</f>
        <v>0</v>
      </c>
      <c r="T718" t="s">
        <v>117</v>
      </c>
      <c r="U718" s="49" t="s">
        <v>118</v>
      </c>
      <c r="V718" t="s">
        <v>119</v>
      </c>
      <c r="W718" t="s">
        <v>120</v>
      </c>
      <c r="X718" t="s">
        <v>121</v>
      </c>
      <c r="Y718" s="49" t="s">
        <v>122</v>
      </c>
      <c r="Z718" t="s">
        <v>123</v>
      </c>
      <c r="AA718" t="s">
        <v>124</v>
      </c>
      <c r="AB718" t="s">
        <v>125</v>
      </c>
      <c r="AC718" t="s">
        <v>126</v>
      </c>
      <c r="AD718" t="s">
        <v>127</v>
      </c>
      <c r="AE718" t="s">
        <v>128</v>
      </c>
      <c r="AF718" t="s">
        <v>129</v>
      </c>
      <c r="AG718" t="s">
        <v>130</v>
      </c>
    </row>
    <row r="719" spans="1:33" ht="15">
      <c r="G719" s="50"/>
      <c r="M719" s="51"/>
      <c r="R719" s="52">
        <f>S719-O716</f>
        <v>0</v>
      </c>
      <c r="S719" s="53">
        <f>SUM(P717:S718)</f>
        <v>62.656388888888891</v>
      </c>
      <c r="T719" t="str">
        <f>+A704</f>
        <v>Employee: FORMENTERA, RANDY  (097)</v>
      </c>
      <c r="U719">
        <f>G717</f>
        <v>6</v>
      </c>
      <c r="V719" s="54">
        <f>P717</f>
        <v>48</v>
      </c>
      <c r="W719" s="54">
        <f>Q717</f>
        <v>6.5316666666666716</v>
      </c>
      <c r="X719" s="54">
        <f>R717</f>
        <v>7.8333333333333144E-2</v>
      </c>
      <c r="Y719" s="55">
        <f>P718</f>
        <v>8</v>
      </c>
      <c r="Z719" s="55">
        <f>Q718</f>
        <v>4.638888888888637E-2</v>
      </c>
      <c r="AA719" s="55">
        <f>R718</f>
        <v>0</v>
      </c>
      <c r="AB719" s="54">
        <f>S717</f>
        <v>0</v>
      </c>
      <c r="AC719" s="55">
        <f>S718</f>
        <v>0</v>
      </c>
    </row>
    <row r="723" spans="1:29">
      <c r="A723" s="2" t="s">
        <v>47</v>
      </c>
    </row>
    <row r="726" spans="1:29">
      <c r="A726" s="1" t="s">
        <v>1</v>
      </c>
      <c r="B726" s="1" t="s">
        <v>2</v>
      </c>
      <c r="C726" s="1" t="s">
        <v>3</v>
      </c>
      <c r="D726" s="1" t="s">
        <v>4</v>
      </c>
      <c r="E726" s="1" t="s">
        <v>5</v>
      </c>
      <c r="F726" s="1" t="s">
        <v>6</v>
      </c>
      <c r="G726" s="25"/>
      <c r="H726" s="25"/>
      <c r="I726" s="25"/>
      <c r="J726" s="25"/>
      <c r="K726" s="25"/>
      <c r="L726" s="25"/>
      <c r="M726" s="25"/>
      <c r="N726" s="26"/>
      <c r="O726" s="27" t="s">
        <v>110</v>
      </c>
      <c r="P726" s="28" t="s">
        <v>111</v>
      </c>
      <c r="Q726" s="28" t="s">
        <v>112</v>
      </c>
      <c r="R726" s="28" t="s">
        <v>113</v>
      </c>
      <c r="S726" s="28" t="s">
        <v>114</v>
      </c>
    </row>
    <row r="727" spans="1:29">
      <c r="G727" s="29"/>
      <c r="H727" s="29"/>
      <c r="I727" s="29"/>
      <c r="J727" s="29"/>
      <c r="K727" s="29"/>
      <c r="L727" s="29"/>
      <c r="M727" s="29"/>
      <c r="N727" s="30"/>
      <c r="P727" s="31"/>
      <c r="Q727" s="31"/>
      <c r="R727" s="31"/>
      <c r="S727" s="32"/>
    </row>
    <row r="728" spans="1:29">
      <c r="A728" s="3">
        <v>41543</v>
      </c>
      <c r="B728" s="4">
        <v>0.25339120370370372</v>
      </c>
      <c r="C728" s="4">
        <v>0.50054398148148149</v>
      </c>
      <c r="D728" s="4">
        <v>0.54221064814814812</v>
      </c>
      <c r="E728" s="4">
        <v>0.85520833333333335</v>
      </c>
      <c r="G728" s="33">
        <f t="shared" ref="G728:G734" si="456">+B728*24</f>
        <v>6.0813888888888892</v>
      </c>
      <c r="H728" s="33">
        <f t="shared" ref="H728:H734" si="457">ROUND(G728,0)</f>
        <v>6</v>
      </c>
      <c r="I728" s="33">
        <f t="shared" ref="I728:I734" si="458">+C728*24</f>
        <v>12.013055555555557</v>
      </c>
      <c r="J728" s="33">
        <f t="shared" ref="J728:J734" si="459">ROUND(I728,0)</f>
        <v>12</v>
      </c>
      <c r="K728" s="33">
        <f t="shared" ref="K728:K734" si="460">+D728*24</f>
        <v>13.013055555555555</v>
      </c>
      <c r="L728" s="33">
        <f t="shared" ref="L728:L734" si="461">ROUND(K728,0)</f>
        <v>13</v>
      </c>
      <c r="M728" s="33">
        <f t="shared" ref="M728:M734" si="462">+E728*24</f>
        <v>20.524999999999999</v>
      </c>
      <c r="N728" s="33">
        <f t="shared" ref="N728:N734" si="463">ROUND(M728,0)</f>
        <v>21</v>
      </c>
      <c r="O728" s="34">
        <f t="shared" ref="O728:O734" si="464">I728-G728+M728-K728</f>
        <v>13.443611111111112</v>
      </c>
      <c r="P728" s="35">
        <f t="shared" ref="P728:P734" si="465">IF(O728&gt;8,8,O728)</f>
        <v>8</v>
      </c>
      <c r="Q728" s="36">
        <f t="shared" ref="Q728:Q734" si="466">IF(O728&gt;12,4,O728-P728)</f>
        <v>4</v>
      </c>
      <c r="R728" s="37">
        <f t="shared" ref="R728:R734" si="467">IF(O728&gt;12,O728-12,0)</f>
        <v>1.4436111111111121</v>
      </c>
      <c r="S728" s="38"/>
    </row>
    <row r="729" spans="1:29">
      <c r="A729" s="3">
        <v>41544</v>
      </c>
      <c r="B729" s="4">
        <v>0.29109953703703706</v>
      </c>
      <c r="C729" s="4">
        <v>0.85060185185185189</v>
      </c>
      <c r="G729" s="33">
        <f t="shared" si="456"/>
        <v>6.9863888888888894</v>
      </c>
      <c r="H729" s="33">
        <f t="shared" si="457"/>
        <v>7</v>
      </c>
      <c r="I729" s="33">
        <f t="shared" si="458"/>
        <v>20.414444444444445</v>
      </c>
      <c r="J729" s="33">
        <f t="shared" si="459"/>
        <v>20</v>
      </c>
      <c r="K729" s="33">
        <f t="shared" si="460"/>
        <v>0</v>
      </c>
      <c r="L729" s="33">
        <f t="shared" si="461"/>
        <v>0</v>
      </c>
      <c r="M729" s="33">
        <f t="shared" si="462"/>
        <v>0</v>
      </c>
      <c r="N729" s="33">
        <f t="shared" si="463"/>
        <v>0</v>
      </c>
      <c r="O729" s="34">
        <f t="shared" si="464"/>
        <v>13.428055555555556</v>
      </c>
      <c r="P729" s="35">
        <f t="shared" si="465"/>
        <v>8</v>
      </c>
      <c r="Q729" s="36">
        <f t="shared" si="466"/>
        <v>4</v>
      </c>
      <c r="R729" s="37">
        <f t="shared" si="467"/>
        <v>1.4280555555555559</v>
      </c>
      <c r="S729" s="38"/>
    </row>
    <row r="730" spans="1:29">
      <c r="A730" s="3">
        <v>41545</v>
      </c>
      <c r="B730" s="4">
        <v>0.29266203703703703</v>
      </c>
      <c r="C730" s="4">
        <v>0.66587962962962965</v>
      </c>
      <c r="G730" s="33">
        <f t="shared" si="456"/>
        <v>7.0238888888888891</v>
      </c>
      <c r="H730" s="33">
        <f t="shared" si="457"/>
        <v>7</v>
      </c>
      <c r="I730" s="33">
        <f t="shared" si="458"/>
        <v>15.981111111111112</v>
      </c>
      <c r="J730" s="33">
        <f t="shared" si="459"/>
        <v>16</v>
      </c>
      <c r="K730" s="33">
        <f t="shared" si="460"/>
        <v>0</v>
      </c>
      <c r="L730" s="33">
        <f t="shared" si="461"/>
        <v>0</v>
      </c>
      <c r="M730" s="33">
        <f t="shared" si="462"/>
        <v>0</v>
      </c>
      <c r="N730" s="33">
        <f t="shared" si="463"/>
        <v>0</v>
      </c>
      <c r="O730" s="34">
        <f t="shared" si="464"/>
        <v>8.9572222222222226</v>
      </c>
      <c r="P730" s="35">
        <f t="shared" si="465"/>
        <v>8</v>
      </c>
      <c r="Q730" s="36">
        <f t="shared" si="466"/>
        <v>0.95722222222222264</v>
      </c>
      <c r="R730" s="37">
        <f t="shared" si="467"/>
        <v>0</v>
      </c>
      <c r="S730" s="38"/>
    </row>
    <row r="731" spans="1:29" s="9" customFormat="1">
      <c r="A731" s="7">
        <v>41546</v>
      </c>
      <c r="B731" s="8"/>
      <c r="C731" s="8"/>
      <c r="G731" s="33">
        <f t="shared" si="456"/>
        <v>0</v>
      </c>
      <c r="H731" s="33">
        <f t="shared" si="457"/>
        <v>0</v>
      </c>
      <c r="I731" s="33">
        <f t="shared" si="458"/>
        <v>0</v>
      </c>
      <c r="J731" s="33">
        <f t="shared" si="459"/>
        <v>0</v>
      </c>
      <c r="K731" s="33">
        <f t="shared" si="460"/>
        <v>0</v>
      </c>
      <c r="L731" s="33">
        <f t="shared" si="461"/>
        <v>0</v>
      </c>
      <c r="M731" s="33">
        <f t="shared" si="462"/>
        <v>0</v>
      </c>
      <c r="N731" s="33">
        <f t="shared" si="463"/>
        <v>0</v>
      </c>
      <c r="O731" s="34">
        <f t="shared" si="464"/>
        <v>0</v>
      </c>
      <c r="P731" s="39">
        <f t="shared" si="465"/>
        <v>0</v>
      </c>
      <c r="Q731" s="40">
        <f t="shared" si="466"/>
        <v>0</v>
      </c>
      <c r="R731" s="41">
        <f t="shared" si="467"/>
        <v>0</v>
      </c>
      <c r="S731" s="42"/>
      <c r="T731"/>
      <c r="U731"/>
      <c r="V731"/>
      <c r="W731"/>
      <c r="X731"/>
      <c r="Y731"/>
      <c r="Z731"/>
      <c r="AA731"/>
      <c r="AB731"/>
      <c r="AC731"/>
    </row>
    <row r="732" spans="1:29">
      <c r="A732" s="3">
        <v>41547</v>
      </c>
      <c r="B732" s="4">
        <v>0.24100694444444445</v>
      </c>
      <c r="C732" s="4">
        <v>0.66759259259259263</v>
      </c>
      <c r="G732" s="33">
        <f t="shared" si="456"/>
        <v>5.7841666666666667</v>
      </c>
      <c r="H732" s="33">
        <f t="shared" si="457"/>
        <v>6</v>
      </c>
      <c r="I732" s="33">
        <f t="shared" si="458"/>
        <v>16.022222222222222</v>
      </c>
      <c r="J732" s="33">
        <f t="shared" si="459"/>
        <v>16</v>
      </c>
      <c r="K732" s="33">
        <f t="shared" si="460"/>
        <v>0</v>
      </c>
      <c r="L732" s="33">
        <f t="shared" si="461"/>
        <v>0</v>
      </c>
      <c r="M732" s="33">
        <f t="shared" si="462"/>
        <v>0</v>
      </c>
      <c r="N732" s="33">
        <f t="shared" si="463"/>
        <v>0</v>
      </c>
      <c r="O732" s="34">
        <f t="shared" si="464"/>
        <v>10.238055555555555</v>
      </c>
      <c r="P732" s="35">
        <f t="shared" si="465"/>
        <v>8</v>
      </c>
      <c r="Q732" s="36">
        <f t="shared" si="466"/>
        <v>2.2380555555555546</v>
      </c>
      <c r="R732" s="37">
        <f t="shared" si="467"/>
        <v>0</v>
      </c>
      <c r="S732" s="38"/>
    </row>
    <row r="733" spans="1:29">
      <c r="A733" s="3">
        <v>41548</v>
      </c>
      <c r="B733" s="4">
        <v>0.29063657407407406</v>
      </c>
      <c r="C733" s="4">
        <v>0.71660879629629626</v>
      </c>
      <c r="G733" s="33">
        <f t="shared" si="456"/>
        <v>6.9752777777777775</v>
      </c>
      <c r="H733" s="33">
        <f t="shared" si="457"/>
        <v>7</v>
      </c>
      <c r="I733" s="33">
        <f t="shared" si="458"/>
        <v>17.198611111111109</v>
      </c>
      <c r="J733" s="33">
        <f t="shared" si="459"/>
        <v>17</v>
      </c>
      <c r="K733" s="33">
        <f t="shared" si="460"/>
        <v>0</v>
      </c>
      <c r="L733" s="33">
        <f t="shared" si="461"/>
        <v>0</v>
      </c>
      <c r="M733" s="33">
        <f t="shared" si="462"/>
        <v>0</v>
      </c>
      <c r="N733" s="33">
        <f t="shared" si="463"/>
        <v>0</v>
      </c>
      <c r="O733" s="34">
        <f t="shared" si="464"/>
        <v>10.223333333333333</v>
      </c>
      <c r="P733" s="35">
        <f t="shared" si="465"/>
        <v>8</v>
      </c>
      <c r="Q733" s="36">
        <f t="shared" si="466"/>
        <v>2.2233333333333327</v>
      </c>
      <c r="R733" s="37">
        <f t="shared" si="467"/>
        <v>0</v>
      </c>
      <c r="S733" s="38"/>
    </row>
    <row r="734" spans="1:29">
      <c r="A734" s="3">
        <v>41549</v>
      </c>
      <c r="B734" s="4">
        <v>0.28958333333333336</v>
      </c>
      <c r="C734" s="4">
        <v>0.75305555555555559</v>
      </c>
      <c r="G734" s="33">
        <f t="shared" si="456"/>
        <v>6.9500000000000011</v>
      </c>
      <c r="H734" s="33">
        <f t="shared" si="457"/>
        <v>7</v>
      </c>
      <c r="I734" s="33">
        <f t="shared" si="458"/>
        <v>18.073333333333334</v>
      </c>
      <c r="J734" s="33">
        <f t="shared" si="459"/>
        <v>18</v>
      </c>
      <c r="K734" s="33">
        <f t="shared" si="460"/>
        <v>0</v>
      </c>
      <c r="L734" s="33">
        <f t="shared" si="461"/>
        <v>0</v>
      </c>
      <c r="M734" s="33">
        <f t="shared" si="462"/>
        <v>0</v>
      </c>
      <c r="N734" s="33">
        <f t="shared" si="463"/>
        <v>0</v>
      </c>
      <c r="O734" s="34">
        <f t="shared" si="464"/>
        <v>11.123333333333333</v>
      </c>
      <c r="P734" s="35">
        <f t="shared" si="465"/>
        <v>8</v>
      </c>
      <c r="Q734" s="36">
        <f t="shared" si="466"/>
        <v>3.1233333333333331</v>
      </c>
      <c r="R734" s="37">
        <f t="shared" si="467"/>
        <v>0</v>
      </c>
      <c r="S734" s="38"/>
    </row>
    <row r="735" spans="1:29">
      <c r="A735" s="5" t="s">
        <v>7</v>
      </c>
      <c r="G735" s="43"/>
      <c r="H735" s="30"/>
      <c r="I735" s="30"/>
      <c r="J735" s="30"/>
      <c r="K735" s="30"/>
      <c r="L735" s="30"/>
      <c r="M735" s="44"/>
      <c r="N735" s="30"/>
      <c r="O735" s="45">
        <f>SUM(O728:O734)</f>
        <v>67.413611111111109</v>
      </c>
      <c r="P735" s="46">
        <f>SUM(P728:P734)</f>
        <v>48</v>
      </c>
      <c r="Q735" s="46">
        <f>SUM(Q728:Q734)</f>
        <v>16.541944444444443</v>
      </c>
      <c r="R735" s="46">
        <f>SUM(R728:R734)</f>
        <v>2.8716666666666679</v>
      </c>
      <c r="S735" s="46">
        <f>SUM(S728:S734)</f>
        <v>0</v>
      </c>
    </row>
    <row r="736" spans="1:29">
      <c r="A736" s="5" t="s">
        <v>8</v>
      </c>
      <c r="B736" s="6">
        <v>6</v>
      </c>
      <c r="D736" s="5" t="s">
        <v>9</v>
      </c>
      <c r="E736" s="6">
        <v>0</v>
      </c>
      <c r="G736" s="43">
        <v>6</v>
      </c>
      <c r="H736" s="43">
        <v>6</v>
      </c>
      <c r="I736" s="30"/>
      <c r="J736" s="30"/>
      <c r="K736" s="30"/>
      <c r="L736" s="30"/>
      <c r="M736" s="44"/>
      <c r="N736" s="30"/>
      <c r="O736" s="45" t="s">
        <v>115</v>
      </c>
      <c r="P736" s="46">
        <f>P735-P737</f>
        <v>48</v>
      </c>
      <c r="Q736" s="46">
        <f>Q735-Q737</f>
        <v>16.541944444444443</v>
      </c>
      <c r="R736" s="46">
        <f>R735-R737</f>
        <v>2.8716666666666679</v>
      </c>
      <c r="S736" s="46">
        <f>S735-S737</f>
        <v>0</v>
      </c>
    </row>
    <row r="737" spans="1:33">
      <c r="G737" s="43"/>
      <c r="H737" s="30"/>
      <c r="I737" s="30"/>
      <c r="J737" s="30"/>
      <c r="K737" s="30"/>
      <c r="L737" s="30"/>
      <c r="M737" s="44"/>
      <c r="N737" s="44"/>
      <c r="O737" s="47" t="s">
        <v>116</v>
      </c>
      <c r="P737" s="48">
        <f>P731</f>
        <v>0</v>
      </c>
      <c r="Q737" s="48">
        <f>Q731</f>
        <v>0</v>
      </c>
      <c r="R737" s="48">
        <f>R731</f>
        <v>0</v>
      </c>
      <c r="S737" s="48">
        <f>S731</f>
        <v>0</v>
      </c>
      <c r="T737" t="s">
        <v>117</v>
      </c>
      <c r="U737" s="49" t="s">
        <v>118</v>
      </c>
      <c r="V737" t="s">
        <v>119</v>
      </c>
      <c r="W737" t="s">
        <v>120</v>
      </c>
      <c r="X737" t="s">
        <v>121</v>
      </c>
      <c r="Y737" s="49" t="s">
        <v>122</v>
      </c>
      <c r="Z737" t="s">
        <v>123</v>
      </c>
      <c r="AA737" t="s">
        <v>124</v>
      </c>
      <c r="AB737" t="s">
        <v>125</v>
      </c>
      <c r="AC737" t="s">
        <v>126</v>
      </c>
      <c r="AD737" t="s">
        <v>127</v>
      </c>
      <c r="AE737" t="s">
        <v>128</v>
      </c>
      <c r="AF737" t="s">
        <v>129</v>
      </c>
      <c r="AG737" t="s">
        <v>130</v>
      </c>
    </row>
    <row r="738" spans="1:33" ht="15">
      <c r="G738" s="50"/>
      <c r="M738" s="51"/>
      <c r="R738" s="52">
        <f>S738-O735</f>
        <v>0</v>
      </c>
      <c r="S738" s="53">
        <f>SUM(P736:S737)</f>
        <v>67.413611111111109</v>
      </c>
      <c r="T738" t="str">
        <f>+A723</f>
        <v>Employee: FRIAS, JESSIE  (089)</v>
      </c>
      <c r="U738">
        <f>G736</f>
        <v>6</v>
      </c>
      <c r="V738" s="54">
        <f>P736</f>
        <v>48</v>
      </c>
      <c r="W738" s="54">
        <f>Q736</f>
        <v>16.541944444444443</v>
      </c>
      <c r="X738" s="54">
        <f>R736</f>
        <v>2.8716666666666679</v>
      </c>
      <c r="Y738" s="55">
        <f>P737</f>
        <v>0</v>
      </c>
      <c r="Z738" s="55">
        <f>Q737</f>
        <v>0</v>
      </c>
      <c r="AA738" s="55">
        <f>R737</f>
        <v>0</v>
      </c>
      <c r="AB738" s="54">
        <f>S736</f>
        <v>0</v>
      </c>
      <c r="AC738" s="55">
        <f>S737</f>
        <v>0</v>
      </c>
    </row>
    <row r="742" spans="1:33">
      <c r="A742" s="2" t="s">
        <v>48</v>
      </c>
    </row>
    <row r="745" spans="1:33">
      <c r="A745" s="1" t="s">
        <v>1</v>
      </c>
      <c r="B745" s="1" t="s">
        <v>2</v>
      </c>
      <c r="C745" s="1" t="s">
        <v>3</v>
      </c>
      <c r="D745" s="1" t="s">
        <v>4</v>
      </c>
      <c r="E745" s="1" t="s">
        <v>5</v>
      </c>
      <c r="F745" s="1" t="s">
        <v>6</v>
      </c>
      <c r="G745" s="25"/>
      <c r="H745" s="25"/>
      <c r="I745" s="25"/>
      <c r="J745" s="25"/>
      <c r="K745" s="25"/>
      <c r="L745" s="25"/>
      <c r="M745" s="25"/>
      <c r="N745" s="26"/>
      <c r="O745" s="27" t="s">
        <v>110</v>
      </c>
      <c r="P745" s="28" t="s">
        <v>111</v>
      </c>
      <c r="Q745" s="28" t="s">
        <v>112</v>
      </c>
      <c r="R745" s="28" t="s">
        <v>113</v>
      </c>
      <c r="S745" s="28" t="s">
        <v>114</v>
      </c>
    </row>
    <row r="746" spans="1:33">
      <c r="G746" s="29"/>
      <c r="H746" s="29"/>
      <c r="I746" s="29"/>
      <c r="J746" s="29"/>
      <c r="K746" s="29"/>
      <c r="L746" s="29"/>
      <c r="M746" s="29"/>
      <c r="N746" s="30"/>
      <c r="P746" s="31"/>
      <c r="Q746" s="31"/>
      <c r="R746" s="31"/>
      <c r="S746" s="32"/>
    </row>
    <row r="747" spans="1:33">
      <c r="A747" s="3">
        <v>41543</v>
      </c>
      <c r="B747" s="4">
        <v>0.29008101851851853</v>
      </c>
      <c r="C747" s="4">
        <v>0.50054398148148149</v>
      </c>
      <c r="D747" s="4">
        <v>0.53908564814814819</v>
      </c>
      <c r="E747" s="4">
        <v>0.75065972222222221</v>
      </c>
      <c r="G747" s="33">
        <f t="shared" ref="G747:G753" si="468">+B747*24</f>
        <v>6.9619444444444447</v>
      </c>
      <c r="H747" s="33">
        <f t="shared" ref="H747:H753" si="469">ROUND(G747,0)</f>
        <v>7</v>
      </c>
      <c r="I747" s="33">
        <f t="shared" ref="I747:I753" si="470">+C747*24</f>
        <v>12.013055555555557</v>
      </c>
      <c r="J747" s="33">
        <f t="shared" ref="J747:J753" si="471">ROUND(I747,0)</f>
        <v>12</v>
      </c>
      <c r="K747" s="33">
        <f t="shared" ref="K747:K753" si="472">+D747*24</f>
        <v>12.938055555555557</v>
      </c>
      <c r="L747" s="33">
        <f t="shared" ref="L747:L753" si="473">ROUND(K747,0)</f>
        <v>13</v>
      </c>
      <c r="M747" s="33">
        <f t="shared" ref="M747:M753" si="474">+E747*24</f>
        <v>18.015833333333333</v>
      </c>
      <c r="N747" s="33">
        <f t="shared" ref="N747:N753" si="475">ROUND(M747,0)</f>
        <v>18</v>
      </c>
      <c r="O747" s="34">
        <f t="shared" ref="O747:O753" si="476">I747-G747+M747-K747</f>
        <v>10.128888888888888</v>
      </c>
      <c r="P747" s="35">
        <f t="shared" ref="P747:P753" si="477">IF(O747&gt;8,8,O747)</f>
        <v>8</v>
      </c>
      <c r="Q747" s="36">
        <f t="shared" ref="Q747:Q753" si="478">IF(O747&gt;12,4,O747-P747)</f>
        <v>2.1288888888888877</v>
      </c>
      <c r="R747" s="37">
        <f t="shared" ref="R747:R753" si="479">IF(O747&gt;12,O747-12,0)</f>
        <v>0</v>
      </c>
      <c r="S747" s="38"/>
    </row>
    <row r="748" spans="1:33">
      <c r="A748" s="3">
        <v>41544</v>
      </c>
      <c r="B748" s="4">
        <v>0.29503472222222221</v>
      </c>
      <c r="C748" s="4">
        <v>0.50111111111111106</v>
      </c>
      <c r="D748" s="4">
        <v>0.53984953703703709</v>
      </c>
      <c r="E748" s="4">
        <v>0.7520486111111111</v>
      </c>
      <c r="G748" s="33">
        <f t="shared" si="468"/>
        <v>7.0808333333333326</v>
      </c>
      <c r="H748" s="33">
        <f t="shared" si="469"/>
        <v>7</v>
      </c>
      <c r="I748" s="33">
        <f t="shared" si="470"/>
        <v>12.026666666666666</v>
      </c>
      <c r="J748" s="33">
        <f t="shared" si="471"/>
        <v>12</v>
      </c>
      <c r="K748" s="33">
        <f t="shared" si="472"/>
        <v>12.95638888888889</v>
      </c>
      <c r="L748" s="33">
        <f t="shared" si="473"/>
        <v>13</v>
      </c>
      <c r="M748" s="33">
        <f t="shared" si="474"/>
        <v>18.049166666666665</v>
      </c>
      <c r="N748" s="33">
        <f t="shared" si="475"/>
        <v>18</v>
      </c>
      <c r="O748" s="34">
        <f t="shared" si="476"/>
        <v>10.038611111111107</v>
      </c>
      <c r="P748" s="35">
        <f t="shared" si="477"/>
        <v>8</v>
      </c>
      <c r="Q748" s="36">
        <f t="shared" si="478"/>
        <v>2.0386111111111074</v>
      </c>
      <c r="R748" s="37">
        <f t="shared" si="479"/>
        <v>0</v>
      </c>
      <c r="S748" s="38"/>
    </row>
    <row r="749" spans="1:33">
      <c r="A749" s="3">
        <v>41545</v>
      </c>
      <c r="B749" s="4">
        <v>0.28835648148148146</v>
      </c>
      <c r="C749" s="4">
        <v>0.62604166666666672</v>
      </c>
      <c r="G749" s="33">
        <f t="shared" si="468"/>
        <v>6.9205555555555556</v>
      </c>
      <c r="H749" s="33">
        <f t="shared" si="469"/>
        <v>7</v>
      </c>
      <c r="I749" s="33">
        <f t="shared" si="470"/>
        <v>15.025000000000002</v>
      </c>
      <c r="J749" s="33">
        <f t="shared" si="471"/>
        <v>15</v>
      </c>
      <c r="K749" s="33">
        <f t="shared" si="472"/>
        <v>0</v>
      </c>
      <c r="L749" s="33">
        <f t="shared" si="473"/>
        <v>0</v>
      </c>
      <c r="M749" s="33">
        <f t="shared" si="474"/>
        <v>0</v>
      </c>
      <c r="N749" s="33">
        <f t="shared" si="475"/>
        <v>0</v>
      </c>
      <c r="O749" s="34">
        <f t="shared" si="476"/>
        <v>8.1044444444444466</v>
      </c>
      <c r="P749" s="35">
        <f t="shared" si="477"/>
        <v>8</v>
      </c>
      <c r="Q749" s="36">
        <f t="shared" si="478"/>
        <v>0.10444444444444656</v>
      </c>
      <c r="R749" s="37">
        <f t="shared" si="479"/>
        <v>0</v>
      </c>
      <c r="S749" s="38"/>
    </row>
    <row r="750" spans="1:33" s="9" customFormat="1">
      <c r="A750" s="7">
        <v>41546</v>
      </c>
      <c r="B750" s="8">
        <v>0.25230324074074073</v>
      </c>
      <c r="C750" s="8">
        <v>0.58503472222222219</v>
      </c>
      <c r="G750" s="33">
        <f t="shared" si="468"/>
        <v>6.0552777777777775</v>
      </c>
      <c r="H750" s="33">
        <f t="shared" si="469"/>
        <v>6</v>
      </c>
      <c r="I750" s="33">
        <f t="shared" si="470"/>
        <v>14.040833333333332</v>
      </c>
      <c r="J750" s="33">
        <f t="shared" si="471"/>
        <v>14</v>
      </c>
      <c r="K750" s="33">
        <f t="shared" si="472"/>
        <v>0</v>
      </c>
      <c r="L750" s="33">
        <f t="shared" si="473"/>
        <v>0</v>
      </c>
      <c r="M750" s="33">
        <f t="shared" si="474"/>
        <v>0</v>
      </c>
      <c r="N750" s="33">
        <f t="shared" si="475"/>
        <v>0</v>
      </c>
      <c r="O750" s="34">
        <f t="shared" si="476"/>
        <v>7.9855555555555542</v>
      </c>
      <c r="P750" s="39">
        <f t="shared" si="477"/>
        <v>7.9855555555555542</v>
      </c>
      <c r="Q750" s="40">
        <f t="shared" si="478"/>
        <v>0</v>
      </c>
      <c r="R750" s="41">
        <f t="shared" si="479"/>
        <v>0</v>
      </c>
      <c r="S750" s="42"/>
      <c r="T750"/>
      <c r="U750"/>
      <c r="V750"/>
      <c r="W750"/>
      <c r="X750"/>
      <c r="Y750"/>
      <c r="Z750"/>
      <c r="AA750"/>
      <c r="AB750"/>
      <c r="AC750"/>
    </row>
    <row r="751" spans="1:33">
      <c r="A751" s="3">
        <v>41547</v>
      </c>
      <c r="B751" s="4">
        <v>0.29096064814814815</v>
      </c>
      <c r="C751" s="4">
        <v>0.50206018518518514</v>
      </c>
      <c r="D751" s="4">
        <v>0.54049768518518515</v>
      </c>
      <c r="E751" s="4">
        <v>0.75160879629629629</v>
      </c>
      <c r="G751" s="33">
        <f t="shared" si="468"/>
        <v>6.9830555555555556</v>
      </c>
      <c r="H751" s="33">
        <f t="shared" si="469"/>
        <v>7</v>
      </c>
      <c r="I751" s="33">
        <f t="shared" si="470"/>
        <v>12.049444444444443</v>
      </c>
      <c r="J751" s="33">
        <f t="shared" si="471"/>
        <v>12</v>
      </c>
      <c r="K751" s="33">
        <f t="shared" si="472"/>
        <v>12.971944444444443</v>
      </c>
      <c r="L751" s="33">
        <f t="shared" si="473"/>
        <v>13</v>
      </c>
      <c r="M751" s="33">
        <f t="shared" si="474"/>
        <v>18.038611111111109</v>
      </c>
      <c r="N751" s="33">
        <f t="shared" si="475"/>
        <v>18</v>
      </c>
      <c r="O751" s="34">
        <f t="shared" si="476"/>
        <v>10.133055555555554</v>
      </c>
      <c r="P751" s="35">
        <f t="shared" si="477"/>
        <v>8</v>
      </c>
      <c r="Q751" s="36">
        <f t="shared" si="478"/>
        <v>2.1330555555555542</v>
      </c>
      <c r="R751" s="37">
        <f t="shared" si="479"/>
        <v>0</v>
      </c>
      <c r="S751" s="38"/>
    </row>
    <row r="752" spans="1:33">
      <c r="A752" s="3">
        <v>41548</v>
      </c>
      <c r="B752" s="4">
        <v>0.29351851851851851</v>
      </c>
      <c r="C752" s="4">
        <v>0.75091435185185185</v>
      </c>
      <c r="G752" s="33">
        <f t="shared" si="468"/>
        <v>7.0444444444444443</v>
      </c>
      <c r="H752" s="33">
        <f t="shared" si="469"/>
        <v>7</v>
      </c>
      <c r="I752" s="33">
        <f t="shared" si="470"/>
        <v>18.021944444444443</v>
      </c>
      <c r="J752" s="33">
        <f t="shared" si="471"/>
        <v>18</v>
      </c>
      <c r="K752" s="33">
        <f t="shared" si="472"/>
        <v>0</v>
      </c>
      <c r="L752" s="33">
        <f t="shared" si="473"/>
        <v>0</v>
      </c>
      <c r="M752" s="33">
        <f t="shared" si="474"/>
        <v>0</v>
      </c>
      <c r="N752" s="33">
        <f t="shared" si="475"/>
        <v>0</v>
      </c>
      <c r="O752" s="34">
        <f t="shared" si="476"/>
        <v>10.977499999999999</v>
      </c>
      <c r="P752" s="35">
        <f t="shared" si="477"/>
        <v>8</v>
      </c>
      <c r="Q752" s="36">
        <f t="shared" si="478"/>
        <v>2.9774999999999991</v>
      </c>
      <c r="R752" s="37">
        <f t="shared" si="479"/>
        <v>0</v>
      </c>
      <c r="S752" s="38"/>
    </row>
    <row r="753" spans="1:33">
      <c r="A753" s="3">
        <v>41549</v>
      </c>
      <c r="B753" s="4">
        <v>0.29217592592592595</v>
      </c>
      <c r="C753" s="4">
        <v>0.5019675925925926</v>
      </c>
      <c r="D753" s="4">
        <v>0.54023148148148148</v>
      </c>
      <c r="E753" s="4">
        <v>0.8759837962962963</v>
      </c>
      <c r="G753" s="33">
        <f t="shared" si="468"/>
        <v>7.0122222222222224</v>
      </c>
      <c r="H753" s="33">
        <f t="shared" si="469"/>
        <v>7</v>
      </c>
      <c r="I753" s="33">
        <f t="shared" si="470"/>
        <v>12.047222222222222</v>
      </c>
      <c r="J753" s="33">
        <f t="shared" si="471"/>
        <v>12</v>
      </c>
      <c r="K753" s="33">
        <f t="shared" si="472"/>
        <v>12.965555555555556</v>
      </c>
      <c r="L753" s="33">
        <f t="shared" si="473"/>
        <v>13</v>
      </c>
      <c r="M753" s="33">
        <f t="shared" si="474"/>
        <v>21.023611111111112</v>
      </c>
      <c r="N753" s="33">
        <f t="shared" si="475"/>
        <v>21</v>
      </c>
      <c r="O753" s="34">
        <f t="shared" si="476"/>
        <v>13.093055555555557</v>
      </c>
      <c r="P753" s="35">
        <f t="shared" si="477"/>
        <v>8</v>
      </c>
      <c r="Q753" s="36">
        <f t="shared" si="478"/>
        <v>4</v>
      </c>
      <c r="R753" s="37">
        <f t="shared" si="479"/>
        <v>1.0930555555555568</v>
      </c>
      <c r="S753" s="38"/>
    </row>
    <row r="754" spans="1:33">
      <c r="A754" s="5" t="s">
        <v>7</v>
      </c>
      <c r="G754" s="43"/>
      <c r="H754" s="30"/>
      <c r="I754" s="30"/>
      <c r="J754" s="30"/>
      <c r="K754" s="30"/>
      <c r="L754" s="30"/>
      <c r="M754" s="44"/>
      <c r="N754" s="30"/>
      <c r="O754" s="45">
        <f>SUM(O747:O753)</f>
        <v>70.461111111111109</v>
      </c>
      <c r="P754" s="46">
        <f>SUM(P747:P753)</f>
        <v>55.98555555555555</v>
      </c>
      <c r="Q754" s="46">
        <f>SUM(Q747:Q753)</f>
        <v>13.382499999999995</v>
      </c>
      <c r="R754" s="46">
        <f>SUM(R747:R753)</f>
        <v>1.0930555555555568</v>
      </c>
      <c r="S754" s="46">
        <f>SUM(S747:S753)</f>
        <v>0</v>
      </c>
    </row>
    <row r="755" spans="1:33">
      <c r="A755" s="5" t="s">
        <v>8</v>
      </c>
      <c r="B755" s="6">
        <v>7</v>
      </c>
      <c r="D755" s="5" t="s">
        <v>9</v>
      </c>
      <c r="E755" s="6">
        <v>1</v>
      </c>
      <c r="G755" s="43">
        <v>6</v>
      </c>
      <c r="H755" s="43">
        <v>6</v>
      </c>
      <c r="I755" s="30"/>
      <c r="J755" s="30"/>
      <c r="K755" s="30"/>
      <c r="L755" s="30"/>
      <c r="M755" s="44"/>
      <c r="N755" s="30"/>
      <c r="O755" s="45" t="s">
        <v>115</v>
      </c>
      <c r="P755" s="46">
        <f>P754-P756</f>
        <v>47.999999999999993</v>
      </c>
      <c r="Q755" s="46">
        <f>Q754-Q756</f>
        <v>13.382499999999995</v>
      </c>
      <c r="R755" s="46">
        <f>R754-R756</f>
        <v>1.0930555555555568</v>
      </c>
      <c r="S755" s="46">
        <f>S754-S756</f>
        <v>0</v>
      </c>
    </row>
    <row r="756" spans="1:33">
      <c r="G756" s="43"/>
      <c r="H756" s="30"/>
      <c r="I756" s="30"/>
      <c r="J756" s="30"/>
      <c r="K756" s="30"/>
      <c r="L756" s="30"/>
      <c r="M756" s="44"/>
      <c r="N756" s="44"/>
      <c r="O756" s="47" t="s">
        <v>116</v>
      </c>
      <c r="P756" s="48">
        <f>P750</f>
        <v>7.9855555555555542</v>
      </c>
      <c r="Q756" s="48">
        <f>Q750</f>
        <v>0</v>
      </c>
      <c r="R756" s="48">
        <f>R750</f>
        <v>0</v>
      </c>
      <c r="S756" s="48">
        <f>S750</f>
        <v>0</v>
      </c>
      <c r="T756" t="s">
        <v>117</v>
      </c>
      <c r="U756" s="49" t="s">
        <v>118</v>
      </c>
      <c r="V756" t="s">
        <v>119</v>
      </c>
      <c r="W756" t="s">
        <v>120</v>
      </c>
      <c r="X756" t="s">
        <v>121</v>
      </c>
      <c r="Y756" s="49" t="s">
        <v>122</v>
      </c>
      <c r="Z756" t="s">
        <v>123</v>
      </c>
      <c r="AA756" t="s">
        <v>124</v>
      </c>
      <c r="AB756" t="s">
        <v>125</v>
      </c>
      <c r="AC756" t="s">
        <v>126</v>
      </c>
      <c r="AD756" t="s">
        <v>127</v>
      </c>
      <c r="AE756" t="s">
        <v>128</v>
      </c>
      <c r="AF756" t="s">
        <v>129</v>
      </c>
      <c r="AG756" t="s">
        <v>130</v>
      </c>
    </row>
    <row r="757" spans="1:33" ht="15">
      <c r="G757" s="50"/>
      <c r="M757" s="51"/>
      <c r="R757" s="52">
        <f>S757-O754</f>
        <v>0</v>
      </c>
      <c r="S757" s="53">
        <f>SUM(P755:S756)</f>
        <v>70.461111111111094</v>
      </c>
      <c r="T757" t="str">
        <f>+A742</f>
        <v>Employee: FRONTERAS, RICHARD  (026)</v>
      </c>
      <c r="U757">
        <f>G755</f>
        <v>6</v>
      </c>
      <c r="V757" s="54">
        <f>P755</f>
        <v>47.999999999999993</v>
      </c>
      <c r="W757" s="54">
        <f>Q755</f>
        <v>13.382499999999995</v>
      </c>
      <c r="X757" s="54">
        <f>R755</f>
        <v>1.0930555555555568</v>
      </c>
      <c r="Y757" s="55">
        <f>P756</f>
        <v>7.9855555555555542</v>
      </c>
      <c r="Z757" s="55">
        <f>Q756</f>
        <v>0</v>
      </c>
      <c r="AA757" s="55">
        <f>R756</f>
        <v>0</v>
      </c>
      <c r="AB757" s="54">
        <f>S755</f>
        <v>0</v>
      </c>
      <c r="AC757" s="55">
        <f>S756</f>
        <v>0</v>
      </c>
    </row>
    <row r="761" spans="1:33">
      <c r="A761" s="2" t="s">
        <v>49</v>
      </c>
    </row>
    <row r="764" spans="1:33">
      <c r="A764" s="1" t="s">
        <v>1</v>
      </c>
      <c r="B764" s="1" t="s">
        <v>2</v>
      </c>
      <c r="C764" s="1" t="s">
        <v>3</v>
      </c>
      <c r="D764" s="1" t="s">
        <v>4</v>
      </c>
      <c r="E764" s="1" t="s">
        <v>5</v>
      </c>
      <c r="F764" s="1" t="s">
        <v>6</v>
      </c>
      <c r="G764" s="25"/>
      <c r="H764" s="25"/>
      <c r="I764" s="25"/>
      <c r="J764" s="25"/>
      <c r="K764" s="25"/>
      <c r="L764" s="25"/>
      <c r="M764" s="25"/>
      <c r="N764" s="26"/>
      <c r="O764" s="27" t="s">
        <v>110</v>
      </c>
      <c r="P764" s="28" t="s">
        <v>111</v>
      </c>
      <c r="Q764" s="28" t="s">
        <v>112</v>
      </c>
      <c r="R764" s="28" t="s">
        <v>113</v>
      </c>
      <c r="S764" s="28" t="s">
        <v>114</v>
      </c>
    </row>
    <row r="765" spans="1:33">
      <c r="G765" s="29"/>
      <c r="H765" s="29"/>
      <c r="I765" s="29"/>
      <c r="J765" s="29"/>
      <c r="K765" s="29"/>
      <c r="L765" s="29"/>
      <c r="M765" s="29"/>
      <c r="N765" s="30"/>
      <c r="P765" s="31"/>
      <c r="Q765" s="31"/>
      <c r="R765" s="31"/>
      <c r="S765" s="32"/>
    </row>
    <row r="766" spans="1:33">
      <c r="A766" s="3">
        <v>41543</v>
      </c>
      <c r="B766" s="4">
        <v>0.29032407407407407</v>
      </c>
      <c r="C766" s="4">
        <v>0.50115740740740744</v>
      </c>
      <c r="D766" s="4">
        <v>0.53924768518518518</v>
      </c>
      <c r="E766" s="4">
        <v>0.66782407407407407</v>
      </c>
      <c r="G766" s="33">
        <f t="shared" ref="G766:G772" si="480">+B766*24</f>
        <v>6.9677777777777781</v>
      </c>
      <c r="H766" s="33">
        <f t="shared" ref="H766:H772" si="481">ROUND(G766,0)</f>
        <v>7</v>
      </c>
      <c r="I766" s="33">
        <f t="shared" ref="I766:I772" si="482">+C766*24</f>
        <v>12.027777777777779</v>
      </c>
      <c r="J766" s="33">
        <f t="shared" ref="J766:J772" si="483">ROUND(I766,0)</f>
        <v>12</v>
      </c>
      <c r="K766" s="33">
        <f t="shared" ref="K766:K772" si="484">+D766*24</f>
        <v>12.941944444444445</v>
      </c>
      <c r="L766" s="33">
        <f t="shared" ref="L766:L772" si="485">ROUND(K766,0)</f>
        <v>13</v>
      </c>
      <c r="M766" s="33">
        <f t="shared" ref="M766:M772" si="486">+E766*24</f>
        <v>16.027777777777779</v>
      </c>
      <c r="N766" s="33">
        <f t="shared" ref="N766:N772" si="487">ROUND(M766,0)</f>
        <v>16</v>
      </c>
      <c r="O766" s="34">
        <f t="shared" ref="O766:O772" si="488">I766-G766+M766-K766</f>
        <v>8.1458333333333357</v>
      </c>
      <c r="P766" s="35">
        <f t="shared" ref="P766:P772" si="489">IF(O766&gt;8,8,O766)</f>
        <v>8</v>
      </c>
      <c r="Q766" s="36">
        <f t="shared" ref="Q766:Q772" si="490">IF(O766&gt;12,4,O766-P766)</f>
        <v>0.1458333333333357</v>
      </c>
      <c r="R766" s="37">
        <f t="shared" ref="R766:R772" si="491">IF(O766&gt;12,O766-12,0)</f>
        <v>0</v>
      </c>
      <c r="S766" s="38"/>
    </row>
    <row r="767" spans="1:33">
      <c r="A767" s="3">
        <v>41544</v>
      </c>
      <c r="B767" s="4">
        <v>0.29039351851851852</v>
      </c>
      <c r="C767" s="4">
        <v>0.5017476851851852</v>
      </c>
      <c r="D767" s="4">
        <v>0.53802083333333328</v>
      </c>
      <c r="E767" s="4">
        <v>0.66752314814814817</v>
      </c>
      <c r="G767" s="33">
        <f t="shared" si="480"/>
        <v>6.969444444444445</v>
      </c>
      <c r="H767" s="33">
        <f t="shared" si="481"/>
        <v>7</v>
      </c>
      <c r="I767" s="33">
        <f t="shared" si="482"/>
        <v>12.041944444444445</v>
      </c>
      <c r="J767" s="33">
        <f t="shared" si="483"/>
        <v>12</v>
      </c>
      <c r="K767" s="33">
        <f t="shared" si="484"/>
        <v>12.912499999999998</v>
      </c>
      <c r="L767" s="33">
        <f t="shared" si="485"/>
        <v>13</v>
      </c>
      <c r="M767" s="33">
        <f t="shared" si="486"/>
        <v>16.020555555555557</v>
      </c>
      <c r="N767" s="33">
        <f t="shared" si="487"/>
        <v>16</v>
      </c>
      <c r="O767" s="34">
        <f t="shared" si="488"/>
        <v>8.1805555555555607</v>
      </c>
      <c r="P767" s="35">
        <f t="shared" si="489"/>
        <v>8</v>
      </c>
      <c r="Q767" s="36">
        <f t="shared" si="490"/>
        <v>0.18055555555556069</v>
      </c>
      <c r="R767" s="37">
        <f t="shared" si="491"/>
        <v>0</v>
      </c>
      <c r="S767" s="38"/>
    </row>
    <row r="768" spans="1:33">
      <c r="A768" s="3">
        <v>41545</v>
      </c>
      <c r="B768" s="4">
        <v>0.29271990740740739</v>
      </c>
      <c r="C768" s="4">
        <v>0.62682870370370369</v>
      </c>
      <c r="G768" s="33">
        <f t="shared" si="480"/>
        <v>7.0252777777777773</v>
      </c>
      <c r="H768" s="33">
        <f t="shared" si="481"/>
        <v>7</v>
      </c>
      <c r="I768" s="33">
        <f t="shared" si="482"/>
        <v>15.043888888888889</v>
      </c>
      <c r="J768" s="33">
        <f t="shared" si="483"/>
        <v>15</v>
      </c>
      <c r="K768" s="33">
        <f t="shared" si="484"/>
        <v>0</v>
      </c>
      <c r="L768" s="33">
        <f t="shared" si="485"/>
        <v>0</v>
      </c>
      <c r="M768" s="33">
        <f t="shared" si="486"/>
        <v>0</v>
      </c>
      <c r="N768" s="33">
        <f t="shared" si="487"/>
        <v>0</v>
      </c>
      <c r="O768" s="34">
        <f t="shared" si="488"/>
        <v>8.0186111111111114</v>
      </c>
      <c r="P768" s="35">
        <f t="shared" si="489"/>
        <v>8</v>
      </c>
      <c r="Q768" s="36">
        <f t="shared" si="490"/>
        <v>1.8611111111111356E-2</v>
      </c>
      <c r="R768" s="37">
        <f t="shared" si="491"/>
        <v>0</v>
      </c>
      <c r="S768" s="38"/>
    </row>
    <row r="769" spans="1:33" s="9" customFormat="1">
      <c r="A769" s="7">
        <v>41546</v>
      </c>
      <c r="B769" s="8"/>
      <c r="C769" s="8"/>
      <c r="G769" s="33">
        <f t="shared" si="480"/>
        <v>0</v>
      </c>
      <c r="H769" s="33">
        <f t="shared" si="481"/>
        <v>0</v>
      </c>
      <c r="I769" s="33">
        <f t="shared" si="482"/>
        <v>0</v>
      </c>
      <c r="J769" s="33">
        <f t="shared" si="483"/>
        <v>0</v>
      </c>
      <c r="K769" s="33">
        <f t="shared" si="484"/>
        <v>0</v>
      </c>
      <c r="L769" s="33">
        <f t="shared" si="485"/>
        <v>0</v>
      </c>
      <c r="M769" s="33">
        <f t="shared" si="486"/>
        <v>0</v>
      </c>
      <c r="N769" s="33">
        <f t="shared" si="487"/>
        <v>0</v>
      </c>
      <c r="O769" s="34">
        <f t="shared" si="488"/>
        <v>0</v>
      </c>
      <c r="P769" s="39">
        <f t="shared" si="489"/>
        <v>0</v>
      </c>
      <c r="Q769" s="40">
        <f t="shared" si="490"/>
        <v>0</v>
      </c>
      <c r="R769" s="41">
        <f t="shared" si="491"/>
        <v>0</v>
      </c>
      <c r="S769" s="42"/>
      <c r="T769"/>
      <c r="U769"/>
      <c r="V769"/>
      <c r="W769"/>
      <c r="X769"/>
      <c r="Y769"/>
      <c r="Z769"/>
      <c r="AA769"/>
      <c r="AB769"/>
      <c r="AC769"/>
    </row>
    <row r="770" spans="1:33">
      <c r="A770" s="3">
        <v>41547</v>
      </c>
      <c r="B770" s="4">
        <v>0.2940740740740741</v>
      </c>
      <c r="C770" s="4">
        <v>0.50119212962962967</v>
      </c>
      <c r="D770" s="4">
        <v>0.54026620370370371</v>
      </c>
      <c r="E770" s="4">
        <v>0.66866898148148146</v>
      </c>
      <c r="G770" s="33">
        <f t="shared" si="480"/>
        <v>7.0577777777777779</v>
      </c>
      <c r="H770" s="33">
        <f t="shared" si="481"/>
        <v>7</v>
      </c>
      <c r="I770" s="33">
        <f t="shared" si="482"/>
        <v>12.028611111111111</v>
      </c>
      <c r="J770" s="33">
        <f t="shared" si="483"/>
        <v>12</v>
      </c>
      <c r="K770" s="33">
        <f t="shared" si="484"/>
        <v>12.96638888888889</v>
      </c>
      <c r="L770" s="33">
        <f t="shared" si="485"/>
        <v>13</v>
      </c>
      <c r="M770" s="33">
        <f t="shared" si="486"/>
        <v>16.048055555555557</v>
      </c>
      <c r="N770" s="33">
        <f t="shared" si="487"/>
        <v>16</v>
      </c>
      <c r="O770" s="34">
        <f t="shared" si="488"/>
        <v>8.0524999999999984</v>
      </c>
      <c r="P770" s="35">
        <f t="shared" si="489"/>
        <v>8</v>
      </c>
      <c r="Q770" s="36">
        <f t="shared" si="490"/>
        <v>5.2499999999998437E-2</v>
      </c>
      <c r="R770" s="37">
        <f t="shared" si="491"/>
        <v>0</v>
      </c>
      <c r="S770" s="38"/>
    </row>
    <row r="771" spans="1:33">
      <c r="A771" s="3">
        <v>41548</v>
      </c>
      <c r="B771" s="4">
        <v>0.29172453703703705</v>
      </c>
      <c r="C771" s="4">
        <v>0.50199074074074079</v>
      </c>
      <c r="D771" s="4">
        <v>0.54059027777777779</v>
      </c>
      <c r="E771" s="4">
        <v>0.66812499999999997</v>
      </c>
      <c r="G771" s="33">
        <f t="shared" si="480"/>
        <v>7.0013888888888891</v>
      </c>
      <c r="H771" s="33">
        <f t="shared" si="481"/>
        <v>7</v>
      </c>
      <c r="I771" s="33">
        <f t="shared" si="482"/>
        <v>12.047777777777778</v>
      </c>
      <c r="J771" s="33">
        <f t="shared" si="483"/>
        <v>12</v>
      </c>
      <c r="K771" s="33">
        <f t="shared" si="484"/>
        <v>12.974166666666667</v>
      </c>
      <c r="L771" s="33">
        <f t="shared" si="485"/>
        <v>13</v>
      </c>
      <c r="M771" s="33">
        <f t="shared" si="486"/>
        <v>16.035</v>
      </c>
      <c r="N771" s="33">
        <f t="shared" si="487"/>
        <v>16</v>
      </c>
      <c r="O771" s="34">
        <f t="shared" si="488"/>
        <v>8.1072222222222212</v>
      </c>
      <c r="P771" s="35">
        <f t="shared" si="489"/>
        <v>8</v>
      </c>
      <c r="Q771" s="36">
        <f t="shared" si="490"/>
        <v>0.10722222222222122</v>
      </c>
      <c r="R771" s="37">
        <f t="shared" si="491"/>
        <v>0</v>
      </c>
      <c r="S771" s="38"/>
    </row>
    <row r="772" spans="1:33">
      <c r="A772" s="3">
        <v>41549</v>
      </c>
      <c r="B772" s="4">
        <v>0.28998842592592594</v>
      </c>
      <c r="C772" s="4">
        <v>0.5012847222222222</v>
      </c>
      <c r="D772" s="4">
        <v>0.54126157407407405</v>
      </c>
      <c r="E772" s="4">
        <v>0.70938657407407413</v>
      </c>
      <c r="G772" s="33">
        <f t="shared" si="480"/>
        <v>6.9597222222222221</v>
      </c>
      <c r="H772" s="33">
        <f t="shared" si="481"/>
        <v>7</v>
      </c>
      <c r="I772" s="33">
        <f t="shared" si="482"/>
        <v>12.030833333333334</v>
      </c>
      <c r="J772" s="33">
        <f t="shared" si="483"/>
        <v>12</v>
      </c>
      <c r="K772" s="33">
        <f t="shared" si="484"/>
        <v>12.990277777777777</v>
      </c>
      <c r="L772" s="33">
        <f t="shared" si="485"/>
        <v>13</v>
      </c>
      <c r="M772" s="33">
        <f t="shared" si="486"/>
        <v>17.025277777777781</v>
      </c>
      <c r="N772" s="33">
        <f t="shared" si="487"/>
        <v>17</v>
      </c>
      <c r="O772" s="34">
        <f t="shared" si="488"/>
        <v>9.1061111111111153</v>
      </c>
      <c r="P772" s="35">
        <f t="shared" si="489"/>
        <v>8</v>
      </c>
      <c r="Q772" s="36">
        <f t="shared" si="490"/>
        <v>1.1061111111111153</v>
      </c>
      <c r="R772" s="37">
        <f t="shared" si="491"/>
        <v>0</v>
      </c>
      <c r="S772" s="38"/>
    </row>
    <row r="773" spans="1:33">
      <c r="A773" s="5" t="s">
        <v>7</v>
      </c>
      <c r="G773" s="43"/>
      <c r="H773" s="30"/>
      <c r="I773" s="30"/>
      <c r="J773" s="30"/>
      <c r="K773" s="30"/>
      <c r="L773" s="30"/>
      <c r="M773" s="44"/>
      <c r="N773" s="30"/>
      <c r="O773" s="45">
        <f>SUM(O766:O772)</f>
        <v>49.610833333333346</v>
      </c>
      <c r="P773" s="46">
        <f>SUM(P766:P772)</f>
        <v>48</v>
      </c>
      <c r="Q773" s="46">
        <f>SUM(Q766:Q772)</f>
        <v>1.6108333333333427</v>
      </c>
      <c r="R773" s="46">
        <f>SUM(R766:R772)</f>
        <v>0</v>
      </c>
      <c r="S773" s="46">
        <f>SUM(S766:S772)</f>
        <v>0</v>
      </c>
    </row>
    <row r="774" spans="1:33">
      <c r="A774" s="5" t="s">
        <v>8</v>
      </c>
      <c r="B774" s="6">
        <v>6</v>
      </c>
      <c r="D774" s="5" t="s">
        <v>9</v>
      </c>
      <c r="E774" s="6">
        <v>0</v>
      </c>
      <c r="G774" s="43">
        <v>6</v>
      </c>
      <c r="H774" s="43">
        <v>6</v>
      </c>
      <c r="I774" s="30"/>
      <c r="J774" s="30"/>
      <c r="K774" s="30"/>
      <c r="L774" s="30"/>
      <c r="M774" s="44"/>
      <c r="N774" s="30"/>
      <c r="O774" s="45" t="s">
        <v>115</v>
      </c>
      <c r="P774" s="46">
        <f>P773-P775</f>
        <v>48</v>
      </c>
      <c r="Q774" s="46">
        <f>Q773-Q775</f>
        <v>1.6108333333333427</v>
      </c>
      <c r="R774" s="46">
        <f>R773-R775</f>
        <v>0</v>
      </c>
      <c r="S774" s="46">
        <f>S773-S775</f>
        <v>0</v>
      </c>
    </row>
    <row r="775" spans="1:33">
      <c r="G775" s="43"/>
      <c r="H775" s="30"/>
      <c r="I775" s="30"/>
      <c r="J775" s="30"/>
      <c r="K775" s="30"/>
      <c r="L775" s="30"/>
      <c r="M775" s="44"/>
      <c r="N775" s="44"/>
      <c r="O775" s="47" t="s">
        <v>116</v>
      </c>
      <c r="P775" s="48">
        <f>P769</f>
        <v>0</v>
      </c>
      <c r="Q775" s="48">
        <f>Q769</f>
        <v>0</v>
      </c>
      <c r="R775" s="48">
        <f>R769</f>
        <v>0</v>
      </c>
      <c r="S775" s="48">
        <f>S769</f>
        <v>0</v>
      </c>
      <c r="T775" t="s">
        <v>117</v>
      </c>
      <c r="U775" s="49" t="s">
        <v>118</v>
      </c>
      <c r="V775" t="s">
        <v>119</v>
      </c>
      <c r="W775" t="s">
        <v>120</v>
      </c>
      <c r="X775" t="s">
        <v>121</v>
      </c>
      <c r="Y775" s="49" t="s">
        <v>122</v>
      </c>
      <c r="Z775" t="s">
        <v>123</v>
      </c>
      <c r="AA775" t="s">
        <v>124</v>
      </c>
      <c r="AB775" t="s">
        <v>125</v>
      </c>
      <c r="AC775" t="s">
        <v>126</v>
      </c>
      <c r="AD775" t="s">
        <v>127</v>
      </c>
      <c r="AE775" t="s">
        <v>128</v>
      </c>
      <c r="AF775" t="s">
        <v>129</v>
      </c>
      <c r="AG775" t="s">
        <v>130</v>
      </c>
    </row>
    <row r="776" spans="1:33" ht="15">
      <c r="G776" s="50"/>
      <c r="M776" s="51"/>
      <c r="R776" s="52">
        <f>S776-O773</f>
        <v>0</v>
      </c>
      <c r="S776" s="53">
        <f>SUM(P774:S775)</f>
        <v>49.610833333333346</v>
      </c>
      <c r="T776" t="str">
        <f>+A761</f>
        <v>Employee: GALANG, AUGUSTO  (023)</v>
      </c>
      <c r="U776">
        <f>G774</f>
        <v>6</v>
      </c>
      <c r="V776" s="54">
        <f>P774</f>
        <v>48</v>
      </c>
      <c r="W776" s="54">
        <f>Q774</f>
        <v>1.6108333333333427</v>
      </c>
      <c r="X776" s="54">
        <f>R774</f>
        <v>0</v>
      </c>
      <c r="Y776" s="55">
        <f>P775</f>
        <v>0</v>
      </c>
      <c r="Z776" s="55">
        <f>Q775</f>
        <v>0</v>
      </c>
      <c r="AA776" s="55">
        <f>R775</f>
        <v>0</v>
      </c>
      <c r="AB776" s="54">
        <f>S774</f>
        <v>0</v>
      </c>
      <c r="AC776" s="55">
        <f>S775</f>
        <v>0</v>
      </c>
    </row>
    <row r="780" spans="1:33">
      <c r="A780" s="2" t="s">
        <v>50</v>
      </c>
    </row>
    <row r="783" spans="1:33">
      <c r="A783" s="1" t="s">
        <v>1</v>
      </c>
      <c r="B783" s="1" t="s">
        <v>2</v>
      </c>
      <c r="C783" s="1" t="s">
        <v>3</v>
      </c>
      <c r="D783" s="1" t="s">
        <v>4</v>
      </c>
      <c r="E783" s="1" t="s">
        <v>5</v>
      </c>
      <c r="F783" s="1" t="s">
        <v>6</v>
      </c>
      <c r="G783" s="25"/>
      <c r="H783" s="25"/>
      <c r="I783" s="25"/>
      <c r="J783" s="25"/>
      <c r="K783" s="25"/>
      <c r="L783" s="25"/>
      <c r="M783" s="25"/>
      <c r="N783" s="26"/>
      <c r="O783" s="27" t="s">
        <v>110</v>
      </c>
      <c r="P783" s="28" t="s">
        <v>111</v>
      </c>
      <c r="Q783" s="28" t="s">
        <v>112</v>
      </c>
      <c r="R783" s="28" t="s">
        <v>113</v>
      </c>
      <c r="S783" s="28" t="s">
        <v>114</v>
      </c>
    </row>
    <row r="784" spans="1:33">
      <c r="G784" s="29"/>
      <c r="H784" s="29"/>
      <c r="I784" s="29"/>
      <c r="J784" s="29"/>
      <c r="K784" s="29"/>
      <c r="L784" s="29"/>
      <c r="M784" s="29"/>
      <c r="N784" s="30"/>
      <c r="P784" s="31"/>
      <c r="Q784" s="31"/>
      <c r="R784" s="31"/>
      <c r="S784" s="32"/>
    </row>
    <row r="785" spans="1:33">
      <c r="A785" s="3">
        <v>41543</v>
      </c>
      <c r="B785" s="4">
        <v>0.29877314814814815</v>
      </c>
      <c r="C785" s="4">
        <v>0.50118055555555552</v>
      </c>
      <c r="D785" s="4">
        <v>0.53894675925925928</v>
      </c>
      <c r="E785" s="4">
        <v>0.75075231481481486</v>
      </c>
      <c r="G785" s="33">
        <f t="shared" ref="G785:G791" si="492">+B785*24</f>
        <v>7.1705555555555556</v>
      </c>
      <c r="H785" s="33">
        <f t="shared" ref="H785:H791" si="493">ROUND(G785,0)</f>
        <v>7</v>
      </c>
      <c r="I785" s="33">
        <f t="shared" ref="I785:I791" si="494">+C785*24</f>
        <v>12.028333333333332</v>
      </c>
      <c r="J785" s="33">
        <f t="shared" ref="J785:J791" si="495">ROUND(I785,0)</f>
        <v>12</v>
      </c>
      <c r="K785" s="33">
        <f t="shared" ref="K785:K791" si="496">+D785*24</f>
        <v>12.934722222222224</v>
      </c>
      <c r="L785" s="33">
        <f t="shared" ref="L785:L791" si="497">ROUND(K785,0)</f>
        <v>13</v>
      </c>
      <c r="M785" s="33">
        <f t="shared" ref="M785:M791" si="498">+E785*24</f>
        <v>18.018055555555556</v>
      </c>
      <c r="N785" s="33">
        <f t="shared" ref="N785:N791" si="499">ROUND(M785,0)</f>
        <v>18</v>
      </c>
      <c r="O785" s="34">
        <f t="shared" ref="O785:O791" si="500">I785-G785+M785-K785</f>
        <v>9.941111111111109</v>
      </c>
      <c r="P785" s="35">
        <f t="shared" ref="P785:P791" si="501">IF(O785&gt;8,8,O785)</f>
        <v>8</v>
      </c>
      <c r="Q785" s="36">
        <f t="shared" ref="Q785:Q791" si="502">IF(O785&gt;12,4,O785-P785)</f>
        <v>1.941111111111109</v>
      </c>
      <c r="R785" s="37">
        <f t="shared" ref="R785:R791" si="503">IF(O785&gt;12,O785-12,0)</f>
        <v>0</v>
      </c>
      <c r="S785" s="38"/>
    </row>
    <row r="786" spans="1:33">
      <c r="A786" s="3">
        <v>41544</v>
      </c>
      <c r="B786" s="4">
        <v>0.28943287037037035</v>
      </c>
      <c r="C786" s="4">
        <v>0.50215277777777778</v>
      </c>
      <c r="D786" s="4">
        <v>0.53947916666666662</v>
      </c>
      <c r="E786" s="4">
        <v>0.66819444444444442</v>
      </c>
      <c r="G786" s="33">
        <f t="shared" si="492"/>
        <v>6.9463888888888885</v>
      </c>
      <c r="H786" s="33">
        <f t="shared" si="493"/>
        <v>7</v>
      </c>
      <c r="I786" s="33">
        <f t="shared" si="494"/>
        <v>12.051666666666666</v>
      </c>
      <c r="J786" s="33">
        <f t="shared" si="495"/>
        <v>12</v>
      </c>
      <c r="K786" s="33">
        <f t="shared" si="496"/>
        <v>12.947499999999998</v>
      </c>
      <c r="L786" s="33">
        <f t="shared" si="497"/>
        <v>13</v>
      </c>
      <c r="M786" s="33">
        <f t="shared" si="498"/>
        <v>16.036666666666665</v>
      </c>
      <c r="N786" s="33">
        <f t="shared" si="499"/>
        <v>16</v>
      </c>
      <c r="O786" s="34">
        <f t="shared" si="500"/>
        <v>8.1944444444444429</v>
      </c>
      <c r="P786" s="35">
        <f t="shared" si="501"/>
        <v>8</v>
      </c>
      <c r="Q786" s="36">
        <f t="shared" si="502"/>
        <v>0.19444444444444287</v>
      </c>
      <c r="R786" s="37">
        <f t="shared" si="503"/>
        <v>0</v>
      </c>
      <c r="S786" s="38"/>
    </row>
    <row r="787" spans="1:33">
      <c r="A787" s="3">
        <v>41545</v>
      </c>
      <c r="B787" s="4">
        <v>0.29061342592592593</v>
      </c>
      <c r="C787" s="4">
        <v>0.64836805555555554</v>
      </c>
      <c r="G787" s="33">
        <f t="shared" si="492"/>
        <v>6.9747222222222227</v>
      </c>
      <c r="H787" s="33">
        <f t="shared" si="493"/>
        <v>7</v>
      </c>
      <c r="I787" s="33">
        <f t="shared" si="494"/>
        <v>15.560833333333333</v>
      </c>
      <c r="J787" s="33">
        <f t="shared" si="495"/>
        <v>16</v>
      </c>
      <c r="K787" s="33">
        <f t="shared" si="496"/>
        <v>0</v>
      </c>
      <c r="L787" s="33">
        <f t="shared" si="497"/>
        <v>0</v>
      </c>
      <c r="M787" s="33">
        <f t="shared" si="498"/>
        <v>0</v>
      </c>
      <c r="N787" s="33">
        <f t="shared" si="499"/>
        <v>0</v>
      </c>
      <c r="O787" s="34">
        <f t="shared" si="500"/>
        <v>8.5861111111111104</v>
      </c>
      <c r="P787" s="35">
        <f t="shared" si="501"/>
        <v>8</v>
      </c>
      <c r="Q787" s="36">
        <f t="shared" si="502"/>
        <v>0.58611111111111036</v>
      </c>
      <c r="R787" s="37">
        <f t="shared" si="503"/>
        <v>0</v>
      </c>
      <c r="S787" s="38"/>
    </row>
    <row r="788" spans="1:33" s="9" customFormat="1">
      <c r="A788" s="7">
        <v>41546</v>
      </c>
      <c r="B788" s="8">
        <v>0.25799768518518518</v>
      </c>
      <c r="C788" s="8">
        <v>0.92179398148148151</v>
      </c>
      <c r="G788" s="33">
        <f t="shared" si="492"/>
        <v>6.1919444444444443</v>
      </c>
      <c r="H788" s="33">
        <f t="shared" si="493"/>
        <v>6</v>
      </c>
      <c r="I788" s="33">
        <f t="shared" si="494"/>
        <v>22.123055555555556</v>
      </c>
      <c r="J788" s="33">
        <f t="shared" si="495"/>
        <v>22</v>
      </c>
      <c r="K788" s="33">
        <f t="shared" si="496"/>
        <v>0</v>
      </c>
      <c r="L788" s="33">
        <f t="shared" si="497"/>
        <v>0</v>
      </c>
      <c r="M788" s="33">
        <f t="shared" si="498"/>
        <v>0</v>
      </c>
      <c r="N788" s="33">
        <f t="shared" si="499"/>
        <v>0</v>
      </c>
      <c r="O788" s="34">
        <f t="shared" si="500"/>
        <v>15.931111111111111</v>
      </c>
      <c r="P788" s="39">
        <f t="shared" si="501"/>
        <v>8</v>
      </c>
      <c r="Q788" s="40">
        <f t="shared" si="502"/>
        <v>4</v>
      </c>
      <c r="R788" s="41">
        <f t="shared" si="503"/>
        <v>3.931111111111111</v>
      </c>
      <c r="S788" s="42"/>
      <c r="T788"/>
      <c r="U788"/>
      <c r="V788"/>
      <c r="W788"/>
      <c r="X788"/>
      <c r="Y788"/>
      <c r="Z788"/>
      <c r="AA788"/>
      <c r="AB788"/>
      <c r="AC788"/>
    </row>
    <row r="789" spans="1:33">
      <c r="A789" s="3">
        <v>41547</v>
      </c>
      <c r="B789" s="4">
        <v>0.26096064814814812</v>
      </c>
      <c r="C789" s="4">
        <v>0.91518518518518521</v>
      </c>
      <c r="G789" s="33">
        <f t="shared" si="492"/>
        <v>6.2630555555555549</v>
      </c>
      <c r="H789" s="33">
        <f t="shared" si="493"/>
        <v>6</v>
      </c>
      <c r="I789" s="33">
        <f t="shared" si="494"/>
        <v>21.964444444444446</v>
      </c>
      <c r="J789" s="33">
        <f t="shared" si="495"/>
        <v>22</v>
      </c>
      <c r="K789" s="33">
        <f t="shared" si="496"/>
        <v>0</v>
      </c>
      <c r="L789" s="33">
        <f t="shared" si="497"/>
        <v>0</v>
      </c>
      <c r="M789" s="33">
        <f t="shared" si="498"/>
        <v>0</v>
      </c>
      <c r="N789" s="33">
        <f t="shared" si="499"/>
        <v>0</v>
      </c>
      <c r="O789" s="34">
        <f t="shared" si="500"/>
        <v>15.701388888888891</v>
      </c>
      <c r="P789" s="35">
        <f t="shared" si="501"/>
        <v>8</v>
      </c>
      <c r="Q789" s="36">
        <f t="shared" si="502"/>
        <v>4</v>
      </c>
      <c r="R789" s="37">
        <f t="shared" si="503"/>
        <v>3.7013888888888911</v>
      </c>
      <c r="S789" s="38"/>
    </row>
    <row r="790" spans="1:33">
      <c r="A790" s="3">
        <v>41548</v>
      </c>
      <c r="B790" s="4">
        <v>0.2810185185185185</v>
      </c>
      <c r="C790" s="4">
        <v>0.91695601851851849</v>
      </c>
      <c r="G790" s="33">
        <f t="shared" si="492"/>
        <v>6.7444444444444436</v>
      </c>
      <c r="H790" s="33">
        <f t="shared" si="493"/>
        <v>7</v>
      </c>
      <c r="I790" s="33">
        <f t="shared" si="494"/>
        <v>22.006944444444443</v>
      </c>
      <c r="J790" s="33">
        <f t="shared" si="495"/>
        <v>22</v>
      </c>
      <c r="K790" s="33">
        <f t="shared" si="496"/>
        <v>0</v>
      </c>
      <c r="L790" s="33">
        <f t="shared" si="497"/>
        <v>0</v>
      </c>
      <c r="M790" s="33">
        <f t="shared" si="498"/>
        <v>0</v>
      </c>
      <c r="N790" s="33">
        <f t="shared" si="499"/>
        <v>0</v>
      </c>
      <c r="O790" s="34">
        <f t="shared" si="500"/>
        <v>15.262499999999999</v>
      </c>
      <c r="P790" s="35">
        <f t="shared" si="501"/>
        <v>8</v>
      </c>
      <c r="Q790" s="36">
        <f t="shared" si="502"/>
        <v>4</v>
      </c>
      <c r="R790" s="37">
        <f t="shared" si="503"/>
        <v>3.2624999999999993</v>
      </c>
      <c r="S790" s="38"/>
    </row>
    <row r="791" spans="1:33">
      <c r="A791" s="3">
        <v>41549</v>
      </c>
      <c r="B791" s="4">
        <v>0.28943287037037035</v>
      </c>
      <c r="C791" s="4">
        <v>0.78825231481481473</v>
      </c>
      <c r="G791" s="33">
        <f t="shared" si="492"/>
        <v>6.9463888888888885</v>
      </c>
      <c r="H791" s="33">
        <f t="shared" si="493"/>
        <v>7</v>
      </c>
      <c r="I791" s="33">
        <f t="shared" si="494"/>
        <v>18.918055555555554</v>
      </c>
      <c r="J791" s="33">
        <f t="shared" si="495"/>
        <v>19</v>
      </c>
      <c r="K791" s="33">
        <f t="shared" si="496"/>
        <v>0</v>
      </c>
      <c r="L791" s="33">
        <f t="shared" si="497"/>
        <v>0</v>
      </c>
      <c r="M791" s="33">
        <f t="shared" si="498"/>
        <v>0</v>
      </c>
      <c r="N791" s="33">
        <f t="shared" si="499"/>
        <v>0</v>
      </c>
      <c r="O791" s="34">
        <f t="shared" si="500"/>
        <v>11.971666666666666</v>
      </c>
      <c r="P791" s="35">
        <f t="shared" si="501"/>
        <v>8</v>
      </c>
      <c r="Q791" s="36">
        <f t="shared" si="502"/>
        <v>3.9716666666666658</v>
      </c>
      <c r="R791" s="37">
        <f t="shared" si="503"/>
        <v>0</v>
      </c>
      <c r="S791" s="38"/>
    </row>
    <row r="792" spans="1:33">
      <c r="A792" s="5" t="s">
        <v>7</v>
      </c>
      <c r="G792" s="43"/>
      <c r="H792" s="30"/>
      <c r="I792" s="30"/>
      <c r="J792" s="30"/>
      <c r="K792" s="30"/>
      <c r="L792" s="30"/>
      <c r="M792" s="44"/>
      <c r="N792" s="30"/>
      <c r="O792" s="45">
        <f>SUM(O785:O791)</f>
        <v>85.588333333333324</v>
      </c>
      <c r="P792" s="46">
        <f>SUM(P785:P791)</f>
        <v>56</v>
      </c>
      <c r="Q792" s="46">
        <f>SUM(Q785:Q791)</f>
        <v>18.693333333333328</v>
      </c>
      <c r="R792" s="46">
        <f>SUM(R785:R791)</f>
        <v>10.895000000000001</v>
      </c>
      <c r="S792" s="46">
        <f>SUM(S785:S791)</f>
        <v>0</v>
      </c>
    </row>
    <row r="793" spans="1:33">
      <c r="A793" s="5" t="s">
        <v>8</v>
      </c>
      <c r="B793" s="6">
        <v>7</v>
      </c>
      <c r="D793" s="5" t="s">
        <v>9</v>
      </c>
      <c r="E793" s="6">
        <v>1</v>
      </c>
      <c r="G793" s="43">
        <v>6</v>
      </c>
      <c r="H793" s="43">
        <v>6</v>
      </c>
      <c r="I793" s="30"/>
      <c r="J793" s="30"/>
      <c r="K793" s="30"/>
      <c r="L793" s="30"/>
      <c r="M793" s="44"/>
      <c r="N793" s="30"/>
      <c r="O793" s="45" t="s">
        <v>115</v>
      </c>
      <c r="P793" s="46">
        <f>P792-P794</f>
        <v>48</v>
      </c>
      <c r="Q793" s="46">
        <f>Q792-Q794</f>
        <v>14.693333333333328</v>
      </c>
      <c r="R793" s="46">
        <f>R792-R794</f>
        <v>6.9638888888888903</v>
      </c>
      <c r="S793" s="46">
        <f>S792-S794</f>
        <v>0</v>
      </c>
    </row>
    <row r="794" spans="1:33">
      <c r="G794" s="43"/>
      <c r="H794" s="30"/>
      <c r="I794" s="30"/>
      <c r="J794" s="30"/>
      <c r="K794" s="30"/>
      <c r="L794" s="30"/>
      <c r="M794" s="44"/>
      <c r="N794" s="44"/>
      <c r="O794" s="47" t="s">
        <v>116</v>
      </c>
      <c r="P794" s="48">
        <f>P788</f>
        <v>8</v>
      </c>
      <c r="Q794" s="48">
        <f>Q788</f>
        <v>4</v>
      </c>
      <c r="R794" s="48">
        <f>R788</f>
        <v>3.931111111111111</v>
      </c>
      <c r="S794" s="48">
        <f>S788</f>
        <v>0</v>
      </c>
      <c r="T794" t="s">
        <v>117</v>
      </c>
      <c r="U794" s="49" t="s">
        <v>118</v>
      </c>
      <c r="V794" t="s">
        <v>119</v>
      </c>
      <c r="W794" t="s">
        <v>120</v>
      </c>
      <c r="X794" t="s">
        <v>121</v>
      </c>
      <c r="Y794" s="49" t="s">
        <v>122</v>
      </c>
      <c r="Z794" t="s">
        <v>123</v>
      </c>
      <c r="AA794" t="s">
        <v>124</v>
      </c>
      <c r="AB794" t="s">
        <v>125</v>
      </c>
      <c r="AC794" t="s">
        <v>126</v>
      </c>
      <c r="AD794" t="s">
        <v>127</v>
      </c>
      <c r="AE794" t="s">
        <v>128</v>
      </c>
      <c r="AF794" t="s">
        <v>129</v>
      </c>
      <c r="AG794" t="s">
        <v>130</v>
      </c>
    </row>
    <row r="795" spans="1:33" ht="15">
      <c r="G795" s="50"/>
      <c r="M795" s="51"/>
      <c r="R795" s="52">
        <f>S795-O792</f>
        <v>0</v>
      </c>
      <c r="S795" s="53">
        <f>SUM(P793:S794)</f>
        <v>85.588333333333324</v>
      </c>
      <c r="T795" t="str">
        <f>+A780</f>
        <v>Employee: GALICIA, SAMUEL  (034)</v>
      </c>
      <c r="U795">
        <f>G793</f>
        <v>6</v>
      </c>
      <c r="V795" s="54">
        <f>P793</f>
        <v>48</v>
      </c>
      <c r="W795" s="54">
        <f>Q793</f>
        <v>14.693333333333328</v>
      </c>
      <c r="X795" s="54">
        <f>R793</f>
        <v>6.9638888888888903</v>
      </c>
      <c r="Y795" s="55">
        <f>P794</f>
        <v>8</v>
      </c>
      <c r="Z795" s="55">
        <f>Q794</f>
        <v>4</v>
      </c>
      <c r="AA795" s="55">
        <f>R794</f>
        <v>3.931111111111111</v>
      </c>
      <c r="AB795" s="54">
        <f>S793</f>
        <v>0</v>
      </c>
      <c r="AC795" s="55">
        <f>S794</f>
        <v>0</v>
      </c>
    </row>
    <row r="799" spans="1:33">
      <c r="A799" s="2" t="s">
        <v>51</v>
      </c>
    </row>
    <row r="802" spans="1:33">
      <c r="A802" s="1" t="s">
        <v>1</v>
      </c>
      <c r="B802" s="1" t="s">
        <v>2</v>
      </c>
      <c r="C802" s="1" t="s">
        <v>3</v>
      </c>
      <c r="D802" s="1" t="s">
        <v>4</v>
      </c>
      <c r="E802" s="1" t="s">
        <v>5</v>
      </c>
      <c r="F802" s="1" t="s">
        <v>6</v>
      </c>
      <c r="G802" s="25"/>
      <c r="H802" s="25"/>
      <c r="I802" s="25"/>
      <c r="J802" s="25"/>
      <c r="K802" s="25"/>
      <c r="L802" s="25"/>
      <c r="M802" s="25"/>
      <c r="N802" s="26"/>
      <c r="O802" s="27" t="s">
        <v>110</v>
      </c>
      <c r="P802" s="28" t="s">
        <v>111</v>
      </c>
      <c r="Q802" s="28" t="s">
        <v>112</v>
      </c>
      <c r="R802" s="28" t="s">
        <v>113</v>
      </c>
      <c r="S802" s="28" t="s">
        <v>114</v>
      </c>
    </row>
    <row r="803" spans="1:33">
      <c r="G803" s="29"/>
      <c r="H803" s="29"/>
      <c r="I803" s="29"/>
      <c r="J803" s="29"/>
      <c r="K803" s="29"/>
      <c r="L803" s="29"/>
      <c r="M803" s="29"/>
      <c r="N803" s="30"/>
      <c r="P803" s="31"/>
      <c r="Q803" s="31"/>
      <c r="R803" s="31"/>
      <c r="S803" s="32"/>
    </row>
    <row r="804" spans="1:33">
      <c r="A804" s="3">
        <v>41543</v>
      </c>
      <c r="B804" s="4">
        <v>0.57995370370370369</v>
      </c>
      <c r="C804" s="4">
        <v>0.91692129629629626</v>
      </c>
      <c r="G804" s="33">
        <f t="shared" ref="G804:G810" si="504">+B804*24</f>
        <v>13.918888888888889</v>
      </c>
      <c r="H804" s="33">
        <f t="shared" ref="H804:H810" si="505">ROUND(G804,0)</f>
        <v>14</v>
      </c>
      <c r="I804" s="33">
        <f t="shared" ref="I804:I810" si="506">+C804*24</f>
        <v>22.00611111111111</v>
      </c>
      <c r="J804" s="33">
        <f t="shared" ref="J804:J810" si="507">ROUND(I804,0)</f>
        <v>22</v>
      </c>
      <c r="K804" s="33">
        <f t="shared" ref="K804:K810" si="508">+D804*24</f>
        <v>0</v>
      </c>
      <c r="L804" s="33">
        <f t="shared" ref="L804:L810" si="509">ROUND(K804,0)</f>
        <v>0</v>
      </c>
      <c r="M804" s="33">
        <f t="shared" ref="M804:M810" si="510">+E804*24</f>
        <v>0</v>
      </c>
      <c r="N804" s="33">
        <f t="shared" ref="N804:N810" si="511">ROUND(M804,0)</f>
        <v>0</v>
      </c>
      <c r="O804" s="34">
        <f t="shared" ref="O804:O810" si="512">I804-G804+M804-K804</f>
        <v>8.0872222222222216</v>
      </c>
      <c r="P804" s="35">
        <f t="shared" ref="P804:P810" si="513">IF(O804&gt;8,8,O804)</f>
        <v>8</v>
      </c>
      <c r="Q804" s="36">
        <f t="shared" ref="Q804:Q810" si="514">IF(O804&gt;12,4,O804-P804)</f>
        <v>8.7222222222221646E-2</v>
      </c>
      <c r="R804" s="37">
        <f t="shared" ref="R804:R810" si="515">IF(O804&gt;12,O804-12,0)</f>
        <v>0</v>
      </c>
      <c r="S804" s="38"/>
    </row>
    <row r="805" spans="1:33">
      <c r="A805" s="3">
        <v>41544</v>
      </c>
      <c r="B805" s="4">
        <v>0.57802083333333332</v>
      </c>
      <c r="C805" s="4">
        <v>0.91731481481481481</v>
      </c>
      <c r="G805" s="33">
        <f t="shared" si="504"/>
        <v>13.872499999999999</v>
      </c>
      <c r="H805" s="33">
        <f t="shared" si="505"/>
        <v>14</v>
      </c>
      <c r="I805" s="33">
        <f t="shared" si="506"/>
        <v>22.015555555555554</v>
      </c>
      <c r="J805" s="33">
        <f t="shared" si="507"/>
        <v>22</v>
      </c>
      <c r="K805" s="33">
        <f t="shared" si="508"/>
        <v>0</v>
      </c>
      <c r="L805" s="33">
        <f t="shared" si="509"/>
        <v>0</v>
      </c>
      <c r="M805" s="33">
        <f t="shared" si="510"/>
        <v>0</v>
      </c>
      <c r="N805" s="33">
        <f t="shared" si="511"/>
        <v>0</v>
      </c>
      <c r="O805" s="34">
        <f t="shared" si="512"/>
        <v>8.1430555555555557</v>
      </c>
      <c r="P805" s="35">
        <f t="shared" si="513"/>
        <v>8</v>
      </c>
      <c r="Q805" s="36">
        <f t="shared" si="514"/>
        <v>0.14305555555555571</v>
      </c>
      <c r="R805" s="37">
        <f t="shared" si="515"/>
        <v>0</v>
      </c>
      <c r="S805" s="38"/>
    </row>
    <row r="806" spans="1:33">
      <c r="A806" s="3">
        <v>41545</v>
      </c>
      <c r="B806" s="4">
        <v>0.58368055555555554</v>
      </c>
      <c r="C806" s="10">
        <v>1</v>
      </c>
      <c r="G806" s="33">
        <f t="shared" si="504"/>
        <v>14.008333333333333</v>
      </c>
      <c r="H806" s="33">
        <f t="shared" si="505"/>
        <v>14</v>
      </c>
      <c r="I806" s="33">
        <f t="shared" si="506"/>
        <v>24</v>
      </c>
      <c r="J806" s="33">
        <f t="shared" si="507"/>
        <v>24</v>
      </c>
      <c r="K806" s="33">
        <f t="shared" si="508"/>
        <v>0</v>
      </c>
      <c r="L806" s="33">
        <f t="shared" si="509"/>
        <v>0</v>
      </c>
      <c r="M806" s="33">
        <f t="shared" si="510"/>
        <v>0</v>
      </c>
      <c r="N806" s="33">
        <f t="shared" si="511"/>
        <v>0</v>
      </c>
      <c r="O806" s="34">
        <f t="shared" si="512"/>
        <v>9.9916666666666671</v>
      </c>
      <c r="P806" s="35">
        <f t="shared" si="513"/>
        <v>8</v>
      </c>
      <c r="Q806" s="36">
        <f t="shared" si="514"/>
        <v>1.9916666666666671</v>
      </c>
      <c r="R806" s="37">
        <f t="shared" si="515"/>
        <v>0</v>
      </c>
      <c r="S806" s="38"/>
    </row>
    <row r="807" spans="1:33" s="9" customFormat="1">
      <c r="A807" s="7">
        <v>41546</v>
      </c>
      <c r="B807" s="13">
        <v>0</v>
      </c>
      <c r="C807" s="8">
        <v>0.25152777777777779</v>
      </c>
      <c r="D807" s="8">
        <v>0.58021990740740736</v>
      </c>
      <c r="E807" s="8">
        <v>0.91697916666666668</v>
      </c>
      <c r="G807" s="33">
        <f t="shared" si="504"/>
        <v>0</v>
      </c>
      <c r="H807" s="33">
        <f t="shared" si="505"/>
        <v>0</v>
      </c>
      <c r="I807" s="33">
        <f t="shared" si="506"/>
        <v>6.0366666666666671</v>
      </c>
      <c r="J807" s="33">
        <f t="shared" si="507"/>
        <v>6</v>
      </c>
      <c r="K807" s="33">
        <f t="shared" si="508"/>
        <v>13.925277777777776</v>
      </c>
      <c r="L807" s="33">
        <f t="shared" si="509"/>
        <v>14</v>
      </c>
      <c r="M807" s="33">
        <f t="shared" si="510"/>
        <v>22.0075</v>
      </c>
      <c r="N807" s="33">
        <f t="shared" si="511"/>
        <v>22</v>
      </c>
      <c r="O807" s="34">
        <f t="shared" si="512"/>
        <v>14.118888888888893</v>
      </c>
      <c r="P807" s="39">
        <f t="shared" si="513"/>
        <v>8</v>
      </c>
      <c r="Q807" s="40">
        <f t="shared" si="514"/>
        <v>4</v>
      </c>
      <c r="R807" s="41">
        <f t="shared" si="515"/>
        <v>2.1188888888888933</v>
      </c>
      <c r="S807" s="42"/>
      <c r="T807"/>
      <c r="U807"/>
      <c r="V807"/>
      <c r="W807"/>
      <c r="X807"/>
      <c r="Y807"/>
      <c r="Z807"/>
      <c r="AA807"/>
      <c r="AB807"/>
      <c r="AC807"/>
    </row>
    <row r="808" spans="1:33">
      <c r="A808" s="3">
        <v>41547</v>
      </c>
      <c r="B808" s="4">
        <v>0.5803356481481482</v>
      </c>
      <c r="C808" s="4">
        <v>0.91775462962962961</v>
      </c>
      <c r="G808" s="33">
        <f t="shared" si="504"/>
        <v>13.928055555555556</v>
      </c>
      <c r="H808" s="33">
        <f t="shared" si="505"/>
        <v>14</v>
      </c>
      <c r="I808" s="33">
        <f t="shared" si="506"/>
        <v>22.02611111111111</v>
      </c>
      <c r="J808" s="33">
        <f t="shared" si="507"/>
        <v>22</v>
      </c>
      <c r="K808" s="33">
        <f t="shared" si="508"/>
        <v>0</v>
      </c>
      <c r="L808" s="33">
        <f t="shared" si="509"/>
        <v>0</v>
      </c>
      <c r="M808" s="33">
        <f t="shared" si="510"/>
        <v>0</v>
      </c>
      <c r="N808" s="33">
        <f t="shared" si="511"/>
        <v>0</v>
      </c>
      <c r="O808" s="34">
        <f t="shared" si="512"/>
        <v>8.098055555555554</v>
      </c>
      <c r="P808" s="35">
        <f t="shared" si="513"/>
        <v>8</v>
      </c>
      <c r="Q808" s="36">
        <f t="shared" si="514"/>
        <v>9.8055555555554008E-2</v>
      </c>
      <c r="R808" s="37">
        <f t="shared" si="515"/>
        <v>0</v>
      </c>
      <c r="S808" s="38"/>
    </row>
    <row r="809" spans="1:33">
      <c r="A809" s="3">
        <v>41548</v>
      </c>
      <c r="B809" s="4">
        <v>0.29122685185185188</v>
      </c>
      <c r="C809" s="4">
        <v>0.75041666666666662</v>
      </c>
      <c r="G809" s="33">
        <f t="shared" si="504"/>
        <v>6.9894444444444446</v>
      </c>
      <c r="H809" s="33">
        <f t="shared" si="505"/>
        <v>7</v>
      </c>
      <c r="I809" s="33">
        <f t="shared" si="506"/>
        <v>18.009999999999998</v>
      </c>
      <c r="J809" s="33">
        <f t="shared" si="507"/>
        <v>18</v>
      </c>
      <c r="K809" s="33">
        <f t="shared" si="508"/>
        <v>0</v>
      </c>
      <c r="L809" s="33">
        <f t="shared" si="509"/>
        <v>0</v>
      </c>
      <c r="M809" s="33">
        <f t="shared" si="510"/>
        <v>0</v>
      </c>
      <c r="N809" s="33">
        <f t="shared" si="511"/>
        <v>0</v>
      </c>
      <c r="O809" s="34">
        <f t="shared" si="512"/>
        <v>11.020555555555553</v>
      </c>
      <c r="P809" s="35">
        <f t="shared" si="513"/>
        <v>8</v>
      </c>
      <c r="Q809" s="36">
        <f t="shared" si="514"/>
        <v>3.0205555555555534</v>
      </c>
      <c r="R809" s="37">
        <f t="shared" si="515"/>
        <v>0</v>
      </c>
      <c r="S809" s="38"/>
    </row>
    <row r="810" spans="1:33">
      <c r="A810" s="3">
        <v>41549</v>
      </c>
      <c r="B810" s="4">
        <v>0.24791666666666667</v>
      </c>
      <c r="C810" s="4">
        <v>0.58508101851851857</v>
      </c>
      <c r="G810" s="33">
        <f t="shared" si="504"/>
        <v>5.95</v>
      </c>
      <c r="H810" s="33">
        <f t="shared" si="505"/>
        <v>6</v>
      </c>
      <c r="I810" s="33">
        <f t="shared" si="506"/>
        <v>14.041944444444447</v>
      </c>
      <c r="J810" s="33">
        <f t="shared" si="507"/>
        <v>14</v>
      </c>
      <c r="K810" s="33">
        <f t="shared" si="508"/>
        <v>0</v>
      </c>
      <c r="L810" s="33">
        <f t="shared" si="509"/>
        <v>0</v>
      </c>
      <c r="M810" s="33">
        <f t="shared" si="510"/>
        <v>0</v>
      </c>
      <c r="N810" s="33">
        <f t="shared" si="511"/>
        <v>0</v>
      </c>
      <c r="O810" s="34">
        <f t="shared" si="512"/>
        <v>8.0919444444444473</v>
      </c>
      <c r="P810" s="35">
        <f t="shared" si="513"/>
        <v>8</v>
      </c>
      <c r="Q810" s="36">
        <f t="shared" si="514"/>
        <v>9.1944444444447271E-2</v>
      </c>
      <c r="R810" s="37">
        <f t="shared" si="515"/>
        <v>0</v>
      </c>
      <c r="S810" s="38"/>
    </row>
    <row r="811" spans="1:33">
      <c r="A811" s="5" t="s">
        <v>7</v>
      </c>
      <c r="G811" s="43"/>
      <c r="H811" s="30"/>
      <c r="I811" s="30"/>
      <c r="J811" s="30"/>
      <c r="K811" s="30"/>
      <c r="L811" s="30"/>
      <c r="M811" s="44"/>
      <c r="N811" s="30"/>
      <c r="O811" s="45">
        <f>SUM(O804:O810)</f>
        <v>67.551388888888894</v>
      </c>
      <c r="P811" s="46">
        <f>SUM(P804:P810)</f>
        <v>56</v>
      </c>
      <c r="Q811" s="46">
        <f>SUM(Q804:Q810)</f>
        <v>9.4324999999999992</v>
      </c>
      <c r="R811" s="46">
        <f>SUM(R804:R810)</f>
        <v>2.1188888888888933</v>
      </c>
      <c r="S811" s="46">
        <f>SUM(S804:S810)</f>
        <v>0</v>
      </c>
    </row>
    <row r="812" spans="1:33">
      <c r="A812" s="5" t="s">
        <v>8</v>
      </c>
      <c r="B812" s="6">
        <v>7</v>
      </c>
      <c r="D812" s="5" t="s">
        <v>9</v>
      </c>
      <c r="E812" s="6">
        <v>1</v>
      </c>
      <c r="G812" s="43">
        <v>6</v>
      </c>
      <c r="H812" s="43">
        <v>6</v>
      </c>
      <c r="I812" s="30"/>
      <c r="J812" s="30"/>
      <c r="K812" s="30"/>
      <c r="L812" s="30"/>
      <c r="M812" s="44"/>
      <c r="N812" s="30"/>
      <c r="O812" s="45" t="s">
        <v>115</v>
      </c>
      <c r="P812" s="46">
        <f>P811-P813</f>
        <v>48</v>
      </c>
      <c r="Q812" s="46">
        <f>Q811-Q813</f>
        <v>5.4324999999999992</v>
      </c>
      <c r="R812" s="46">
        <f>R811-R813</f>
        <v>0</v>
      </c>
      <c r="S812" s="46">
        <f>S811-S813</f>
        <v>0</v>
      </c>
    </row>
    <row r="813" spans="1:33">
      <c r="G813" s="43"/>
      <c r="H813" s="30"/>
      <c r="I813" s="30"/>
      <c r="J813" s="30"/>
      <c r="K813" s="30"/>
      <c r="L813" s="30"/>
      <c r="M813" s="44"/>
      <c r="N813" s="44"/>
      <c r="O813" s="47" t="s">
        <v>116</v>
      </c>
      <c r="P813" s="48">
        <f>P807</f>
        <v>8</v>
      </c>
      <c r="Q813" s="48">
        <f>Q807</f>
        <v>4</v>
      </c>
      <c r="R813" s="48">
        <f>R807</f>
        <v>2.1188888888888933</v>
      </c>
      <c r="S813" s="48">
        <f>S807</f>
        <v>0</v>
      </c>
      <c r="T813" t="s">
        <v>117</v>
      </c>
      <c r="U813" s="49" t="s">
        <v>118</v>
      </c>
      <c r="V813" t="s">
        <v>119</v>
      </c>
      <c r="W813" t="s">
        <v>120</v>
      </c>
      <c r="X813" t="s">
        <v>121</v>
      </c>
      <c r="Y813" s="49" t="s">
        <v>122</v>
      </c>
      <c r="Z813" t="s">
        <v>123</v>
      </c>
      <c r="AA813" t="s">
        <v>124</v>
      </c>
      <c r="AB813" t="s">
        <v>125</v>
      </c>
      <c r="AC813" t="s">
        <v>126</v>
      </c>
      <c r="AD813" t="s">
        <v>127</v>
      </c>
      <c r="AE813" t="s">
        <v>128</v>
      </c>
      <c r="AF813" t="s">
        <v>129</v>
      </c>
      <c r="AG813" t="s">
        <v>130</v>
      </c>
    </row>
    <row r="814" spans="1:33" ht="15">
      <c r="G814" s="50"/>
      <c r="M814" s="51"/>
      <c r="R814" s="52">
        <f>S814-O811</f>
        <v>0</v>
      </c>
      <c r="S814" s="53">
        <f>SUM(P812:S813)</f>
        <v>67.551388888888894</v>
      </c>
      <c r="T814" t="str">
        <f>+A799</f>
        <v>Employee: GARCIANO, SILVESTRE  (035)</v>
      </c>
      <c r="U814">
        <f>G812</f>
        <v>6</v>
      </c>
      <c r="V814" s="54">
        <f>P812</f>
        <v>48</v>
      </c>
      <c r="W814" s="54">
        <f>Q812</f>
        <v>5.4324999999999992</v>
      </c>
      <c r="X814" s="54">
        <f>R812</f>
        <v>0</v>
      </c>
      <c r="Y814" s="55">
        <f>P813</f>
        <v>8</v>
      </c>
      <c r="Z814" s="55">
        <f>Q813</f>
        <v>4</v>
      </c>
      <c r="AA814" s="55">
        <f>R813</f>
        <v>2.1188888888888933</v>
      </c>
      <c r="AB814" s="54">
        <f>S812</f>
        <v>0</v>
      </c>
      <c r="AC814" s="55">
        <f>S813</f>
        <v>0</v>
      </c>
    </row>
    <row r="818" spans="1:33">
      <c r="A818" s="2" t="s">
        <v>52</v>
      </c>
    </row>
    <row r="821" spans="1:33">
      <c r="A821" s="1" t="s">
        <v>1</v>
      </c>
      <c r="B821" s="1" t="s">
        <v>2</v>
      </c>
      <c r="C821" s="1" t="s">
        <v>3</v>
      </c>
      <c r="D821" s="1" t="s">
        <v>4</v>
      </c>
      <c r="E821" s="1" t="s">
        <v>5</v>
      </c>
      <c r="F821" s="1" t="s">
        <v>6</v>
      </c>
      <c r="G821" s="25"/>
      <c r="H821" s="25"/>
      <c r="I821" s="25"/>
      <c r="J821" s="25"/>
      <c r="K821" s="25"/>
      <c r="L821" s="25"/>
      <c r="M821" s="25"/>
      <c r="N821" s="26"/>
      <c r="O821" s="27" t="s">
        <v>110</v>
      </c>
      <c r="P821" s="28" t="s">
        <v>111</v>
      </c>
      <c r="Q821" s="28" t="s">
        <v>112</v>
      </c>
      <c r="R821" s="28" t="s">
        <v>113</v>
      </c>
      <c r="S821" s="28" t="s">
        <v>114</v>
      </c>
    </row>
    <row r="822" spans="1:33">
      <c r="G822" s="29"/>
      <c r="H822" s="29"/>
      <c r="I822" s="29"/>
      <c r="J822" s="29"/>
      <c r="K822" s="29"/>
      <c r="L822" s="29"/>
      <c r="M822" s="29"/>
      <c r="N822" s="30"/>
      <c r="P822" s="31"/>
      <c r="Q822" s="31"/>
      <c r="R822" s="31"/>
      <c r="S822" s="32"/>
    </row>
    <row r="823" spans="1:33">
      <c r="A823" s="3">
        <v>41543</v>
      </c>
      <c r="B823" s="4">
        <v>0.29024305555555557</v>
      </c>
      <c r="C823" s="4">
        <v>0.50130787037037039</v>
      </c>
      <c r="D823" s="4">
        <v>0.53902777777777777</v>
      </c>
      <c r="E823" s="4">
        <v>0.75112268518518521</v>
      </c>
      <c r="G823" s="33">
        <f t="shared" ref="G823:G829" si="516">+B823*24</f>
        <v>6.9658333333333342</v>
      </c>
      <c r="H823" s="33">
        <f t="shared" ref="H823:H829" si="517">ROUND(G823,0)</f>
        <v>7</v>
      </c>
      <c r="I823" s="33">
        <f t="shared" ref="I823:I829" si="518">+C823*24</f>
        <v>12.031388888888889</v>
      </c>
      <c r="J823" s="33">
        <f t="shared" ref="J823:J829" si="519">ROUND(I823,0)</f>
        <v>12</v>
      </c>
      <c r="K823" s="33">
        <f t="shared" ref="K823:K829" si="520">+D823*24</f>
        <v>12.936666666666667</v>
      </c>
      <c r="L823" s="33">
        <f t="shared" ref="L823:L829" si="521">ROUND(K823,0)</f>
        <v>13</v>
      </c>
      <c r="M823" s="33">
        <f t="shared" ref="M823:M829" si="522">+E823*24</f>
        <v>18.026944444444446</v>
      </c>
      <c r="N823" s="33">
        <f t="shared" ref="N823:N829" si="523">ROUND(M823,0)</f>
        <v>18</v>
      </c>
      <c r="O823" s="34">
        <f t="shared" ref="O823:O829" si="524">I823-G823+M823-K823</f>
        <v>10.155833333333334</v>
      </c>
      <c r="P823" s="35">
        <f t="shared" ref="P823:P829" si="525">IF(O823&gt;8,8,O823)</f>
        <v>8</v>
      </c>
      <c r="Q823" s="36">
        <f t="shared" ref="Q823:Q829" si="526">IF(O823&gt;12,4,O823-P823)</f>
        <v>2.1558333333333337</v>
      </c>
      <c r="R823" s="37">
        <f t="shared" ref="R823:R829" si="527">IF(O823&gt;12,O823-12,0)</f>
        <v>0</v>
      </c>
      <c r="S823" s="38"/>
    </row>
    <row r="824" spans="1:33">
      <c r="A824" s="3">
        <v>41544</v>
      </c>
      <c r="B824" s="4">
        <v>0.28991898148148149</v>
      </c>
      <c r="C824" s="4">
        <v>0.50231481481481477</v>
      </c>
      <c r="D824" s="4">
        <v>0.53979166666666667</v>
      </c>
      <c r="E824" s="4">
        <v>0.7522685185185185</v>
      </c>
      <c r="G824" s="33">
        <f t="shared" si="516"/>
        <v>6.9580555555555552</v>
      </c>
      <c r="H824" s="33">
        <f t="shared" si="517"/>
        <v>7</v>
      </c>
      <c r="I824" s="33">
        <f t="shared" si="518"/>
        <v>12.055555555555554</v>
      </c>
      <c r="J824" s="33">
        <f t="shared" si="519"/>
        <v>12</v>
      </c>
      <c r="K824" s="33">
        <f t="shared" si="520"/>
        <v>12.955</v>
      </c>
      <c r="L824" s="33">
        <f t="shared" si="521"/>
        <v>13</v>
      </c>
      <c r="M824" s="33">
        <f t="shared" si="522"/>
        <v>18.054444444444442</v>
      </c>
      <c r="N824" s="33">
        <f t="shared" si="523"/>
        <v>18</v>
      </c>
      <c r="O824" s="34">
        <f t="shared" si="524"/>
        <v>10.196944444444439</v>
      </c>
      <c r="P824" s="35">
        <f t="shared" si="525"/>
        <v>8</v>
      </c>
      <c r="Q824" s="36">
        <f t="shared" si="526"/>
        <v>2.1969444444444388</v>
      </c>
      <c r="R824" s="37">
        <f t="shared" si="527"/>
        <v>0</v>
      </c>
      <c r="S824" s="38"/>
    </row>
    <row r="825" spans="1:33">
      <c r="A825" s="3">
        <v>41545</v>
      </c>
      <c r="B825" s="4">
        <v>0.28893518518518518</v>
      </c>
      <c r="C825" s="4">
        <v>0.62666666666666671</v>
      </c>
      <c r="G825" s="33">
        <f t="shared" si="516"/>
        <v>6.9344444444444449</v>
      </c>
      <c r="H825" s="33">
        <f t="shared" si="517"/>
        <v>7</v>
      </c>
      <c r="I825" s="33">
        <f t="shared" si="518"/>
        <v>15.040000000000001</v>
      </c>
      <c r="J825" s="33">
        <f t="shared" si="519"/>
        <v>15</v>
      </c>
      <c r="K825" s="33">
        <f t="shared" si="520"/>
        <v>0</v>
      </c>
      <c r="L825" s="33">
        <f t="shared" si="521"/>
        <v>0</v>
      </c>
      <c r="M825" s="33">
        <f t="shared" si="522"/>
        <v>0</v>
      </c>
      <c r="N825" s="33">
        <f t="shared" si="523"/>
        <v>0</v>
      </c>
      <c r="O825" s="34">
        <f t="shared" si="524"/>
        <v>8.1055555555555561</v>
      </c>
      <c r="P825" s="35">
        <f t="shared" si="525"/>
        <v>8</v>
      </c>
      <c r="Q825" s="36">
        <f t="shared" si="526"/>
        <v>0.10555555555555607</v>
      </c>
      <c r="R825" s="37">
        <f t="shared" si="527"/>
        <v>0</v>
      </c>
      <c r="S825" s="38"/>
    </row>
    <row r="826" spans="1:33" s="9" customFormat="1">
      <c r="A826" s="7">
        <v>41546</v>
      </c>
      <c r="B826" s="8">
        <v>0.3772685185185185</v>
      </c>
      <c r="C826" s="8">
        <v>0.71207175925925925</v>
      </c>
      <c r="G826" s="33">
        <f t="shared" si="516"/>
        <v>9.0544444444444441</v>
      </c>
      <c r="H826" s="33">
        <f t="shared" si="517"/>
        <v>9</v>
      </c>
      <c r="I826" s="33">
        <f t="shared" si="518"/>
        <v>17.089722222222221</v>
      </c>
      <c r="J826" s="33">
        <f t="shared" si="519"/>
        <v>17</v>
      </c>
      <c r="K826" s="33">
        <f t="shared" si="520"/>
        <v>0</v>
      </c>
      <c r="L826" s="33">
        <f t="shared" si="521"/>
        <v>0</v>
      </c>
      <c r="M826" s="33">
        <f t="shared" si="522"/>
        <v>0</v>
      </c>
      <c r="N826" s="33">
        <f t="shared" si="523"/>
        <v>0</v>
      </c>
      <c r="O826" s="34">
        <f t="shared" si="524"/>
        <v>8.0352777777777771</v>
      </c>
      <c r="P826" s="39">
        <f t="shared" si="525"/>
        <v>8</v>
      </c>
      <c r="Q826" s="40">
        <f t="shared" si="526"/>
        <v>3.5277777777777075E-2</v>
      </c>
      <c r="R826" s="41">
        <f t="shared" si="527"/>
        <v>0</v>
      </c>
      <c r="S826" s="42"/>
      <c r="T826"/>
      <c r="U826"/>
      <c r="V826"/>
      <c r="W826"/>
      <c r="X826"/>
      <c r="Y826"/>
      <c r="Z826"/>
      <c r="AA826"/>
      <c r="AB826"/>
      <c r="AC826"/>
    </row>
    <row r="827" spans="1:33">
      <c r="A827" s="3">
        <v>41547</v>
      </c>
      <c r="B827" s="4">
        <v>0.28958333333333336</v>
      </c>
      <c r="C827" s="4">
        <v>0.50215277777777778</v>
      </c>
      <c r="D827" s="4">
        <v>0.5417939814814815</v>
      </c>
      <c r="E827" s="4">
        <v>0.67040509259259262</v>
      </c>
      <c r="G827" s="33">
        <f t="shared" si="516"/>
        <v>6.9500000000000011</v>
      </c>
      <c r="H827" s="33">
        <f t="shared" si="517"/>
        <v>7</v>
      </c>
      <c r="I827" s="33">
        <f t="shared" si="518"/>
        <v>12.051666666666666</v>
      </c>
      <c r="J827" s="33">
        <f t="shared" si="519"/>
        <v>12</v>
      </c>
      <c r="K827" s="33">
        <f t="shared" si="520"/>
        <v>13.003055555555555</v>
      </c>
      <c r="L827" s="33">
        <f t="shared" si="521"/>
        <v>13</v>
      </c>
      <c r="M827" s="33">
        <f t="shared" si="522"/>
        <v>16.089722222222221</v>
      </c>
      <c r="N827" s="33">
        <f t="shared" si="523"/>
        <v>16</v>
      </c>
      <c r="O827" s="34">
        <f t="shared" si="524"/>
        <v>8.1883333333333326</v>
      </c>
      <c r="P827" s="35">
        <f t="shared" si="525"/>
        <v>8</v>
      </c>
      <c r="Q827" s="36">
        <f t="shared" si="526"/>
        <v>0.18833333333333258</v>
      </c>
      <c r="R827" s="37">
        <f t="shared" si="527"/>
        <v>0</v>
      </c>
      <c r="S827" s="38"/>
    </row>
    <row r="828" spans="1:33">
      <c r="A828" s="3">
        <v>41548</v>
      </c>
      <c r="B828" s="4">
        <v>0.28903935185185187</v>
      </c>
      <c r="C828" s="4">
        <v>0.5010648148148148</v>
      </c>
      <c r="D828" s="4">
        <v>0.53957175925925926</v>
      </c>
      <c r="E828" s="4">
        <v>0.66769675925925931</v>
      </c>
      <c r="G828" s="33">
        <f t="shared" si="516"/>
        <v>6.9369444444444444</v>
      </c>
      <c r="H828" s="33">
        <f t="shared" si="517"/>
        <v>7</v>
      </c>
      <c r="I828" s="33">
        <f t="shared" si="518"/>
        <v>12.025555555555556</v>
      </c>
      <c r="J828" s="33">
        <f t="shared" si="519"/>
        <v>12</v>
      </c>
      <c r="K828" s="33">
        <f t="shared" si="520"/>
        <v>12.949722222222222</v>
      </c>
      <c r="L828" s="33">
        <f t="shared" si="521"/>
        <v>13</v>
      </c>
      <c r="M828" s="33">
        <f t="shared" si="522"/>
        <v>16.024722222222223</v>
      </c>
      <c r="N828" s="33">
        <f t="shared" si="523"/>
        <v>16</v>
      </c>
      <c r="O828" s="34">
        <f t="shared" si="524"/>
        <v>8.1636111111111145</v>
      </c>
      <c r="P828" s="35">
        <f t="shared" si="525"/>
        <v>8</v>
      </c>
      <c r="Q828" s="36">
        <f t="shared" si="526"/>
        <v>0.16361111111111448</v>
      </c>
      <c r="R828" s="37">
        <f t="shared" si="527"/>
        <v>0</v>
      </c>
      <c r="S828" s="38"/>
    </row>
    <row r="829" spans="1:33">
      <c r="A829" s="3">
        <v>41549</v>
      </c>
      <c r="B829" s="4">
        <v>0.28699074074074077</v>
      </c>
      <c r="C829" s="4">
        <v>0.78881944444444441</v>
      </c>
      <c r="G829" s="33">
        <f t="shared" si="516"/>
        <v>6.887777777777778</v>
      </c>
      <c r="H829" s="33">
        <f t="shared" si="517"/>
        <v>7</v>
      </c>
      <c r="I829" s="33">
        <f t="shared" si="518"/>
        <v>18.931666666666665</v>
      </c>
      <c r="J829" s="33">
        <f t="shared" si="519"/>
        <v>19</v>
      </c>
      <c r="K829" s="33">
        <f t="shared" si="520"/>
        <v>0</v>
      </c>
      <c r="L829" s="33">
        <f t="shared" si="521"/>
        <v>0</v>
      </c>
      <c r="M829" s="33">
        <f t="shared" si="522"/>
        <v>0</v>
      </c>
      <c r="N829" s="33">
        <f t="shared" si="523"/>
        <v>0</v>
      </c>
      <c r="O829" s="34">
        <f t="shared" si="524"/>
        <v>12.043888888888887</v>
      </c>
      <c r="P829" s="35">
        <f t="shared" si="525"/>
        <v>8</v>
      </c>
      <c r="Q829" s="36">
        <f t="shared" si="526"/>
        <v>4</v>
      </c>
      <c r="R829" s="37">
        <f t="shared" si="527"/>
        <v>4.3888888888886868E-2</v>
      </c>
      <c r="S829" s="38"/>
    </row>
    <row r="830" spans="1:33">
      <c r="A830" s="5" t="s">
        <v>7</v>
      </c>
      <c r="G830" s="43"/>
      <c r="H830" s="30"/>
      <c r="I830" s="30"/>
      <c r="J830" s="30"/>
      <c r="K830" s="30"/>
      <c r="L830" s="30"/>
      <c r="M830" s="44"/>
      <c r="N830" s="30"/>
      <c r="O830" s="45">
        <f>SUM(O823:O829)</f>
        <v>64.88944444444445</v>
      </c>
      <c r="P830" s="46">
        <f>SUM(P823:P829)</f>
        <v>56</v>
      </c>
      <c r="Q830" s="46">
        <f>SUM(Q823:Q829)</f>
        <v>8.8455555555555527</v>
      </c>
      <c r="R830" s="46">
        <f>SUM(R823:R829)</f>
        <v>4.3888888888886868E-2</v>
      </c>
      <c r="S830" s="46">
        <f>SUM(S823:S829)</f>
        <v>0</v>
      </c>
    </row>
    <row r="831" spans="1:33">
      <c r="A831" s="5" t="s">
        <v>8</v>
      </c>
      <c r="B831" s="6">
        <v>6</v>
      </c>
      <c r="D831" s="5" t="s">
        <v>9</v>
      </c>
      <c r="E831" s="6">
        <v>0</v>
      </c>
      <c r="G831" s="43">
        <v>6</v>
      </c>
      <c r="H831" s="43">
        <v>6</v>
      </c>
      <c r="I831" s="30"/>
      <c r="J831" s="30"/>
      <c r="K831" s="30"/>
      <c r="L831" s="30"/>
      <c r="M831" s="44"/>
      <c r="N831" s="30"/>
      <c r="O831" s="45" t="s">
        <v>115</v>
      </c>
      <c r="P831" s="46">
        <f>P830-P832</f>
        <v>48</v>
      </c>
      <c r="Q831" s="46">
        <f>Q830-Q832</f>
        <v>8.8102777777777757</v>
      </c>
      <c r="R831" s="46">
        <f>R830-R832</f>
        <v>4.3888888888886868E-2</v>
      </c>
      <c r="S831" s="46">
        <f>S830-S832</f>
        <v>0</v>
      </c>
    </row>
    <row r="832" spans="1:33">
      <c r="G832" s="43"/>
      <c r="H832" s="30"/>
      <c r="I832" s="30"/>
      <c r="J832" s="30"/>
      <c r="K832" s="30"/>
      <c r="L832" s="30"/>
      <c r="M832" s="44"/>
      <c r="N832" s="44"/>
      <c r="O832" s="47" t="s">
        <v>116</v>
      </c>
      <c r="P832" s="48">
        <f>P826</f>
        <v>8</v>
      </c>
      <c r="Q832" s="48">
        <f>Q826</f>
        <v>3.5277777777777075E-2</v>
      </c>
      <c r="R832" s="48">
        <f>R826</f>
        <v>0</v>
      </c>
      <c r="S832" s="48">
        <f>S826</f>
        <v>0</v>
      </c>
      <c r="T832" t="s">
        <v>117</v>
      </c>
      <c r="U832" s="49" t="s">
        <v>118</v>
      </c>
      <c r="V832" t="s">
        <v>119</v>
      </c>
      <c r="W832" t="s">
        <v>120</v>
      </c>
      <c r="X832" t="s">
        <v>121</v>
      </c>
      <c r="Y832" s="49" t="s">
        <v>122</v>
      </c>
      <c r="Z832" t="s">
        <v>123</v>
      </c>
      <c r="AA832" t="s">
        <v>124</v>
      </c>
      <c r="AB832" t="s">
        <v>125</v>
      </c>
      <c r="AC832" t="s">
        <v>126</v>
      </c>
      <c r="AD832" t="s">
        <v>127</v>
      </c>
      <c r="AE832" t="s">
        <v>128</v>
      </c>
      <c r="AF832" t="s">
        <v>129</v>
      </c>
      <c r="AG832" t="s">
        <v>130</v>
      </c>
    </row>
    <row r="833" spans="1:29" ht="15">
      <c r="G833" s="50"/>
      <c r="M833" s="51"/>
      <c r="R833" s="52">
        <f>S833-O830</f>
        <v>0</v>
      </c>
      <c r="S833" s="53">
        <f>SUM(P831:S832)</f>
        <v>64.889444444444436</v>
      </c>
      <c r="T833" t="str">
        <f>+A818</f>
        <v>Employee: GIANAN, ALWINO  (069)</v>
      </c>
      <c r="U833">
        <f>G831</f>
        <v>6</v>
      </c>
      <c r="V833" s="54">
        <f>P831</f>
        <v>48</v>
      </c>
      <c r="W833" s="54">
        <f>Q831</f>
        <v>8.8102777777777757</v>
      </c>
      <c r="X833" s="54">
        <f>R831</f>
        <v>4.3888888888886868E-2</v>
      </c>
      <c r="Y833" s="55">
        <f>P832</f>
        <v>8</v>
      </c>
      <c r="Z833" s="55">
        <f>Q832</f>
        <v>3.5277777777777075E-2</v>
      </c>
      <c r="AA833" s="55">
        <f>R832</f>
        <v>0</v>
      </c>
      <c r="AB833" s="54">
        <f>S831</f>
        <v>0</v>
      </c>
      <c r="AC833" s="55">
        <f>S832</f>
        <v>0</v>
      </c>
    </row>
    <row r="837" spans="1:29">
      <c r="A837" s="2" t="s">
        <v>53</v>
      </c>
    </row>
    <row r="840" spans="1:29">
      <c r="A840" s="1" t="s">
        <v>1</v>
      </c>
      <c r="B840" s="1" t="s">
        <v>2</v>
      </c>
      <c r="C840" s="1" t="s">
        <v>3</v>
      </c>
      <c r="D840" s="1" t="s">
        <v>4</v>
      </c>
      <c r="E840" s="1" t="s">
        <v>5</v>
      </c>
      <c r="F840" s="1" t="s">
        <v>6</v>
      </c>
      <c r="G840" s="25"/>
      <c r="H840" s="25"/>
      <c r="I840" s="25"/>
      <c r="J840" s="25"/>
      <c r="K840" s="25"/>
      <c r="L840" s="25"/>
      <c r="M840" s="25"/>
      <c r="N840" s="26"/>
      <c r="O840" s="27" t="s">
        <v>110</v>
      </c>
      <c r="P840" s="28" t="s">
        <v>111</v>
      </c>
      <c r="Q840" s="28" t="s">
        <v>112</v>
      </c>
      <c r="R840" s="28" t="s">
        <v>113</v>
      </c>
      <c r="S840" s="28" t="s">
        <v>114</v>
      </c>
    </row>
    <row r="841" spans="1:29">
      <c r="G841" s="29"/>
      <c r="H841" s="29"/>
      <c r="I841" s="29"/>
      <c r="J841" s="29"/>
      <c r="K841" s="29"/>
      <c r="L841" s="29"/>
      <c r="M841" s="29"/>
      <c r="N841" s="30"/>
      <c r="P841" s="31"/>
      <c r="Q841" s="31"/>
      <c r="R841" s="31"/>
      <c r="S841" s="32"/>
    </row>
    <row r="842" spans="1:29">
      <c r="A842" s="3">
        <v>41543</v>
      </c>
      <c r="B842" s="4">
        <v>0.5803935185185185</v>
      </c>
      <c r="C842" s="4">
        <v>0.91685185185185181</v>
      </c>
      <c r="G842" s="33">
        <f t="shared" ref="G842:G848" si="528">+B842*24</f>
        <v>13.929444444444444</v>
      </c>
      <c r="H842" s="33">
        <f t="shared" ref="H842:H848" si="529">ROUND(G842,0)</f>
        <v>14</v>
      </c>
      <c r="I842" s="33">
        <f t="shared" ref="I842:I848" si="530">+C842*24</f>
        <v>22.004444444444445</v>
      </c>
      <c r="J842" s="33">
        <f t="shared" ref="J842:J848" si="531">ROUND(I842,0)</f>
        <v>22</v>
      </c>
      <c r="K842" s="33">
        <f t="shared" ref="K842:K848" si="532">+D842*24</f>
        <v>0</v>
      </c>
      <c r="L842" s="33">
        <f t="shared" ref="L842:L848" si="533">ROUND(K842,0)</f>
        <v>0</v>
      </c>
      <c r="M842" s="33">
        <f t="shared" ref="M842:M848" si="534">+E842*24</f>
        <v>0</v>
      </c>
      <c r="N842" s="33">
        <f t="shared" ref="N842:N848" si="535">ROUND(M842,0)</f>
        <v>0</v>
      </c>
      <c r="O842" s="34">
        <f t="shared" ref="O842:O848" si="536">I842-G842+M842-K842</f>
        <v>8.0750000000000011</v>
      </c>
      <c r="P842" s="35">
        <f t="shared" ref="P842:P848" si="537">IF(O842&gt;8,8,O842)</f>
        <v>8</v>
      </c>
      <c r="Q842" s="36">
        <f t="shared" ref="Q842:Q848" si="538">IF(O842&gt;12,4,O842-P842)</f>
        <v>7.5000000000001066E-2</v>
      </c>
      <c r="R842" s="37">
        <f t="shared" ref="R842:R848" si="539">IF(O842&gt;12,O842-12,0)</f>
        <v>0</v>
      </c>
      <c r="S842" s="38"/>
    </row>
    <row r="843" spans="1:29">
      <c r="A843" s="3">
        <v>41544</v>
      </c>
      <c r="B843" s="4">
        <v>0.57791666666666663</v>
      </c>
      <c r="C843" s="4">
        <v>0.91696759259259264</v>
      </c>
      <c r="G843" s="33">
        <f t="shared" si="528"/>
        <v>13.87</v>
      </c>
      <c r="H843" s="33">
        <f t="shared" si="529"/>
        <v>14</v>
      </c>
      <c r="I843" s="33">
        <f t="shared" si="530"/>
        <v>22.007222222222225</v>
      </c>
      <c r="J843" s="33">
        <f t="shared" si="531"/>
        <v>22</v>
      </c>
      <c r="K843" s="33">
        <f t="shared" si="532"/>
        <v>0</v>
      </c>
      <c r="L843" s="33">
        <f t="shared" si="533"/>
        <v>0</v>
      </c>
      <c r="M843" s="33">
        <f t="shared" si="534"/>
        <v>0</v>
      </c>
      <c r="N843" s="33">
        <f t="shared" si="535"/>
        <v>0</v>
      </c>
      <c r="O843" s="34">
        <f t="shared" si="536"/>
        <v>8.1372222222222259</v>
      </c>
      <c r="P843" s="35">
        <f t="shared" si="537"/>
        <v>8</v>
      </c>
      <c r="Q843" s="36">
        <f t="shared" si="538"/>
        <v>0.13722222222222591</v>
      </c>
      <c r="R843" s="37">
        <f t="shared" si="539"/>
        <v>0</v>
      </c>
      <c r="S843" s="38"/>
    </row>
    <row r="844" spans="1:29">
      <c r="A844" s="3">
        <v>41545</v>
      </c>
      <c r="B844" s="4">
        <v>0.58374999999999999</v>
      </c>
      <c r="C844" s="4">
        <v>0.91671296296296301</v>
      </c>
      <c r="G844" s="33">
        <f t="shared" si="528"/>
        <v>14.01</v>
      </c>
      <c r="H844" s="33">
        <f t="shared" si="529"/>
        <v>14</v>
      </c>
      <c r="I844" s="33">
        <f t="shared" si="530"/>
        <v>22.001111111111111</v>
      </c>
      <c r="J844" s="33">
        <f t="shared" si="531"/>
        <v>22</v>
      </c>
      <c r="K844" s="33">
        <f t="shared" si="532"/>
        <v>0</v>
      </c>
      <c r="L844" s="33">
        <f t="shared" si="533"/>
        <v>0</v>
      </c>
      <c r="M844" s="33">
        <f t="shared" si="534"/>
        <v>0</v>
      </c>
      <c r="N844" s="33">
        <f t="shared" si="535"/>
        <v>0</v>
      </c>
      <c r="O844" s="34">
        <f t="shared" si="536"/>
        <v>7.9911111111111115</v>
      </c>
      <c r="P844" s="35">
        <f t="shared" si="537"/>
        <v>7.9911111111111115</v>
      </c>
      <c r="Q844" s="36">
        <f t="shared" si="538"/>
        <v>0</v>
      </c>
      <c r="R844" s="37">
        <f t="shared" si="539"/>
        <v>0</v>
      </c>
      <c r="S844" s="38"/>
    </row>
    <row r="845" spans="1:29" s="9" customFormat="1">
      <c r="A845" s="7">
        <v>41546</v>
      </c>
      <c r="B845" s="8">
        <v>0.57974537037037033</v>
      </c>
      <c r="C845" s="8">
        <v>0.916875</v>
      </c>
      <c r="G845" s="33">
        <f t="shared" si="528"/>
        <v>13.913888888888888</v>
      </c>
      <c r="H845" s="33">
        <f t="shared" si="529"/>
        <v>14</v>
      </c>
      <c r="I845" s="33">
        <f t="shared" si="530"/>
        <v>22.004999999999999</v>
      </c>
      <c r="J845" s="33">
        <f t="shared" si="531"/>
        <v>22</v>
      </c>
      <c r="K845" s="33">
        <f t="shared" si="532"/>
        <v>0</v>
      </c>
      <c r="L845" s="33">
        <f t="shared" si="533"/>
        <v>0</v>
      </c>
      <c r="M845" s="33">
        <f t="shared" si="534"/>
        <v>0</v>
      </c>
      <c r="N845" s="33">
        <f t="shared" si="535"/>
        <v>0</v>
      </c>
      <c r="O845" s="34">
        <f t="shared" si="536"/>
        <v>8.0911111111111111</v>
      </c>
      <c r="P845" s="39">
        <f t="shared" si="537"/>
        <v>8</v>
      </c>
      <c r="Q845" s="40">
        <f t="shared" si="538"/>
        <v>9.1111111111111143E-2</v>
      </c>
      <c r="R845" s="41">
        <f t="shared" si="539"/>
        <v>0</v>
      </c>
      <c r="S845" s="42"/>
      <c r="T845"/>
      <c r="U845"/>
      <c r="V845"/>
      <c r="W845"/>
      <c r="X845"/>
      <c r="Y845"/>
      <c r="Z845"/>
      <c r="AA845"/>
      <c r="AB845"/>
      <c r="AC845"/>
    </row>
    <row r="846" spans="1:29">
      <c r="A846" s="3">
        <v>41547</v>
      </c>
      <c r="B846" s="4">
        <v>0.58003472222222219</v>
      </c>
      <c r="C846" s="4">
        <v>0.91682870370370373</v>
      </c>
      <c r="G846" s="33">
        <f t="shared" si="528"/>
        <v>13.920833333333333</v>
      </c>
      <c r="H846" s="33">
        <f t="shared" si="529"/>
        <v>14</v>
      </c>
      <c r="I846" s="33">
        <f t="shared" si="530"/>
        <v>22.003888888888888</v>
      </c>
      <c r="J846" s="33">
        <f t="shared" si="531"/>
        <v>22</v>
      </c>
      <c r="K846" s="33">
        <f t="shared" si="532"/>
        <v>0</v>
      </c>
      <c r="L846" s="33">
        <f t="shared" si="533"/>
        <v>0</v>
      </c>
      <c r="M846" s="33">
        <f t="shared" si="534"/>
        <v>0</v>
      </c>
      <c r="N846" s="33">
        <f t="shared" si="535"/>
        <v>0</v>
      </c>
      <c r="O846" s="34">
        <f t="shared" si="536"/>
        <v>8.0830555555555552</v>
      </c>
      <c r="P846" s="35">
        <f t="shared" si="537"/>
        <v>8</v>
      </c>
      <c r="Q846" s="36">
        <f t="shared" si="538"/>
        <v>8.3055555555555216E-2</v>
      </c>
      <c r="R846" s="37">
        <f t="shared" si="539"/>
        <v>0</v>
      </c>
      <c r="S846" s="38"/>
    </row>
    <row r="847" spans="1:29">
      <c r="A847" s="3">
        <v>41548</v>
      </c>
      <c r="B847" s="4">
        <v>0.25060185185185185</v>
      </c>
      <c r="C847" s="4">
        <v>0.75016203703703699</v>
      </c>
      <c r="G847" s="33">
        <f t="shared" si="528"/>
        <v>6.0144444444444449</v>
      </c>
      <c r="H847" s="33">
        <f t="shared" si="529"/>
        <v>6</v>
      </c>
      <c r="I847" s="33">
        <f t="shared" si="530"/>
        <v>18.003888888888888</v>
      </c>
      <c r="J847" s="33">
        <f t="shared" si="531"/>
        <v>18</v>
      </c>
      <c r="K847" s="33">
        <f t="shared" si="532"/>
        <v>0</v>
      </c>
      <c r="L847" s="33">
        <f t="shared" si="533"/>
        <v>0</v>
      </c>
      <c r="M847" s="33">
        <f t="shared" si="534"/>
        <v>0</v>
      </c>
      <c r="N847" s="33">
        <f t="shared" si="535"/>
        <v>0</v>
      </c>
      <c r="O847" s="34">
        <f t="shared" si="536"/>
        <v>11.989444444444443</v>
      </c>
      <c r="P847" s="35">
        <f t="shared" si="537"/>
        <v>8</v>
      </c>
      <c r="Q847" s="36">
        <f t="shared" si="538"/>
        <v>3.9894444444444428</v>
      </c>
      <c r="R847" s="37">
        <f t="shared" si="539"/>
        <v>0</v>
      </c>
      <c r="S847" s="38"/>
    </row>
    <row r="848" spans="1:29">
      <c r="A848" s="3">
        <v>41549</v>
      </c>
      <c r="B848" s="4">
        <v>0.25054398148148149</v>
      </c>
      <c r="C848" s="4">
        <v>0.5833680555555556</v>
      </c>
      <c r="G848" s="33">
        <f t="shared" si="528"/>
        <v>6.0130555555555558</v>
      </c>
      <c r="H848" s="33">
        <f t="shared" si="529"/>
        <v>6</v>
      </c>
      <c r="I848" s="33">
        <f t="shared" si="530"/>
        <v>14.000833333333334</v>
      </c>
      <c r="J848" s="33">
        <f t="shared" si="531"/>
        <v>14</v>
      </c>
      <c r="K848" s="33">
        <f t="shared" si="532"/>
        <v>0</v>
      </c>
      <c r="L848" s="33">
        <f t="shared" si="533"/>
        <v>0</v>
      </c>
      <c r="M848" s="33">
        <f t="shared" si="534"/>
        <v>0</v>
      </c>
      <c r="N848" s="33">
        <f t="shared" si="535"/>
        <v>0</v>
      </c>
      <c r="O848" s="34">
        <f t="shared" si="536"/>
        <v>7.9877777777777785</v>
      </c>
      <c r="P848" s="35">
        <f t="shared" si="537"/>
        <v>7.9877777777777785</v>
      </c>
      <c r="Q848" s="36">
        <f t="shared" si="538"/>
        <v>0</v>
      </c>
      <c r="R848" s="37">
        <f t="shared" si="539"/>
        <v>0</v>
      </c>
      <c r="S848" s="38"/>
    </row>
    <row r="849" spans="1:33">
      <c r="A849" s="5" t="s">
        <v>7</v>
      </c>
      <c r="G849" s="43"/>
      <c r="H849" s="30"/>
      <c r="I849" s="30"/>
      <c r="J849" s="30"/>
      <c r="K849" s="30"/>
      <c r="L849" s="30"/>
      <c r="M849" s="44"/>
      <c r="N849" s="30"/>
      <c r="O849" s="45">
        <f>SUM(O842:O848)</f>
        <v>60.354722222222229</v>
      </c>
      <c r="P849" s="46">
        <f>SUM(P842:P848)</f>
        <v>55.978888888888889</v>
      </c>
      <c r="Q849" s="46">
        <f>SUM(Q842:Q848)</f>
        <v>4.3758333333333361</v>
      </c>
      <c r="R849" s="46">
        <f>SUM(R842:R848)</f>
        <v>0</v>
      </c>
      <c r="S849" s="46">
        <f>SUM(S842:S848)</f>
        <v>0</v>
      </c>
    </row>
    <row r="850" spans="1:33">
      <c r="A850" s="5" t="s">
        <v>8</v>
      </c>
      <c r="B850" s="6">
        <v>7</v>
      </c>
      <c r="D850" s="5" t="s">
        <v>9</v>
      </c>
      <c r="E850" s="6">
        <v>1</v>
      </c>
      <c r="G850" s="43">
        <v>6</v>
      </c>
      <c r="H850" s="43">
        <v>6</v>
      </c>
      <c r="I850" s="30"/>
      <c r="J850" s="30"/>
      <c r="K850" s="30"/>
      <c r="L850" s="30"/>
      <c r="M850" s="44"/>
      <c r="N850" s="30"/>
      <c r="O850" s="45" t="s">
        <v>115</v>
      </c>
      <c r="P850" s="46">
        <f>P849-P851</f>
        <v>47.978888888888889</v>
      </c>
      <c r="Q850" s="46">
        <f>Q849-Q851</f>
        <v>4.284722222222225</v>
      </c>
      <c r="R850" s="46">
        <f>R849-R851</f>
        <v>0</v>
      </c>
      <c r="S850" s="46">
        <f>S849-S851</f>
        <v>0</v>
      </c>
    </row>
    <row r="851" spans="1:33">
      <c r="G851" s="43"/>
      <c r="H851" s="30"/>
      <c r="I851" s="30"/>
      <c r="J851" s="30"/>
      <c r="K851" s="30"/>
      <c r="L851" s="30"/>
      <c r="M851" s="44"/>
      <c r="N851" s="44"/>
      <c r="O851" s="47" t="s">
        <v>116</v>
      </c>
      <c r="P851" s="48">
        <f>P845</f>
        <v>8</v>
      </c>
      <c r="Q851" s="48">
        <f>Q845</f>
        <v>9.1111111111111143E-2</v>
      </c>
      <c r="R851" s="48">
        <f>R845</f>
        <v>0</v>
      </c>
      <c r="S851" s="48">
        <f>S845</f>
        <v>0</v>
      </c>
      <c r="T851" t="s">
        <v>117</v>
      </c>
      <c r="U851" s="49" t="s">
        <v>118</v>
      </c>
      <c r="V851" t="s">
        <v>119</v>
      </c>
      <c r="W851" t="s">
        <v>120</v>
      </c>
      <c r="X851" t="s">
        <v>121</v>
      </c>
      <c r="Y851" s="49" t="s">
        <v>122</v>
      </c>
      <c r="Z851" t="s">
        <v>123</v>
      </c>
      <c r="AA851" t="s">
        <v>124</v>
      </c>
      <c r="AB851" t="s">
        <v>125</v>
      </c>
      <c r="AC851" t="s">
        <v>126</v>
      </c>
      <c r="AD851" t="s">
        <v>127</v>
      </c>
      <c r="AE851" t="s">
        <v>128</v>
      </c>
      <c r="AF851" t="s">
        <v>129</v>
      </c>
      <c r="AG851" t="s">
        <v>130</v>
      </c>
    </row>
    <row r="852" spans="1:33" ht="15">
      <c r="G852" s="50"/>
      <c r="M852" s="51"/>
      <c r="R852" s="52">
        <f>S852-O849</f>
        <v>0</v>
      </c>
      <c r="S852" s="53">
        <f>SUM(P850:S851)</f>
        <v>60.354722222222229</v>
      </c>
      <c r="T852" t="str">
        <f>+A837</f>
        <v>Employee: HERRERA, ANDREI  (022)</v>
      </c>
      <c r="U852">
        <f>G850</f>
        <v>6</v>
      </c>
      <c r="V852" s="54">
        <f>P850</f>
        <v>47.978888888888889</v>
      </c>
      <c r="W852" s="54">
        <f>Q850</f>
        <v>4.284722222222225</v>
      </c>
      <c r="X852" s="54">
        <f>R850</f>
        <v>0</v>
      </c>
      <c r="Y852" s="55">
        <f>P851</f>
        <v>8</v>
      </c>
      <c r="Z852" s="55">
        <f>Q851</f>
        <v>9.1111111111111143E-2</v>
      </c>
      <c r="AA852" s="55">
        <f>R851</f>
        <v>0</v>
      </c>
      <c r="AB852" s="54">
        <f>S850</f>
        <v>0</v>
      </c>
      <c r="AC852" s="55">
        <f>S851</f>
        <v>0</v>
      </c>
    </row>
    <row r="856" spans="1:33">
      <c r="A856" s="2" t="s">
        <v>54</v>
      </c>
    </row>
    <row r="859" spans="1:33">
      <c r="A859" s="1" t="s">
        <v>1</v>
      </c>
      <c r="B859" s="1" t="s">
        <v>2</v>
      </c>
      <c r="C859" s="1" t="s">
        <v>3</v>
      </c>
      <c r="D859" s="1" t="s">
        <v>4</v>
      </c>
      <c r="E859" s="1" t="s">
        <v>5</v>
      </c>
      <c r="F859" s="1" t="s">
        <v>6</v>
      </c>
      <c r="G859" s="25"/>
      <c r="H859" s="25"/>
      <c r="I859" s="25"/>
      <c r="J859" s="25"/>
      <c r="K859" s="25"/>
      <c r="L859" s="25"/>
      <c r="M859" s="25"/>
      <c r="N859" s="26"/>
      <c r="O859" s="27" t="s">
        <v>110</v>
      </c>
      <c r="P859" s="28" t="s">
        <v>111</v>
      </c>
      <c r="Q859" s="28" t="s">
        <v>112</v>
      </c>
      <c r="R859" s="28" t="s">
        <v>113</v>
      </c>
      <c r="S859" s="28" t="s">
        <v>114</v>
      </c>
    </row>
    <row r="860" spans="1:33">
      <c r="G860" s="29"/>
      <c r="H860" s="29"/>
      <c r="I860" s="29"/>
      <c r="J860" s="29"/>
      <c r="K860" s="29"/>
      <c r="L860" s="29"/>
      <c r="M860" s="29"/>
      <c r="N860" s="30"/>
      <c r="P860" s="31"/>
      <c r="Q860" s="31"/>
      <c r="R860" s="31"/>
      <c r="S860" s="32"/>
    </row>
    <row r="861" spans="1:33">
      <c r="A861" s="3">
        <v>41543</v>
      </c>
      <c r="B861" s="4">
        <v>0.3238773148148148</v>
      </c>
      <c r="C861" s="4">
        <v>0.79704861111111114</v>
      </c>
      <c r="G861" s="33">
        <f t="shared" ref="G861:G867" si="540">+B861*24</f>
        <v>7.7730555555555547</v>
      </c>
      <c r="H861" s="33">
        <f t="shared" ref="H861:H867" si="541">ROUND(G861,0)</f>
        <v>8</v>
      </c>
      <c r="I861" s="33">
        <f t="shared" ref="I861:I867" si="542">+C861*24</f>
        <v>19.129166666666666</v>
      </c>
      <c r="J861" s="33">
        <f t="shared" ref="J861:J867" si="543">ROUND(I861,0)</f>
        <v>19</v>
      </c>
      <c r="K861" s="33">
        <f t="shared" ref="K861:K867" si="544">+D861*24</f>
        <v>0</v>
      </c>
      <c r="L861" s="33">
        <f t="shared" ref="L861:L867" si="545">ROUND(K861,0)</f>
        <v>0</v>
      </c>
      <c r="M861" s="33">
        <f t="shared" ref="M861:M867" si="546">+E861*24</f>
        <v>0</v>
      </c>
      <c r="N861" s="33">
        <f t="shared" ref="N861:N867" si="547">ROUND(M861,0)</f>
        <v>0</v>
      </c>
      <c r="O861" s="34">
        <f t="shared" ref="O861:O867" si="548">I861-G861+M861-K861</f>
        <v>11.356111111111112</v>
      </c>
      <c r="P861" s="35">
        <f t="shared" ref="P861:P867" si="549">IF(O861&gt;8,8,O861)</f>
        <v>8</v>
      </c>
      <c r="Q861" s="36">
        <f t="shared" ref="Q861:Q867" si="550">IF(O861&gt;12,4,O861-P861)</f>
        <v>3.3561111111111117</v>
      </c>
      <c r="R861" s="37">
        <f t="shared" ref="R861:R867" si="551">IF(O861&gt;12,O861-12,0)</f>
        <v>0</v>
      </c>
      <c r="S861" s="38"/>
    </row>
    <row r="862" spans="1:33">
      <c r="A862" s="3">
        <v>41544</v>
      </c>
      <c r="B862" s="4">
        <v>0.30501157407407409</v>
      </c>
      <c r="C862" s="4">
        <v>0.68025462962962957</v>
      </c>
      <c r="G862" s="33">
        <f t="shared" si="540"/>
        <v>7.3202777777777781</v>
      </c>
      <c r="H862" s="33">
        <f t="shared" si="541"/>
        <v>7</v>
      </c>
      <c r="I862" s="33">
        <f t="shared" si="542"/>
        <v>16.326111111111111</v>
      </c>
      <c r="J862" s="33">
        <f t="shared" si="543"/>
        <v>16</v>
      </c>
      <c r="K862" s="33">
        <f t="shared" si="544"/>
        <v>0</v>
      </c>
      <c r="L862" s="33">
        <f t="shared" si="545"/>
        <v>0</v>
      </c>
      <c r="M862" s="33">
        <f t="shared" si="546"/>
        <v>0</v>
      </c>
      <c r="N862" s="33">
        <f t="shared" si="547"/>
        <v>0</v>
      </c>
      <c r="O862" s="34">
        <f t="shared" si="548"/>
        <v>9.0058333333333316</v>
      </c>
      <c r="P862" s="35">
        <f t="shared" si="549"/>
        <v>8</v>
      </c>
      <c r="Q862" s="36">
        <f t="shared" si="550"/>
        <v>1.0058333333333316</v>
      </c>
      <c r="R862" s="37">
        <f t="shared" si="551"/>
        <v>0</v>
      </c>
      <c r="S862" s="38"/>
    </row>
    <row r="863" spans="1:33">
      <c r="A863" s="3">
        <v>41545</v>
      </c>
      <c r="B863" s="4">
        <v>0.30278935185185185</v>
      </c>
      <c r="C863" s="4">
        <v>0.64978009259259262</v>
      </c>
      <c r="G863" s="33">
        <f t="shared" si="540"/>
        <v>7.2669444444444444</v>
      </c>
      <c r="H863" s="33">
        <f t="shared" si="541"/>
        <v>7</v>
      </c>
      <c r="I863" s="33">
        <f t="shared" si="542"/>
        <v>15.594722222222224</v>
      </c>
      <c r="J863" s="33">
        <f t="shared" si="543"/>
        <v>16</v>
      </c>
      <c r="K863" s="33">
        <f t="shared" si="544"/>
        <v>0</v>
      </c>
      <c r="L863" s="33">
        <f t="shared" si="545"/>
        <v>0</v>
      </c>
      <c r="M863" s="33">
        <f t="shared" si="546"/>
        <v>0</v>
      </c>
      <c r="N863" s="33">
        <f t="shared" si="547"/>
        <v>0</v>
      </c>
      <c r="O863" s="34">
        <f t="shared" si="548"/>
        <v>8.3277777777777793</v>
      </c>
      <c r="P863" s="35">
        <f t="shared" si="549"/>
        <v>8</v>
      </c>
      <c r="Q863" s="36">
        <f t="shared" si="550"/>
        <v>0.32777777777777928</v>
      </c>
      <c r="R863" s="37">
        <f t="shared" si="551"/>
        <v>0</v>
      </c>
      <c r="S863" s="38"/>
    </row>
    <row r="864" spans="1:33" s="9" customFormat="1">
      <c r="A864" s="7">
        <v>41546</v>
      </c>
      <c r="B864" s="8">
        <v>0.26935185185185184</v>
      </c>
      <c r="C864" s="8">
        <v>0.92692129629629638</v>
      </c>
      <c r="G864" s="33">
        <f t="shared" si="540"/>
        <v>6.4644444444444442</v>
      </c>
      <c r="H864" s="33">
        <f t="shared" si="541"/>
        <v>6</v>
      </c>
      <c r="I864" s="33">
        <f t="shared" si="542"/>
        <v>22.246111111111112</v>
      </c>
      <c r="J864" s="33">
        <f t="shared" si="543"/>
        <v>22</v>
      </c>
      <c r="K864" s="33">
        <f t="shared" si="544"/>
        <v>0</v>
      </c>
      <c r="L864" s="33">
        <f t="shared" si="545"/>
        <v>0</v>
      </c>
      <c r="M864" s="33">
        <f t="shared" si="546"/>
        <v>0</v>
      </c>
      <c r="N864" s="33">
        <f t="shared" si="547"/>
        <v>0</v>
      </c>
      <c r="O864" s="34">
        <f t="shared" si="548"/>
        <v>15.781666666666668</v>
      </c>
      <c r="P864" s="39">
        <f t="shared" si="549"/>
        <v>8</v>
      </c>
      <c r="Q864" s="40">
        <f t="shared" si="550"/>
        <v>4</v>
      </c>
      <c r="R864" s="41">
        <f t="shared" si="551"/>
        <v>3.7816666666666681</v>
      </c>
      <c r="S864" s="42"/>
      <c r="T864"/>
      <c r="U864"/>
      <c r="V864"/>
      <c r="W864"/>
      <c r="X864"/>
      <c r="Y864"/>
      <c r="Z864"/>
      <c r="AA864"/>
      <c r="AB864"/>
      <c r="AC864"/>
    </row>
    <row r="865" spans="1:33">
      <c r="A865" s="3">
        <v>41547</v>
      </c>
      <c r="B865" s="4">
        <v>0.25722222222222224</v>
      </c>
      <c r="C865" s="4">
        <v>0.91682870370370373</v>
      </c>
      <c r="G865" s="33">
        <f t="shared" si="540"/>
        <v>6.1733333333333338</v>
      </c>
      <c r="H865" s="33">
        <f t="shared" si="541"/>
        <v>6</v>
      </c>
      <c r="I865" s="33">
        <f t="shared" si="542"/>
        <v>22.003888888888888</v>
      </c>
      <c r="J865" s="33">
        <f t="shared" si="543"/>
        <v>22</v>
      </c>
      <c r="K865" s="33">
        <f t="shared" si="544"/>
        <v>0</v>
      </c>
      <c r="L865" s="33">
        <f t="shared" si="545"/>
        <v>0</v>
      </c>
      <c r="M865" s="33">
        <f t="shared" si="546"/>
        <v>0</v>
      </c>
      <c r="N865" s="33">
        <f t="shared" si="547"/>
        <v>0</v>
      </c>
      <c r="O865" s="34">
        <f t="shared" si="548"/>
        <v>15.830555555555554</v>
      </c>
      <c r="P865" s="35">
        <f t="shared" si="549"/>
        <v>8</v>
      </c>
      <c r="Q865" s="36">
        <f t="shared" si="550"/>
        <v>4</v>
      </c>
      <c r="R865" s="37">
        <f t="shared" si="551"/>
        <v>3.8305555555555539</v>
      </c>
      <c r="S865" s="38"/>
    </row>
    <row r="866" spans="1:33">
      <c r="A866" s="3">
        <v>41548</v>
      </c>
      <c r="B866" s="4">
        <v>0.2850347222222222</v>
      </c>
      <c r="C866" s="4">
        <v>0.92018518518518511</v>
      </c>
      <c r="G866" s="33">
        <f t="shared" si="540"/>
        <v>6.8408333333333324</v>
      </c>
      <c r="H866" s="33">
        <f t="shared" si="541"/>
        <v>7</v>
      </c>
      <c r="I866" s="33">
        <f t="shared" si="542"/>
        <v>22.084444444444443</v>
      </c>
      <c r="J866" s="33">
        <f t="shared" si="543"/>
        <v>22</v>
      </c>
      <c r="K866" s="33">
        <f t="shared" si="544"/>
        <v>0</v>
      </c>
      <c r="L866" s="33">
        <f t="shared" si="545"/>
        <v>0</v>
      </c>
      <c r="M866" s="33">
        <f t="shared" si="546"/>
        <v>0</v>
      </c>
      <c r="N866" s="33">
        <f t="shared" si="547"/>
        <v>0</v>
      </c>
      <c r="O866" s="34">
        <f t="shared" si="548"/>
        <v>15.243611111111111</v>
      </c>
      <c r="P866" s="35">
        <f t="shared" si="549"/>
        <v>8</v>
      </c>
      <c r="Q866" s="36">
        <f t="shared" si="550"/>
        <v>4</v>
      </c>
      <c r="R866" s="37">
        <f t="shared" si="551"/>
        <v>3.243611111111111</v>
      </c>
      <c r="S866" s="38"/>
    </row>
    <row r="867" spans="1:33">
      <c r="A867" s="3">
        <v>41549</v>
      </c>
      <c r="B867" s="4">
        <v>0.2888310185185185</v>
      </c>
      <c r="C867" s="4">
        <v>0.92087962962962966</v>
      </c>
      <c r="G867" s="33">
        <f t="shared" si="540"/>
        <v>6.9319444444444436</v>
      </c>
      <c r="H867" s="33">
        <f t="shared" si="541"/>
        <v>7</v>
      </c>
      <c r="I867" s="33">
        <f t="shared" si="542"/>
        <v>22.101111111111113</v>
      </c>
      <c r="J867" s="33">
        <f t="shared" si="543"/>
        <v>22</v>
      </c>
      <c r="K867" s="33">
        <f t="shared" si="544"/>
        <v>0</v>
      </c>
      <c r="L867" s="33">
        <f t="shared" si="545"/>
        <v>0</v>
      </c>
      <c r="M867" s="33">
        <f t="shared" si="546"/>
        <v>0</v>
      </c>
      <c r="N867" s="33">
        <f t="shared" si="547"/>
        <v>0</v>
      </c>
      <c r="O867" s="34">
        <f t="shared" si="548"/>
        <v>15.169166666666669</v>
      </c>
      <c r="P867" s="35">
        <f t="shared" si="549"/>
        <v>8</v>
      </c>
      <c r="Q867" s="36">
        <f t="shared" si="550"/>
        <v>4</v>
      </c>
      <c r="R867" s="37">
        <f t="shared" si="551"/>
        <v>3.1691666666666691</v>
      </c>
      <c r="S867" s="38"/>
    </row>
    <row r="868" spans="1:33">
      <c r="A868" s="5" t="s">
        <v>7</v>
      </c>
      <c r="G868" s="43"/>
      <c r="H868" s="30"/>
      <c r="I868" s="30"/>
      <c r="J868" s="30"/>
      <c r="K868" s="30"/>
      <c r="L868" s="30"/>
      <c r="M868" s="44"/>
      <c r="N868" s="30"/>
      <c r="O868" s="45">
        <f>SUM(O861:O867)</f>
        <v>90.714722222222221</v>
      </c>
      <c r="P868" s="46">
        <f>SUM(P861:P867)</f>
        <v>56</v>
      </c>
      <c r="Q868" s="46">
        <f>SUM(Q861:Q867)</f>
        <v>20.689722222222223</v>
      </c>
      <c r="R868" s="46">
        <f>SUM(R861:R867)</f>
        <v>14.025000000000002</v>
      </c>
      <c r="S868" s="46">
        <f>SUM(S861:S867)</f>
        <v>0</v>
      </c>
    </row>
    <row r="869" spans="1:33">
      <c r="A869" s="5" t="s">
        <v>8</v>
      </c>
      <c r="B869" s="6">
        <v>0</v>
      </c>
      <c r="D869" s="5" t="s">
        <v>9</v>
      </c>
      <c r="E869" s="6">
        <v>6</v>
      </c>
      <c r="G869" s="43">
        <v>6</v>
      </c>
      <c r="H869" s="43">
        <v>6</v>
      </c>
      <c r="I869" s="30"/>
      <c r="J869" s="30"/>
      <c r="K869" s="30"/>
      <c r="L869" s="30"/>
      <c r="M869" s="44"/>
      <c r="N869" s="30"/>
      <c r="O869" s="45" t="s">
        <v>115</v>
      </c>
      <c r="P869" s="46">
        <f>P868-P870</f>
        <v>48</v>
      </c>
      <c r="Q869" s="46">
        <f>Q868-Q870</f>
        <v>16.689722222222223</v>
      </c>
      <c r="R869" s="46">
        <f>R868-R870</f>
        <v>10.243333333333334</v>
      </c>
      <c r="S869" s="46">
        <f>S868-S870</f>
        <v>0</v>
      </c>
    </row>
    <row r="870" spans="1:33">
      <c r="G870" s="43"/>
      <c r="H870" s="30"/>
      <c r="I870" s="30"/>
      <c r="J870" s="30"/>
      <c r="K870" s="30"/>
      <c r="L870" s="30"/>
      <c r="M870" s="44"/>
      <c r="N870" s="44"/>
      <c r="O870" s="47" t="s">
        <v>116</v>
      </c>
      <c r="P870" s="48">
        <f>P864</f>
        <v>8</v>
      </c>
      <c r="Q870" s="48">
        <f>Q864</f>
        <v>4</v>
      </c>
      <c r="R870" s="48">
        <f>R864</f>
        <v>3.7816666666666681</v>
      </c>
      <c r="S870" s="48">
        <f>S864</f>
        <v>0</v>
      </c>
      <c r="T870" t="s">
        <v>117</v>
      </c>
      <c r="U870" s="49" t="s">
        <v>118</v>
      </c>
      <c r="V870" t="s">
        <v>119</v>
      </c>
      <c r="W870" t="s">
        <v>120</v>
      </c>
      <c r="X870" t="s">
        <v>121</v>
      </c>
      <c r="Y870" s="49" t="s">
        <v>122</v>
      </c>
      <c r="Z870" t="s">
        <v>123</v>
      </c>
      <c r="AA870" t="s">
        <v>124</v>
      </c>
      <c r="AB870" t="s">
        <v>125</v>
      </c>
      <c r="AC870" t="s">
        <v>126</v>
      </c>
      <c r="AD870" t="s">
        <v>127</v>
      </c>
      <c r="AE870" t="s">
        <v>128</v>
      </c>
      <c r="AF870" t="s">
        <v>129</v>
      </c>
      <c r="AG870" t="s">
        <v>130</v>
      </c>
    </row>
    <row r="871" spans="1:33" ht="15">
      <c r="G871" s="50"/>
      <c r="M871" s="51"/>
      <c r="R871" s="52">
        <f>S871-O868</f>
        <v>0</v>
      </c>
      <c r="S871" s="53">
        <f>SUM(P869:S870)</f>
        <v>90.714722222222235</v>
      </c>
      <c r="T871" t="str">
        <f>+A856</f>
        <v>Employee: HERRERA, ERWIN  (103)</v>
      </c>
      <c r="U871">
        <f>G869</f>
        <v>6</v>
      </c>
      <c r="V871" s="54">
        <f>P869</f>
        <v>48</v>
      </c>
      <c r="W871" s="54">
        <f>Q869</f>
        <v>16.689722222222223</v>
      </c>
      <c r="X871" s="54">
        <f>R869</f>
        <v>10.243333333333334</v>
      </c>
      <c r="Y871" s="55">
        <f>P870</f>
        <v>8</v>
      </c>
      <c r="Z871" s="55">
        <f>Q870</f>
        <v>4</v>
      </c>
      <c r="AA871" s="55">
        <f>R870</f>
        <v>3.7816666666666681</v>
      </c>
      <c r="AB871" s="54">
        <f>S869</f>
        <v>0</v>
      </c>
      <c r="AC871" s="55">
        <f>S870</f>
        <v>0</v>
      </c>
    </row>
    <row r="875" spans="1:33">
      <c r="A875" s="2" t="s">
        <v>55</v>
      </c>
    </row>
    <row r="878" spans="1:33">
      <c r="A878" s="1" t="s">
        <v>1</v>
      </c>
      <c r="B878" s="1" t="s">
        <v>2</v>
      </c>
      <c r="C878" s="1" t="s">
        <v>3</v>
      </c>
      <c r="D878" s="1" t="s">
        <v>4</v>
      </c>
      <c r="E878" s="1" t="s">
        <v>5</v>
      </c>
      <c r="F878" s="1" t="s">
        <v>6</v>
      </c>
      <c r="G878" s="25"/>
      <c r="H878" s="25"/>
      <c r="I878" s="25"/>
      <c r="J878" s="25"/>
      <c r="K878" s="25"/>
      <c r="L878" s="25"/>
      <c r="M878" s="25"/>
      <c r="N878" s="26"/>
      <c r="O878" s="27" t="s">
        <v>110</v>
      </c>
      <c r="P878" s="28" t="s">
        <v>111</v>
      </c>
      <c r="Q878" s="28" t="s">
        <v>112</v>
      </c>
      <c r="R878" s="28" t="s">
        <v>113</v>
      </c>
      <c r="S878" s="28" t="s">
        <v>114</v>
      </c>
    </row>
    <row r="879" spans="1:33">
      <c r="G879" s="29"/>
      <c r="H879" s="29"/>
      <c r="I879" s="29"/>
      <c r="J879" s="29"/>
      <c r="K879" s="29"/>
      <c r="L879" s="29"/>
      <c r="M879" s="29"/>
      <c r="N879" s="30"/>
      <c r="P879" s="31"/>
      <c r="Q879" s="31"/>
      <c r="R879" s="31"/>
      <c r="S879" s="32"/>
    </row>
    <row r="880" spans="1:33">
      <c r="A880" s="3">
        <v>41543</v>
      </c>
      <c r="B880" s="4">
        <v>0.2888310185185185</v>
      </c>
      <c r="C880" s="4">
        <v>0.50189814814814815</v>
      </c>
      <c r="D880" s="4">
        <v>0.53872685185185187</v>
      </c>
      <c r="E880" s="4">
        <v>0.75228009259259254</v>
      </c>
      <c r="G880" s="33">
        <f t="shared" ref="G880:G886" si="552">+B880*24</f>
        <v>6.9319444444444436</v>
      </c>
      <c r="H880" s="33">
        <f t="shared" ref="H880:H886" si="553">ROUND(G880,0)</f>
        <v>7</v>
      </c>
      <c r="I880" s="33">
        <f t="shared" ref="I880:I886" si="554">+C880*24</f>
        <v>12.045555555555556</v>
      </c>
      <c r="J880" s="33">
        <f t="shared" ref="J880:J886" si="555">ROUND(I880,0)</f>
        <v>12</v>
      </c>
      <c r="K880" s="33">
        <f t="shared" ref="K880:K886" si="556">+D880*24</f>
        <v>12.929444444444446</v>
      </c>
      <c r="L880" s="33">
        <f t="shared" ref="L880:L886" si="557">ROUND(K880,0)</f>
        <v>13</v>
      </c>
      <c r="M880" s="33">
        <f t="shared" ref="M880:M886" si="558">+E880*24</f>
        <v>18.054722222222221</v>
      </c>
      <c r="N880" s="33">
        <f t="shared" ref="N880:N886" si="559">ROUND(M880,0)</f>
        <v>18</v>
      </c>
      <c r="O880" s="34">
        <f t="shared" ref="O880:O886" si="560">I880-G880+M880-K880</f>
        <v>10.238888888888887</v>
      </c>
      <c r="P880" s="35">
        <f t="shared" ref="P880:P886" si="561">IF(O880&gt;8,8,O880)</f>
        <v>8</v>
      </c>
      <c r="Q880" s="36">
        <f t="shared" ref="Q880:Q886" si="562">IF(O880&gt;12,4,O880-P880)</f>
        <v>2.2388888888888872</v>
      </c>
      <c r="R880" s="37">
        <f t="shared" ref="R880:R886" si="563">IF(O880&gt;12,O880-12,0)</f>
        <v>0</v>
      </c>
      <c r="S880" s="38"/>
    </row>
    <row r="881" spans="1:33">
      <c r="A881" s="3">
        <v>41544</v>
      </c>
      <c r="B881" s="4">
        <v>0.29017361111111112</v>
      </c>
      <c r="C881" s="4">
        <v>0.5005208333333333</v>
      </c>
      <c r="D881" s="4">
        <v>0.53751157407407413</v>
      </c>
      <c r="E881" s="4">
        <v>0.75248842592592591</v>
      </c>
      <c r="G881" s="33">
        <f t="shared" si="552"/>
        <v>6.9641666666666673</v>
      </c>
      <c r="H881" s="33">
        <f t="shared" si="553"/>
        <v>7</v>
      </c>
      <c r="I881" s="33">
        <f t="shared" si="554"/>
        <v>12.012499999999999</v>
      </c>
      <c r="J881" s="33">
        <f t="shared" si="555"/>
        <v>12</v>
      </c>
      <c r="K881" s="33">
        <f t="shared" si="556"/>
        <v>12.900277777777779</v>
      </c>
      <c r="L881" s="33">
        <f t="shared" si="557"/>
        <v>13</v>
      </c>
      <c r="M881" s="33">
        <f t="shared" si="558"/>
        <v>18.05972222222222</v>
      </c>
      <c r="N881" s="33">
        <f t="shared" si="559"/>
        <v>18</v>
      </c>
      <c r="O881" s="34">
        <f t="shared" si="560"/>
        <v>10.207777777777773</v>
      </c>
      <c r="P881" s="35">
        <f t="shared" si="561"/>
        <v>8</v>
      </c>
      <c r="Q881" s="36">
        <f t="shared" si="562"/>
        <v>2.207777777777773</v>
      </c>
      <c r="R881" s="37">
        <f t="shared" si="563"/>
        <v>0</v>
      </c>
      <c r="S881" s="38"/>
    </row>
    <row r="882" spans="1:33">
      <c r="A882" s="3">
        <v>41545</v>
      </c>
      <c r="B882" s="4">
        <v>0.28964120370370372</v>
      </c>
      <c r="C882" s="4">
        <v>0.62826388888888884</v>
      </c>
      <c r="G882" s="33">
        <f t="shared" si="552"/>
        <v>6.9513888888888893</v>
      </c>
      <c r="H882" s="33">
        <f t="shared" si="553"/>
        <v>7</v>
      </c>
      <c r="I882" s="33">
        <f t="shared" si="554"/>
        <v>15.078333333333333</v>
      </c>
      <c r="J882" s="33">
        <f t="shared" si="555"/>
        <v>15</v>
      </c>
      <c r="K882" s="33">
        <f t="shared" si="556"/>
        <v>0</v>
      </c>
      <c r="L882" s="33">
        <f t="shared" si="557"/>
        <v>0</v>
      </c>
      <c r="M882" s="33">
        <f t="shared" si="558"/>
        <v>0</v>
      </c>
      <c r="N882" s="33">
        <f t="shared" si="559"/>
        <v>0</v>
      </c>
      <c r="O882" s="34">
        <f t="shared" si="560"/>
        <v>8.1269444444444439</v>
      </c>
      <c r="P882" s="35">
        <f t="shared" si="561"/>
        <v>8</v>
      </c>
      <c r="Q882" s="36">
        <f t="shared" si="562"/>
        <v>0.12694444444444386</v>
      </c>
      <c r="R882" s="37">
        <f t="shared" si="563"/>
        <v>0</v>
      </c>
      <c r="S882" s="38"/>
    </row>
    <row r="883" spans="1:33" s="9" customFormat="1">
      <c r="A883" s="7">
        <v>41546</v>
      </c>
      <c r="B883" s="8">
        <v>0.2476851851851852</v>
      </c>
      <c r="C883" s="8">
        <v>0.58555555555555561</v>
      </c>
      <c r="G883" s="33">
        <f t="shared" si="552"/>
        <v>5.9444444444444446</v>
      </c>
      <c r="H883" s="33">
        <f t="shared" si="553"/>
        <v>6</v>
      </c>
      <c r="I883" s="33">
        <f t="shared" si="554"/>
        <v>14.053333333333335</v>
      </c>
      <c r="J883" s="33">
        <f t="shared" si="555"/>
        <v>14</v>
      </c>
      <c r="K883" s="33">
        <f t="shared" si="556"/>
        <v>0</v>
      </c>
      <c r="L883" s="33">
        <f t="shared" si="557"/>
        <v>0</v>
      </c>
      <c r="M883" s="33">
        <f t="shared" si="558"/>
        <v>0</v>
      </c>
      <c r="N883" s="33">
        <f t="shared" si="559"/>
        <v>0</v>
      </c>
      <c r="O883" s="34">
        <f t="shared" si="560"/>
        <v>8.1088888888888899</v>
      </c>
      <c r="P883" s="39">
        <f t="shared" si="561"/>
        <v>8</v>
      </c>
      <c r="Q883" s="40">
        <f t="shared" si="562"/>
        <v>0.10888888888888992</v>
      </c>
      <c r="R883" s="41">
        <f t="shared" si="563"/>
        <v>0</v>
      </c>
      <c r="S883" s="42"/>
      <c r="T883"/>
      <c r="U883"/>
      <c r="V883"/>
      <c r="W883"/>
      <c r="X883"/>
      <c r="Y883"/>
      <c r="Z883"/>
      <c r="AA883"/>
      <c r="AB883"/>
      <c r="AC883"/>
    </row>
    <row r="884" spans="1:33">
      <c r="A884" s="3">
        <v>41547</v>
      </c>
      <c r="B884" s="4">
        <v>0.28969907407407408</v>
      </c>
      <c r="C884" s="4">
        <v>0.50074074074074071</v>
      </c>
      <c r="D884" s="4">
        <v>0.54065972222222225</v>
      </c>
      <c r="E884" s="4">
        <v>0.66722222222222227</v>
      </c>
      <c r="G884" s="33">
        <f t="shared" si="552"/>
        <v>6.9527777777777775</v>
      </c>
      <c r="H884" s="33">
        <f t="shared" si="553"/>
        <v>7</v>
      </c>
      <c r="I884" s="33">
        <f t="shared" si="554"/>
        <v>12.017777777777777</v>
      </c>
      <c r="J884" s="33">
        <f t="shared" si="555"/>
        <v>12</v>
      </c>
      <c r="K884" s="33">
        <f t="shared" si="556"/>
        <v>12.975833333333334</v>
      </c>
      <c r="L884" s="33">
        <f t="shared" si="557"/>
        <v>13</v>
      </c>
      <c r="M884" s="33">
        <f t="shared" si="558"/>
        <v>16.013333333333335</v>
      </c>
      <c r="N884" s="33">
        <f t="shared" si="559"/>
        <v>16</v>
      </c>
      <c r="O884" s="34">
        <f t="shared" si="560"/>
        <v>8.1024999999999991</v>
      </c>
      <c r="P884" s="35">
        <f t="shared" si="561"/>
        <v>8</v>
      </c>
      <c r="Q884" s="36">
        <f t="shared" si="562"/>
        <v>0.10249999999999915</v>
      </c>
      <c r="R884" s="37">
        <f t="shared" si="563"/>
        <v>0</v>
      </c>
      <c r="S884" s="38"/>
    </row>
    <row r="885" spans="1:33">
      <c r="A885" s="3">
        <v>41548</v>
      </c>
      <c r="B885" s="4">
        <v>0.28935185185185186</v>
      </c>
      <c r="C885" s="4">
        <v>0.50190972222222219</v>
      </c>
      <c r="D885" s="4">
        <v>0.53994212962962962</v>
      </c>
      <c r="E885" s="4">
        <v>0.6672569444444445</v>
      </c>
      <c r="G885" s="33">
        <f t="shared" si="552"/>
        <v>6.9444444444444446</v>
      </c>
      <c r="H885" s="33">
        <f t="shared" si="553"/>
        <v>7</v>
      </c>
      <c r="I885" s="33">
        <f t="shared" si="554"/>
        <v>12.045833333333333</v>
      </c>
      <c r="J885" s="33">
        <f t="shared" si="555"/>
        <v>12</v>
      </c>
      <c r="K885" s="33">
        <f t="shared" si="556"/>
        <v>12.958611111111111</v>
      </c>
      <c r="L885" s="33">
        <f t="shared" si="557"/>
        <v>13</v>
      </c>
      <c r="M885" s="33">
        <f t="shared" si="558"/>
        <v>16.014166666666668</v>
      </c>
      <c r="N885" s="33">
        <f t="shared" si="559"/>
        <v>16</v>
      </c>
      <c r="O885" s="34">
        <f t="shared" si="560"/>
        <v>8.156944444444445</v>
      </c>
      <c r="P885" s="35">
        <f t="shared" si="561"/>
        <v>8</v>
      </c>
      <c r="Q885" s="36">
        <f t="shared" si="562"/>
        <v>0.156944444444445</v>
      </c>
      <c r="R885" s="37">
        <f t="shared" si="563"/>
        <v>0</v>
      </c>
      <c r="S885" s="38"/>
    </row>
    <row r="886" spans="1:33">
      <c r="A886" s="3">
        <v>41549</v>
      </c>
      <c r="B886" s="4">
        <v>0.2885300925925926</v>
      </c>
      <c r="C886" s="4">
        <v>0.5005208333333333</v>
      </c>
      <c r="D886" s="4">
        <v>0.53851851851851851</v>
      </c>
      <c r="E886" s="4">
        <v>0.75373842592592588</v>
      </c>
      <c r="G886" s="33">
        <f t="shared" si="552"/>
        <v>6.924722222222222</v>
      </c>
      <c r="H886" s="33">
        <f t="shared" si="553"/>
        <v>7</v>
      </c>
      <c r="I886" s="33">
        <f t="shared" si="554"/>
        <v>12.012499999999999</v>
      </c>
      <c r="J886" s="33">
        <f t="shared" si="555"/>
        <v>12</v>
      </c>
      <c r="K886" s="33">
        <f t="shared" si="556"/>
        <v>12.924444444444443</v>
      </c>
      <c r="L886" s="33">
        <f t="shared" si="557"/>
        <v>13</v>
      </c>
      <c r="M886" s="33">
        <f t="shared" si="558"/>
        <v>18.089722222222221</v>
      </c>
      <c r="N886" s="33">
        <f t="shared" si="559"/>
        <v>18</v>
      </c>
      <c r="O886" s="34">
        <f t="shared" si="560"/>
        <v>10.253055555555555</v>
      </c>
      <c r="P886" s="35">
        <f t="shared" si="561"/>
        <v>8</v>
      </c>
      <c r="Q886" s="36">
        <f t="shared" si="562"/>
        <v>2.2530555555555551</v>
      </c>
      <c r="R886" s="37">
        <f t="shared" si="563"/>
        <v>0</v>
      </c>
      <c r="S886" s="38"/>
    </row>
    <row r="887" spans="1:33">
      <c r="A887" s="5" t="s">
        <v>7</v>
      </c>
      <c r="G887" s="43"/>
      <c r="H887" s="30"/>
      <c r="I887" s="30"/>
      <c r="J887" s="30"/>
      <c r="K887" s="30"/>
      <c r="L887" s="30"/>
      <c r="M887" s="44"/>
      <c r="N887" s="30"/>
      <c r="O887" s="45">
        <f>SUM(O880:O886)</f>
        <v>63.194999999999986</v>
      </c>
      <c r="P887" s="46">
        <f>SUM(P880:P886)</f>
        <v>56</v>
      </c>
      <c r="Q887" s="46">
        <f>SUM(Q880:Q886)</f>
        <v>7.1949999999999932</v>
      </c>
      <c r="R887" s="46">
        <f>SUM(R880:R886)</f>
        <v>0</v>
      </c>
      <c r="S887" s="46">
        <f>SUM(S880:S886)</f>
        <v>0</v>
      </c>
    </row>
    <row r="888" spans="1:33">
      <c r="A888" s="5" t="s">
        <v>8</v>
      </c>
      <c r="B888" s="6">
        <v>6</v>
      </c>
      <c r="D888" s="5" t="s">
        <v>9</v>
      </c>
      <c r="E888" s="6">
        <v>0</v>
      </c>
      <c r="G888" s="43">
        <v>6</v>
      </c>
      <c r="H888" s="43">
        <v>6</v>
      </c>
      <c r="I888" s="30"/>
      <c r="J888" s="30"/>
      <c r="K888" s="30"/>
      <c r="L888" s="30"/>
      <c r="M888" s="44"/>
      <c r="N888" s="30"/>
      <c r="O888" s="45" t="s">
        <v>115</v>
      </c>
      <c r="P888" s="46">
        <f>P887-P889</f>
        <v>48</v>
      </c>
      <c r="Q888" s="46">
        <f>Q887-Q889</f>
        <v>7.0861111111111033</v>
      </c>
      <c r="R888" s="46">
        <f>R887-R889</f>
        <v>0</v>
      </c>
      <c r="S888" s="46">
        <f>S887-S889</f>
        <v>0</v>
      </c>
    </row>
    <row r="889" spans="1:33">
      <c r="G889" s="43"/>
      <c r="H889" s="30"/>
      <c r="I889" s="30"/>
      <c r="J889" s="30"/>
      <c r="K889" s="30"/>
      <c r="L889" s="30"/>
      <c r="M889" s="44"/>
      <c r="N889" s="44"/>
      <c r="O889" s="47" t="s">
        <v>116</v>
      </c>
      <c r="P889" s="48">
        <f>P883</f>
        <v>8</v>
      </c>
      <c r="Q889" s="48">
        <f>Q883</f>
        <v>0.10888888888888992</v>
      </c>
      <c r="R889" s="48">
        <f>R883</f>
        <v>0</v>
      </c>
      <c r="S889" s="48">
        <f>S883</f>
        <v>0</v>
      </c>
      <c r="T889" t="s">
        <v>117</v>
      </c>
      <c r="U889" s="49" t="s">
        <v>118</v>
      </c>
      <c r="V889" t="s">
        <v>119</v>
      </c>
      <c r="W889" t="s">
        <v>120</v>
      </c>
      <c r="X889" t="s">
        <v>121</v>
      </c>
      <c r="Y889" s="49" t="s">
        <v>122</v>
      </c>
      <c r="Z889" t="s">
        <v>123</v>
      </c>
      <c r="AA889" t="s">
        <v>124</v>
      </c>
      <c r="AB889" t="s">
        <v>125</v>
      </c>
      <c r="AC889" t="s">
        <v>126</v>
      </c>
      <c r="AD889" t="s">
        <v>127</v>
      </c>
      <c r="AE889" t="s">
        <v>128</v>
      </c>
      <c r="AF889" t="s">
        <v>129</v>
      </c>
      <c r="AG889" t="s">
        <v>130</v>
      </c>
    </row>
    <row r="890" spans="1:33" ht="15">
      <c r="G890" s="50"/>
      <c r="M890" s="51"/>
      <c r="R890" s="52">
        <f>S890-O887</f>
        <v>0</v>
      </c>
      <c r="S890" s="53">
        <f>SUM(P888:S889)</f>
        <v>63.194999999999993</v>
      </c>
      <c r="T890" t="str">
        <f>+A875</f>
        <v>Employee: IBARDOLAZA, GILBERTO  (005)</v>
      </c>
      <c r="U890">
        <f>G888</f>
        <v>6</v>
      </c>
      <c r="V890" s="54">
        <f>P888</f>
        <v>48</v>
      </c>
      <c r="W890" s="54">
        <f>Q888</f>
        <v>7.0861111111111033</v>
      </c>
      <c r="X890" s="54">
        <f>R888</f>
        <v>0</v>
      </c>
      <c r="Y890" s="55">
        <f>P889</f>
        <v>8</v>
      </c>
      <c r="Z890" s="55">
        <f>Q889</f>
        <v>0.10888888888888992</v>
      </c>
      <c r="AA890" s="55">
        <f>R889</f>
        <v>0</v>
      </c>
      <c r="AB890" s="54">
        <f>S888</f>
        <v>0</v>
      </c>
      <c r="AC890" s="55">
        <f>S889</f>
        <v>0</v>
      </c>
    </row>
    <row r="894" spans="1:33">
      <c r="A894" s="2" t="s">
        <v>56</v>
      </c>
    </row>
    <row r="897" spans="1:33">
      <c r="A897" s="1" t="s">
        <v>1</v>
      </c>
      <c r="B897" s="1" t="s">
        <v>2</v>
      </c>
      <c r="C897" s="1" t="s">
        <v>3</v>
      </c>
      <c r="D897" s="1" t="s">
        <v>4</v>
      </c>
      <c r="E897" s="1" t="s">
        <v>5</v>
      </c>
      <c r="F897" s="1" t="s">
        <v>6</v>
      </c>
      <c r="G897" s="25"/>
      <c r="H897" s="25"/>
      <c r="I897" s="25"/>
      <c r="J897" s="25"/>
      <c r="K897" s="25"/>
      <c r="L897" s="25"/>
      <c r="M897" s="25"/>
      <c r="N897" s="26"/>
      <c r="O897" s="27" t="s">
        <v>110</v>
      </c>
      <c r="P897" s="28" t="s">
        <v>111</v>
      </c>
      <c r="Q897" s="28" t="s">
        <v>112</v>
      </c>
      <c r="R897" s="28" t="s">
        <v>113</v>
      </c>
      <c r="S897" s="28" t="s">
        <v>114</v>
      </c>
    </row>
    <row r="898" spans="1:33">
      <c r="G898" s="29"/>
      <c r="H898" s="29"/>
      <c r="I898" s="29"/>
      <c r="J898" s="29"/>
      <c r="K898" s="29"/>
      <c r="L898" s="29"/>
      <c r="M898" s="29"/>
      <c r="N898" s="30"/>
      <c r="P898" s="31"/>
      <c r="Q898" s="31"/>
      <c r="R898" s="31"/>
      <c r="S898" s="32"/>
    </row>
    <row r="899" spans="1:33">
      <c r="A899" s="3">
        <v>41543</v>
      </c>
      <c r="B899" s="4">
        <v>0.28872685185185187</v>
      </c>
      <c r="C899" s="4">
        <v>0.50011574074074072</v>
      </c>
      <c r="D899" s="4">
        <v>0.53877314814814814</v>
      </c>
      <c r="E899" s="4">
        <v>0.75034722222222228</v>
      </c>
      <c r="G899" s="33">
        <f t="shared" ref="G899:G905" si="564">+B899*24</f>
        <v>6.929444444444445</v>
      </c>
      <c r="H899" s="33">
        <f t="shared" ref="H899:H905" si="565">ROUND(G899,0)</f>
        <v>7</v>
      </c>
      <c r="I899" s="33">
        <f t="shared" ref="I899:I905" si="566">+C899*24</f>
        <v>12.002777777777776</v>
      </c>
      <c r="J899" s="33">
        <f t="shared" ref="J899:J905" si="567">ROUND(I899,0)</f>
        <v>12</v>
      </c>
      <c r="K899" s="33">
        <f t="shared" ref="K899:K905" si="568">+D899*24</f>
        <v>12.930555555555555</v>
      </c>
      <c r="L899" s="33">
        <f t="shared" ref="L899:L905" si="569">ROUND(K899,0)</f>
        <v>13</v>
      </c>
      <c r="M899" s="33">
        <f t="shared" ref="M899:M905" si="570">+E899*24</f>
        <v>18.008333333333333</v>
      </c>
      <c r="N899" s="33">
        <f t="shared" ref="N899:N905" si="571">ROUND(M899,0)</f>
        <v>18</v>
      </c>
      <c r="O899" s="34">
        <f t="shared" ref="O899:O905" si="572">I899-G899+M899-K899</f>
        <v>10.151111111111108</v>
      </c>
      <c r="P899" s="35">
        <f t="shared" ref="P899:P905" si="573">IF(O899&gt;8,8,O899)</f>
        <v>8</v>
      </c>
      <c r="Q899" s="36">
        <f t="shared" ref="Q899:Q905" si="574">IF(O899&gt;12,4,O899-P899)</f>
        <v>2.1511111111111081</v>
      </c>
      <c r="R899" s="37">
        <f t="shared" ref="R899:R905" si="575">IF(O899&gt;12,O899-12,0)</f>
        <v>0</v>
      </c>
      <c r="S899" s="38"/>
    </row>
    <row r="900" spans="1:33">
      <c r="A900" s="3">
        <v>41544</v>
      </c>
      <c r="B900" s="4">
        <v>0.29011574074074076</v>
      </c>
      <c r="C900" s="4">
        <v>0.50148148148148153</v>
      </c>
      <c r="D900" s="4">
        <v>0.53815972222222219</v>
      </c>
      <c r="E900" s="4">
        <v>0.87562499999999999</v>
      </c>
      <c r="G900" s="33">
        <f t="shared" si="564"/>
        <v>6.9627777777777782</v>
      </c>
      <c r="H900" s="33">
        <f t="shared" si="565"/>
        <v>7</v>
      </c>
      <c r="I900" s="33">
        <f t="shared" si="566"/>
        <v>12.035555555555558</v>
      </c>
      <c r="J900" s="33">
        <f t="shared" si="567"/>
        <v>12</v>
      </c>
      <c r="K900" s="33">
        <f t="shared" si="568"/>
        <v>12.915833333333332</v>
      </c>
      <c r="L900" s="33">
        <f t="shared" si="569"/>
        <v>13</v>
      </c>
      <c r="M900" s="33">
        <f t="shared" si="570"/>
        <v>21.015000000000001</v>
      </c>
      <c r="N900" s="33">
        <f t="shared" si="571"/>
        <v>21</v>
      </c>
      <c r="O900" s="34">
        <f t="shared" si="572"/>
        <v>13.171944444444449</v>
      </c>
      <c r="P900" s="35">
        <f t="shared" si="573"/>
        <v>8</v>
      </c>
      <c r="Q900" s="36">
        <f t="shared" si="574"/>
        <v>4</v>
      </c>
      <c r="R900" s="37">
        <f t="shared" si="575"/>
        <v>1.1719444444444491</v>
      </c>
      <c r="S900" s="38"/>
    </row>
    <row r="901" spans="1:33">
      <c r="A901" s="3">
        <v>41545</v>
      </c>
      <c r="B901" s="4">
        <v>0.28978009259259258</v>
      </c>
      <c r="C901" s="4">
        <v>0.62756944444444451</v>
      </c>
      <c r="G901" s="33">
        <f t="shared" si="564"/>
        <v>6.9547222222222214</v>
      </c>
      <c r="H901" s="33">
        <f t="shared" si="565"/>
        <v>7</v>
      </c>
      <c r="I901" s="33">
        <f t="shared" si="566"/>
        <v>15.061666666666667</v>
      </c>
      <c r="J901" s="33">
        <f t="shared" si="567"/>
        <v>15</v>
      </c>
      <c r="K901" s="33">
        <f t="shared" si="568"/>
        <v>0</v>
      </c>
      <c r="L901" s="33">
        <f t="shared" si="569"/>
        <v>0</v>
      </c>
      <c r="M901" s="33">
        <f t="shared" si="570"/>
        <v>0</v>
      </c>
      <c r="N901" s="33">
        <f t="shared" si="571"/>
        <v>0</v>
      </c>
      <c r="O901" s="34">
        <f t="shared" si="572"/>
        <v>8.1069444444444461</v>
      </c>
      <c r="P901" s="35">
        <f t="shared" si="573"/>
        <v>8</v>
      </c>
      <c r="Q901" s="36">
        <f t="shared" si="574"/>
        <v>0.10694444444444606</v>
      </c>
      <c r="R901" s="37">
        <f t="shared" si="575"/>
        <v>0</v>
      </c>
      <c r="S901" s="38"/>
    </row>
    <row r="902" spans="1:33" s="9" customFormat="1">
      <c r="A902" s="7">
        <v>41546</v>
      </c>
      <c r="B902" s="8"/>
      <c r="G902" s="33">
        <f t="shared" si="564"/>
        <v>0</v>
      </c>
      <c r="H902" s="33">
        <f t="shared" si="565"/>
        <v>0</v>
      </c>
      <c r="I902" s="33">
        <f t="shared" si="566"/>
        <v>0</v>
      </c>
      <c r="J902" s="33">
        <f t="shared" si="567"/>
        <v>0</v>
      </c>
      <c r="K902" s="33">
        <f t="shared" si="568"/>
        <v>0</v>
      </c>
      <c r="L902" s="33">
        <f t="shared" si="569"/>
        <v>0</v>
      </c>
      <c r="M902" s="33">
        <f t="shared" si="570"/>
        <v>0</v>
      </c>
      <c r="N902" s="33">
        <f t="shared" si="571"/>
        <v>0</v>
      </c>
      <c r="O902" s="34">
        <f t="shared" si="572"/>
        <v>0</v>
      </c>
      <c r="P902" s="39">
        <f t="shared" si="573"/>
        <v>0</v>
      </c>
      <c r="Q902" s="40">
        <f t="shared" si="574"/>
        <v>0</v>
      </c>
      <c r="R902" s="41">
        <f t="shared" si="575"/>
        <v>0</v>
      </c>
      <c r="S902" s="42"/>
      <c r="T902"/>
      <c r="U902"/>
      <c r="V902"/>
      <c r="W902"/>
      <c r="X902"/>
      <c r="Y902"/>
      <c r="Z902"/>
      <c r="AA902"/>
      <c r="AB902"/>
      <c r="AC902"/>
    </row>
    <row r="903" spans="1:33">
      <c r="A903" s="3">
        <v>41547</v>
      </c>
      <c r="B903" s="4">
        <v>0.28924768518518518</v>
      </c>
      <c r="C903" s="4">
        <v>0.50065972222222221</v>
      </c>
      <c r="D903" s="4">
        <v>0.53965277777777776</v>
      </c>
      <c r="E903" s="4">
        <v>0.66859953703703701</v>
      </c>
      <c r="G903" s="33">
        <f t="shared" si="564"/>
        <v>6.9419444444444443</v>
      </c>
      <c r="H903" s="33">
        <f t="shared" si="565"/>
        <v>7</v>
      </c>
      <c r="I903" s="33">
        <f t="shared" si="566"/>
        <v>12.015833333333333</v>
      </c>
      <c r="J903" s="33">
        <f t="shared" si="567"/>
        <v>12</v>
      </c>
      <c r="K903" s="33">
        <f t="shared" si="568"/>
        <v>12.951666666666666</v>
      </c>
      <c r="L903" s="33">
        <f t="shared" si="569"/>
        <v>13</v>
      </c>
      <c r="M903" s="33">
        <f t="shared" si="570"/>
        <v>16.046388888888888</v>
      </c>
      <c r="N903" s="33">
        <f t="shared" si="571"/>
        <v>16</v>
      </c>
      <c r="O903" s="34">
        <f t="shared" si="572"/>
        <v>8.1686111111111099</v>
      </c>
      <c r="P903" s="35">
        <f t="shared" si="573"/>
        <v>8</v>
      </c>
      <c r="Q903" s="36">
        <f t="shared" si="574"/>
        <v>0.16861111111110993</v>
      </c>
      <c r="R903" s="37">
        <f t="shared" si="575"/>
        <v>0</v>
      </c>
      <c r="S903" s="38"/>
    </row>
    <row r="904" spans="1:33">
      <c r="A904" s="3">
        <v>41548</v>
      </c>
      <c r="B904" s="4">
        <v>0.28854166666666664</v>
      </c>
      <c r="C904" s="4">
        <v>0.50170138888888893</v>
      </c>
      <c r="D904" s="4">
        <v>0.53978009259259263</v>
      </c>
      <c r="E904" s="4">
        <v>0.66900462962962959</v>
      </c>
      <c r="G904" s="33">
        <f t="shared" si="564"/>
        <v>6.9249999999999989</v>
      </c>
      <c r="H904" s="33">
        <f t="shared" si="565"/>
        <v>7</v>
      </c>
      <c r="I904" s="33">
        <f t="shared" si="566"/>
        <v>12.040833333333335</v>
      </c>
      <c r="J904" s="33">
        <f t="shared" si="567"/>
        <v>12</v>
      </c>
      <c r="K904" s="33">
        <f t="shared" si="568"/>
        <v>12.954722222222223</v>
      </c>
      <c r="L904" s="33">
        <f t="shared" si="569"/>
        <v>13</v>
      </c>
      <c r="M904" s="33">
        <f t="shared" si="570"/>
        <v>16.056111111111111</v>
      </c>
      <c r="N904" s="33">
        <f t="shared" si="571"/>
        <v>16</v>
      </c>
      <c r="O904" s="34">
        <f t="shared" si="572"/>
        <v>8.217222222222226</v>
      </c>
      <c r="P904" s="35">
        <f t="shared" si="573"/>
        <v>8</v>
      </c>
      <c r="Q904" s="36">
        <f t="shared" si="574"/>
        <v>0.21722222222222598</v>
      </c>
      <c r="R904" s="37">
        <f t="shared" si="575"/>
        <v>0</v>
      </c>
      <c r="S904" s="38"/>
    </row>
    <row r="905" spans="1:33">
      <c r="A905" s="3">
        <v>41549</v>
      </c>
      <c r="B905" s="4">
        <v>0.28966435185185185</v>
      </c>
      <c r="C905" s="4">
        <v>0.50083333333333335</v>
      </c>
      <c r="D905" s="4">
        <v>0.53978009259259263</v>
      </c>
      <c r="E905" s="4">
        <v>0.87693287037037038</v>
      </c>
      <c r="G905" s="33">
        <f t="shared" si="564"/>
        <v>6.9519444444444449</v>
      </c>
      <c r="H905" s="33">
        <f t="shared" si="565"/>
        <v>7</v>
      </c>
      <c r="I905" s="33">
        <f t="shared" si="566"/>
        <v>12.02</v>
      </c>
      <c r="J905" s="33">
        <f t="shared" si="567"/>
        <v>12</v>
      </c>
      <c r="K905" s="33">
        <f t="shared" si="568"/>
        <v>12.954722222222223</v>
      </c>
      <c r="L905" s="33">
        <f t="shared" si="569"/>
        <v>13</v>
      </c>
      <c r="M905" s="33">
        <f t="shared" si="570"/>
        <v>21.046388888888888</v>
      </c>
      <c r="N905" s="33">
        <f t="shared" si="571"/>
        <v>21</v>
      </c>
      <c r="O905" s="34">
        <f t="shared" si="572"/>
        <v>13.159722222222221</v>
      </c>
      <c r="P905" s="35">
        <f t="shared" si="573"/>
        <v>8</v>
      </c>
      <c r="Q905" s="36">
        <f t="shared" si="574"/>
        <v>4</v>
      </c>
      <c r="R905" s="37">
        <f t="shared" si="575"/>
        <v>1.1597222222222214</v>
      </c>
      <c r="S905" s="38"/>
    </row>
    <row r="906" spans="1:33">
      <c r="A906" s="5" t="s">
        <v>7</v>
      </c>
      <c r="G906" s="43"/>
      <c r="H906" s="30"/>
      <c r="I906" s="30"/>
      <c r="J906" s="30"/>
      <c r="K906" s="30"/>
      <c r="L906" s="30"/>
      <c r="M906" s="44"/>
      <c r="N906" s="30"/>
      <c r="O906" s="45">
        <f>SUM(O899:O905)</f>
        <v>60.975555555555559</v>
      </c>
      <c r="P906" s="46">
        <f>SUM(P899:P905)</f>
        <v>48</v>
      </c>
      <c r="Q906" s="46">
        <f>SUM(Q899:Q905)</f>
        <v>10.64388888888889</v>
      </c>
      <c r="R906" s="46">
        <f>SUM(R899:R905)</f>
        <v>2.3316666666666706</v>
      </c>
      <c r="S906" s="46">
        <f>SUM(S899:S905)</f>
        <v>0</v>
      </c>
    </row>
    <row r="907" spans="1:33">
      <c r="A907" s="5" t="s">
        <v>8</v>
      </c>
      <c r="B907" s="6">
        <v>6</v>
      </c>
      <c r="D907" s="5" t="s">
        <v>9</v>
      </c>
      <c r="E907" s="6">
        <v>0</v>
      </c>
      <c r="G907" s="43">
        <v>6</v>
      </c>
      <c r="H907" s="43">
        <v>6</v>
      </c>
      <c r="I907" s="30"/>
      <c r="J907" s="30"/>
      <c r="K907" s="30"/>
      <c r="L907" s="30"/>
      <c r="M907" s="44"/>
      <c r="N907" s="30"/>
      <c r="O907" s="45" t="s">
        <v>115</v>
      </c>
      <c r="P907" s="46">
        <f>P906-P908</f>
        <v>48</v>
      </c>
      <c r="Q907" s="46">
        <f>Q906-Q908</f>
        <v>10.64388888888889</v>
      </c>
      <c r="R907" s="46">
        <f>R906-R908</f>
        <v>2.3316666666666706</v>
      </c>
      <c r="S907" s="46">
        <f>S906-S908</f>
        <v>0</v>
      </c>
    </row>
    <row r="908" spans="1:33">
      <c r="G908" s="43"/>
      <c r="H908" s="30"/>
      <c r="I908" s="30"/>
      <c r="J908" s="30"/>
      <c r="K908" s="30"/>
      <c r="L908" s="30"/>
      <c r="M908" s="44"/>
      <c r="N908" s="44"/>
      <c r="O908" s="47" t="s">
        <v>116</v>
      </c>
      <c r="P908" s="48">
        <f>P902</f>
        <v>0</v>
      </c>
      <c r="Q908" s="48">
        <f>Q902</f>
        <v>0</v>
      </c>
      <c r="R908" s="48">
        <f>R902</f>
        <v>0</v>
      </c>
      <c r="S908" s="48">
        <f>S902</f>
        <v>0</v>
      </c>
      <c r="T908" t="s">
        <v>117</v>
      </c>
      <c r="U908" s="49" t="s">
        <v>118</v>
      </c>
      <c r="V908" t="s">
        <v>119</v>
      </c>
      <c r="W908" t="s">
        <v>120</v>
      </c>
      <c r="X908" t="s">
        <v>121</v>
      </c>
      <c r="Y908" s="49" t="s">
        <v>122</v>
      </c>
      <c r="Z908" t="s">
        <v>123</v>
      </c>
      <c r="AA908" t="s">
        <v>124</v>
      </c>
      <c r="AB908" t="s">
        <v>125</v>
      </c>
      <c r="AC908" t="s">
        <v>126</v>
      </c>
      <c r="AD908" t="s">
        <v>127</v>
      </c>
      <c r="AE908" t="s">
        <v>128</v>
      </c>
      <c r="AF908" t="s">
        <v>129</v>
      </c>
      <c r="AG908" t="s">
        <v>130</v>
      </c>
    </row>
    <row r="909" spans="1:33" ht="15">
      <c r="G909" s="50"/>
      <c r="M909" s="51"/>
      <c r="R909" s="52">
        <f>S909-O906</f>
        <v>0</v>
      </c>
      <c r="S909" s="53">
        <f>SUM(P907:S908)</f>
        <v>60.975555555555559</v>
      </c>
      <c r="T909" t="str">
        <f>+A894</f>
        <v>Employee: IBARDOLAZA, VIRGILIO  (001)</v>
      </c>
      <c r="U909">
        <f>G907</f>
        <v>6</v>
      </c>
      <c r="V909" s="54">
        <f>P907</f>
        <v>48</v>
      </c>
      <c r="W909" s="54">
        <f>Q907</f>
        <v>10.64388888888889</v>
      </c>
      <c r="X909" s="54">
        <f>R907</f>
        <v>2.3316666666666706</v>
      </c>
      <c r="Y909" s="55">
        <f>P908</f>
        <v>0</v>
      </c>
      <c r="Z909" s="55">
        <f>Q908</f>
        <v>0</v>
      </c>
      <c r="AA909" s="55">
        <f>R908</f>
        <v>0</v>
      </c>
      <c r="AB909" s="54">
        <f>S907</f>
        <v>0</v>
      </c>
      <c r="AC909" s="55">
        <f>S908</f>
        <v>0</v>
      </c>
    </row>
    <row r="913" spans="1:33">
      <c r="A913" s="2" t="s">
        <v>57</v>
      </c>
    </row>
    <row r="916" spans="1:33">
      <c r="A916" s="1" t="s">
        <v>1</v>
      </c>
      <c r="B916" s="1" t="s">
        <v>2</v>
      </c>
      <c r="C916" s="1" t="s">
        <v>3</v>
      </c>
      <c r="D916" s="1" t="s">
        <v>4</v>
      </c>
      <c r="E916" s="1" t="s">
        <v>5</v>
      </c>
      <c r="F916" s="1" t="s">
        <v>6</v>
      </c>
      <c r="G916" s="25"/>
      <c r="H916" s="25"/>
      <c r="I916" s="25"/>
      <c r="J916" s="25"/>
      <c r="K916" s="25"/>
      <c r="L916" s="25"/>
      <c r="M916" s="25"/>
      <c r="N916" s="26"/>
      <c r="O916" s="27" t="s">
        <v>110</v>
      </c>
      <c r="P916" s="28" t="s">
        <v>111</v>
      </c>
      <c r="Q916" s="28" t="s">
        <v>112</v>
      </c>
      <c r="R916" s="28" t="s">
        <v>113</v>
      </c>
      <c r="S916" s="28" t="s">
        <v>114</v>
      </c>
    </row>
    <row r="917" spans="1:33">
      <c r="G917" s="29"/>
      <c r="H917" s="29"/>
      <c r="I917" s="29"/>
      <c r="J917" s="29"/>
      <c r="K917" s="29"/>
      <c r="L917" s="29"/>
      <c r="M917" s="29"/>
      <c r="N917" s="30"/>
      <c r="P917" s="31"/>
      <c r="Q917" s="31"/>
      <c r="R917" s="31"/>
      <c r="S917" s="32"/>
    </row>
    <row r="918" spans="1:33">
      <c r="A918" s="3">
        <v>41543</v>
      </c>
      <c r="B918" s="4">
        <v>0.29054398148148147</v>
      </c>
      <c r="C918" s="4">
        <v>0.50018518518518518</v>
      </c>
      <c r="D918" s="4">
        <v>0.53940972222222228</v>
      </c>
      <c r="E918" s="4">
        <v>0.7509837962962963</v>
      </c>
      <c r="G918" s="33">
        <f t="shared" ref="G918:G924" si="576">+B918*24</f>
        <v>6.9730555555555558</v>
      </c>
      <c r="H918" s="33">
        <f t="shared" ref="H918:H924" si="577">ROUND(G918,0)</f>
        <v>7</v>
      </c>
      <c r="I918" s="33">
        <f t="shared" ref="I918:I924" si="578">+C918*24</f>
        <v>12.004444444444445</v>
      </c>
      <c r="J918" s="33">
        <f t="shared" ref="J918:J924" si="579">ROUND(I918,0)</f>
        <v>12</v>
      </c>
      <c r="K918" s="33">
        <f t="shared" ref="K918:K924" si="580">+D918*24</f>
        <v>12.945833333333335</v>
      </c>
      <c r="L918" s="33">
        <f t="shared" ref="L918:L924" si="581">ROUND(K918,0)</f>
        <v>13</v>
      </c>
      <c r="M918" s="33">
        <f t="shared" ref="M918:M924" si="582">+E918*24</f>
        <v>18.023611111111112</v>
      </c>
      <c r="N918" s="33">
        <f t="shared" ref="N918:N924" si="583">ROUND(M918,0)</f>
        <v>18</v>
      </c>
      <c r="O918" s="34">
        <f t="shared" ref="O918:O924" si="584">I918-G918+M918-K918</f>
        <v>10.109166666666665</v>
      </c>
      <c r="P918" s="35">
        <f t="shared" ref="P918:P924" si="585">IF(O918&gt;8,8,O918)</f>
        <v>8</v>
      </c>
      <c r="Q918" s="36">
        <f t="shared" ref="Q918:Q924" si="586">IF(O918&gt;12,4,O918-P918)</f>
        <v>2.1091666666666651</v>
      </c>
      <c r="R918" s="37">
        <f t="shared" ref="R918:R924" si="587">IF(O918&gt;12,O918-12,0)</f>
        <v>0</v>
      </c>
      <c r="S918" s="38"/>
    </row>
    <row r="919" spans="1:33">
      <c r="A919" s="3">
        <v>41544</v>
      </c>
      <c r="B919" s="4">
        <v>0.28783564814814816</v>
      </c>
      <c r="C919" s="4">
        <v>0.50224537037037043</v>
      </c>
      <c r="D919" s="4">
        <v>0.54009259259259257</v>
      </c>
      <c r="E919" s="4">
        <v>0.75145833333333334</v>
      </c>
      <c r="G919" s="33">
        <f t="shared" si="576"/>
        <v>6.9080555555555563</v>
      </c>
      <c r="H919" s="33">
        <f t="shared" si="577"/>
        <v>7</v>
      </c>
      <c r="I919" s="33">
        <f t="shared" si="578"/>
        <v>12.05388888888889</v>
      </c>
      <c r="J919" s="33">
        <f t="shared" si="579"/>
        <v>12</v>
      </c>
      <c r="K919" s="33">
        <f t="shared" si="580"/>
        <v>12.962222222222222</v>
      </c>
      <c r="L919" s="33">
        <f t="shared" si="581"/>
        <v>13</v>
      </c>
      <c r="M919" s="33">
        <f t="shared" si="582"/>
        <v>18.035</v>
      </c>
      <c r="N919" s="33">
        <f t="shared" si="583"/>
        <v>18</v>
      </c>
      <c r="O919" s="34">
        <f t="shared" si="584"/>
        <v>10.218611111111111</v>
      </c>
      <c r="P919" s="35">
        <f t="shared" si="585"/>
        <v>8</v>
      </c>
      <c r="Q919" s="36">
        <f t="shared" si="586"/>
        <v>2.2186111111111106</v>
      </c>
      <c r="R919" s="37">
        <f t="shared" si="587"/>
        <v>0</v>
      </c>
      <c r="S919" s="38"/>
    </row>
    <row r="920" spans="1:33">
      <c r="A920" s="3">
        <v>41545</v>
      </c>
      <c r="B920" s="4">
        <v>0.24812500000000001</v>
      </c>
      <c r="C920" s="4">
        <v>0.64753472222222219</v>
      </c>
      <c r="G920" s="33">
        <f t="shared" si="576"/>
        <v>5.9550000000000001</v>
      </c>
      <c r="H920" s="33">
        <f t="shared" si="577"/>
        <v>6</v>
      </c>
      <c r="I920" s="33">
        <f t="shared" si="578"/>
        <v>15.540833333333332</v>
      </c>
      <c r="J920" s="33">
        <f t="shared" si="579"/>
        <v>16</v>
      </c>
      <c r="K920" s="33">
        <f t="shared" si="580"/>
        <v>0</v>
      </c>
      <c r="L920" s="33">
        <f t="shared" si="581"/>
        <v>0</v>
      </c>
      <c r="M920" s="33">
        <f t="shared" si="582"/>
        <v>0</v>
      </c>
      <c r="N920" s="33">
        <f t="shared" si="583"/>
        <v>0</v>
      </c>
      <c r="O920" s="34">
        <f t="shared" si="584"/>
        <v>9.5858333333333317</v>
      </c>
      <c r="P920" s="35">
        <f t="shared" si="585"/>
        <v>8</v>
      </c>
      <c r="Q920" s="36">
        <f t="shared" si="586"/>
        <v>1.5858333333333317</v>
      </c>
      <c r="R920" s="37">
        <f t="shared" si="587"/>
        <v>0</v>
      </c>
      <c r="S920" s="38"/>
    </row>
    <row r="921" spans="1:33" s="9" customFormat="1">
      <c r="A921" s="7">
        <v>41546</v>
      </c>
      <c r="B921" s="8">
        <v>0.25844907407407408</v>
      </c>
      <c r="C921" s="8">
        <v>0.92153935185185187</v>
      </c>
      <c r="G921" s="33">
        <f t="shared" si="576"/>
        <v>6.2027777777777775</v>
      </c>
      <c r="H921" s="33">
        <f t="shared" si="577"/>
        <v>6</v>
      </c>
      <c r="I921" s="33">
        <f t="shared" si="578"/>
        <v>22.116944444444446</v>
      </c>
      <c r="J921" s="33">
        <f t="shared" si="579"/>
        <v>22</v>
      </c>
      <c r="K921" s="33">
        <f t="shared" si="580"/>
        <v>0</v>
      </c>
      <c r="L921" s="33">
        <f t="shared" si="581"/>
        <v>0</v>
      </c>
      <c r="M921" s="33">
        <f t="shared" si="582"/>
        <v>0</v>
      </c>
      <c r="N921" s="33">
        <f t="shared" si="583"/>
        <v>0</v>
      </c>
      <c r="O921" s="34">
        <f t="shared" si="584"/>
        <v>15.914166666666668</v>
      </c>
      <c r="P921" s="39">
        <f t="shared" si="585"/>
        <v>8</v>
      </c>
      <c r="Q921" s="40">
        <f t="shared" si="586"/>
        <v>4</v>
      </c>
      <c r="R921" s="41">
        <f t="shared" si="587"/>
        <v>3.9141666666666683</v>
      </c>
      <c r="S921" s="42"/>
      <c r="T921"/>
      <c r="U921"/>
      <c r="V921"/>
      <c r="W921"/>
      <c r="X921"/>
      <c r="Y921"/>
      <c r="Z921"/>
      <c r="AA921"/>
      <c r="AB921"/>
      <c r="AC921"/>
    </row>
    <row r="922" spans="1:33">
      <c r="A922" s="3">
        <v>41547</v>
      </c>
      <c r="B922" s="4">
        <v>0.25369212962962961</v>
      </c>
      <c r="C922" s="4">
        <v>0.91693287037037041</v>
      </c>
      <c r="G922" s="33">
        <f t="shared" si="576"/>
        <v>6.0886111111111108</v>
      </c>
      <c r="H922" s="33">
        <f t="shared" si="577"/>
        <v>6</v>
      </c>
      <c r="I922" s="33">
        <f t="shared" si="578"/>
        <v>22.006388888888889</v>
      </c>
      <c r="J922" s="33">
        <f t="shared" si="579"/>
        <v>22</v>
      </c>
      <c r="K922" s="33">
        <f t="shared" si="580"/>
        <v>0</v>
      </c>
      <c r="L922" s="33">
        <f t="shared" si="581"/>
        <v>0</v>
      </c>
      <c r="M922" s="33">
        <f t="shared" si="582"/>
        <v>0</v>
      </c>
      <c r="N922" s="33">
        <f t="shared" si="583"/>
        <v>0</v>
      </c>
      <c r="O922" s="34">
        <f t="shared" si="584"/>
        <v>15.917777777777779</v>
      </c>
      <c r="P922" s="35">
        <f t="shared" si="585"/>
        <v>8</v>
      </c>
      <c r="Q922" s="36">
        <f t="shared" si="586"/>
        <v>4</v>
      </c>
      <c r="R922" s="37">
        <f t="shared" si="587"/>
        <v>3.9177777777777791</v>
      </c>
      <c r="S922" s="38"/>
    </row>
    <row r="923" spans="1:33">
      <c r="A923" s="3">
        <v>41548</v>
      </c>
      <c r="B923" s="4">
        <v>0.25747685185185187</v>
      </c>
      <c r="C923" s="4">
        <v>0.91703703703703698</v>
      </c>
      <c r="G923" s="33">
        <f t="shared" si="576"/>
        <v>6.179444444444445</v>
      </c>
      <c r="H923" s="33">
        <f t="shared" si="577"/>
        <v>6</v>
      </c>
      <c r="I923" s="33">
        <f t="shared" si="578"/>
        <v>22.008888888888887</v>
      </c>
      <c r="J923" s="33">
        <f t="shared" si="579"/>
        <v>22</v>
      </c>
      <c r="K923" s="33">
        <f t="shared" si="580"/>
        <v>0</v>
      </c>
      <c r="L923" s="33">
        <f t="shared" si="581"/>
        <v>0</v>
      </c>
      <c r="M923" s="33">
        <f t="shared" si="582"/>
        <v>0</v>
      </c>
      <c r="N923" s="33">
        <f t="shared" si="583"/>
        <v>0</v>
      </c>
      <c r="O923" s="34">
        <f t="shared" si="584"/>
        <v>15.829444444444441</v>
      </c>
      <c r="P923" s="35">
        <f t="shared" si="585"/>
        <v>8</v>
      </c>
      <c r="Q923" s="36">
        <f t="shared" si="586"/>
        <v>4</v>
      </c>
      <c r="R923" s="37">
        <f t="shared" si="587"/>
        <v>3.8294444444444409</v>
      </c>
      <c r="S923" s="38"/>
    </row>
    <row r="924" spans="1:33">
      <c r="A924" s="3">
        <v>41549</v>
      </c>
      <c r="B924" s="4">
        <v>0.28931712962962963</v>
      </c>
      <c r="C924" s="4">
        <v>0.9205092592592593</v>
      </c>
      <c r="G924" s="33">
        <f t="shared" si="576"/>
        <v>6.9436111111111112</v>
      </c>
      <c r="H924" s="33">
        <f t="shared" si="577"/>
        <v>7</v>
      </c>
      <c r="I924" s="33">
        <f t="shared" si="578"/>
        <v>22.092222222222222</v>
      </c>
      <c r="J924" s="33">
        <f t="shared" si="579"/>
        <v>22</v>
      </c>
      <c r="K924" s="33">
        <f t="shared" si="580"/>
        <v>0</v>
      </c>
      <c r="L924" s="33">
        <f t="shared" si="581"/>
        <v>0</v>
      </c>
      <c r="M924" s="33">
        <f t="shared" si="582"/>
        <v>0</v>
      </c>
      <c r="N924" s="33">
        <f t="shared" si="583"/>
        <v>0</v>
      </c>
      <c r="O924" s="34">
        <f t="shared" si="584"/>
        <v>15.148611111111112</v>
      </c>
      <c r="P924" s="35">
        <f t="shared" si="585"/>
        <v>8</v>
      </c>
      <c r="Q924" s="36">
        <f t="shared" si="586"/>
        <v>4</v>
      </c>
      <c r="R924" s="37">
        <f t="shared" si="587"/>
        <v>3.1486111111111121</v>
      </c>
      <c r="S924" s="38"/>
    </row>
    <row r="925" spans="1:33">
      <c r="A925" s="5" t="s">
        <v>7</v>
      </c>
      <c r="G925" s="43"/>
      <c r="H925" s="30"/>
      <c r="I925" s="30"/>
      <c r="J925" s="30"/>
      <c r="K925" s="30"/>
      <c r="L925" s="30"/>
      <c r="M925" s="44"/>
      <c r="N925" s="30"/>
      <c r="O925" s="45">
        <f>SUM(O918:O924)</f>
        <v>92.723611111111097</v>
      </c>
      <c r="P925" s="46">
        <f>SUM(P918:P924)</f>
        <v>56</v>
      </c>
      <c r="Q925" s="46">
        <f>SUM(Q918:Q924)</f>
        <v>21.913611111111109</v>
      </c>
      <c r="R925" s="46">
        <f>SUM(R918:R924)</f>
        <v>14.81</v>
      </c>
      <c r="S925" s="46">
        <f>SUM(S918:S924)</f>
        <v>0</v>
      </c>
    </row>
    <row r="926" spans="1:33">
      <c r="A926" s="5" t="s">
        <v>8</v>
      </c>
      <c r="B926" s="6">
        <v>7</v>
      </c>
      <c r="D926" s="5" t="s">
        <v>9</v>
      </c>
      <c r="E926" s="6">
        <v>1</v>
      </c>
      <c r="G926" s="43">
        <v>6</v>
      </c>
      <c r="H926" s="43">
        <v>6</v>
      </c>
      <c r="I926" s="30"/>
      <c r="J926" s="30"/>
      <c r="K926" s="30"/>
      <c r="L926" s="30"/>
      <c r="M926" s="44"/>
      <c r="N926" s="30"/>
      <c r="O926" s="45" t="s">
        <v>115</v>
      </c>
      <c r="P926" s="46">
        <f>P925-P927</f>
        <v>48</v>
      </c>
      <c r="Q926" s="46">
        <f>Q925-Q927</f>
        <v>17.913611111111109</v>
      </c>
      <c r="R926" s="46">
        <f>R925-R927</f>
        <v>10.895833333333332</v>
      </c>
      <c r="S926" s="46">
        <f>S925-S927</f>
        <v>0</v>
      </c>
    </row>
    <row r="927" spans="1:33">
      <c r="G927" s="43"/>
      <c r="H927" s="30"/>
      <c r="I927" s="30"/>
      <c r="J927" s="30"/>
      <c r="K927" s="30"/>
      <c r="L927" s="30"/>
      <c r="M927" s="44"/>
      <c r="N927" s="44"/>
      <c r="O927" s="47" t="s">
        <v>116</v>
      </c>
      <c r="P927" s="48">
        <f>P921</f>
        <v>8</v>
      </c>
      <c r="Q927" s="48">
        <f>Q921</f>
        <v>4</v>
      </c>
      <c r="R927" s="48">
        <f>R921</f>
        <v>3.9141666666666683</v>
      </c>
      <c r="S927" s="48">
        <f>S921</f>
        <v>0</v>
      </c>
      <c r="T927" t="s">
        <v>117</v>
      </c>
      <c r="U927" s="49" t="s">
        <v>118</v>
      </c>
      <c r="V927" t="s">
        <v>119</v>
      </c>
      <c r="W927" t="s">
        <v>120</v>
      </c>
      <c r="X927" t="s">
        <v>121</v>
      </c>
      <c r="Y927" s="49" t="s">
        <v>122</v>
      </c>
      <c r="Z927" t="s">
        <v>123</v>
      </c>
      <c r="AA927" t="s">
        <v>124</v>
      </c>
      <c r="AB927" t="s">
        <v>125</v>
      </c>
      <c r="AC927" t="s">
        <v>126</v>
      </c>
      <c r="AD927" t="s">
        <v>127</v>
      </c>
      <c r="AE927" t="s">
        <v>128</v>
      </c>
      <c r="AF927" t="s">
        <v>129</v>
      </c>
      <c r="AG927" t="s">
        <v>130</v>
      </c>
    </row>
    <row r="928" spans="1:33" ht="15">
      <c r="G928" s="50"/>
      <c r="M928" s="51"/>
      <c r="R928" s="52">
        <f>S928-O925</f>
        <v>0</v>
      </c>
      <c r="S928" s="53">
        <f>SUM(P926:S927)</f>
        <v>92.723611111111111</v>
      </c>
      <c r="T928" t="str">
        <f>+A913</f>
        <v>Employee: LADO, ANDREW ALAIN  (056)</v>
      </c>
      <c r="U928">
        <f>G926</f>
        <v>6</v>
      </c>
      <c r="V928" s="54">
        <f>P926</f>
        <v>48</v>
      </c>
      <c r="W928" s="54">
        <f>Q926</f>
        <v>17.913611111111109</v>
      </c>
      <c r="X928" s="54">
        <f>R926</f>
        <v>10.895833333333332</v>
      </c>
      <c r="Y928" s="55">
        <f>P927</f>
        <v>8</v>
      </c>
      <c r="Z928" s="55">
        <f>Q927</f>
        <v>4</v>
      </c>
      <c r="AA928" s="55">
        <f>R927</f>
        <v>3.9141666666666683</v>
      </c>
      <c r="AB928" s="54">
        <f>S926</f>
        <v>0</v>
      </c>
      <c r="AC928" s="55">
        <f>S927</f>
        <v>0</v>
      </c>
    </row>
    <row r="932" spans="1:29">
      <c r="A932" s="2" t="s">
        <v>58</v>
      </c>
    </row>
    <row r="935" spans="1:29">
      <c r="A935" s="1" t="s">
        <v>1</v>
      </c>
      <c r="B935" s="1" t="s">
        <v>2</v>
      </c>
      <c r="C935" s="1" t="s">
        <v>3</v>
      </c>
      <c r="D935" s="1" t="s">
        <v>4</v>
      </c>
      <c r="E935" s="1" t="s">
        <v>5</v>
      </c>
      <c r="F935" s="1" t="s">
        <v>6</v>
      </c>
      <c r="G935" s="25"/>
      <c r="H935" s="25"/>
      <c r="I935" s="25"/>
      <c r="J935" s="25"/>
      <c r="K935" s="25"/>
      <c r="L935" s="25"/>
      <c r="M935" s="25"/>
      <c r="N935" s="26"/>
      <c r="O935" s="27" t="s">
        <v>110</v>
      </c>
      <c r="P935" s="28" t="s">
        <v>111</v>
      </c>
      <c r="Q935" s="28" t="s">
        <v>112</v>
      </c>
      <c r="R935" s="28" t="s">
        <v>113</v>
      </c>
      <c r="S935" s="28" t="s">
        <v>114</v>
      </c>
    </row>
    <row r="936" spans="1:29">
      <c r="G936" s="29"/>
      <c r="H936" s="29"/>
      <c r="I936" s="29"/>
      <c r="J936" s="29"/>
      <c r="K936" s="29"/>
      <c r="L936" s="29"/>
      <c r="M936" s="29"/>
      <c r="N936" s="30"/>
      <c r="P936" s="31"/>
      <c r="Q936" s="31"/>
      <c r="R936" s="31"/>
      <c r="S936" s="32"/>
    </row>
    <row r="937" spans="1:29">
      <c r="A937" s="3">
        <v>41543</v>
      </c>
      <c r="G937" s="33">
        <f t="shared" ref="G937:G943" si="588">+B937*24</f>
        <v>0</v>
      </c>
      <c r="H937" s="33">
        <f t="shared" ref="H937:H943" si="589">ROUND(G937,0)</f>
        <v>0</v>
      </c>
      <c r="I937" s="33">
        <f t="shared" ref="I937:I943" si="590">+C937*24</f>
        <v>0</v>
      </c>
      <c r="J937" s="33">
        <f t="shared" ref="J937:J943" si="591">ROUND(I937,0)</f>
        <v>0</v>
      </c>
      <c r="K937" s="33">
        <f t="shared" ref="K937:K943" si="592">+D937*24</f>
        <v>0</v>
      </c>
      <c r="L937" s="33">
        <f t="shared" ref="L937:L943" si="593">ROUND(K937,0)</f>
        <v>0</v>
      </c>
      <c r="M937" s="33">
        <f t="shared" ref="M937:M943" si="594">+E937*24</f>
        <v>0</v>
      </c>
      <c r="N937" s="33">
        <f t="shared" ref="N937:N943" si="595">ROUND(M937,0)</f>
        <v>0</v>
      </c>
      <c r="O937" s="34">
        <f t="shared" ref="O937:O943" si="596">I937-G937+M937-K937</f>
        <v>0</v>
      </c>
      <c r="P937" s="35">
        <f t="shared" ref="P937:P943" si="597">IF(O937&gt;8,8,O937)</f>
        <v>0</v>
      </c>
      <c r="Q937" s="36">
        <f t="shared" ref="Q937:Q943" si="598">IF(O937&gt;12,4,O937-P937)</f>
        <v>0</v>
      </c>
      <c r="R937" s="37">
        <f t="shared" ref="R937:R943" si="599">IF(O937&gt;12,O937-12,0)</f>
        <v>0</v>
      </c>
      <c r="S937" s="38"/>
    </row>
    <row r="938" spans="1:29">
      <c r="A938" s="3">
        <v>41544</v>
      </c>
      <c r="G938" s="33">
        <f t="shared" si="588"/>
        <v>0</v>
      </c>
      <c r="H938" s="33">
        <f t="shared" si="589"/>
        <v>0</v>
      </c>
      <c r="I938" s="33">
        <f t="shared" si="590"/>
        <v>0</v>
      </c>
      <c r="J938" s="33">
        <f t="shared" si="591"/>
        <v>0</v>
      </c>
      <c r="K938" s="33">
        <f t="shared" si="592"/>
        <v>0</v>
      </c>
      <c r="L938" s="33">
        <f t="shared" si="593"/>
        <v>0</v>
      </c>
      <c r="M938" s="33">
        <f t="shared" si="594"/>
        <v>0</v>
      </c>
      <c r="N938" s="33">
        <f t="shared" si="595"/>
        <v>0</v>
      </c>
      <c r="O938" s="34">
        <f t="shared" si="596"/>
        <v>0</v>
      </c>
      <c r="P938" s="35">
        <f t="shared" si="597"/>
        <v>0</v>
      </c>
      <c r="Q938" s="36">
        <f t="shared" si="598"/>
        <v>0</v>
      </c>
      <c r="R938" s="37">
        <f t="shared" si="599"/>
        <v>0</v>
      </c>
      <c r="S938" s="38"/>
    </row>
    <row r="939" spans="1:29">
      <c r="A939" s="3">
        <v>41545</v>
      </c>
      <c r="G939" s="33">
        <f t="shared" si="588"/>
        <v>0</v>
      </c>
      <c r="H939" s="33">
        <f t="shared" si="589"/>
        <v>0</v>
      </c>
      <c r="I939" s="33">
        <f t="shared" si="590"/>
        <v>0</v>
      </c>
      <c r="J939" s="33">
        <f t="shared" si="591"/>
        <v>0</v>
      </c>
      <c r="K939" s="33">
        <f t="shared" si="592"/>
        <v>0</v>
      </c>
      <c r="L939" s="33">
        <f t="shared" si="593"/>
        <v>0</v>
      </c>
      <c r="M939" s="33">
        <f t="shared" si="594"/>
        <v>0</v>
      </c>
      <c r="N939" s="33">
        <f t="shared" si="595"/>
        <v>0</v>
      </c>
      <c r="O939" s="34">
        <f t="shared" si="596"/>
        <v>0</v>
      </c>
      <c r="P939" s="35">
        <f t="shared" si="597"/>
        <v>0</v>
      </c>
      <c r="Q939" s="36">
        <f t="shared" si="598"/>
        <v>0</v>
      </c>
      <c r="R939" s="37">
        <f t="shared" si="599"/>
        <v>0</v>
      </c>
      <c r="S939" s="38"/>
    </row>
    <row r="940" spans="1:29" s="9" customFormat="1">
      <c r="A940" s="7">
        <v>41546</v>
      </c>
      <c r="G940" s="33">
        <f t="shared" si="588"/>
        <v>0</v>
      </c>
      <c r="H940" s="33">
        <f t="shared" si="589"/>
        <v>0</v>
      </c>
      <c r="I940" s="33">
        <f t="shared" si="590"/>
        <v>0</v>
      </c>
      <c r="J940" s="33">
        <f t="shared" si="591"/>
        <v>0</v>
      </c>
      <c r="K940" s="33">
        <f t="shared" si="592"/>
        <v>0</v>
      </c>
      <c r="L940" s="33">
        <f t="shared" si="593"/>
        <v>0</v>
      </c>
      <c r="M940" s="33">
        <f t="shared" si="594"/>
        <v>0</v>
      </c>
      <c r="N940" s="33">
        <f t="shared" si="595"/>
        <v>0</v>
      </c>
      <c r="O940" s="34">
        <f t="shared" si="596"/>
        <v>0</v>
      </c>
      <c r="P940" s="39">
        <f t="shared" si="597"/>
        <v>0</v>
      </c>
      <c r="Q940" s="40">
        <f t="shared" si="598"/>
        <v>0</v>
      </c>
      <c r="R940" s="41">
        <f t="shared" si="599"/>
        <v>0</v>
      </c>
      <c r="S940" s="42"/>
      <c r="T940"/>
      <c r="U940"/>
      <c r="V940"/>
      <c r="W940"/>
      <c r="X940"/>
      <c r="Y940"/>
      <c r="Z940"/>
      <c r="AA940"/>
      <c r="AB940"/>
      <c r="AC940"/>
    </row>
    <row r="941" spans="1:29">
      <c r="A941" s="3">
        <v>41547</v>
      </c>
      <c r="B941" s="4">
        <v>0.29101851851851851</v>
      </c>
      <c r="C941" s="4">
        <v>0.50309027777777782</v>
      </c>
      <c r="D941" s="4">
        <v>0.54092592592592592</v>
      </c>
      <c r="E941" s="4">
        <v>0.66686342592592596</v>
      </c>
      <c r="G941" s="33">
        <f t="shared" si="588"/>
        <v>6.9844444444444438</v>
      </c>
      <c r="H941" s="33">
        <f t="shared" si="589"/>
        <v>7</v>
      </c>
      <c r="I941" s="33">
        <f t="shared" si="590"/>
        <v>12.074166666666667</v>
      </c>
      <c r="J941" s="33">
        <f t="shared" si="591"/>
        <v>12</v>
      </c>
      <c r="K941" s="33">
        <f t="shared" si="592"/>
        <v>12.982222222222223</v>
      </c>
      <c r="L941" s="33">
        <f t="shared" si="593"/>
        <v>13</v>
      </c>
      <c r="M941" s="33">
        <f t="shared" si="594"/>
        <v>16.004722222222224</v>
      </c>
      <c r="N941" s="33">
        <f t="shared" si="595"/>
        <v>16</v>
      </c>
      <c r="O941" s="34">
        <f t="shared" si="596"/>
        <v>8.1122222222222256</v>
      </c>
      <c r="P941" s="35">
        <f t="shared" si="597"/>
        <v>8</v>
      </c>
      <c r="Q941" s="36">
        <f t="shared" si="598"/>
        <v>0.11222222222222555</v>
      </c>
      <c r="R941" s="37">
        <f t="shared" si="599"/>
        <v>0</v>
      </c>
      <c r="S941" s="38"/>
    </row>
    <row r="942" spans="1:29">
      <c r="A942" s="3">
        <v>41548</v>
      </c>
      <c r="B942" s="4">
        <v>0.28957175925925926</v>
      </c>
      <c r="C942" s="4">
        <v>0.50015046296296295</v>
      </c>
      <c r="D942" s="4">
        <v>0.53914351851851849</v>
      </c>
      <c r="E942" s="4">
        <v>0.66693287037037041</v>
      </c>
      <c r="G942" s="33">
        <f t="shared" si="588"/>
        <v>6.9497222222222224</v>
      </c>
      <c r="H942" s="33">
        <f t="shared" si="589"/>
        <v>7</v>
      </c>
      <c r="I942" s="33">
        <f t="shared" si="590"/>
        <v>12.003611111111111</v>
      </c>
      <c r="J942" s="33">
        <f t="shared" si="591"/>
        <v>12</v>
      </c>
      <c r="K942" s="33">
        <f t="shared" si="592"/>
        <v>12.939444444444444</v>
      </c>
      <c r="L942" s="33">
        <f t="shared" si="593"/>
        <v>13</v>
      </c>
      <c r="M942" s="33">
        <f t="shared" si="594"/>
        <v>16.006388888888889</v>
      </c>
      <c r="N942" s="33">
        <f t="shared" si="595"/>
        <v>16</v>
      </c>
      <c r="O942" s="34">
        <f t="shared" si="596"/>
        <v>8.1208333333333336</v>
      </c>
      <c r="P942" s="35">
        <f t="shared" si="597"/>
        <v>8</v>
      </c>
      <c r="Q942" s="36">
        <f t="shared" si="598"/>
        <v>0.12083333333333357</v>
      </c>
      <c r="R942" s="37">
        <f t="shared" si="599"/>
        <v>0</v>
      </c>
      <c r="S942" s="38"/>
    </row>
    <row r="943" spans="1:29">
      <c r="A943" s="3">
        <v>41549</v>
      </c>
      <c r="B943" s="4">
        <v>0.29061342592592593</v>
      </c>
      <c r="C943" s="4">
        <v>0.50266203703703705</v>
      </c>
      <c r="D943" s="4">
        <v>0.54049768518518515</v>
      </c>
      <c r="E943" s="4">
        <v>0.666875</v>
      </c>
      <c r="G943" s="33">
        <f t="shared" si="588"/>
        <v>6.9747222222222227</v>
      </c>
      <c r="H943" s="33">
        <f t="shared" si="589"/>
        <v>7</v>
      </c>
      <c r="I943" s="33">
        <f t="shared" si="590"/>
        <v>12.06388888888889</v>
      </c>
      <c r="J943" s="33">
        <f t="shared" si="591"/>
        <v>12</v>
      </c>
      <c r="K943" s="33">
        <f t="shared" si="592"/>
        <v>12.971944444444443</v>
      </c>
      <c r="L943" s="33">
        <f t="shared" si="593"/>
        <v>13</v>
      </c>
      <c r="M943" s="33">
        <f t="shared" si="594"/>
        <v>16.004999999999999</v>
      </c>
      <c r="N943" s="33">
        <f t="shared" si="595"/>
        <v>16</v>
      </c>
      <c r="O943" s="34">
        <f t="shared" si="596"/>
        <v>8.1222222222222236</v>
      </c>
      <c r="P943" s="35">
        <f t="shared" si="597"/>
        <v>8</v>
      </c>
      <c r="Q943" s="36">
        <f t="shared" si="598"/>
        <v>0.12222222222222356</v>
      </c>
      <c r="R943" s="37">
        <f t="shared" si="599"/>
        <v>0</v>
      </c>
      <c r="S943" s="38"/>
    </row>
    <row r="944" spans="1:29">
      <c r="A944" s="5" t="s">
        <v>7</v>
      </c>
      <c r="G944" s="43"/>
      <c r="H944" s="30"/>
      <c r="I944" s="30"/>
      <c r="J944" s="30"/>
      <c r="K944" s="30"/>
      <c r="L944" s="30"/>
      <c r="M944" s="44"/>
      <c r="N944" s="30"/>
      <c r="O944" s="45">
        <f>SUM(O937:O943)</f>
        <v>24.355277777777783</v>
      </c>
      <c r="P944" s="46">
        <f>SUM(P937:P943)</f>
        <v>24</v>
      </c>
      <c r="Q944" s="46">
        <f>SUM(Q937:Q943)</f>
        <v>0.35527777777778269</v>
      </c>
      <c r="R944" s="46">
        <f>SUM(R937:R943)</f>
        <v>0</v>
      </c>
      <c r="S944" s="46">
        <f>SUM(S937:S943)</f>
        <v>0</v>
      </c>
    </row>
    <row r="945" spans="1:33">
      <c r="A945" s="5" t="s">
        <v>8</v>
      </c>
      <c r="B945" s="6">
        <v>3</v>
      </c>
      <c r="D945" s="5" t="s">
        <v>9</v>
      </c>
      <c r="E945" s="6">
        <v>3</v>
      </c>
      <c r="G945" s="43">
        <v>6</v>
      </c>
      <c r="H945" s="43">
        <v>6</v>
      </c>
      <c r="I945" s="30"/>
      <c r="J945" s="30"/>
      <c r="K945" s="30"/>
      <c r="L945" s="30"/>
      <c r="M945" s="44"/>
      <c r="N945" s="30"/>
      <c r="O945" s="45" t="s">
        <v>115</v>
      </c>
      <c r="P945" s="46">
        <f>P944-P946</f>
        <v>24</v>
      </c>
      <c r="Q945" s="46">
        <f>Q944-Q946</f>
        <v>0.35527777777778269</v>
      </c>
      <c r="R945" s="46">
        <f>R944-R946</f>
        <v>0</v>
      </c>
      <c r="S945" s="46">
        <f>S944-S946</f>
        <v>0</v>
      </c>
    </row>
    <row r="946" spans="1:33">
      <c r="G946" s="43"/>
      <c r="H946" s="30"/>
      <c r="I946" s="30"/>
      <c r="J946" s="30"/>
      <c r="K946" s="30"/>
      <c r="L946" s="30"/>
      <c r="M946" s="44"/>
      <c r="N946" s="44"/>
      <c r="O946" s="47" t="s">
        <v>116</v>
      </c>
      <c r="P946" s="48">
        <f>P940</f>
        <v>0</v>
      </c>
      <c r="Q946" s="48">
        <f>Q940</f>
        <v>0</v>
      </c>
      <c r="R946" s="48">
        <f>R940</f>
        <v>0</v>
      </c>
      <c r="S946" s="48">
        <f>S940</f>
        <v>0</v>
      </c>
      <c r="T946" t="s">
        <v>117</v>
      </c>
      <c r="U946" s="49" t="s">
        <v>118</v>
      </c>
      <c r="V946" t="s">
        <v>119</v>
      </c>
      <c r="W946" t="s">
        <v>120</v>
      </c>
      <c r="X946" t="s">
        <v>121</v>
      </c>
      <c r="Y946" s="49" t="s">
        <v>122</v>
      </c>
      <c r="Z946" t="s">
        <v>123</v>
      </c>
      <c r="AA946" t="s">
        <v>124</v>
      </c>
      <c r="AB946" t="s">
        <v>125</v>
      </c>
      <c r="AC946" t="s">
        <v>126</v>
      </c>
      <c r="AD946" t="s">
        <v>127</v>
      </c>
      <c r="AE946" t="s">
        <v>128</v>
      </c>
      <c r="AF946" t="s">
        <v>129</v>
      </c>
      <c r="AG946" t="s">
        <v>130</v>
      </c>
    </row>
    <row r="947" spans="1:33" ht="15">
      <c r="G947" s="50"/>
      <c r="M947" s="51"/>
      <c r="R947" s="52">
        <f>S947-O944</f>
        <v>0</v>
      </c>
      <c r="S947" s="53">
        <f>SUM(P945:S946)</f>
        <v>24.355277777777783</v>
      </c>
      <c r="T947" t="str">
        <f>+A932</f>
        <v>Employee: LEDESMA, DANILO  (003)</v>
      </c>
      <c r="U947">
        <f>G945</f>
        <v>6</v>
      </c>
      <c r="V947" s="54">
        <f>P945</f>
        <v>24</v>
      </c>
      <c r="W947" s="54">
        <f>Q945</f>
        <v>0.35527777777778269</v>
      </c>
      <c r="X947" s="54">
        <f>R945</f>
        <v>0</v>
      </c>
      <c r="Y947" s="55">
        <f>P946</f>
        <v>0</v>
      </c>
      <c r="Z947" s="55">
        <f>Q946</f>
        <v>0</v>
      </c>
      <c r="AA947" s="55">
        <f>R946</f>
        <v>0</v>
      </c>
      <c r="AB947" s="54">
        <f>S945</f>
        <v>0</v>
      </c>
      <c r="AC947" s="55">
        <f>S946</f>
        <v>0</v>
      </c>
    </row>
    <row r="951" spans="1:33">
      <c r="A951" s="2" t="s">
        <v>59</v>
      </c>
    </row>
    <row r="954" spans="1:33">
      <c r="A954" s="1" t="s">
        <v>1</v>
      </c>
      <c r="B954" s="1" t="s">
        <v>2</v>
      </c>
      <c r="C954" s="1" t="s">
        <v>3</v>
      </c>
      <c r="D954" s="1" t="s">
        <v>4</v>
      </c>
      <c r="E954" s="1" t="s">
        <v>5</v>
      </c>
      <c r="F954" s="1" t="s">
        <v>6</v>
      </c>
      <c r="G954" s="25"/>
      <c r="H954" s="25"/>
      <c r="I954" s="25"/>
      <c r="J954" s="25"/>
      <c r="K954" s="25"/>
      <c r="L954" s="25"/>
      <c r="M954" s="25"/>
      <c r="N954" s="26"/>
      <c r="O954" s="27" t="s">
        <v>110</v>
      </c>
      <c r="P954" s="28" t="s">
        <v>111</v>
      </c>
      <c r="Q954" s="28" t="s">
        <v>112</v>
      </c>
      <c r="R954" s="28" t="s">
        <v>113</v>
      </c>
      <c r="S954" s="28" t="s">
        <v>114</v>
      </c>
    </row>
    <row r="955" spans="1:33">
      <c r="G955" s="29"/>
      <c r="H955" s="29"/>
      <c r="I955" s="29"/>
      <c r="J955" s="29"/>
      <c r="K955" s="29"/>
      <c r="L955" s="29"/>
      <c r="M955" s="29"/>
      <c r="N955" s="30"/>
      <c r="P955" s="31"/>
      <c r="Q955" s="31"/>
      <c r="R955" s="31"/>
      <c r="S955" s="32"/>
    </row>
    <row r="956" spans="1:33">
      <c r="A956" s="3">
        <v>41543</v>
      </c>
      <c r="B956" s="4">
        <v>0.29663194444444446</v>
      </c>
      <c r="C956" s="4">
        <v>0.66811342592592593</v>
      </c>
      <c r="G956" s="33">
        <f t="shared" ref="G956:G962" si="600">+B956*24</f>
        <v>7.1191666666666666</v>
      </c>
      <c r="H956" s="33">
        <f t="shared" ref="H956:H962" si="601">ROUND(G956,0)</f>
        <v>7</v>
      </c>
      <c r="I956" s="33">
        <f t="shared" ref="I956:I962" si="602">+C956*24</f>
        <v>16.034722222222221</v>
      </c>
      <c r="J956" s="33">
        <f t="shared" ref="J956:J962" si="603">ROUND(I956,0)</f>
        <v>16</v>
      </c>
      <c r="K956" s="33">
        <f t="shared" ref="K956:K962" si="604">+D956*24</f>
        <v>0</v>
      </c>
      <c r="L956" s="33">
        <f t="shared" ref="L956:L962" si="605">ROUND(K956,0)</f>
        <v>0</v>
      </c>
      <c r="M956" s="33">
        <f t="shared" ref="M956:M962" si="606">+E956*24</f>
        <v>0</v>
      </c>
      <c r="N956" s="33">
        <f t="shared" ref="N956:N962" si="607">ROUND(M956,0)</f>
        <v>0</v>
      </c>
      <c r="O956" s="34">
        <f t="shared" ref="O956:O962" si="608">I956-G956+M956-K956</f>
        <v>8.9155555555555548</v>
      </c>
      <c r="P956" s="35">
        <f t="shared" ref="P956:P962" si="609">IF(O956&gt;8,8,O956)</f>
        <v>8</v>
      </c>
      <c r="Q956" s="36">
        <f t="shared" ref="Q956:Q962" si="610">IF(O956&gt;12,4,O956-P956)</f>
        <v>0.91555555555555479</v>
      </c>
      <c r="R956" s="37">
        <f t="shared" ref="R956:R962" si="611">IF(O956&gt;12,O956-12,0)</f>
        <v>0</v>
      </c>
      <c r="S956" s="38"/>
    </row>
    <row r="957" spans="1:33">
      <c r="A957" s="3">
        <v>41544</v>
      </c>
      <c r="B957" s="4">
        <v>0.29210648148148149</v>
      </c>
      <c r="C957" s="4">
        <v>0.73979166666666663</v>
      </c>
      <c r="G957" s="33">
        <f t="shared" si="600"/>
        <v>7.0105555555555554</v>
      </c>
      <c r="H957" s="33">
        <f t="shared" si="601"/>
        <v>7</v>
      </c>
      <c r="I957" s="33">
        <f t="shared" si="602"/>
        <v>17.754999999999999</v>
      </c>
      <c r="J957" s="33">
        <f t="shared" si="603"/>
        <v>18</v>
      </c>
      <c r="K957" s="33">
        <f t="shared" si="604"/>
        <v>0</v>
      </c>
      <c r="L957" s="33">
        <f t="shared" si="605"/>
        <v>0</v>
      </c>
      <c r="M957" s="33">
        <f t="shared" si="606"/>
        <v>0</v>
      </c>
      <c r="N957" s="33">
        <f t="shared" si="607"/>
        <v>0</v>
      </c>
      <c r="O957" s="34">
        <f t="shared" si="608"/>
        <v>10.744444444444444</v>
      </c>
      <c r="P957" s="35">
        <f t="shared" si="609"/>
        <v>8</v>
      </c>
      <c r="Q957" s="36">
        <f t="shared" si="610"/>
        <v>2.7444444444444436</v>
      </c>
      <c r="R957" s="37">
        <f t="shared" si="611"/>
        <v>0</v>
      </c>
      <c r="S957" s="38"/>
    </row>
    <row r="958" spans="1:33">
      <c r="A958" s="3">
        <v>41545</v>
      </c>
      <c r="B958" s="4">
        <v>0.29747685185185185</v>
      </c>
      <c r="C958" s="4">
        <v>0.70193287037037033</v>
      </c>
      <c r="G958" s="33">
        <f t="shared" si="600"/>
        <v>7.1394444444444449</v>
      </c>
      <c r="H958" s="33">
        <f t="shared" si="601"/>
        <v>7</v>
      </c>
      <c r="I958" s="33">
        <f t="shared" si="602"/>
        <v>16.846388888888889</v>
      </c>
      <c r="J958" s="33">
        <f t="shared" si="603"/>
        <v>17</v>
      </c>
      <c r="K958" s="33">
        <f t="shared" si="604"/>
        <v>0</v>
      </c>
      <c r="L958" s="33">
        <f t="shared" si="605"/>
        <v>0</v>
      </c>
      <c r="M958" s="33">
        <f t="shared" si="606"/>
        <v>0</v>
      </c>
      <c r="N958" s="33">
        <f t="shared" si="607"/>
        <v>0</v>
      </c>
      <c r="O958" s="34">
        <f t="shared" si="608"/>
        <v>9.7069444444444439</v>
      </c>
      <c r="P958" s="35">
        <f t="shared" si="609"/>
        <v>8</v>
      </c>
      <c r="Q958" s="36">
        <f t="shared" si="610"/>
        <v>1.7069444444444439</v>
      </c>
      <c r="R958" s="37">
        <f t="shared" si="611"/>
        <v>0</v>
      </c>
      <c r="S958" s="38"/>
    </row>
    <row r="959" spans="1:33" s="9" customFormat="1">
      <c r="A959" s="7">
        <v>41546</v>
      </c>
      <c r="B959" s="8">
        <v>0.2955787037037037</v>
      </c>
      <c r="C959" s="8">
        <v>0.708587962962963</v>
      </c>
      <c r="G959" s="33">
        <f t="shared" si="600"/>
        <v>7.0938888888888894</v>
      </c>
      <c r="H959" s="33">
        <f t="shared" si="601"/>
        <v>7</v>
      </c>
      <c r="I959" s="33">
        <f t="shared" si="602"/>
        <v>17.00611111111111</v>
      </c>
      <c r="J959" s="33">
        <f t="shared" si="603"/>
        <v>17</v>
      </c>
      <c r="K959" s="33">
        <f t="shared" si="604"/>
        <v>0</v>
      </c>
      <c r="L959" s="33">
        <f t="shared" si="605"/>
        <v>0</v>
      </c>
      <c r="M959" s="33">
        <f t="shared" si="606"/>
        <v>0</v>
      </c>
      <c r="N959" s="33">
        <f t="shared" si="607"/>
        <v>0</v>
      </c>
      <c r="O959" s="34">
        <f t="shared" si="608"/>
        <v>9.9122222222222209</v>
      </c>
      <c r="P959" s="39">
        <f t="shared" si="609"/>
        <v>8</v>
      </c>
      <c r="Q959" s="40">
        <f t="shared" si="610"/>
        <v>1.9122222222222209</v>
      </c>
      <c r="R959" s="41">
        <f t="shared" si="611"/>
        <v>0</v>
      </c>
      <c r="S959" s="42"/>
      <c r="T959"/>
      <c r="U959"/>
      <c r="V959"/>
      <c r="W959"/>
      <c r="X959"/>
      <c r="Y959"/>
      <c r="Z959"/>
      <c r="AA959"/>
      <c r="AB959"/>
      <c r="AC959"/>
    </row>
    <row r="960" spans="1:33">
      <c r="A960" s="3">
        <v>41547</v>
      </c>
      <c r="B960" s="4"/>
      <c r="C960" s="4"/>
      <c r="G960" s="33">
        <f t="shared" si="600"/>
        <v>0</v>
      </c>
      <c r="H960" s="33">
        <f t="shared" si="601"/>
        <v>0</v>
      </c>
      <c r="I960" s="33">
        <f t="shared" si="602"/>
        <v>0</v>
      </c>
      <c r="J960" s="33">
        <f t="shared" si="603"/>
        <v>0</v>
      </c>
      <c r="K960" s="33">
        <f t="shared" si="604"/>
        <v>0</v>
      </c>
      <c r="L960" s="33">
        <f t="shared" si="605"/>
        <v>0</v>
      </c>
      <c r="M960" s="33">
        <f t="shared" si="606"/>
        <v>0</v>
      </c>
      <c r="N960" s="33">
        <f t="shared" si="607"/>
        <v>0</v>
      </c>
      <c r="O960" s="34">
        <f t="shared" si="608"/>
        <v>0</v>
      </c>
      <c r="P960" s="35">
        <f t="shared" si="609"/>
        <v>0</v>
      </c>
      <c r="Q960" s="36">
        <f t="shared" si="610"/>
        <v>0</v>
      </c>
      <c r="R960" s="37">
        <f t="shared" si="611"/>
        <v>0</v>
      </c>
      <c r="S960" s="38"/>
    </row>
    <row r="961" spans="1:33">
      <c r="A961" s="3">
        <v>41548</v>
      </c>
      <c r="B961" s="4">
        <v>0.2893634259259259</v>
      </c>
      <c r="C961" s="4">
        <v>0.91800925925925925</v>
      </c>
      <c r="G961" s="33">
        <f t="shared" si="600"/>
        <v>6.9447222222222216</v>
      </c>
      <c r="H961" s="33">
        <f t="shared" si="601"/>
        <v>7</v>
      </c>
      <c r="I961" s="33">
        <f t="shared" si="602"/>
        <v>22.032222222222224</v>
      </c>
      <c r="J961" s="33">
        <f t="shared" si="603"/>
        <v>22</v>
      </c>
      <c r="K961" s="33">
        <f t="shared" si="604"/>
        <v>0</v>
      </c>
      <c r="L961" s="33">
        <f t="shared" si="605"/>
        <v>0</v>
      </c>
      <c r="M961" s="33">
        <f t="shared" si="606"/>
        <v>0</v>
      </c>
      <c r="N961" s="33">
        <f t="shared" si="607"/>
        <v>0</v>
      </c>
      <c r="O961" s="34">
        <f t="shared" si="608"/>
        <v>15.087500000000002</v>
      </c>
      <c r="P961" s="35">
        <f t="shared" si="609"/>
        <v>8</v>
      </c>
      <c r="Q961" s="36">
        <f t="shared" si="610"/>
        <v>4</v>
      </c>
      <c r="R961" s="37">
        <f t="shared" si="611"/>
        <v>3.0875000000000021</v>
      </c>
      <c r="S961" s="38"/>
    </row>
    <row r="962" spans="1:33">
      <c r="A962" s="3">
        <v>41549</v>
      </c>
      <c r="B962" s="4">
        <v>0.291875</v>
      </c>
      <c r="C962" s="4">
        <v>0.78840277777777779</v>
      </c>
      <c r="G962" s="33">
        <f t="shared" si="600"/>
        <v>7.0049999999999999</v>
      </c>
      <c r="H962" s="33">
        <f t="shared" si="601"/>
        <v>7</v>
      </c>
      <c r="I962" s="33">
        <f t="shared" si="602"/>
        <v>18.921666666666667</v>
      </c>
      <c r="J962" s="33">
        <f t="shared" si="603"/>
        <v>19</v>
      </c>
      <c r="K962" s="33">
        <f t="shared" si="604"/>
        <v>0</v>
      </c>
      <c r="L962" s="33">
        <f t="shared" si="605"/>
        <v>0</v>
      </c>
      <c r="M962" s="33">
        <f t="shared" si="606"/>
        <v>0</v>
      </c>
      <c r="N962" s="33">
        <f t="shared" si="607"/>
        <v>0</v>
      </c>
      <c r="O962" s="34">
        <f t="shared" si="608"/>
        <v>11.916666666666668</v>
      </c>
      <c r="P962" s="35">
        <f t="shared" si="609"/>
        <v>8</v>
      </c>
      <c r="Q962" s="36">
        <f t="shared" si="610"/>
        <v>3.9166666666666679</v>
      </c>
      <c r="R962" s="37">
        <f t="shared" si="611"/>
        <v>0</v>
      </c>
      <c r="S962" s="38"/>
    </row>
    <row r="963" spans="1:33">
      <c r="A963" s="5" t="s">
        <v>7</v>
      </c>
      <c r="G963" s="43"/>
      <c r="H963" s="30"/>
      <c r="I963" s="30"/>
      <c r="J963" s="30"/>
      <c r="K963" s="30"/>
      <c r="L963" s="30"/>
      <c r="M963" s="44"/>
      <c r="N963" s="30"/>
      <c r="O963" s="45">
        <f>SUM(O956:O962)</f>
        <v>66.283333333333331</v>
      </c>
      <c r="P963" s="46">
        <f>SUM(P956:P962)</f>
        <v>48</v>
      </c>
      <c r="Q963" s="46">
        <f>SUM(Q956:Q962)</f>
        <v>15.195833333333331</v>
      </c>
      <c r="R963" s="46">
        <f>SUM(R956:R962)</f>
        <v>3.0875000000000021</v>
      </c>
      <c r="S963" s="46">
        <f>SUM(S956:S962)</f>
        <v>0</v>
      </c>
    </row>
    <row r="964" spans="1:33">
      <c r="A964" s="5" t="s">
        <v>8</v>
      </c>
      <c r="B964" s="6">
        <v>6</v>
      </c>
      <c r="D964" s="5" t="s">
        <v>9</v>
      </c>
      <c r="E964" s="6">
        <v>0</v>
      </c>
      <c r="G964" s="43">
        <v>6</v>
      </c>
      <c r="H964" s="43">
        <v>6</v>
      </c>
      <c r="I964" s="30"/>
      <c r="J964" s="30"/>
      <c r="K964" s="30"/>
      <c r="L964" s="30"/>
      <c r="M964" s="44"/>
      <c r="N964" s="30"/>
      <c r="O964" s="45" t="s">
        <v>115</v>
      </c>
      <c r="P964" s="46">
        <f>P963-P965</f>
        <v>40</v>
      </c>
      <c r="Q964" s="46">
        <f>Q963-Q965</f>
        <v>13.28361111111111</v>
      </c>
      <c r="R964" s="46">
        <f>R963-R965</f>
        <v>3.0875000000000021</v>
      </c>
      <c r="S964" s="46">
        <f>S963-S965</f>
        <v>0</v>
      </c>
    </row>
    <row r="965" spans="1:33">
      <c r="G965" s="43"/>
      <c r="H965" s="30"/>
      <c r="I965" s="30"/>
      <c r="J965" s="30"/>
      <c r="K965" s="30"/>
      <c r="L965" s="30"/>
      <c r="M965" s="44"/>
      <c r="N965" s="44"/>
      <c r="O965" s="47" t="s">
        <v>116</v>
      </c>
      <c r="P965" s="48">
        <f>P959</f>
        <v>8</v>
      </c>
      <c r="Q965" s="48">
        <f>Q959</f>
        <v>1.9122222222222209</v>
      </c>
      <c r="R965" s="48">
        <f>R959</f>
        <v>0</v>
      </c>
      <c r="S965" s="48">
        <f>S959</f>
        <v>0</v>
      </c>
      <c r="T965" t="s">
        <v>117</v>
      </c>
      <c r="U965" s="49" t="s">
        <v>118</v>
      </c>
      <c r="V965" t="s">
        <v>119</v>
      </c>
      <c r="W965" t="s">
        <v>120</v>
      </c>
      <c r="X965" t="s">
        <v>121</v>
      </c>
      <c r="Y965" s="49" t="s">
        <v>122</v>
      </c>
      <c r="Z965" t="s">
        <v>123</v>
      </c>
      <c r="AA965" t="s">
        <v>124</v>
      </c>
      <c r="AB965" t="s">
        <v>125</v>
      </c>
      <c r="AC965" t="s">
        <v>126</v>
      </c>
      <c r="AD965" t="s">
        <v>127</v>
      </c>
      <c r="AE965" t="s">
        <v>128</v>
      </c>
      <c r="AF965" t="s">
        <v>129</v>
      </c>
      <c r="AG965" t="s">
        <v>130</v>
      </c>
    </row>
    <row r="966" spans="1:33" ht="15">
      <c r="G966" s="50"/>
      <c r="M966" s="51"/>
      <c r="R966" s="52">
        <f>S966-O963</f>
        <v>0</v>
      </c>
      <c r="S966" s="53">
        <f>SUM(P964:S965)</f>
        <v>66.283333333333346</v>
      </c>
      <c r="T966" t="str">
        <f>+A951</f>
        <v>Employee: LICUP, ALDIN  (076)</v>
      </c>
      <c r="U966">
        <f>G964</f>
        <v>6</v>
      </c>
      <c r="V966" s="54">
        <f>P964</f>
        <v>40</v>
      </c>
      <c r="W966" s="54">
        <f>Q964</f>
        <v>13.28361111111111</v>
      </c>
      <c r="X966" s="54">
        <f>R964</f>
        <v>3.0875000000000021</v>
      </c>
      <c r="Y966" s="55">
        <f>P965</f>
        <v>8</v>
      </c>
      <c r="Z966" s="55">
        <f>Q965</f>
        <v>1.9122222222222209</v>
      </c>
      <c r="AA966" s="55">
        <f>R965</f>
        <v>0</v>
      </c>
      <c r="AB966" s="54">
        <f>S964</f>
        <v>0</v>
      </c>
      <c r="AC966" s="55">
        <f>S965</f>
        <v>0</v>
      </c>
    </row>
    <row r="970" spans="1:33">
      <c r="A970" s="2" t="s">
        <v>60</v>
      </c>
    </row>
    <row r="973" spans="1:33">
      <c r="A973" s="1" t="s">
        <v>1</v>
      </c>
      <c r="B973" s="1" t="s">
        <v>2</v>
      </c>
      <c r="C973" s="1" t="s">
        <v>3</v>
      </c>
      <c r="D973" s="1" t="s">
        <v>4</v>
      </c>
      <c r="E973" s="1" t="s">
        <v>5</v>
      </c>
      <c r="F973" s="1" t="s">
        <v>6</v>
      </c>
      <c r="G973" s="25"/>
      <c r="H973" s="25"/>
      <c r="I973" s="25"/>
      <c r="J973" s="25"/>
      <c r="K973" s="25"/>
      <c r="L973" s="25"/>
      <c r="M973" s="25"/>
      <c r="N973" s="26"/>
      <c r="O973" s="27" t="s">
        <v>110</v>
      </c>
      <c r="P973" s="28" t="s">
        <v>111</v>
      </c>
      <c r="Q973" s="28" t="s">
        <v>112</v>
      </c>
      <c r="R973" s="28" t="s">
        <v>113</v>
      </c>
      <c r="S973" s="28" t="s">
        <v>114</v>
      </c>
    </row>
    <row r="974" spans="1:33">
      <c r="G974" s="29"/>
      <c r="H974" s="29"/>
      <c r="I974" s="29"/>
      <c r="J974" s="29"/>
      <c r="K974" s="29"/>
      <c r="L974" s="29"/>
      <c r="M974" s="29"/>
      <c r="N974" s="30"/>
      <c r="P974" s="31"/>
      <c r="Q974" s="31"/>
      <c r="R974" s="31"/>
      <c r="S974" s="32"/>
    </row>
    <row r="975" spans="1:33">
      <c r="A975" s="3">
        <v>41543</v>
      </c>
      <c r="B975" s="4">
        <v>0.28957175925925926</v>
      </c>
      <c r="C975" s="4">
        <v>0.91920138888888892</v>
      </c>
      <c r="G975" s="33">
        <f t="shared" ref="G975:G981" si="612">+B975*24</f>
        <v>6.9497222222222224</v>
      </c>
      <c r="H975" s="33">
        <f t="shared" ref="H975:H981" si="613">ROUND(G975,0)</f>
        <v>7</v>
      </c>
      <c r="I975" s="33">
        <f t="shared" ref="I975:I981" si="614">+C975*24</f>
        <v>22.060833333333335</v>
      </c>
      <c r="J975" s="33">
        <f t="shared" ref="J975:J981" si="615">ROUND(I975,0)</f>
        <v>22</v>
      </c>
      <c r="K975" s="33">
        <f t="shared" ref="K975:K981" si="616">+D975*24</f>
        <v>0</v>
      </c>
      <c r="L975" s="33">
        <f t="shared" ref="L975:L981" si="617">ROUND(K975,0)</f>
        <v>0</v>
      </c>
      <c r="M975" s="33">
        <f t="shared" ref="M975:M981" si="618">+E975*24</f>
        <v>0</v>
      </c>
      <c r="N975" s="33">
        <f t="shared" ref="N975:N981" si="619">ROUND(M975,0)</f>
        <v>0</v>
      </c>
      <c r="O975" s="34">
        <f t="shared" ref="O975:O981" si="620">I975-G975+M975-K975</f>
        <v>15.111111111111112</v>
      </c>
      <c r="P975" s="35">
        <f t="shared" ref="P975:P981" si="621">IF(O975&gt;8,8,O975)</f>
        <v>8</v>
      </c>
      <c r="Q975" s="36">
        <f t="shared" ref="Q975:Q981" si="622">IF(O975&gt;12,4,O975-P975)</f>
        <v>4</v>
      </c>
      <c r="R975" s="37">
        <f t="shared" ref="R975:R981" si="623">IF(O975&gt;12,O975-12,0)</f>
        <v>3.1111111111111125</v>
      </c>
      <c r="S975" s="38"/>
    </row>
    <row r="976" spans="1:33">
      <c r="A976" s="3">
        <v>41544</v>
      </c>
      <c r="B976" s="4">
        <v>0.2925462962962963</v>
      </c>
      <c r="C976" s="4">
        <v>0.96015046296296291</v>
      </c>
      <c r="G976" s="33">
        <f t="shared" si="612"/>
        <v>7.0211111111111109</v>
      </c>
      <c r="H976" s="33">
        <f t="shared" si="613"/>
        <v>7</v>
      </c>
      <c r="I976" s="33">
        <f t="shared" si="614"/>
        <v>23.043611111111112</v>
      </c>
      <c r="J976" s="33">
        <f t="shared" si="615"/>
        <v>23</v>
      </c>
      <c r="K976" s="33">
        <f t="shared" si="616"/>
        <v>0</v>
      </c>
      <c r="L976" s="33">
        <f t="shared" si="617"/>
        <v>0</v>
      </c>
      <c r="M976" s="33">
        <f t="shared" si="618"/>
        <v>0</v>
      </c>
      <c r="N976" s="33">
        <f t="shared" si="619"/>
        <v>0</v>
      </c>
      <c r="O976" s="34">
        <f t="shared" si="620"/>
        <v>16.022500000000001</v>
      </c>
      <c r="P976" s="35">
        <f t="shared" si="621"/>
        <v>8</v>
      </c>
      <c r="Q976" s="36">
        <f t="shared" si="622"/>
        <v>4</v>
      </c>
      <c r="R976" s="37">
        <f t="shared" si="623"/>
        <v>4.0225000000000009</v>
      </c>
      <c r="S976" s="38"/>
    </row>
    <row r="977" spans="1:33">
      <c r="A977" s="3">
        <v>41545</v>
      </c>
      <c r="B977" s="4">
        <v>0.29533564814814817</v>
      </c>
      <c r="C977" s="4">
        <v>0.99559027777777775</v>
      </c>
      <c r="G977" s="33">
        <f t="shared" si="612"/>
        <v>7.088055555555556</v>
      </c>
      <c r="H977" s="33">
        <f t="shared" si="613"/>
        <v>7</v>
      </c>
      <c r="I977" s="33">
        <f t="shared" si="614"/>
        <v>23.894166666666667</v>
      </c>
      <c r="J977" s="33">
        <f t="shared" si="615"/>
        <v>24</v>
      </c>
      <c r="K977" s="33">
        <f t="shared" si="616"/>
        <v>0</v>
      </c>
      <c r="L977" s="33">
        <f t="shared" si="617"/>
        <v>0</v>
      </c>
      <c r="M977" s="33">
        <f t="shared" si="618"/>
        <v>0</v>
      </c>
      <c r="N977" s="33">
        <f t="shared" si="619"/>
        <v>0</v>
      </c>
      <c r="O977" s="34">
        <f t="shared" si="620"/>
        <v>16.806111111111111</v>
      </c>
      <c r="P977" s="35">
        <f t="shared" si="621"/>
        <v>8</v>
      </c>
      <c r="Q977" s="36">
        <f t="shared" si="622"/>
        <v>4</v>
      </c>
      <c r="R977" s="37">
        <f t="shared" si="623"/>
        <v>4.806111111111111</v>
      </c>
      <c r="S977" s="38"/>
    </row>
    <row r="978" spans="1:33" s="9" customFormat="1">
      <c r="A978" s="7">
        <v>41546</v>
      </c>
      <c r="B978" s="8">
        <v>0.29395833333333332</v>
      </c>
      <c r="C978" s="8">
        <v>0.99555555555555553</v>
      </c>
      <c r="G978" s="33">
        <f t="shared" si="612"/>
        <v>7.0549999999999997</v>
      </c>
      <c r="H978" s="33">
        <f t="shared" si="613"/>
        <v>7</v>
      </c>
      <c r="I978" s="33">
        <f t="shared" si="614"/>
        <v>23.893333333333331</v>
      </c>
      <c r="J978" s="33">
        <f t="shared" si="615"/>
        <v>24</v>
      </c>
      <c r="K978" s="33">
        <f t="shared" si="616"/>
        <v>0</v>
      </c>
      <c r="L978" s="33">
        <f t="shared" si="617"/>
        <v>0</v>
      </c>
      <c r="M978" s="33">
        <f t="shared" si="618"/>
        <v>0</v>
      </c>
      <c r="N978" s="33">
        <f t="shared" si="619"/>
        <v>0</v>
      </c>
      <c r="O978" s="34">
        <f t="shared" si="620"/>
        <v>16.838333333333331</v>
      </c>
      <c r="P978" s="39">
        <f t="shared" si="621"/>
        <v>8</v>
      </c>
      <c r="Q978" s="40">
        <f t="shared" si="622"/>
        <v>4</v>
      </c>
      <c r="R978" s="41">
        <f t="shared" si="623"/>
        <v>4.8383333333333312</v>
      </c>
      <c r="S978" s="42"/>
      <c r="T978"/>
      <c r="U978"/>
      <c r="V978"/>
      <c r="W978"/>
      <c r="X978"/>
      <c r="Y978"/>
      <c r="Z978"/>
      <c r="AA978"/>
      <c r="AB978"/>
      <c r="AC978"/>
    </row>
    <row r="979" spans="1:33">
      <c r="A979" s="3">
        <v>41547</v>
      </c>
      <c r="B979" s="4">
        <v>0.2973263888888889</v>
      </c>
      <c r="C979" s="4">
        <v>0.99609953703703702</v>
      </c>
      <c r="G979" s="33">
        <f t="shared" si="612"/>
        <v>7.1358333333333341</v>
      </c>
      <c r="H979" s="33">
        <f t="shared" si="613"/>
        <v>7</v>
      </c>
      <c r="I979" s="33">
        <f t="shared" si="614"/>
        <v>23.906388888888888</v>
      </c>
      <c r="J979" s="33">
        <f t="shared" si="615"/>
        <v>24</v>
      </c>
      <c r="K979" s="33">
        <f t="shared" si="616"/>
        <v>0</v>
      </c>
      <c r="L979" s="33">
        <f t="shared" si="617"/>
        <v>0</v>
      </c>
      <c r="M979" s="33">
        <f t="shared" si="618"/>
        <v>0</v>
      </c>
      <c r="N979" s="33">
        <f t="shared" si="619"/>
        <v>0</v>
      </c>
      <c r="O979" s="34">
        <f t="shared" si="620"/>
        <v>16.770555555555553</v>
      </c>
      <c r="P979" s="35">
        <f t="shared" si="621"/>
        <v>8</v>
      </c>
      <c r="Q979" s="36">
        <f t="shared" si="622"/>
        <v>4</v>
      </c>
      <c r="R979" s="37">
        <f t="shared" si="623"/>
        <v>4.7705555555555534</v>
      </c>
      <c r="S979" s="38"/>
    </row>
    <row r="980" spans="1:33">
      <c r="A980" s="3">
        <v>41548</v>
      </c>
      <c r="B980" s="4">
        <v>0.29342592592592592</v>
      </c>
      <c r="C980" s="4">
        <v>0.67364583333333339</v>
      </c>
      <c r="G980" s="33">
        <f t="shared" si="612"/>
        <v>7.0422222222222217</v>
      </c>
      <c r="H980" s="33">
        <f t="shared" si="613"/>
        <v>7</v>
      </c>
      <c r="I980" s="33">
        <f t="shared" si="614"/>
        <v>16.1675</v>
      </c>
      <c r="J980" s="33">
        <f t="shared" si="615"/>
        <v>16</v>
      </c>
      <c r="K980" s="33">
        <f t="shared" si="616"/>
        <v>0</v>
      </c>
      <c r="L980" s="33">
        <f t="shared" si="617"/>
        <v>0</v>
      </c>
      <c r="M980" s="33">
        <f t="shared" si="618"/>
        <v>0</v>
      </c>
      <c r="N980" s="33">
        <f t="shared" si="619"/>
        <v>0</v>
      </c>
      <c r="O980" s="34">
        <f t="shared" si="620"/>
        <v>9.1252777777777787</v>
      </c>
      <c r="P980" s="35">
        <f t="shared" si="621"/>
        <v>8</v>
      </c>
      <c r="Q980" s="36">
        <f t="shared" si="622"/>
        <v>1.1252777777777787</v>
      </c>
      <c r="R980" s="37">
        <f t="shared" si="623"/>
        <v>0</v>
      </c>
      <c r="S980" s="38"/>
    </row>
    <row r="981" spans="1:33">
      <c r="A981" s="3">
        <v>41549</v>
      </c>
      <c r="B981" s="4">
        <v>0.29564814814814816</v>
      </c>
      <c r="C981" s="4">
        <v>0.67364583333333339</v>
      </c>
      <c r="G981" s="33">
        <f t="shared" si="612"/>
        <v>7.0955555555555563</v>
      </c>
      <c r="H981" s="33">
        <f t="shared" si="613"/>
        <v>7</v>
      </c>
      <c r="I981" s="33">
        <f t="shared" si="614"/>
        <v>16.1675</v>
      </c>
      <c r="J981" s="33">
        <f t="shared" si="615"/>
        <v>16</v>
      </c>
      <c r="K981" s="33">
        <f t="shared" si="616"/>
        <v>0</v>
      </c>
      <c r="L981" s="33">
        <f t="shared" si="617"/>
        <v>0</v>
      </c>
      <c r="M981" s="33">
        <f t="shared" si="618"/>
        <v>0</v>
      </c>
      <c r="N981" s="33">
        <f t="shared" si="619"/>
        <v>0</v>
      </c>
      <c r="O981" s="34">
        <f t="shared" si="620"/>
        <v>9.0719444444444441</v>
      </c>
      <c r="P981" s="35">
        <f t="shared" si="621"/>
        <v>8</v>
      </c>
      <c r="Q981" s="36">
        <f t="shared" si="622"/>
        <v>1.0719444444444441</v>
      </c>
      <c r="R981" s="37">
        <f t="shared" si="623"/>
        <v>0</v>
      </c>
      <c r="S981" s="38"/>
    </row>
    <row r="982" spans="1:33">
      <c r="A982" s="5" t="s">
        <v>7</v>
      </c>
      <c r="G982" s="43"/>
      <c r="H982" s="30"/>
      <c r="I982" s="30"/>
      <c r="J982" s="30"/>
      <c r="K982" s="30"/>
      <c r="L982" s="30"/>
      <c r="M982" s="44"/>
      <c r="N982" s="30"/>
      <c r="O982" s="45">
        <f>SUM(O975:O981)</f>
        <v>99.745833333333337</v>
      </c>
      <c r="P982" s="46">
        <f>SUM(P975:P981)</f>
        <v>56</v>
      </c>
      <c r="Q982" s="46">
        <f>SUM(Q975:Q981)</f>
        <v>22.197222222222223</v>
      </c>
      <c r="R982" s="46">
        <f>SUM(R975:R981)</f>
        <v>21.548611111111107</v>
      </c>
      <c r="S982" s="46">
        <f>SUM(S975:S981)</f>
        <v>0</v>
      </c>
    </row>
    <row r="983" spans="1:33">
      <c r="A983" s="5" t="s">
        <v>8</v>
      </c>
      <c r="B983" s="6">
        <v>7</v>
      </c>
      <c r="D983" s="5" t="s">
        <v>9</v>
      </c>
      <c r="E983" s="6">
        <v>1</v>
      </c>
      <c r="G983" s="43">
        <v>6</v>
      </c>
      <c r="H983" s="43">
        <v>6</v>
      </c>
      <c r="I983" s="30"/>
      <c r="J983" s="30"/>
      <c r="K983" s="30"/>
      <c r="L983" s="30"/>
      <c r="M983" s="44"/>
      <c r="N983" s="30"/>
      <c r="O983" s="45" t="s">
        <v>115</v>
      </c>
      <c r="P983" s="46">
        <f>P982-P984</f>
        <v>48</v>
      </c>
      <c r="Q983" s="46">
        <f>Q982-Q984</f>
        <v>18.197222222222223</v>
      </c>
      <c r="R983" s="46">
        <f>R982-R984</f>
        <v>16.710277777777776</v>
      </c>
      <c r="S983" s="46">
        <f>S982-S984</f>
        <v>0</v>
      </c>
    </row>
    <row r="984" spans="1:33">
      <c r="G984" s="43"/>
      <c r="H984" s="30"/>
      <c r="I984" s="30"/>
      <c r="J984" s="30"/>
      <c r="K984" s="30"/>
      <c r="L984" s="30"/>
      <c r="M984" s="44"/>
      <c r="N984" s="44"/>
      <c r="O984" s="47" t="s">
        <v>116</v>
      </c>
      <c r="P984" s="48">
        <f>P978</f>
        <v>8</v>
      </c>
      <c r="Q984" s="48">
        <f>Q978</f>
        <v>4</v>
      </c>
      <c r="R984" s="48">
        <f>R978</f>
        <v>4.8383333333333312</v>
      </c>
      <c r="S984" s="48">
        <f>S978</f>
        <v>0</v>
      </c>
      <c r="T984" t="s">
        <v>117</v>
      </c>
      <c r="U984" s="49" t="s">
        <v>118</v>
      </c>
      <c r="V984" t="s">
        <v>119</v>
      </c>
      <c r="W984" t="s">
        <v>120</v>
      </c>
      <c r="X984" t="s">
        <v>121</v>
      </c>
      <c r="Y984" s="49" t="s">
        <v>122</v>
      </c>
      <c r="Z984" t="s">
        <v>123</v>
      </c>
      <c r="AA984" t="s">
        <v>124</v>
      </c>
      <c r="AB984" t="s">
        <v>125</v>
      </c>
      <c r="AC984" t="s">
        <v>126</v>
      </c>
      <c r="AD984" t="s">
        <v>127</v>
      </c>
      <c r="AE984" t="s">
        <v>128</v>
      </c>
      <c r="AF984" t="s">
        <v>129</v>
      </c>
      <c r="AG984" t="s">
        <v>130</v>
      </c>
    </row>
    <row r="985" spans="1:33" ht="15">
      <c r="G985" s="50"/>
      <c r="M985" s="51"/>
      <c r="R985" s="52">
        <f>S985-O982</f>
        <v>0</v>
      </c>
      <c r="S985" s="53">
        <f>SUM(P983:S984)</f>
        <v>99.745833333333337</v>
      </c>
      <c r="T985" t="str">
        <f>+A970</f>
        <v>Employee: LICUP, JOEL  (078)</v>
      </c>
      <c r="U985">
        <f>G983</f>
        <v>6</v>
      </c>
      <c r="V985" s="54">
        <f>P983</f>
        <v>48</v>
      </c>
      <c r="W985" s="54">
        <f>Q983</f>
        <v>18.197222222222223</v>
      </c>
      <c r="X985" s="54">
        <f>R983</f>
        <v>16.710277777777776</v>
      </c>
      <c r="Y985" s="55">
        <f>P984</f>
        <v>8</v>
      </c>
      <c r="Z985" s="55">
        <f>Q984</f>
        <v>4</v>
      </c>
      <c r="AA985" s="55">
        <f>R984</f>
        <v>4.8383333333333312</v>
      </c>
      <c r="AB985" s="54">
        <f>S983</f>
        <v>0</v>
      </c>
      <c r="AC985" s="55">
        <f>S984</f>
        <v>0</v>
      </c>
    </row>
    <row r="989" spans="1:33">
      <c r="A989" s="2" t="s">
        <v>61</v>
      </c>
    </row>
    <row r="992" spans="1:33">
      <c r="A992" s="1" t="s">
        <v>1</v>
      </c>
      <c r="B992" s="1" t="s">
        <v>2</v>
      </c>
      <c r="C992" s="1" t="s">
        <v>3</v>
      </c>
      <c r="D992" s="1" t="s">
        <v>4</v>
      </c>
      <c r="E992" s="1" t="s">
        <v>5</v>
      </c>
      <c r="F992" s="1" t="s">
        <v>6</v>
      </c>
      <c r="G992" s="25"/>
      <c r="H992" s="25"/>
      <c r="I992" s="25"/>
      <c r="J992" s="25"/>
      <c r="K992" s="25"/>
      <c r="L992" s="25"/>
      <c r="M992" s="25"/>
      <c r="N992" s="26"/>
      <c r="O992" s="27" t="s">
        <v>110</v>
      </c>
      <c r="P992" s="28" t="s">
        <v>111</v>
      </c>
      <c r="Q992" s="28" t="s">
        <v>112</v>
      </c>
      <c r="R992" s="28" t="s">
        <v>113</v>
      </c>
      <c r="S992" s="28" t="s">
        <v>114</v>
      </c>
    </row>
    <row r="993" spans="1:33">
      <c r="G993" s="29"/>
      <c r="H993" s="29"/>
      <c r="I993" s="29"/>
      <c r="J993" s="29"/>
      <c r="K993" s="29"/>
      <c r="L993" s="29"/>
      <c r="M993" s="29"/>
      <c r="N993" s="30"/>
      <c r="P993" s="31"/>
      <c r="Q993" s="31"/>
      <c r="R993" s="31"/>
      <c r="S993" s="32"/>
    </row>
    <row r="994" spans="1:33">
      <c r="A994" s="3">
        <v>41543</v>
      </c>
      <c r="B994" s="11">
        <v>0</v>
      </c>
      <c r="C994" s="4">
        <v>0.25561342592592595</v>
      </c>
      <c r="D994" s="4">
        <v>0.90909722222222222</v>
      </c>
      <c r="E994" s="10">
        <v>1</v>
      </c>
      <c r="G994" s="33">
        <f t="shared" ref="G994:G1000" si="624">+B994*24</f>
        <v>0</v>
      </c>
      <c r="H994" s="33">
        <f t="shared" ref="H994:H1000" si="625">ROUND(G994,0)</f>
        <v>0</v>
      </c>
      <c r="I994" s="33">
        <f t="shared" ref="I994:I1000" si="626">+C994*24</f>
        <v>6.1347222222222229</v>
      </c>
      <c r="J994" s="33">
        <f t="shared" ref="J994:J1000" si="627">ROUND(I994,0)</f>
        <v>6</v>
      </c>
      <c r="K994" s="33">
        <f t="shared" ref="K994:K1000" si="628">+D994*24</f>
        <v>21.818333333333335</v>
      </c>
      <c r="L994" s="33">
        <f t="shared" ref="L994:L1000" si="629">ROUND(K994,0)</f>
        <v>22</v>
      </c>
      <c r="M994" s="33">
        <f t="shared" ref="M994:M1000" si="630">+E994*24</f>
        <v>24</v>
      </c>
      <c r="N994" s="33">
        <f t="shared" ref="N994:N1000" si="631">ROUND(M994,0)</f>
        <v>24</v>
      </c>
      <c r="O994" s="34">
        <f t="shared" ref="O994:O1000" si="632">I994-G994+M994-K994</f>
        <v>8.3163888888888877</v>
      </c>
      <c r="P994" s="35">
        <f t="shared" ref="P994:P1000" si="633">IF(O994&gt;8,8,O994)</f>
        <v>8</v>
      </c>
      <c r="Q994" s="36">
        <f t="shared" ref="Q994:Q1000" si="634">IF(O994&gt;12,4,O994-P994)</f>
        <v>0.31638888888888772</v>
      </c>
      <c r="R994" s="37">
        <f t="shared" ref="R994:R1000" si="635">IF(O994&gt;12,O994-12,0)</f>
        <v>0</v>
      </c>
      <c r="S994" s="38"/>
    </row>
    <row r="995" spans="1:33">
      <c r="A995" s="3">
        <v>41544</v>
      </c>
      <c r="B995" s="11">
        <v>0</v>
      </c>
      <c r="C995" s="4">
        <v>0.25658564814814816</v>
      </c>
      <c r="D995" s="4">
        <v>0.91092592592592592</v>
      </c>
      <c r="E995" s="10">
        <v>1</v>
      </c>
      <c r="G995" s="33">
        <f t="shared" si="624"/>
        <v>0</v>
      </c>
      <c r="H995" s="33">
        <f t="shared" si="625"/>
        <v>0</v>
      </c>
      <c r="I995" s="33">
        <f t="shared" si="626"/>
        <v>6.1580555555555563</v>
      </c>
      <c r="J995" s="33">
        <f t="shared" si="627"/>
        <v>6</v>
      </c>
      <c r="K995" s="33">
        <f t="shared" si="628"/>
        <v>21.862222222222222</v>
      </c>
      <c r="L995" s="33">
        <f t="shared" si="629"/>
        <v>22</v>
      </c>
      <c r="M995" s="33">
        <f t="shared" si="630"/>
        <v>24</v>
      </c>
      <c r="N995" s="33">
        <f t="shared" si="631"/>
        <v>24</v>
      </c>
      <c r="O995" s="34">
        <f t="shared" si="632"/>
        <v>8.2958333333333343</v>
      </c>
      <c r="P995" s="35">
        <f t="shared" si="633"/>
        <v>8</v>
      </c>
      <c r="Q995" s="36">
        <f t="shared" si="634"/>
        <v>0.29583333333333428</v>
      </c>
      <c r="R995" s="37">
        <f t="shared" si="635"/>
        <v>0</v>
      </c>
      <c r="S995" s="38"/>
    </row>
    <row r="996" spans="1:33">
      <c r="A996" s="3">
        <v>41545</v>
      </c>
      <c r="B996" s="11">
        <v>0</v>
      </c>
      <c r="C996" s="4">
        <v>0.7123842592592593</v>
      </c>
      <c r="D996" s="4">
        <v>0.91130787037037042</v>
      </c>
      <c r="E996" s="10">
        <v>1</v>
      </c>
      <c r="G996" s="33">
        <f t="shared" si="624"/>
        <v>0</v>
      </c>
      <c r="H996" s="33">
        <f t="shared" si="625"/>
        <v>0</v>
      </c>
      <c r="I996" s="33">
        <f t="shared" si="626"/>
        <v>17.097222222222221</v>
      </c>
      <c r="J996" s="33">
        <f t="shared" si="627"/>
        <v>17</v>
      </c>
      <c r="K996" s="33">
        <f t="shared" si="628"/>
        <v>21.871388888888891</v>
      </c>
      <c r="L996" s="33">
        <f t="shared" si="629"/>
        <v>22</v>
      </c>
      <c r="M996" s="33">
        <f t="shared" si="630"/>
        <v>24</v>
      </c>
      <c r="N996" s="33">
        <f t="shared" si="631"/>
        <v>24</v>
      </c>
      <c r="O996" s="34">
        <f t="shared" si="632"/>
        <v>19.22583333333333</v>
      </c>
      <c r="P996" s="35">
        <f t="shared" si="633"/>
        <v>8</v>
      </c>
      <c r="Q996" s="36">
        <f t="shared" si="634"/>
        <v>4</v>
      </c>
      <c r="R996" s="37">
        <f t="shared" si="635"/>
        <v>7.2258333333333304</v>
      </c>
      <c r="S996" s="38"/>
    </row>
    <row r="997" spans="1:33" s="9" customFormat="1">
      <c r="A997" s="7">
        <v>41546</v>
      </c>
      <c r="B997" s="13">
        <v>0</v>
      </c>
      <c r="C997" s="8">
        <v>0.76578703703703699</v>
      </c>
      <c r="G997" s="33">
        <f t="shared" si="624"/>
        <v>0</v>
      </c>
      <c r="H997" s="33">
        <f t="shared" si="625"/>
        <v>0</v>
      </c>
      <c r="I997" s="33">
        <f t="shared" si="626"/>
        <v>18.378888888888888</v>
      </c>
      <c r="J997" s="33">
        <f t="shared" si="627"/>
        <v>18</v>
      </c>
      <c r="K997" s="33">
        <f t="shared" si="628"/>
        <v>0</v>
      </c>
      <c r="L997" s="33">
        <f t="shared" si="629"/>
        <v>0</v>
      </c>
      <c r="M997" s="33">
        <f t="shared" si="630"/>
        <v>0</v>
      </c>
      <c r="N997" s="33">
        <f t="shared" si="631"/>
        <v>0</v>
      </c>
      <c r="O997" s="34">
        <f t="shared" si="632"/>
        <v>18.378888888888888</v>
      </c>
      <c r="P997" s="39">
        <f t="shared" si="633"/>
        <v>8</v>
      </c>
      <c r="Q997" s="40">
        <f t="shared" si="634"/>
        <v>4</v>
      </c>
      <c r="R997" s="41">
        <f t="shared" si="635"/>
        <v>6.3788888888888877</v>
      </c>
      <c r="S997" s="42"/>
      <c r="T997"/>
      <c r="U997"/>
      <c r="V997"/>
      <c r="W997"/>
      <c r="X997"/>
      <c r="Y997"/>
      <c r="Z997"/>
      <c r="AA997"/>
      <c r="AB997"/>
      <c r="AC997"/>
    </row>
    <row r="998" spans="1:33">
      <c r="A998" s="3">
        <v>41547</v>
      </c>
      <c r="B998" s="4">
        <v>0.57565972222222217</v>
      </c>
      <c r="C998" s="4">
        <v>0.9206481481481481</v>
      </c>
      <c r="G998" s="33">
        <f t="shared" si="624"/>
        <v>13.815833333333332</v>
      </c>
      <c r="H998" s="33">
        <f t="shared" si="625"/>
        <v>14</v>
      </c>
      <c r="I998" s="33">
        <f t="shared" si="626"/>
        <v>22.095555555555556</v>
      </c>
      <c r="J998" s="33">
        <f t="shared" si="627"/>
        <v>22</v>
      </c>
      <c r="K998" s="33">
        <f t="shared" si="628"/>
        <v>0</v>
      </c>
      <c r="L998" s="33">
        <f t="shared" si="629"/>
        <v>0</v>
      </c>
      <c r="M998" s="33">
        <f t="shared" si="630"/>
        <v>0</v>
      </c>
      <c r="N998" s="33">
        <f t="shared" si="631"/>
        <v>0</v>
      </c>
      <c r="O998" s="34">
        <f t="shared" si="632"/>
        <v>8.2797222222222242</v>
      </c>
      <c r="P998" s="35">
        <f t="shared" si="633"/>
        <v>8</v>
      </c>
      <c r="Q998" s="36">
        <f t="shared" si="634"/>
        <v>0.2797222222222242</v>
      </c>
      <c r="R998" s="37">
        <f t="shared" si="635"/>
        <v>0</v>
      </c>
      <c r="S998" s="38"/>
    </row>
    <row r="999" spans="1:33">
      <c r="A999" s="3">
        <v>41548</v>
      </c>
      <c r="B999" s="4">
        <v>0.57799768518518524</v>
      </c>
      <c r="C999" s="4">
        <v>0.92052083333333334</v>
      </c>
      <c r="G999" s="33">
        <f t="shared" si="624"/>
        <v>13.871944444444445</v>
      </c>
      <c r="H999" s="33">
        <f t="shared" si="625"/>
        <v>14</v>
      </c>
      <c r="I999" s="33">
        <f t="shared" si="626"/>
        <v>22.092500000000001</v>
      </c>
      <c r="J999" s="33">
        <f t="shared" si="627"/>
        <v>22</v>
      </c>
      <c r="K999" s="33">
        <f t="shared" si="628"/>
        <v>0</v>
      </c>
      <c r="L999" s="33">
        <f t="shared" si="629"/>
        <v>0</v>
      </c>
      <c r="M999" s="33">
        <f t="shared" si="630"/>
        <v>0</v>
      </c>
      <c r="N999" s="33">
        <f t="shared" si="631"/>
        <v>0</v>
      </c>
      <c r="O999" s="34">
        <f t="shared" si="632"/>
        <v>8.2205555555555563</v>
      </c>
      <c r="P999" s="35">
        <f t="shared" si="633"/>
        <v>8</v>
      </c>
      <c r="Q999" s="36">
        <f t="shared" si="634"/>
        <v>0.22055555555555628</v>
      </c>
      <c r="R999" s="37">
        <f t="shared" si="635"/>
        <v>0</v>
      </c>
      <c r="S999" s="38"/>
    </row>
    <row r="1000" spans="1:33">
      <c r="A1000" s="3">
        <v>41549</v>
      </c>
      <c r="B1000" s="4">
        <v>0.57900462962962962</v>
      </c>
      <c r="C1000" s="4">
        <v>0.92260416666666656</v>
      </c>
      <c r="G1000" s="33">
        <f t="shared" si="624"/>
        <v>13.896111111111111</v>
      </c>
      <c r="H1000" s="33">
        <f t="shared" si="625"/>
        <v>14</v>
      </c>
      <c r="I1000" s="33">
        <f t="shared" si="626"/>
        <v>22.142499999999998</v>
      </c>
      <c r="J1000" s="33">
        <f t="shared" si="627"/>
        <v>22</v>
      </c>
      <c r="K1000" s="33">
        <f t="shared" si="628"/>
        <v>0</v>
      </c>
      <c r="L1000" s="33">
        <f t="shared" si="629"/>
        <v>0</v>
      </c>
      <c r="M1000" s="33">
        <f t="shared" si="630"/>
        <v>0</v>
      </c>
      <c r="N1000" s="33">
        <f t="shared" si="631"/>
        <v>0</v>
      </c>
      <c r="O1000" s="34">
        <f t="shared" si="632"/>
        <v>8.2463888888888874</v>
      </c>
      <c r="P1000" s="35">
        <f t="shared" si="633"/>
        <v>8</v>
      </c>
      <c r="Q1000" s="36">
        <f t="shared" si="634"/>
        <v>0.24638888888888744</v>
      </c>
      <c r="R1000" s="37">
        <f t="shared" si="635"/>
        <v>0</v>
      </c>
      <c r="S1000" s="38"/>
    </row>
    <row r="1001" spans="1:33">
      <c r="A1001" s="5" t="s">
        <v>7</v>
      </c>
      <c r="G1001" s="43"/>
      <c r="H1001" s="30"/>
      <c r="I1001" s="30"/>
      <c r="J1001" s="30"/>
      <c r="K1001" s="30"/>
      <c r="L1001" s="30"/>
      <c r="M1001" s="44"/>
      <c r="N1001" s="30"/>
      <c r="O1001" s="45">
        <f>SUM(O994:O1000)</f>
        <v>78.963611111111121</v>
      </c>
      <c r="P1001" s="46">
        <f>SUM(P994:P1000)</f>
        <v>56</v>
      </c>
      <c r="Q1001" s="46">
        <f>SUM(Q994:Q1000)</f>
        <v>9.3588888888888899</v>
      </c>
      <c r="R1001" s="46">
        <f>SUM(R994:R1000)</f>
        <v>13.604722222222218</v>
      </c>
      <c r="S1001" s="46">
        <f>SUM(S994:S1000)</f>
        <v>0</v>
      </c>
    </row>
    <row r="1002" spans="1:33">
      <c r="A1002" s="5" t="s">
        <v>8</v>
      </c>
      <c r="B1002" s="6">
        <v>6</v>
      </c>
      <c r="D1002" s="5" t="s">
        <v>9</v>
      </c>
      <c r="E1002" s="6">
        <v>0</v>
      </c>
      <c r="G1002" s="43">
        <v>6</v>
      </c>
      <c r="H1002" s="43">
        <v>6</v>
      </c>
      <c r="I1002" s="30"/>
      <c r="J1002" s="30"/>
      <c r="K1002" s="30"/>
      <c r="L1002" s="30"/>
      <c r="M1002" s="44"/>
      <c r="N1002" s="30"/>
      <c r="O1002" s="45" t="s">
        <v>115</v>
      </c>
      <c r="P1002" s="46">
        <f>P1001-P1003</f>
        <v>48</v>
      </c>
      <c r="Q1002" s="46">
        <f>Q1001-Q1003</f>
        <v>5.3588888888888899</v>
      </c>
      <c r="R1002" s="46">
        <f>R1001-R1003</f>
        <v>7.2258333333333304</v>
      </c>
      <c r="S1002" s="46">
        <f>S1001-S1003</f>
        <v>0</v>
      </c>
    </row>
    <row r="1003" spans="1:33">
      <c r="G1003" s="43"/>
      <c r="H1003" s="30"/>
      <c r="I1003" s="30"/>
      <c r="J1003" s="30"/>
      <c r="K1003" s="30"/>
      <c r="L1003" s="30"/>
      <c r="M1003" s="44"/>
      <c r="N1003" s="44"/>
      <c r="O1003" s="47" t="s">
        <v>116</v>
      </c>
      <c r="P1003" s="48">
        <f>P997</f>
        <v>8</v>
      </c>
      <c r="Q1003" s="48">
        <f>Q997</f>
        <v>4</v>
      </c>
      <c r="R1003" s="48">
        <f>R997</f>
        <v>6.3788888888888877</v>
      </c>
      <c r="S1003" s="48">
        <f>S997</f>
        <v>0</v>
      </c>
      <c r="T1003" t="s">
        <v>117</v>
      </c>
      <c r="U1003" s="49" t="s">
        <v>118</v>
      </c>
      <c r="V1003" t="s">
        <v>119</v>
      </c>
      <c r="W1003" t="s">
        <v>120</v>
      </c>
      <c r="X1003" t="s">
        <v>121</v>
      </c>
      <c r="Y1003" s="49" t="s">
        <v>122</v>
      </c>
      <c r="Z1003" t="s">
        <v>123</v>
      </c>
      <c r="AA1003" t="s">
        <v>124</v>
      </c>
      <c r="AB1003" t="s">
        <v>125</v>
      </c>
      <c r="AC1003" t="s">
        <v>126</v>
      </c>
      <c r="AD1003" t="s">
        <v>127</v>
      </c>
      <c r="AE1003" t="s">
        <v>128</v>
      </c>
      <c r="AF1003" t="s">
        <v>129</v>
      </c>
      <c r="AG1003" t="s">
        <v>130</v>
      </c>
    </row>
    <row r="1004" spans="1:33" ht="15">
      <c r="G1004" s="50"/>
      <c r="M1004" s="51"/>
      <c r="R1004" s="52">
        <f>S1004-O1001</f>
        <v>0</v>
      </c>
      <c r="S1004" s="53">
        <f>SUM(P1002:S1003)</f>
        <v>78.963611111111106</v>
      </c>
      <c r="T1004" t="str">
        <f>+A989</f>
        <v>Employee: LICUP, JORGE  (064)</v>
      </c>
      <c r="U1004">
        <f>G1002</f>
        <v>6</v>
      </c>
      <c r="V1004" s="54">
        <f>P1002</f>
        <v>48</v>
      </c>
      <c r="W1004" s="54">
        <f>Q1002</f>
        <v>5.3588888888888899</v>
      </c>
      <c r="X1004" s="54">
        <f>R1002</f>
        <v>7.2258333333333304</v>
      </c>
      <c r="Y1004" s="55">
        <f>P1003</f>
        <v>8</v>
      </c>
      <c r="Z1004" s="55">
        <f>Q1003</f>
        <v>4</v>
      </c>
      <c r="AA1004" s="55">
        <f>R1003</f>
        <v>6.3788888888888877</v>
      </c>
      <c r="AB1004" s="54">
        <f>S1002</f>
        <v>0</v>
      </c>
      <c r="AC1004" s="55">
        <f>S1003</f>
        <v>0</v>
      </c>
    </row>
    <row r="1008" spans="1:33">
      <c r="A1008" s="2" t="s">
        <v>62</v>
      </c>
    </row>
    <row r="1011" spans="1:33">
      <c r="A1011" s="1" t="s">
        <v>1</v>
      </c>
      <c r="B1011" s="1" t="s">
        <v>2</v>
      </c>
      <c r="C1011" s="1" t="s">
        <v>3</v>
      </c>
      <c r="D1011" s="1" t="s">
        <v>4</v>
      </c>
      <c r="E1011" s="1" t="s">
        <v>5</v>
      </c>
      <c r="F1011" s="1" t="s">
        <v>6</v>
      </c>
      <c r="G1011" s="25"/>
      <c r="H1011" s="25"/>
      <c r="I1011" s="25"/>
      <c r="J1011" s="25"/>
      <c r="K1011" s="25"/>
      <c r="L1011" s="25"/>
      <c r="M1011" s="25"/>
      <c r="N1011" s="26"/>
      <c r="O1011" s="27" t="s">
        <v>110</v>
      </c>
      <c r="P1011" s="28" t="s">
        <v>111</v>
      </c>
      <c r="Q1011" s="28" t="s">
        <v>112</v>
      </c>
      <c r="R1011" s="28" t="s">
        <v>113</v>
      </c>
      <c r="S1011" s="28" t="s">
        <v>114</v>
      </c>
    </row>
    <row r="1012" spans="1:33">
      <c r="G1012" s="29"/>
      <c r="H1012" s="29"/>
      <c r="I1012" s="29"/>
      <c r="J1012" s="29"/>
      <c r="K1012" s="29"/>
      <c r="L1012" s="29"/>
      <c r="M1012" s="29"/>
      <c r="N1012" s="30"/>
      <c r="P1012" s="31"/>
      <c r="Q1012" s="31"/>
      <c r="R1012" s="31"/>
      <c r="S1012" s="32"/>
    </row>
    <row r="1013" spans="1:33">
      <c r="A1013" s="3">
        <v>41543</v>
      </c>
      <c r="B1013" s="4">
        <v>0.28917824074074072</v>
      </c>
      <c r="C1013" s="4">
        <v>0.62590277777777781</v>
      </c>
      <c r="G1013" s="33">
        <f t="shared" ref="G1013:G1019" si="636">+B1013*24</f>
        <v>6.9402777777777773</v>
      </c>
      <c r="H1013" s="33">
        <f t="shared" ref="H1013:H1019" si="637">ROUND(G1013,0)</f>
        <v>7</v>
      </c>
      <c r="I1013" s="33">
        <f t="shared" ref="I1013:I1019" si="638">+C1013*24</f>
        <v>15.021666666666668</v>
      </c>
      <c r="J1013" s="33">
        <f t="shared" ref="J1013:J1019" si="639">ROUND(I1013,0)</f>
        <v>15</v>
      </c>
      <c r="K1013" s="33">
        <f t="shared" ref="K1013:K1019" si="640">+D1013*24</f>
        <v>0</v>
      </c>
      <c r="L1013" s="33">
        <f t="shared" ref="L1013:L1019" si="641">ROUND(K1013,0)</f>
        <v>0</v>
      </c>
      <c r="M1013" s="33">
        <f t="shared" ref="M1013:M1019" si="642">+E1013*24</f>
        <v>0</v>
      </c>
      <c r="N1013" s="33">
        <f t="shared" ref="N1013:N1019" si="643">ROUND(M1013,0)</f>
        <v>0</v>
      </c>
      <c r="O1013" s="34">
        <f t="shared" ref="O1013:O1019" si="644">I1013-G1013+M1013-K1013</f>
        <v>8.0813888888888918</v>
      </c>
      <c r="P1013" s="35">
        <f t="shared" ref="P1013:P1019" si="645">IF(O1013&gt;8,8,O1013)</f>
        <v>8</v>
      </c>
      <c r="Q1013" s="36">
        <f t="shared" ref="Q1013:Q1019" si="646">IF(O1013&gt;12,4,O1013-P1013)</f>
        <v>8.1388888888891842E-2</v>
      </c>
      <c r="R1013" s="37">
        <f t="shared" ref="R1013:R1019" si="647">IF(O1013&gt;12,O1013-12,0)</f>
        <v>0</v>
      </c>
      <c r="S1013" s="38"/>
    </row>
    <row r="1014" spans="1:33">
      <c r="A1014" s="3">
        <v>41544</v>
      </c>
      <c r="B1014" s="4">
        <v>0.38173611111111111</v>
      </c>
      <c r="C1014" s="4">
        <v>0.62572916666666667</v>
      </c>
      <c r="G1014" s="33">
        <f t="shared" si="636"/>
        <v>9.1616666666666671</v>
      </c>
      <c r="H1014" s="33">
        <f t="shared" si="637"/>
        <v>9</v>
      </c>
      <c r="I1014" s="33">
        <f t="shared" si="638"/>
        <v>15.0175</v>
      </c>
      <c r="J1014" s="33">
        <f t="shared" si="639"/>
        <v>15</v>
      </c>
      <c r="K1014" s="33">
        <f t="shared" si="640"/>
        <v>0</v>
      </c>
      <c r="L1014" s="33">
        <f t="shared" si="641"/>
        <v>0</v>
      </c>
      <c r="M1014" s="33">
        <f t="shared" si="642"/>
        <v>0</v>
      </c>
      <c r="N1014" s="33">
        <f t="shared" si="643"/>
        <v>0</v>
      </c>
      <c r="O1014" s="34">
        <f t="shared" si="644"/>
        <v>5.855833333333333</v>
      </c>
      <c r="P1014" s="35">
        <f t="shared" si="645"/>
        <v>5.855833333333333</v>
      </c>
      <c r="Q1014" s="36">
        <f t="shared" si="646"/>
        <v>0</v>
      </c>
      <c r="R1014" s="37">
        <f t="shared" si="647"/>
        <v>0</v>
      </c>
      <c r="S1014" s="38"/>
    </row>
    <row r="1015" spans="1:33">
      <c r="A1015" s="3">
        <v>41545</v>
      </c>
      <c r="B1015" s="4">
        <v>0.29303240740740738</v>
      </c>
      <c r="C1015" s="4">
        <v>0.73637731481481483</v>
      </c>
      <c r="G1015" s="33">
        <f t="shared" si="636"/>
        <v>7.0327777777777776</v>
      </c>
      <c r="H1015" s="33">
        <f t="shared" si="637"/>
        <v>7</v>
      </c>
      <c r="I1015" s="33">
        <f t="shared" si="638"/>
        <v>17.673055555555557</v>
      </c>
      <c r="J1015" s="33">
        <f t="shared" si="639"/>
        <v>18</v>
      </c>
      <c r="K1015" s="33">
        <f t="shared" si="640"/>
        <v>0</v>
      </c>
      <c r="L1015" s="33">
        <f t="shared" si="641"/>
        <v>0</v>
      </c>
      <c r="M1015" s="33">
        <f t="shared" si="642"/>
        <v>0</v>
      </c>
      <c r="N1015" s="33">
        <f t="shared" si="643"/>
        <v>0</v>
      </c>
      <c r="O1015" s="34">
        <f t="shared" si="644"/>
        <v>10.640277777777779</v>
      </c>
      <c r="P1015" s="35">
        <f t="shared" si="645"/>
        <v>8</v>
      </c>
      <c r="Q1015" s="36">
        <f t="shared" si="646"/>
        <v>2.6402777777777793</v>
      </c>
      <c r="R1015" s="37">
        <f t="shared" si="647"/>
        <v>0</v>
      </c>
      <c r="S1015" s="38"/>
    </row>
    <row r="1016" spans="1:33" s="9" customFormat="1">
      <c r="A1016" s="7">
        <v>41546</v>
      </c>
      <c r="B1016" s="8">
        <v>0.29046296296296298</v>
      </c>
      <c r="C1016" s="8">
        <v>0.70849537037037036</v>
      </c>
      <c r="G1016" s="33">
        <f t="shared" si="636"/>
        <v>6.9711111111111119</v>
      </c>
      <c r="H1016" s="33">
        <f t="shared" si="637"/>
        <v>7</v>
      </c>
      <c r="I1016" s="33">
        <f t="shared" si="638"/>
        <v>17.003888888888888</v>
      </c>
      <c r="J1016" s="33">
        <f t="shared" si="639"/>
        <v>17</v>
      </c>
      <c r="K1016" s="33">
        <f t="shared" si="640"/>
        <v>0</v>
      </c>
      <c r="L1016" s="33">
        <f t="shared" si="641"/>
        <v>0</v>
      </c>
      <c r="M1016" s="33">
        <f t="shared" si="642"/>
        <v>0</v>
      </c>
      <c r="N1016" s="33">
        <f t="shared" si="643"/>
        <v>0</v>
      </c>
      <c r="O1016" s="34">
        <f t="shared" si="644"/>
        <v>10.032777777777776</v>
      </c>
      <c r="P1016" s="39">
        <f t="shared" si="645"/>
        <v>8</v>
      </c>
      <c r="Q1016" s="40">
        <f t="shared" si="646"/>
        <v>2.0327777777777758</v>
      </c>
      <c r="R1016" s="41">
        <f t="shared" si="647"/>
        <v>0</v>
      </c>
      <c r="S1016" s="42"/>
      <c r="T1016"/>
      <c r="U1016"/>
      <c r="V1016"/>
      <c r="W1016"/>
      <c r="X1016"/>
      <c r="Y1016"/>
      <c r="Z1016"/>
      <c r="AA1016"/>
      <c r="AB1016"/>
      <c r="AC1016"/>
    </row>
    <row r="1017" spans="1:33">
      <c r="A1017" s="3">
        <v>41547</v>
      </c>
      <c r="B1017" s="4">
        <v>0.28810185185185183</v>
      </c>
      <c r="C1017" s="4">
        <v>0.64589120370370368</v>
      </c>
      <c r="G1017" s="33">
        <f t="shared" si="636"/>
        <v>6.9144444444444435</v>
      </c>
      <c r="H1017" s="33">
        <f t="shared" si="637"/>
        <v>7</v>
      </c>
      <c r="I1017" s="33">
        <f t="shared" si="638"/>
        <v>15.501388888888888</v>
      </c>
      <c r="J1017" s="33">
        <f t="shared" si="639"/>
        <v>16</v>
      </c>
      <c r="K1017" s="33">
        <f t="shared" si="640"/>
        <v>0</v>
      </c>
      <c r="L1017" s="33">
        <f t="shared" si="641"/>
        <v>0</v>
      </c>
      <c r="M1017" s="33">
        <f t="shared" si="642"/>
        <v>0</v>
      </c>
      <c r="N1017" s="33">
        <f t="shared" si="643"/>
        <v>0</v>
      </c>
      <c r="O1017" s="34">
        <f t="shared" si="644"/>
        <v>8.5869444444444447</v>
      </c>
      <c r="P1017" s="35">
        <f t="shared" si="645"/>
        <v>8</v>
      </c>
      <c r="Q1017" s="36">
        <f t="shared" si="646"/>
        <v>0.58694444444444471</v>
      </c>
      <c r="R1017" s="37">
        <f t="shared" si="647"/>
        <v>0</v>
      </c>
      <c r="S1017" s="38"/>
    </row>
    <row r="1018" spans="1:33">
      <c r="A1018" s="3">
        <v>41548</v>
      </c>
      <c r="B1018" s="4">
        <v>0.28774305555555557</v>
      </c>
      <c r="C1018" s="4">
        <v>0.63480324074074079</v>
      </c>
      <c r="G1018" s="33">
        <f t="shared" si="636"/>
        <v>6.9058333333333337</v>
      </c>
      <c r="H1018" s="33">
        <f t="shared" si="637"/>
        <v>7</v>
      </c>
      <c r="I1018" s="33">
        <f t="shared" si="638"/>
        <v>15.235277777777778</v>
      </c>
      <c r="J1018" s="33">
        <f t="shared" si="639"/>
        <v>15</v>
      </c>
      <c r="K1018" s="33">
        <f t="shared" si="640"/>
        <v>0</v>
      </c>
      <c r="L1018" s="33">
        <f t="shared" si="641"/>
        <v>0</v>
      </c>
      <c r="M1018" s="33">
        <f t="shared" si="642"/>
        <v>0</v>
      </c>
      <c r="N1018" s="33">
        <f t="shared" si="643"/>
        <v>0</v>
      </c>
      <c r="O1018" s="34">
        <f t="shared" si="644"/>
        <v>8.3294444444444444</v>
      </c>
      <c r="P1018" s="35">
        <f t="shared" si="645"/>
        <v>8</v>
      </c>
      <c r="Q1018" s="36">
        <f t="shared" si="646"/>
        <v>0.32944444444444443</v>
      </c>
      <c r="R1018" s="37">
        <f t="shared" si="647"/>
        <v>0</v>
      </c>
      <c r="S1018" s="38"/>
    </row>
    <row r="1019" spans="1:33">
      <c r="A1019" s="3">
        <v>41549</v>
      </c>
      <c r="B1019" s="4">
        <v>0.28934027777777777</v>
      </c>
      <c r="C1019" s="4">
        <v>0.63045138888888885</v>
      </c>
      <c r="G1019" s="33">
        <f t="shared" si="636"/>
        <v>6.9441666666666659</v>
      </c>
      <c r="H1019" s="33">
        <f t="shared" si="637"/>
        <v>7</v>
      </c>
      <c r="I1019" s="33">
        <f t="shared" si="638"/>
        <v>15.130833333333332</v>
      </c>
      <c r="J1019" s="33">
        <f t="shared" si="639"/>
        <v>15</v>
      </c>
      <c r="K1019" s="33">
        <f t="shared" si="640"/>
        <v>0</v>
      </c>
      <c r="L1019" s="33">
        <f t="shared" si="641"/>
        <v>0</v>
      </c>
      <c r="M1019" s="33">
        <f t="shared" si="642"/>
        <v>0</v>
      </c>
      <c r="N1019" s="33">
        <f t="shared" si="643"/>
        <v>0</v>
      </c>
      <c r="O1019" s="34">
        <f t="shared" si="644"/>
        <v>8.1866666666666656</v>
      </c>
      <c r="P1019" s="35">
        <f t="shared" si="645"/>
        <v>8</v>
      </c>
      <c r="Q1019" s="36">
        <f t="shared" si="646"/>
        <v>0.18666666666666565</v>
      </c>
      <c r="R1019" s="37">
        <f t="shared" si="647"/>
        <v>0</v>
      </c>
      <c r="S1019" s="38"/>
    </row>
    <row r="1020" spans="1:33">
      <c r="A1020" s="5" t="s">
        <v>7</v>
      </c>
      <c r="G1020" s="43"/>
      <c r="H1020" s="30"/>
      <c r="I1020" s="30"/>
      <c r="J1020" s="30"/>
      <c r="K1020" s="30"/>
      <c r="L1020" s="30"/>
      <c r="M1020" s="44"/>
      <c r="N1020" s="30"/>
      <c r="O1020" s="45">
        <f>SUM(O1013:O1019)</f>
        <v>59.713333333333338</v>
      </c>
      <c r="P1020" s="46">
        <f>SUM(P1013:P1019)</f>
        <v>53.855833333333337</v>
      </c>
      <c r="Q1020" s="46">
        <f>SUM(Q1013:Q1019)</f>
        <v>5.8575000000000017</v>
      </c>
      <c r="R1020" s="46">
        <f>SUM(R1013:R1019)</f>
        <v>0</v>
      </c>
      <c r="S1020" s="46">
        <f>SUM(S1013:S1019)</f>
        <v>0</v>
      </c>
    </row>
    <row r="1021" spans="1:33">
      <c r="A1021" s="5" t="s">
        <v>8</v>
      </c>
      <c r="B1021" s="6">
        <v>7</v>
      </c>
      <c r="D1021" s="5" t="s">
        <v>9</v>
      </c>
      <c r="E1021" s="6">
        <v>1</v>
      </c>
      <c r="G1021" s="43">
        <v>6</v>
      </c>
      <c r="H1021" s="43">
        <v>6</v>
      </c>
      <c r="I1021" s="30"/>
      <c r="J1021" s="30"/>
      <c r="K1021" s="30"/>
      <c r="L1021" s="30"/>
      <c r="M1021" s="44"/>
      <c r="N1021" s="30"/>
      <c r="O1021" s="45" t="s">
        <v>115</v>
      </c>
      <c r="P1021" s="46">
        <f>P1020-P1022</f>
        <v>45.855833333333337</v>
      </c>
      <c r="Q1021" s="46">
        <f>Q1020-Q1022</f>
        <v>3.8247222222222259</v>
      </c>
      <c r="R1021" s="46">
        <f>R1020-R1022</f>
        <v>0</v>
      </c>
      <c r="S1021" s="46">
        <f>S1020-S1022</f>
        <v>0</v>
      </c>
    </row>
    <row r="1022" spans="1:33">
      <c r="G1022" s="43"/>
      <c r="H1022" s="30"/>
      <c r="I1022" s="30"/>
      <c r="J1022" s="30"/>
      <c r="K1022" s="30"/>
      <c r="L1022" s="30"/>
      <c r="M1022" s="44"/>
      <c r="N1022" s="44"/>
      <c r="O1022" s="47" t="s">
        <v>116</v>
      </c>
      <c r="P1022" s="48">
        <f>P1016</f>
        <v>8</v>
      </c>
      <c r="Q1022" s="48">
        <f>Q1016</f>
        <v>2.0327777777777758</v>
      </c>
      <c r="R1022" s="48">
        <f>R1016</f>
        <v>0</v>
      </c>
      <c r="S1022" s="48">
        <f>S1016</f>
        <v>0</v>
      </c>
      <c r="T1022" t="s">
        <v>117</v>
      </c>
      <c r="U1022" s="49" t="s">
        <v>118</v>
      </c>
      <c r="V1022" t="s">
        <v>119</v>
      </c>
      <c r="W1022" t="s">
        <v>120</v>
      </c>
      <c r="X1022" t="s">
        <v>121</v>
      </c>
      <c r="Y1022" s="49" t="s">
        <v>122</v>
      </c>
      <c r="Z1022" t="s">
        <v>123</v>
      </c>
      <c r="AA1022" t="s">
        <v>124</v>
      </c>
      <c r="AB1022" t="s">
        <v>125</v>
      </c>
      <c r="AC1022" t="s">
        <v>126</v>
      </c>
      <c r="AD1022" t="s">
        <v>127</v>
      </c>
      <c r="AE1022" t="s">
        <v>128</v>
      </c>
      <c r="AF1022" t="s">
        <v>129</v>
      </c>
      <c r="AG1022" t="s">
        <v>130</v>
      </c>
    </row>
    <row r="1023" spans="1:33" ht="15">
      <c r="G1023" s="50"/>
      <c r="M1023" s="51"/>
      <c r="R1023" s="52">
        <f>S1023-O1020</f>
        <v>0</v>
      </c>
      <c r="S1023" s="53">
        <f>SUM(P1021:S1022)</f>
        <v>59.713333333333338</v>
      </c>
      <c r="T1023" t="str">
        <f>+A1008</f>
        <v>Employee: LUSUNG, GILBERT  (059)</v>
      </c>
      <c r="U1023">
        <f>G1021</f>
        <v>6</v>
      </c>
      <c r="V1023" s="54">
        <f>P1021</f>
        <v>45.855833333333337</v>
      </c>
      <c r="W1023" s="54">
        <f>Q1021</f>
        <v>3.8247222222222259</v>
      </c>
      <c r="X1023" s="54">
        <f>R1021</f>
        <v>0</v>
      </c>
      <c r="Y1023" s="55">
        <f>P1022</f>
        <v>8</v>
      </c>
      <c r="Z1023" s="55">
        <f>Q1022</f>
        <v>2.0327777777777758</v>
      </c>
      <c r="AA1023" s="55">
        <f>R1022</f>
        <v>0</v>
      </c>
      <c r="AB1023" s="54">
        <f>S1021</f>
        <v>0</v>
      </c>
      <c r="AC1023" s="55">
        <f>S1022</f>
        <v>0</v>
      </c>
    </row>
    <row r="1027" spans="1:29">
      <c r="A1027" s="2" t="s">
        <v>63</v>
      </c>
    </row>
    <row r="1030" spans="1:29">
      <c r="A1030" s="1" t="s">
        <v>1</v>
      </c>
      <c r="B1030" s="1" t="s">
        <v>2</v>
      </c>
      <c r="C1030" s="1" t="s">
        <v>3</v>
      </c>
      <c r="D1030" s="1" t="s">
        <v>4</v>
      </c>
      <c r="E1030" s="1" t="s">
        <v>5</v>
      </c>
      <c r="F1030" s="1" t="s">
        <v>6</v>
      </c>
      <c r="G1030" s="25"/>
      <c r="H1030" s="25"/>
      <c r="I1030" s="25"/>
      <c r="J1030" s="25"/>
      <c r="K1030" s="25"/>
      <c r="L1030" s="25"/>
      <c r="M1030" s="25"/>
      <c r="N1030" s="26"/>
      <c r="O1030" s="27" t="s">
        <v>110</v>
      </c>
      <c r="P1030" s="28" t="s">
        <v>111</v>
      </c>
      <c r="Q1030" s="28" t="s">
        <v>112</v>
      </c>
      <c r="R1030" s="28" t="s">
        <v>113</v>
      </c>
      <c r="S1030" s="28" t="s">
        <v>114</v>
      </c>
    </row>
    <row r="1031" spans="1:29">
      <c r="G1031" s="29"/>
      <c r="H1031" s="29"/>
      <c r="I1031" s="29"/>
      <c r="J1031" s="29"/>
      <c r="K1031" s="29"/>
      <c r="L1031" s="29"/>
      <c r="M1031" s="29"/>
      <c r="N1031" s="30"/>
      <c r="P1031" s="31"/>
      <c r="Q1031" s="31"/>
      <c r="R1031" s="31"/>
      <c r="S1031" s="32"/>
    </row>
    <row r="1032" spans="1:29">
      <c r="A1032" s="3">
        <v>41543</v>
      </c>
      <c r="B1032" s="4">
        <v>0.29125000000000001</v>
      </c>
      <c r="C1032" s="4">
        <v>0.50156250000000002</v>
      </c>
      <c r="D1032" s="4">
        <v>0.53994212962962962</v>
      </c>
      <c r="E1032" s="4">
        <v>0.67932870370370368</v>
      </c>
      <c r="G1032" s="33">
        <f t="shared" ref="G1032:G1038" si="648">+B1032*24</f>
        <v>6.99</v>
      </c>
      <c r="H1032" s="33">
        <f t="shared" ref="H1032:H1038" si="649">ROUND(G1032,0)</f>
        <v>7</v>
      </c>
      <c r="I1032" s="33">
        <f t="shared" ref="I1032:I1038" si="650">+C1032*24</f>
        <v>12.037500000000001</v>
      </c>
      <c r="J1032" s="33">
        <f t="shared" ref="J1032:J1038" si="651">ROUND(I1032,0)</f>
        <v>12</v>
      </c>
      <c r="K1032" s="33">
        <f t="shared" ref="K1032:K1038" si="652">+D1032*24</f>
        <v>12.958611111111111</v>
      </c>
      <c r="L1032" s="33">
        <f t="shared" ref="L1032:L1038" si="653">ROUND(K1032,0)</f>
        <v>13</v>
      </c>
      <c r="M1032" s="33">
        <f t="shared" ref="M1032:M1038" si="654">+E1032*24</f>
        <v>16.303888888888888</v>
      </c>
      <c r="N1032" s="33">
        <f t="shared" ref="N1032:N1038" si="655">ROUND(M1032,0)</f>
        <v>16</v>
      </c>
      <c r="O1032" s="34">
        <f t="shared" ref="O1032:O1038" si="656">I1032-G1032+M1032-K1032</f>
        <v>8.3927777777777806</v>
      </c>
      <c r="P1032" s="35">
        <f t="shared" ref="P1032:P1038" si="657">IF(O1032&gt;8,8,O1032)</f>
        <v>8</v>
      </c>
      <c r="Q1032" s="36">
        <f t="shared" ref="Q1032:Q1038" si="658">IF(O1032&gt;12,4,O1032-P1032)</f>
        <v>0.39277777777778056</v>
      </c>
      <c r="R1032" s="37">
        <f t="shared" ref="R1032:R1038" si="659">IF(O1032&gt;12,O1032-12,0)</f>
        <v>0</v>
      </c>
      <c r="S1032" s="38"/>
    </row>
    <row r="1033" spans="1:29">
      <c r="A1033" s="3">
        <v>41544</v>
      </c>
      <c r="B1033" s="4">
        <v>0.29001157407407407</v>
      </c>
      <c r="C1033" s="4">
        <v>0.84282407407407411</v>
      </c>
      <c r="G1033" s="33">
        <f t="shared" si="648"/>
        <v>6.9602777777777778</v>
      </c>
      <c r="H1033" s="33">
        <f t="shared" si="649"/>
        <v>7</v>
      </c>
      <c r="I1033" s="33">
        <f t="shared" si="650"/>
        <v>20.227777777777778</v>
      </c>
      <c r="J1033" s="33">
        <f t="shared" si="651"/>
        <v>20</v>
      </c>
      <c r="K1033" s="33">
        <f t="shared" si="652"/>
        <v>0</v>
      </c>
      <c r="L1033" s="33">
        <f t="shared" si="653"/>
        <v>0</v>
      </c>
      <c r="M1033" s="33">
        <f t="shared" si="654"/>
        <v>0</v>
      </c>
      <c r="N1033" s="33">
        <f t="shared" si="655"/>
        <v>0</v>
      </c>
      <c r="O1033" s="34">
        <f t="shared" si="656"/>
        <v>13.2675</v>
      </c>
      <c r="P1033" s="35">
        <f t="shared" si="657"/>
        <v>8</v>
      </c>
      <c r="Q1033" s="36">
        <f t="shared" si="658"/>
        <v>4</v>
      </c>
      <c r="R1033" s="37">
        <f t="shared" si="659"/>
        <v>1.2675000000000001</v>
      </c>
      <c r="S1033" s="38"/>
    </row>
    <row r="1034" spans="1:29">
      <c r="A1034" s="3">
        <v>41545</v>
      </c>
      <c r="B1034" s="4">
        <v>0.29244212962962962</v>
      </c>
      <c r="C1034" s="4">
        <v>0.67243055555555553</v>
      </c>
      <c r="G1034" s="33">
        <f t="shared" si="648"/>
        <v>7.0186111111111114</v>
      </c>
      <c r="H1034" s="33">
        <f t="shared" si="649"/>
        <v>7</v>
      </c>
      <c r="I1034" s="33">
        <f t="shared" si="650"/>
        <v>16.138333333333332</v>
      </c>
      <c r="J1034" s="33">
        <f t="shared" si="651"/>
        <v>16</v>
      </c>
      <c r="K1034" s="33">
        <f t="shared" si="652"/>
        <v>0</v>
      </c>
      <c r="L1034" s="33">
        <f t="shared" si="653"/>
        <v>0</v>
      </c>
      <c r="M1034" s="33">
        <f t="shared" si="654"/>
        <v>0</v>
      </c>
      <c r="N1034" s="33">
        <f t="shared" si="655"/>
        <v>0</v>
      </c>
      <c r="O1034" s="34">
        <f t="shared" si="656"/>
        <v>9.1197222222222205</v>
      </c>
      <c r="P1034" s="35">
        <f t="shared" si="657"/>
        <v>8</v>
      </c>
      <c r="Q1034" s="36">
        <f t="shared" si="658"/>
        <v>1.1197222222222205</v>
      </c>
      <c r="R1034" s="37">
        <f t="shared" si="659"/>
        <v>0</v>
      </c>
      <c r="S1034" s="38"/>
    </row>
    <row r="1035" spans="1:29" s="9" customFormat="1">
      <c r="A1035" s="7">
        <v>41546</v>
      </c>
      <c r="B1035" s="8">
        <v>0.25546296296296295</v>
      </c>
      <c r="C1035" s="8">
        <v>0.82726851851851857</v>
      </c>
      <c r="G1035" s="33">
        <f t="shared" si="648"/>
        <v>6.1311111111111103</v>
      </c>
      <c r="H1035" s="33">
        <f t="shared" si="649"/>
        <v>6</v>
      </c>
      <c r="I1035" s="33">
        <f t="shared" si="650"/>
        <v>19.854444444444447</v>
      </c>
      <c r="J1035" s="33">
        <f t="shared" si="651"/>
        <v>20</v>
      </c>
      <c r="K1035" s="33">
        <f t="shared" si="652"/>
        <v>0</v>
      </c>
      <c r="L1035" s="33">
        <f t="shared" si="653"/>
        <v>0</v>
      </c>
      <c r="M1035" s="33">
        <f t="shared" si="654"/>
        <v>0</v>
      </c>
      <c r="N1035" s="33">
        <f t="shared" si="655"/>
        <v>0</v>
      </c>
      <c r="O1035" s="34">
        <f t="shared" si="656"/>
        <v>13.723333333333336</v>
      </c>
      <c r="P1035" s="39">
        <f t="shared" si="657"/>
        <v>8</v>
      </c>
      <c r="Q1035" s="40">
        <f t="shared" si="658"/>
        <v>4</v>
      </c>
      <c r="R1035" s="41">
        <f t="shared" si="659"/>
        <v>1.7233333333333363</v>
      </c>
      <c r="S1035" s="42"/>
      <c r="T1035"/>
      <c r="U1035"/>
      <c r="V1035"/>
      <c r="W1035"/>
      <c r="X1035"/>
      <c r="Y1035"/>
      <c r="Z1035"/>
      <c r="AA1035"/>
      <c r="AB1035"/>
      <c r="AC1035"/>
    </row>
    <row r="1036" spans="1:29">
      <c r="A1036" s="3">
        <v>41547</v>
      </c>
      <c r="B1036" s="4">
        <v>0.29327546296296297</v>
      </c>
      <c r="C1036" s="4">
        <v>0.74896990740740743</v>
      </c>
      <c r="G1036" s="33">
        <f t="shared" si="648"/>
        <v>7.0386111111111109</v>
      </c>
      <c r="H1036" s="33">
        <f t="shared" si="649"/>
        <v>7</v>
      </c>
      <c r="I1036" s="33">
        <f t="shared" si="650"/>
        <v>17.975277777777777</v>
      </c>
      <c r="J1036" s="33">
        <f t="shared" si="651"/>
        <v>18</v>
      </c>
      <c r="K1036" s="33">
        <f t="shared" si="652"/>
        <v>0</v>
      </c>
      <c r="L1036" s="33">
        <f t="shared" si="653"/>
        <v>0</v>
      </c>
      <c r="M1036" s="33">
        <f t="shared" si="654"/>
        <v>0</v>
      </c>
      <c r="N1036" s="33">
        <f t="shared" si="655"/>
        <v>0</v>
      </c>
      <c r="O1036" s="34">
        <f t="shared" si="656"/>
        <v>10.936666666666666</v>
      </c>
      <c r="P1036" s="35">
        <f t="shared" si="657"/>
        <v>8</v>
      </c>
      <c r="Q1036" s="36">
        <f t="shared" si="658"/>
        <v>2.9366666666666656</v>
      </c>
      <c r="R1036" s="37">
        <f t="shared" si="659"/>
        <v>0</v>
      </c>
      <c r="S1036" s="38"/>
    </row>
    <row r="1037" spans="1:29">
      <c r="A1037" s="3">
        <v>41548</v>
      </c>
      <c r="B1037" s="4">
        <v>0.29194444444444445</v>
      </c>
      <c r="C1037" s="4">
        <v>0.81625000000000003</v>
      </c>
      <c r="G1037" s="33">
        <f t="shared" si="648"/>
        <v>7.0066666666666668</v>
      </c>
      <c r="H1037" s="33">
        <f t="shared" si="649"/>
        <v>7</v>
      </c>
      <c r="I1037" s="33">
        <f t="shared" si="650"/>
        <v>19.59</v>
      </c>
      <c r="J1037" s="33">
        <f t="shared" si="651"/>
        <v>20</v>
      </c>
      <c r="K1037" s="33">
        <f t="shared" si="652"/>
        <v>0</v>
      </c>
      <c r="L1037" s="33">
        <f t="shared" si="653"/>
        <v>0</v>
      </c>
      <c r="M1037" s="33">
        <f t="shared" si="654"/>
        <v>0</v>
      </c>
      <c r="N1037" s="33">
        <f t="shared" si="655"/>
        <v>0</v>
      </c>
      <c r="O1037" s="34">
        <f t="shared" si="656"/>
        <v>12.583333333333332</v>
      </c>
      <c r="P1037" s="35">
        <f t="shared" si="657"/>
        <v>8</v>
      </c>
      <c r="Q1037" s="36">
        <f t="shared" si="658"/>
        <v>4</v>
      </c>
      <c r="R1037" s="37">
        <f t="shared" si="659"/>
        <v>0.58333333333333215</v>
      </c>
      <c r="S1037" s="38"/>
    </row>
    <row r="1038" spans="1:29">
      <c r="A1038" s="3">
        <v>41549</v>
      </c>
      <c r="B1038" s="4">
        <v>0.2908101851851852</v>
      </c>
      <c r="C1038" s="4">
        <v>0.8261574074074074</v>
      </c>
      <c r="G1038" s="33">
        <f t="shared" si="648"/>
        <v>6.9794444444444448</v>
      </c>
      <c r="H1038" s="33">
        <f t="shared" si="649"/>
        <v>7</v>
      </c>
      <c r="I1038" s="33">
        <f t="shared" si="650"/>
        <v>19.827777777777776</v>
      </c>
      <c r="J1038" s="33">
        <f t="shared" si="651"/>
        <v>20</v>
      </c>
      <c r="K1038" s="33">
        <f t="shared" si="652"/>
        <v>0</v>
      </c>
      <c r="L1038" s="33">
        <f t="shared" si="653"/>
        <v>0</v>
      </c>
      <c r="M1038" s="33">
        <f t="shared" si="654"/>
        <v>0</v>
      </c>
      <c r="N1038" s="33">
        <f t="shared" si="655"/>
        <v>0</v>
      </c>
      <c r="O1038" s="34">
        <f t="shared" si="656"/>
        <v>12.848333333333331</v>
      </c>
      <c r="P1038" s="35">
        <f t="shared" si="657"/>
        <v>8</v>
      </c>
      <c r="Q1038" s="36">
        <f t="shared" si="658"/>
        <v>4</v>
      </c>
      <c r="R1038" s="37">
        <f t="shared" si="659"/>
        <v>0.84833333333333094</v>
      </c>
      <c r="S1038" s="38"/>
    </row>
    <row r="1039" spans="1:29">
      <c r="A1039" s="5" t="s">
        <v>7</v>
      </c>
      <c r="G1039" s="43"/>
      <c r="H1039" s="30"/>
      <c r="I1039" s="30"/>
      <c r="J1039" s="30"/>
      <c r="K1039" s="30"/>
      <c r="L1039" s="30"/>
      <c r="M1039" s="44"/>
      <c r="N1039" s="30"/>
      <c r="O1039" s="45">
        <f>SUM(O1032:O1038)</f>
        <v>80.87166666666667</v>
      </c>
      <c r="P1039" s="46">
        <f>SUM(P1032:P1038)</f>
        <v>56</v>
      </c>
      <c r="Q1039" s="46">
        <f>SUM(Q1032:Q1038)</f>
        <v>20.449166666666667</v>
      </c>
      <c r="R1039" s="46">
        <f>SUM(R1032:R1038)</f>
        <v>4.4224999999999994</v>
      </c>
      <c r="S1039" s="46">
        <f>SUM(S1032:S1038)</f>
        <v>0</v>
      </c>
    </row>
    <row r="1040" spans="1:29">
      <c r="A1040" s="5" t="s">
        <v>8</v>
      </c>
      <c r="B1040" s="6">
        <v>7</v>
      </c>
      <c r="D1040" s="5" t="s">
        <v>9</v>
      </c>
      <c r="E1040" s="6">
        <v>1</v>
      </c>
      <c r="G1040" s="43">
        <v>6</v>
      </c>
      <c r="H1040" s="43">
        <v>6</v>
      </c>
      <c r="I1040" s="30"/>
      <c r="J1040" s="30"/>
      <c r="K1040" s="30"/>
      <c r="L1040" s="30"/>
      <c r="M1040" s="44"/>
      <c r="N1040" s="30"/>
      <c r="O1040" s="45" t="s">
        <v>115</v>
      </c>
      <c r="P1040" s="46">
        <f>P1039-P1041</f>
        <v>48</v>
      </c>
      <c r="Q1040" s="46">
        <f>Q1039-Q1041</f>
        <v>16.449166666666667</v>
      </c>
      <c r="R1040" s="46">
        <f>R1039-R1041</f>
        <v>2.6991666666666632</v>
      </c>
      <c r="S1040" s="46">
        <f>S1039-S1041</f>
        <v>0</v>
      </c>
    </row>
    <row r="1041" spans="1:33">
      <c r="G1041" s="43"/>
      <c r="H1041" s="30"/>
      <c r="I1041" s="30"/>
      <c r="J1041" s="30"/>
      <c r="K1041" s="30"/>
      <c r="L1041" s="30"/>
      <c r="M1041" s="44"/>
      <c r="N1041" s="44"/>
      <c r="O1041" s="47" t="s">
        <v>116</v>
      </c>
      <c r="P1041" s="48">
        <f>P1035</f>
        <v>8</v>
      </c>
      <c r="Q1041" s="48">
        <f>Q1035</f>
        <v>4</v>
      </c>
      <c r="R1041" s="48">
        <f>R1035</f>
        <v>1.7233333333333363</v>
      </c>
      <c r="S1041" s="48">
        <f>S1035</f>
        <v>0</v>
      </c>
      <c r="T1041" t="s">
        <v>117</v>
      </c>
      <c r="U1041" s="49" t="s">
        <v>118</v>
      </c>
      <c r="V1041" t="s">
        <v>119</v>
      </c>
      <c r="W1041" t="s">
        <v>120</v>
      </c>
      <c r="X1041" t="s">
        <v>121</v>
      </c>
      <c r="Y1041" s="49" t="s">
        <v>122</v>
      </c>
      <c r="Z1041" t="s">
        <v>123</v>
      </c>
      <c r="AA1041" t="s">
        <v>124</v>
      </c>
      <c r="AB1041" t="s">
        <v>125</v>
      </c>
      <c r="AC1041" t="s">
        <v>126</v>
      </c>
      <c r="AD1041" t="s">
        <v>127</v>
      </c>
      <c r="AE1041" t="s">
        <v>128</v>
      </c>
      <c r="AF1041" t="s">
        <v>129</v>
      </c>
      <c r="AG1041" t="s">
        <v>130</v>
      </c>
    </row>
    <row r="1042" spans="1:33" ht="15">
      <c r="G1042" s="50"/>
      <c r="M1042" s="51"/>
      <c r="R1042" s="52">
        <f>S1042-O1039</f>
        <v>0</v>
      </c>
      <c r="S1042" s="53">
        <f>SUM(P1040:S1041)</f>
        <v>80.87166666666667</v>
      </c>
      <c r="T1042" t="str">
        <f>+A1027</f>
        <v>Employee: MALDORA, JULITO  (006)</v>
      </c>
      <c r="U1042">
        <f>G1040</f>
        <v>6</v>
      </c>
      <c r="V1042" s="54">
        <f>P1040</f>
        <v>48</v>
      </c>
      <c r="W1042" s="54">
        <f>Q1040</f>
        <v>16.449166666666667</v>
      </c>
      <c r="X1042" s="54">
        <f>R1040</f>
        <v>2.6991666666666632</v>
      </c>
      <c r="Y1042" s="55">
        <f>P1041</f>
        <v>8</v>
      </c>
      <c r="Z1042" s="55">
        <f>Q1041</f>
        <v>4</v>
      </c>
      <c r="AA1042" s="55">
        <f>R1041</f>
        <v>1.7233333333333363</v>
      </c>
      <c r="AB1042" s="54">
        <f>S1040</f>
        <v>0</v>
      </c>
      <c r="AC1042" s="55">
        <f>S1041</f>
        <v>0</v>
      </c>
    </row>
    <row r="1046" spans="1:33">
      <c r="A1046" s="2" t="s">
        <v>64</v>
      </c>
    </row>
    <row r="1049" spans="1:33">
      <c r="A1049" s="1" t="s">
        <v>1</v>
      </c>
      <c r="B1049" s="1" t="s">
        <v>2</v>
      </c>
      <c r="C1049" s="1" t="s">
        <v>3</v>
      </c>
      <c r="D1049" s="1" t="s">
        <v>4</v>
      </c>
      <c r="E1049" s="1" t="s">
        <v>5</v>
      </c>
      <c r="F1049" s="1" t="s">
        <v>6</v>
      </c>
      <c r="G1049" s="25"/>
      <c r="H1049" s="25"/>
      <c r="I1049" s="25"/>
      <c r="J1049" s="25"/>
      <c r="K1049" s="25"/>
      <c r="L1049" s="25"/>
      <c r="M1049" s="25"/>
      <c r="N1049" s="26"/>
      <c r="O1049" s="27" t="s">
        <v>110</v>
      </c>
      <c r="P1049" s="28" t="s">
        <v>111</v>
      </c>
      <c r="Q1049" s="28" t="s">
        <v>112</v>
      </c>
      <c r="R1049" s="28" t="s">
        <v>113</v>
      </c>
      <c r="S1049" s="28" t="s">
        <v>114</v>
      </c>
    </row>
    <row r="1050" spans="1:33">
      <c r="G1050" s="29"/>
      <c r="H1050" s="29"/>
      <c r="I1050" s="29"/>
      <c r="J1050" s="29"/>
      <c r="K1050" s="29"/>
      <c r="L1050" s="29"/>
      <c r="M1050" s="29"/>
      <c r="N1050" s="30"/>
      <c r="P1050" s="31"/>
      <c r="Q1050" s="31"/>
      <c r="R1050" s="31"/>
      <c r="S1050" s="32"/>
    </row>
    <row r="1051" spans="1:33">
      <c r="A1051" s="3">
        <v>41543</v>
      </c>
      <c r="B1051" s="4">
        <v>0.58939814814814817</v>
      </c>
      <c r="C1051" s="4">
        <v>0.96428240740740745</v>
      </c>
      <c r="G1051" s="33">
        <f t="shared" ref="G1051:G1057" si="660">+B1051*24</f>
        <v>14.145555555555557</v>
      </c>
      <c r="H1051" s="33">
        <f t="shared" ref="H1051:H1057" si="661">ROUND(G1051,0)</f>
        <v>14</v>
      </c>
      <c r="I1051" s="33">
        <f t="shared" ref="I1051:I1057" si="662">+C1051*24</f>
        <v>23.142777777777781</v>
      </c>
      <c r="J1051" s="33">
        <f t="shared" ref="J1051:J1057" si="663">ROUND(I1051,0)</f>
        <v>23</v>
      </c>
      <c r="K1051" s="33">
        <f t="shared" ref="K1051:K1057" si="664">+D1051*24</f>
        <v>0</v>
      </c>
      <c r="L1051" s="33">
        <f t="shared" ref="L1051:L1057" si="665">ROUND(K1051,0)</f>
        <v>0</v>
      </c>
      <c r="M1051" s="33">
        <f t="shared" ref="M1051:M1057" si="666">+E1051*24</f>
        <v>0</v>
      </c>
      <c r="N1051" s="33">
        <f t="shared" ref="N1051:N1057" si="667">ROUND(M1051,0)</f>
        <v>0</v>
      </c>
      <c r="O1051" s="34">
        <f t="shared" ref="O1051:O1057" si="668">I1051-G1051+M1051-K1051</f>
        <v>8.9972222222222236</v>
      </c>
      <c r="P1051" s="35">
        <f t="shared" ref="P1051:P1057" si="669">IF(O1051&gt;8,8,O1051)</f>
        <v>8</v>
      </c>
      <c r="Q1051" s="36">
        <f t="shared" ref="Q1051:Q1057" si="670">IF(O1051&gt;12,4,O1051-P1051)</f>
        <v>0.99722222222222356</v>
      </c>
      <c r="R1051" s="37">
        <f t="shared" ref="R1051:R1057" si="671">IF(O1051&gt;12,O1051-12,0)</f>
        <v>0</v>
      </c>
      <c r="S1051" s="38"/>
    </row>
    <row r="1052" spans="1:33">
      <c r="A1052" s="3">
        <v>41544</v>
      </c>
      <c r="B1052" s="4">
        <v>0.58324074074074073</v>
      </c>
      <c r="C1052" s="10">
        <v>1</v>
      </c>
      <c r="G1052" s="33">
        <f t="shared" si="660"/>
        <v>13.997777777777777</v>
      </c>
      <c r="H1052" s="33">
        <f t="shared" si="661"/>
        <v>14</v>
      </c>
      <c r="I1052" s="33">
        <f t="shared" si="662"/>
        <v>24</v>
      </c>
      <c r="J1052" s="33">
        <f t="shared" si="663"/>
        <v>24</v>
      </c>
      <c r="K1052" s="33">
        <f t="shared" si="664"/>
        <v>0</v>
      </c>
      <c r="L1052" s="33">
        <f t="shared" si="665"/>
        <v>0</v>
      </c>
      <c r="M1052" s="33">
        <f t="shared" si="666"/>
        <v>0</v>
      </c>
      <c r="N1052" s="33">
        <f t="shared" si="667"/>
        <v>0</v>
      </c>
      <c r="O1052" s="34">
        <f t="shared" si="668"/>
        <v>10.002222222222223</v>
      </c>
      <c r="P1052" s="35">
        <f t="shared" si="669"/>
        <v>8</v>
      </c>
      <c r="Q1052" s="36">
        <f t="shared" si="670"/>
        <v>2.0022222222222226</v>
      </c>
      <c r="R1052" s="37">
        <f t="shared" si="671"/>
        <v>0</v>
      </c>
      <c r="S1052" s="38"/>
    </row>
    <row r="1053" spans="1:33">
      <c r="A1053" s="3">
        <v>41545</v>
      </c>
      <c r="B1053" s="11">
        <v>0</v>
      </c>
      <c r="C1053" s="4">
        <v>2.7650462962962963E-2</v>
      </c>
      <c r="D1053" s="4">
        <v>0.58273148148148146</v>
      </c>
      <c r="E1053" s="4">
        <v>0.91921296296296295</v>
      </c>
      <c r="G1053" s="33">
        <f t="shared" si="660"/>
        <v>0</v>
      </c>
      <c r="H1053" s="33">
        <f t="shared" si="661"/>
        <v>0</v>
      </c>
      <c r="I1053" s="33">
        <f t="shared" si="662"/>
        <v>0.66361111111111115</v>
      </c>
      <c r="J1053" s="33">
        <f t="shared" si="663"/>
        <v>1</v>
      </c>
      <c r="K1053" s="33">
        <f t="shared" si="664"/>
        <v>13.985555555555555</v>
      </c>
      <c r="L1053" s="33">
        <f t="shared" si="665"/>
        <v>14</v>
      </c>
      <c r="M1053" s="33">
        <f t="shared" si="666"/>
        <v>22.06111111111111</v>
      </c>
      <c r="N1053" s="33">
        <f t="shared" si="667"/>
        <v>22</v>
      </c>
      <c r="O1053" s="34">
        <f t="shared" si="668"/>
        <v>8.7391666666666676</v>
      </c>
      <c r="P1053" s="35">
        <f t="shared" si="669"/>
        <v>8</v>
      </c>
      <c r="Q1053" s="36">
        <f t="shared" si="670"/>
        <v>0.73916666666666764</v>
      </c>
      <c r="R1053" s="37">
        <f t="shared" si="671"/>
        <v>0</v>
      </c>
      <c r="S1053" s="38"/>
    </row>
    <row r="1054" spans="1:33" s="9" customFormat="1">
      <c r="A1054" s="7">
        <v>41546</v>
      </c>
      <c r="B1054" s="8">
        <v>0.66267361111111112</v>
      </c>
      <c r="C1054" s="12">
        <v>1</v>
      </c>
      <c r="G1054" s="33">
        <f t="shared" si="660"/>
        <v>15.904166666666667</v>
      </c>
      <c r="H1054" s="33">
        <f t="shared" si="661"/>
        <v>16</v>
      </c>
      <c r="I1054" s="33">
        <f t="shared" si="662"/>
        <v>24</v>
      </c>
      <c r="J1054" s="33">
        <f t="shared" si="663"/>
        <v>24</v>
      </c>
      <c r="K1054" s="33">
        <f t="shared" si="664"/>
        <v>0</v>
      </c>
      <c r="L1054" s="33">
        <f t="shared" si="665"/>
        <v>0</v>
      </c>
      <c r="M1054" s="33">
        <f t="shared" si="666"/>
        <v>0</v>
      </c>
      <c r="N1054" s="33">
        <f t="shared" si="667"/>
        <v>0</v>
      </c>
      <c r="O1054" s="34">
        <f t="shared" si="668"/>
        <v>8.0958333333333332</v>
      </c>
      <c r="P1054" s="39">
        <f t="shared" si="669"/>
        <v>8</v>
      </c>
      <c r="Q1054" s="40">
        <f t="shared" si="670"/>
        <v>9.5833333333333215E-2</v>
      </c>
      <c r="R1054" s="41">
        <f t="shared" si="671"/>
        <v>0</v>
      </c>
      <c r="S1054" s="42"/>
      <c r="T1054"/>
      <c r="U1054"/>
      <c r="V1054"/>
      <c r="W1054"/>
      <c r="X1054"/>
      <c r="Y1054"/>
      <c r="Z1054"/>
      <c r="AA1054"/>
      <c r="AB1054"/>
      <c r="AC1054"/>
    </row>
    <row r="1055" spans="1:33">
      <c r="A1055" s="3">
        <v>41547</v>
      </c>
      <c r="B1055" s="11">
        <v>0</v>
      </c>
      <c r="C1055" s="4">
        <v>0.29388888888888887</v>
      </c>
      <c r="D1055" s="4">
        <v>0.91981481481481486</v>
      </c>
      <c r="E1055" s="10">
        <v>1</v>
      </c>
      <c r="G1055" s="33">
        <f t="shared" si="660"/>
        <v>0</v>
      </c>
      <c r="H1055" s="33">
        <f t="shared" si="661"/>
        <v>0</v>
      </c>
      <c r="I1055" s="33">
        <f t="shared" si="662"/>
        <v>7.0533333333333328</v>
      </c>
      <c r="J1055" s="33">
        <f t="shared" si="663"/>
        <v>7</v>
      </c>
      <c r="K1055" s="33">
        <f t="shared" si="664"/>
        <v>22.075555555555557</v>
      </c>
      <c r="L1055" s="33">
        <f t="shared" si="665"/>
        <v>22</v>
      </c>
      <c r="M1055" s="33">
        <f t="shared" si="666"/>
        <v>24</v>
      </c>
      <c r="N1055" s="33">
        <f t="shared" si="667"/>
        <v>24</v>
      </c>
      <c r="O1055" s="34">
        <f t="shared" si="668"/>
        <v>8.9777777777777779</v>
      </c>
      <c r="P1055" s="35">
        <f t="shared" si="669"/>
        <v>8</v>
      </c>
      <c r="Q1055" s="36">
        <f t="shared" si="670"/>
        <v>0.97777777777777786</v>
      </c>
      <c r="R1055" s="37">
        <f t="shared" si="671"/>
        <v>0</v>
      </c>
      <c r="S1055" s="38"/>
    </row>
    <row r="1056" spans="1:33">
      <c r="A1056" s="3">
        <v>41548</v>
      </c>
      <c r="B1056" s="11">
        <v>0</v>
      </c>
      <c r="C1056" s="4">
        <v>0.25083333333333335</v>
      </c>
      <c r="D1056" s="4">
        <v>0.91435185185185186</v>
      </c>
      <c r="E1056" s="10">
        <v>1</v>
      </c>
      <c r="G1056" s="33">
        <f t="shared" si="660"/>
        <v>0</v>
      </c>
      <c r="H1056" s="33">
        <f t="shared" si="661"/>
        <v>0</v>
      </c>
      <c r="I1056" s="33">
        <f t="shared" si="662"/>
        <v>6.0200000000000005</v>
      </c>
      <c r="J1056" s="33">
        <f t="shared" si="663"/>
        <v>6</v>
      </c>
      <c r="K1056" s="33">
        <f t="shared" si="664"/>
        <v>21.944444444444443</v>
      </c>
      <c r="L1056" s="33">
        <f t="shared" si="665"/>
        <v>22</v>
      </c>
      <c r="M1056" s="33">
        <f t="shared" si="666"/>
        <v>24</v>
      </c>
      <c r="N1056" s="33">
        <f t="shared" si="667"/>
        <v>24</v>
      </c>
      <c r="O1056" s="34">
        <f t="shared" si="668"/>
        <v>8.0755555555555567</v>
      </c>
      <c r="P1056" s="35">
        <f t="shared" si="669"/>
        <v>8</v>
      </c>
      <c r="Q1056" s="36">
        <f t="shared" si="670"/>
        <v>7.5555555555556708E-2</v>
      </c>
      <c r="R1056" s="37">
        <f t="shared" si="671"/>
        <v>0</v>
      </c>
      <c r="S1056" s="38"/>
    </row>
    <row r="1057" spans="1:33">
      <c r="A1057" s="3">
        <v>41549</v>
      </c>
      <c r="B1057" s="11">
        <v>0</v>
      </c>
      <c r="C1057" s="4">
        <v>0.25416666666666665</v>
      </c>
      <c r="D1057" s="4">
        <v>0.91842592592592587</v>
      </c>
      <c r="E1057" s="10">
        <v>1</v>
      </c>
      <c r="G1057" s="33">
        <f t="shared" si="660"/>
        <v>0</v>
      </c>
      <c r="H1057" s="33">
        <f t="shared" si="661"/>
        <v>0</v>
      </c>
      <c r="I1057" s="33">
        <f t="shared" si="662"/>
        <v>6.1</v>
      </c>
      <c r="J1057" s="33">
        <f t="shared" si="663"/>
        <v>6</v>
      </c>
      <c r="K1057" s="33">
        <f t="shared" si="664"/>
        <v>22.042222222222222</v>
      </c>
      <c r="L1057" s="33">
        <f t="shared" si="665"/>
        <v>22</v>
      </c>
      <c r="M1057" s="33">
        <f t="shared" si="666"/>
        <v>24</v>
      </c>
      <c r="N1057" s="33">
        <f t="shared" si="667"/>
        <v>24</v>
      </c>
      <c r="O1057" s="34">
        <f t="shared" si="668"/>
        <v>8.0577777777777797</v>
      </c>
      <c r="P1057" s="35">
        <f t="shared" si="669"/>
        <v>8</v>
      </c>
      <c r="Q1057" s="36">
        <f t="shared" si="670"/>
        <v>5.7777777777779704E-2</v>
      </c>
      <c r="R1057" s="37">
        <f t="shared" si="671"/>
        <v>0</v>
      </c>
      <c r="S1057" s="38"/>
    </row>
    <row r="1058" spans="1:33">
      <c r="A1058" s="5" t="s">
        <v>7</v>
      </c>
      <c r="G1058" s="43"/>
      <c r="H1058" s="30"/>
      <c r="I1058" s="30"/>
      <c r="J1058" s="30"/>
      <c r="K1058" s="30"/>
      <c r="L1058" s="30"/>
      <c r="M1058" s="44"/>
      <c r="N1058" s="30"/>
      <c r="O1058" s="45">
        <f>SUM(O1051:O1057)</f>
        <v>60.945555555555551</v>
      </c>
      <c r="P1058" s="46">
        <f>SUM(P1051:P1057)</f>
        <v>56</v>
      </c>
      <c r="Q1058" s="46">
        <f>SUM(Q1051:Q1057)</f>
        <v>4.9455555555555613</v>
      </c>
      <c r="R1058" s="46">
        <f>SUM(R1051:R1057)</f>
        <v>0</v>
      </c>
      <c r="S1058" s="46">
        <f>SUM(S1051:S1057)</f>
        <v>0</v>
      </c>
    </row>
    <row r="1059" spans="1:33">
      <c r="A1059" s="5" t="s">
        <v>8</v>
      </c>
      <c r="B1059" s="6">
        <v>6</v>
      </c>
      <c r="D1059" s="5" t="s">
        <v>9</v>
      </c>
      <c r="E1059" s="6">
        <v>0</v>
      </c>
      <c r="G1059" s="43">
        <v>6</v>
      </c>
      <c r="H1059" s="43">
        <v>6</v>
      </c>
      <c r="I1059" s="30"/>
      <c r="J1059" s="30"/>
      <c r="K1059" s="30"/>
      <c r="L1059" s="30"/>
      <c r="M1059" s="44"/>
      <c r="N1059" s="30"/>
      <c r="O1059" s="45" t="s">
        <v>115</v>
      </c>
      <c r="P1059" s="46">
        <f>P1058-P1060</f>
        <v>48</v>
      </c>
      <c r="Q1059" s="46">
        <f>Q1058-Q1060</f>
        <v>4.849722222222228</v>
      </c>
      <c r="R1059" s="46">
        <f>R1058-R1060</f>
        <v>0</v>
      </c>
      <c r="S1059" s="46">
        <f>S1058-S1060</f>
        <v>0</v>
      </c>
    </row>
    <row r="1060" spans="1:33">
      <c r="G1060" s="43"/>
      <c r="H1060" s="30"/>
      <c r="I1060" s="30"/>
      <c r="J1060" s="30"/>
      <c r="K1060" s="30"/>
      <c r="L1060" s="30"/>
      <c r="M1060" s="44"/>
      <c r="N1060" s="44"/>
      <c r="O1060" s="47" t="s">
        <v>116</v>
      </c>
      <c r="P1060" s="48">
        <f>P1054</f>
        <v>8</v>
      </c>
      <c r="Q1060" s="48">
        <f>Q1054</f>
        <v>9.5833333333333215E-2</v>
      </c>
      <c r="R1060" s="48">
        <f>R1054</f>
        <v>0</v>
      </c>
      <c r="S1060" s="48">
        <f>S1054</f>
        <v>0</v>
      </c>
      <c r="T1060" t="s">
        <v>117</v>
      </c>
      <c r="U1060" s="49" t="s">
        <v>118</v>
      </c>
      <c r="V1060" t="s">
        <v>119</v>
      </c>
      <c r="W1060" t="s">
        <v>120</v>
      </c>
      <c r="X1060" t="s">
        <v>121</v>
      </c>
      <c r="Y1060" s="49" t="s">
        <v>122</v>
      </c>
      <c r="Z1060" t="s">
        <v>123</v>
      </c>
      <c r="AA1060" t="s">
        <v>124</v>
      </c>
      <c r="AB1060" t="s">
        <v>125</v>
      </c>
      <c r="AC1060" t="s">
        <v>126</v>
      </c>
      <c r="AD1060" t="s">
        <v>127</v>
      </c>
      <c r="AE1060" t="s">
        <v>128</v>
      </c>
      <c r="AF1060" t="s">
        <v>129</v>
      </c>
      <c r="AG1060" t="s">
        <v>130</v>
      </c>
    </row>
    <row r="1061" spans="1:33" ht="15">
      <c r="G1061" s="50"/>
      <c r="M1061" s="51"/>
      <c r="R1061" s="52">
        <f>S1061-O1058</f>
        <v>0</v>
      </c>
      <c r="S1061" s="53">
        <f>SUM(P1059:S1060)</f>
        <v>60.945555555555558</v>
      </c>
      <c r="T1061" t="str">
        <f>+A1046</f>
        <v>Employee: MAMARIL, DARYL  (071)</v>
      </c>
      <c r="U1061">
        <f>G1059</f>
        <v>6</v>
      </c>
      <c r="V1061" s="54">
        <f>P1059</f>
        <v>48</v>
      </c>
      <c r="W1061" s="54">
        <f>Q1059</f>
        <v>4.849722222222228</v>
      </c>
      <c r="X1061" s="54">
        <f>R1059</f>
        <v>0</v>
      </c>
      <c r="Y1061" s="55">
        <f>P1060</f>
        <v>8</v>
      </c>
      <c r="Z1061" s="55">
        <f>Q1060</f>
        <v>9.5833333333333215E-2</v>
      </c>
      <c r="AA1061" s="55">
        <f>R1060</f>
        <v>0</v>
      </c>
      <c r="AB1061" s="54">
        <f>S1059</f>
        <v>0</v>
      </c>
      <c r="AC1061" s="55">
        <f>S1060</f>
        <v>0</v>
      </c>
    </row>
    <row r="1065" spans="1:33">
      <c r="A1065" s="2" t="s">
        <v>65</v>
      </c>
    </row>
    <row r="1068" spans="1:33">
      <c r="A1068" s="1" t="s">
        <v>1</v>
      </c>
      <c r="B1068" s="1" t="s">
        <v>2</v>
      </c>
      <c r="C1068" s="1" t="s">
        <v>3</v>
      </c>
      <c r="D1068" s="1" t="s">
        <v>4</v>
      </c>
      <c r="E1068" s="1" t="s">
        <v>5</v>
      </c>
      <c r="F1068" s="1" t="s">
        <v>6</v>
      </c>
      <c r="G1068" s="25"/>
      <c r="H1068" s="25"/>
      <c r="I1068" s="25"/>
      <c r="J1068" s="25"/>
      <c r="K1068" s="25"/>
      <c r="L1068" s="25"/>
      <c r="M1068" s="25"/>
      <c r="N1068" s="26"/>
      <c r="O1068" s="27" t="s">
        <v>110</v>
      </c>
      <c r="P1068" s="28" t="s">
        <v>111</v>
      </c>
      <c r="Q1068" s="28" t="s">
        <v>112</v>
      </c>
      <c r="R1068" s="28" t="s">
        <v>113</v>
      </c>
      <c r="S1068" s="28" t="s">
        <v>114</v>
      </c>
    </row>
    <row r="1069" spans="1:33">
      <c r="G1069" s="29"/>
      <c r="H1069" s="29"/>
      <c r="I1069" s="29"/>
      <c r="J1069" s="29"/>
      <c r="K1069" s="29"/>
      <c r="L1069" s="29"/>
      <c r="M1069" s="29"/>
      <c r="N1069" s="30"/>
      <c r="P1069" s="31"/>
      <c r="Q1069" s="31"/>
      <c r="R1069" s="31"/>
      <c r="S1069" s="32"/>
    </row>
    <row r="1070" spans="1:33">
      <c r="A1070" s="3">
        <v>41543</v>
      </c>
      <c r="B1070" s="4">
        <v>0.3005902777777778</v>
      </c>
      <c r="C1070" s="4">
        <v>0.79304398148148147</v>
      </c>
      <c r="G1070" s="33">
        <f t="shared" ref="G1070:G1076" si="672">+B1070*24</f>
        <v>7.2141666666666673</v>
      </c>
      <c r="H1070" s="33">
        <f t="shared" ref="H1070:H1076" si="673">ROUND(G1070,0)</f>
        <v>7</v>
      </c>
      <c r="I1070" s="33">
        <f t="shared" ref="I1070:I1076" si="674">+C1070*24</f>
        <v>19.033055555555556</v>
      </c>
      <c r="J1070" s="33">
        <f t="shared" ref="J1070:J1076" si="675">ROUND(I1070,0)</f>
        <v>19</v>
      </c>
      <c r="K1070" s="33">
        <f t="shared" ref="K1070:K1076" si="676">+D1070*24</f>
        <v>0</v>
      </c>
      <c r="L1070" s="33">
        <f t="shared" ref="L1070:L1076" si="677">ROUND(K1070,0)</f>
        <v>0</v>
      </c>
      <c r="M1070" s="33">
        <f t="shared" ref="M1070:M1076" si="678">+E1070*24</f>
        <v>0</v>
      </c>
      <c r="N1070" s="33">
        <f t="shared" ref="N1070:N1076" si="679">ROUND(M1070,0)</f>
        <v>0</v>
      </c>
      <c r="O1070" s="34">
        <f t="shared" ref="O1070:O1076" si="680">I1070-G1070+M1070-K1070</f>
        <v>11.818888888888889</v>
      </c>
      <c r="P1070" s="35">
        <f t="shared" ref="P1070:P1076" si="681">IF(O1070&gt;8,8,O1070)</f>
        <v>8</v>
      </c>
      <c r="Q1070" s="36">
        <f t="shared" ref="Q1070:Q1076" si="682">IF(O1070&gt;12,4,O1070-P1070)</f>
        <v>3.818888888888889</v>
      </c>
      <c r="R1070" s="37">
        <f t="shared" ref="R1070:R1076" si="683">IF(O1070&gt;12,O1070-12,0)</f>
        <v>0</v>
      </c>
      <c r="S1070" s="38"/>
    </row>
    <row r="1071" spans="1:33">
      <c r="A1071" s="3">
        <v>41544</v>
      </c>
      <c r="B1071" s="4">
        <v>0.29940972222222223</v>
      </c>
      <c r="C1071" s="4">
        <v>0.67673611111111109</v>
      </c>
      <c r="G1071" s="33">
        <f t="shared" si="672"/>
        <v>7.1858333333333331</v>
      </c>
      <c r="H1071" s="33">
        <f t="shared" si="673"/>
        <v>7</v>
      </c>
      <c r="I1071" s="33">
        <f t="shared" si="674"/>
        <v>16.241666666666667</v>
      </c>
      <c r="J1071" s="33">
        <f t="shared" si="675"/>
        <v>16</v>
      </c>
      <c r="K1071" s="33">
        <f t="shared" si="676"/>
        <v>0</v>
      </c>
      <c r="L1071" s="33">
        <f t="shared" si="677"/>
        <v>0</v>
      </c>
      <c r="M1071" s="33">
        <f t="shared" si="678"/>
        <v>0</v>
      </c>
      <c r="N1071" s="33">
        <f t="shared" si="679"/>
        <v>0</v>
      </c>
      <c r="O1071" s="34">
        <f t="shared" si="680"/>
        <v>9.0558333333333341</v>
      </c>
      <c r="P1071" s="35">
        <f t="shared" si="681"/>
        <v>8</v>
      </c>
      <c r="Q1071" s="36">
        <f t="shared" si="682"/>
        <v>1.0558333333333341</v>
      </c>
      <c r="R1071" s="37">
        <f t="shared" si="683"/>
        <v>0</v>
      </c>
      <c r="S1071" s="38"/>
    </row>
    <row r="1072" spans="1:33">
      <c r="A1072" s="3">
        <v>41545</v>
      </c>
      <c r="B1072" s="4">
        <v>0.29531249999999998</v>
      </c>
      <c r="C1072" s="4">
        <v>0.64832175925925928</v>
      </c>
      <c r="G1072" s="33">
        <f t="shared" si="672"/>
        <v>7.0874999999999995</v>
      </c>
      <c r="H1072" s="33">
        <f t="shared" si="673"/>
        <v>7</v>
      </c>
      <c r="I1072" s="33">
        <f t="shared" si="674"/>
        <v>15.559722222222224</v>
      </c>
      <c r="J1072" s="33">
        <f t="shared" si="675"/>
        <v>16</v>
      </c>
      <c r="K1072" s="33">
        <f t="shared" si="676"/>
        <v>0</v>
      </c>
      <c r="L1072" s="33">
        <f t="shared" si="677"/>
        <v>0</v>
      </c>
      <c r="M1072" s="33">
        <f t="shared" si="678"/>
        <v>0</v>
      </c>
      <c r="N1072" s="33">
        <f t="shared" si="679"/>
        <v>0</v>
      </c>
      <c r="O1072" s="34">
        <f t="shared" si="680"/>
        <v>8.472222222222225</v>
      </c>
      <c r="P1072" s="35">
        <f t="shared" si="681"/>
        <v>8</v>
      </c>
      <c r="Q1072" s="36">
        <f t="shared" si="682"/>
        <v>0.47222222222222499</v>
      </c>
      <c r="R1072" s="37">
        <f t="shared" si="683"/>
        <v>0</v>
      </c>
      <c r="S1072" s="38"/>
    </row>
    <row r="1073" spans="1:33" s="9" customFormat="1">
      <c r="A1073" s="7">
        <v>41546</v>
      </c>
      <c r="B1073" s="8">
        <v>0.25414351851851852</v>
      </c>
      <c r="C1073" s="8">
        <v>0.92254629629629625</v>
      </c>
      <c r="G1073" s="33">
        <f t="shared" si="672"/>
        <v>6.099444444444444</v>
      </c>
      <c r="H1073" s="33">
        <f t="shared" si="673"/>
        <v>6</v>
      </c>
      <c r="I1073" s="33">
        <f t="shared" si="674"/>
        <v>22.141111111111108</v>
      </c>
      <c r="J1073" s="33">
        <f t="shared" si="675"/>
        <v>22</v>
      </c>
      <c r="K1073" s="33">
        <f t="shared" si="676"/>
        <v>0</v>
      </c>
      <c r="L1073" s="33">
        <f t="shared" si="677"/>
        <v>0</v>
      </c>
      <c r="M1073" s="33">
        <f t="shared" si="678"/>
        <v>0</v>
      </c>
      <c r="N1073" s="33">
        <f t="shared" si="679"/>
        <v>0</v>
      </c>
      <c r="O1073" s="34">
        <f t="shared" si="680"/>
        <v>16.041666666666664</v>
      </c>
      <c r="P1073" s="39">
        <f t="shared" si="681"/>
        <v>8</v>
      </c>
      <c r="Q1073" s="40">
        <f t="shared" si="682"/>
        <v>4</v>
      </c>
      <c r="R1073" s="41">
        <f t="shared" si="683"/>
        <v>4.0416666666666643</v>
      </c>
      <c r="S1073" s="42"/>
      <c r="T1073"/>
      <c r="U1073"/>
      <c r="V1073"/>
      <c r="W1073"/>
      <c r="X1073"/>
      <c r="Y1073"/>
      <c r="Z1073"/>
      <c r="AA1073"/>
      <c r="AB1073"/>
      <c r="AC1073"/>
    </row>
    <row r="1074" spans="1:33">
      <c r="A1074" s="3">
        <v>41547</v>
      </c>
      <c r="B1074" s="4">
        <v>0.25047453703703704</v>
      </c>
      <c r="C1074" s="4">
        <v>0.91671296296296301</v>
      </c>
      <c r="G1074" s="33">
        <f t="shared" si="672"/>
        <v>6.0113888888888889</v>
      </c>
      <c r="H1074" s="33">
        <f t="shared" si="673"/>
        <v>6</v>
      </c>
      <c r="I1074" s="33">
        <f t="shared" si="674"/>
        <v>22.001111111111111</v>
      </c>
      <c r="J1074" s="33">
        <f t="shared" si="675"/>
        <v>22</v>
      </c>
      <c r="K1074" s="33">
        <f t="shared" si="676"/>
        <v>0</v>
      </c>
      <c r="L1074" s="33">
        <f t="shared" si="677"/>
        <v>0</v>
      </c>
      <c r="M1074" s="33">
        <f t="shared" si="678"/>
        <v>0</v>
      </c>
      <c r="N1074" s="33">
        <f t="shared" si="679"/>
        <v>0</v>
      </c>
      <c r="O1074" s="34">
        <f t="shared" si="680"/>
        <v>15.989722222222223</v>
      </c>
      <c r="P1074" s="35">
        <f t="shared" si="681"/>
        <v>8</v>
      </c>
      <c r="Q1074" s="36">
        <f t="shared" si="682"/>
        <v>4</v>
      </c>
      <c r="R1074" s="37">
        <f t="shared" si="683"/>
        <v>3.9897222222222233</v>
      </c>
      <c r="S1074" s="38"/>
    </row>
    <row r="1075" spans="1:33">
      <c r="A1075" s="3">
        <v>41548</v>
      </c>
      <c r="B1075" s="4">
        <v>0.25996527777777778</v>
      </c>
      <c r="C1075" s="4">
        <v>0.91796296296296298</v>
      </c>
      <c r="G1075" s="33">
        <f t="shared" si="672"/>
        <v>6.2391666666666667</v>
      </c>
      <c r="H1075" s="33">
        <f t="shared" si="673"/>
        <v>6</v>
      </c>
      <c r="I1075" s="33">
        <f t="shared" si="674"/>
        <v>22.031111111111112</v>
      </c>
      <c r="J1075" s="33">
        <f t="shared" si="675"/>
        <v>22</v>
      </c>
      <c r="K1075" s="33">
        <f t="shared" si="676"/>
        <v>0</v>
      </c>
      <c r="L1075" s="33">
        <f t="shared" si="677"/>
        <v>0</v>
      </c>
      <c r="M1075" s="33">
        <f t="shared" si="678"/>
        <v>0</v>
      </c>
      <c r="N1075" s="33">
        <f t="shared" si="679"/>
        <v>0</v>
      </c>
      <c r="O1075" s="34">
        <f t="shared" si="680"/>
        <v>15.791944444444447</v>
      </c>
      <c r="P1075" s="35">
        <f t="shared" si="681"/>
        <v>8</v>
      </c>
      <c r="Q1075" s="36">
        <f t="shared" si="682"/>
        <v>4</v>
      </c>
      <c r="R1075" s="37">
        <f t="shared" si="683"/>
        <v>3.7919444444444466</v>
      </c>
      <c r="S1075" s="38"/>
    </row>
    <row r="1076" spans="1:33">
      <c r="A1076" s="3">
        <v>41549</v>
      </c>
      <c r="B1076" s="4">
        <v>0.28089120370370368</v>
      </c>
      <c r="C1076" s="4">
        <v>0.92074074074074075</v>
      </c>
      <c r="G1076" s="33">
        <f t="shared" si="672"/>
        <v>6.7413888888888884</v>
      </c>
      <c r="H1076" s="33">
        <f t="shared" si="673"/>
        <v>7</v>
      </c>
      <c r="I1076" s="33">
        <f t="shared" si="674"/>
        <v>22.097777777777779</v>
      </c>
      <c r="J1076" s="33">
        <f t="shared" si="675"/>
        <v>22</v>
      </c>
      <c r="K1076" s="33">
        <f t="shared" si="676"/>
        <v>0</v>
      </c>
      <c r="L1076" s="33">
        <f t="shared" si="677"/>
        <v>0</v>
      </c>
      <c r="M1076" s="33">
        <f t="shared" si="678"/>
        <v>0</v>
      </c>
      <c r="N1076" s="33">
        <f t="shared" si="679"/>
        <v>0</v>
      </c>
      <c r="O1076" s="34">
        <f t="shared" si="680"/>
        <v>15.35638888888889</v>
      </c>
      <c r="P1076" s="35">
        <f t="shared" si="681"/>
        <v>8</v>
      </c>
      <c r="Q1076" s="36">
        <f t="shared" si="682"/>
        <v>4</v>
      </c>
      <c r="R1076" s="37">
        <f t="shared" si="683"/>
        <v>3.3563888888888904</v>
      </c>
      <c r="S1076" s="38"/>
    </row>
    <row r="1077" spans="1:33">
      <c r="A1077" s="5" t="s">
        <v>7</v>
      </c>
      <c r="G1077" s="43"/>
      <c r="H1077" s="30"/>
      <c r="I1077" s="30"/>
      <c r="J1077" s="30"/>
      <c r="K1077" s="30"/>
      <c r="L1077" s="30"/>
      <c r="M1077" s="44"/>
      <c r="N1077" s="30"/>
      <c r="O1077" s="45">
        <f>SUM(O1070:O1076)</f>
        <v>92.526666666666671</v>
      </c>
      <c r="P1077" s="46">
        <f>SUM(P1070:P1076)</f>
        <v>56</v>
      </c>
      <c r="Q1077" s="46">
        <f>SUM(Q1070:Q1076)</f>
        <v>21.346944444444446</v>
      </c>
      <c r="R1077" s="46">
        <f>SUM(R1070:R1076)</f>
        <v>15.179722222222225</v>
      </c>
      <c r="S1077" s="46">
        <f>SUM(S1070:S1076)</f>
        <v>0</v>
      </c>
    </row>
    <row r="1078" spans="1:33">
      <c r="A1078" s="5" t="s">
        <v>8</v>
      </c>
      <c r="B1078" s="6">
        <v>7</v>
      </c>
      <c r="D1078" s="5" t="s">
        <v>9</v>
      </c>
      <c r="E1078" s="6">
        <v>1</v>
      </c>
      <c r="G1078" s="43">
        <v>6</v>
      </c>
      <c r="H1078" s="43">
        <v>6</v>
      </c>
      <c r="I1078" s="30"/>
      <c r="J1078" s="30"/>
      <c r="K1078" s="30"/>
      <c r="L1078" s="30"/>
      <c r="M1078" s="44"/>
      <c r="N1078" s="30"/>
      <c r="O1078" s="45" t="s">
        <v>115</v>
      </c>
      <c r="P1078" s="46">
        <f>P1077-P1079</f>
        <v>48</v>
      </c>
      <c r="Q1078" s="46">
        <f>Q1077-Q1079</f>
        <v>17.346944444444446</v>
      </c>
      <c r="R1078" s="46">
        <f>R1077-R1079</f>
        <v>11.13805555555556</v>
      </c>
      <c r="S1078" s="46">
        <f>S1077-S1079</f>
        <v>0</v>
      </c>
    </row>
    <row r="1079" spans="1:33">
      <c r="G1079" s="43"/>
      <c r="H1079" s="30"/>
      <c r="I1079" s="30"/>
      <c r="J1079" s="30"/>
      <c r="K1079" s="30"/>
      <c r="L1079" s="30"/>
      <c r="M1079" s="44"/>
      <c r="N1079" s="44"/>
      <c r="O1079" s="47" t="s">
        <v>116</v>
      </c>
      <c r="P1079" s="48">
        <f>P1073</f>
        <v>8</v>
      </c>
      <c r="Q1079" s="48">
        <f>Q1073</f>
        <v>4</v>
      </c>
      <c r="R1079" s="48">
        <f>R1073</f>
        <v>4.0416666666666643</v>
      </c>
      <c r="S1079" s="48">
        <f>S1073</f>
        <v>0</v>
      </c>
      <c r="T1079" t="s">
        <v>117</v>
      </c>
      <c r="U1079" s="49" t="s">
        <v>118</v>
      </c>
      <c r="V1079" t="s">
        <v>119</v>
      </c>
      <c r="W1079" t="s">
        <v>120</v>
      </c>
      <c r="X1079" t="s">
        <v>121</v>
      </c>
      <c r="Y1079" s="49" t="s">
        <v>122</v>
      </c>
      <c r="Z1079" t="s">
        <v>123</v>
      </c>
      <c r="AA1079" t="s">
        <v>124</v>
      </c>
      <c r="AB1079" t="s">
        <v>125</v>
      </c>
      <c r="AC1079" t="s">
        <v>126</v>
      </c>
      <c r="AD1079" t="s">
        <v>127</v>
      </c>
      <c r="AE1079" t="s">
        <v>128</v>
      </c>
      <c r="AF1079" t="s">
        <v>129</v>
      </c>
      <c r="AG1079" t="s">
        <v>130</v>
      </c>
    </row>
    <row r="1080" spans="1:33" ht="15">
      <c r="G1080" s="50"/>
      <c r="M1080" s="51"/>
      <c r="R1080" s="52">
        <f>S1080-O1077</f>
        <v>0</v>
      </c>
      <c r="S1080" s="53">
        <f>SUM(P1078:S1079)</f>
        <v>92.526666666666671</v>
      </c>
      <c r="T1080" t="str">
        <f>+A1065</f>
        <v>Employee: MANALILI, EDISON  (013)</v>
      </c>
      <c r="U1080">
        <f>G1078</f>
        <v>6</v>
      </c>
      <c r="V1080" s="54">
        <f>P1078</f>
        <v>48</v>
      </c>
      <c r="W1080" s="54">
        <f>Q1078</f>
        <v>17.346944444444446</v>
      </c>
      <c r="X1080" s="54">
        <f>R1078</f>
        <v>11.13805555555556</v>
      </c>
      <c r="Y1080" s="55">
        <f>P1079</f>
        <v>8</v>
      </c>
      <c r="Z1080" s="55">
        <f>Q1079</f>
        <v>4</v>
      </c>
      <c r="AA1080" s="55">
        <f>R1079</f>
        <v>4.0416666666666643</v>
      </c>
      <c r="AB1080" s="54">
        <f>S1078</f>
        <v>0</v>
      </c>
      <c r="AC1080" s="55">
        <f>S1079</f>
        <v>0</v>
      </c>
    </row>
    <row r="1084" spans="1:33">
      <c r="A1084" s="2" t="s">
        <v>66</v>
      </c>
    </row>
    <row r="1087" spans="1:33">
      <c r="A1087" s="1" t="s">
        <v>1</v>
      </c>
      <c r="B1087" s="1" t="s">
        <v>2</v>
      </c>
      <c r="C1087" s="1" t="s">
        <v>3</v>
      </c>
      <c r="D1087" s="1" t="s">
        <v>4</v>
      </c>
      <c r="E1087" s="1" t="s">
        <v>5</v>
      </c>
      <c r="F1087" s="1" t="s">
        <v>6</v>
      </c>
      <c r="G1087" s="25"/>
      <c r="H1087" s="25"/>
      <c r="I1087" s="25"/>
      <c r="J1087" s="25"/>
      <c r="K1087" s="25"/>
      <c r="L1087" s="25"/>
      <c r="M1087" s="25"/>
      <c r="N1087" s="26"/>
      <c r="O1087" s="27" t="s">
        <v>110</v>
      </c>
      <c r="P1087" s="28" t="s">
        <v>111</v>
      </c>
      <c r="Q1087" s="28" t="s">
        <v>112</v>
      </c>
      <c r="R1087" s="28" t="s">
        <v>113</v>
      </c>
      <c r="S1087" s="28" t="s">
        <v>114</v>
      </c>
    </row>
    <row r="1088" spans="1:33">
      <c r="G1088" s="29"/>
      <c r="H1088" s="29"/>
      <c r="I1088" s="29"/>
      <c r="J1088" s="29"/>
      <c r="K1088" s="29"/>
      <c r="L1088" s="29"/>
      <c r="M1088" s="29"/>
      <c r="N1088" s="30"/>
      <c r="P1088" s="31"/>
      <c r="Q1088" s="31"/>
      <c r="R1088" s="31"/>
      <c r="S1088" s="32"/>
    </row>
    <row r="1089" spans="1:33">
      <c r="A1089" s="3">
        <v>41543</v>
      </c>
      <c r="B1089" s="4">
        <v>0.30052083333333335</v>
      </c>
      <c r="C1089" s="4">
        <v>0.79331018518518515</v>
      </c>
      <c r="G1089" s="33">
        <f t="shared" ref="G1089:G1095" si="684">+B1089*24</f>
        <v>7.2125000000000004</v>
      </c>
      <c r="H1089" s="33">
        <f t="shared" ref="H1089:H1095" si="685">ROUND(G1089,0)</f>
        <v>7</v>
      </c>
      <c r="I1089" s="33">
        <f t="shared" ref="I1089:I1095" si="686">+C1089*24</f>
        <v>19.039444444444442</v>
      </c>
      <c r="J1089" s="33">
        <f t="shared" ref="J1089:J1095" si="687">ROUND(I1089,0)</f>
        <v>19</v>
      </c>
      <c r="K1089" s="33">
        <f t="shared" ref="K1089:K1095" si="688">+D1089*24</f>
        <v>0</v>
      </c>
      <c r="L1089" s="33">
        <f t="shared" ref="L1089:L1095" si="689">ROUND(K1089,0)</f>
        <v>0</v>
      </c>
      <c r="M1089" s="33">
        <f t="shared" ref="M1089:M1095" si="690">+E1089*24</f>
        <v>0</v>
      </c>
      <c r="N1089" s="33">
        <f t="shared" ref="N1089:N1095" si="691">ROUND(M1089,0)</f>
        <v>0</v>
      </c>
      <c r="O1089" s="34">
        <f t="shared" ref="O1089:O1095" si="692">I1089-G1089+M1089-K1089</f>
        <v>11.826944444444441</v>
      </c>
      <c r="P1089" s="35">
        <f t="shared" ref="P1089:P1095" si="693">IF(O1089&gt;8,8,O1089)</f>
        <v>8</v>
      </c>
      <c r="Q1089" s="36">
        <f t="shared" ref="Q1089:Q1095" si="694">IF(O1089&gt;12,4,O1089-P1089)</f>
        <v>3.8269444444444414</v>
      </c>
      <c r="R1089" s="37">
        <f t="shared" ref="R1089:R1095" si="695">IF(O1089&gt;12,O1089-12,0)</f>
        <v>0</v>
      </c>
      <c r="S1089" s="38"/>
    </row>
    <row r="1090" spans="1:33">
      <c r="A1090" s="3">
        <v>41544</v>
      </c>
      <c r="B1090" s="4">
        <v>0.3005902777777778</v>
      </c>
      <c r="C1090" s="4">
        <v>0.67681712962962959</v>
      </c>
      <c r="G1090" s="33">
        <f t="shared" si="684"/>
        <v>7.2141666666666673</v>
      </c>
      <c r="H1090" s="33">
        <f t="shared" si="685"/>
        <v>7</v>
      </c>
      <c r="I1090" s="33">
        <f t="shared" si="686"/>
        <v>16.243611111111111</v>
      </c>
      <c r="J1090" s="33">
        <f t="shared" si="687"/>
        <v>16</v>
      </c>
      <c r="K1090" s="33">
        <f t="shared" si="688"/>
        <v>0</v>
      </c>
      <c r="L1090" s="33">
        <f t="shared" si="689"/>
        <v>0</v>
      </c>
      <c r="M1090" s="33">
        <f t="shared" si="690"/>
        <v>0</v>
      </c>
      <c r="N1090" s="33">
        <f t="shared" si="691"/>
        <v>0</v>
      </c>
      <c r="O1090" s="34">
        <f t="shared" si="692"/>
        <v>9.0294444444444437</v>
      </c>
      <c r="P1090" s="35">
        <f t="shared" si="693"/>
        <v>8</v>
      </c>
      <c r="Q1090" s="36">
        <f t="shared" si="694"/>
        <v>1.0294444444444437</v>
      </c>
      <c r="R1090" s="37">
        <f t="shared" si="695"/>
        <v>0</v>
      </c>
      <c r="S1090" s="38"/>
    </row>
    <row r="1091" spans="1:33">
      <c r="A1091" s="3">
        <v>41545</v>
      </c>
      <c r="B1091" s="4">
        <v>0.29550925925925925</v>
      </c>
      <c r="C1091" s="4">
        <v>0.64856481481481476</v>
      </c>
      <c r="G1091" s="33">
        <f t="shared" si="684"/>
        <v>7.0922222222222224</v>
      </c>
      <c r="H1091" s="33">
        <f t="shared" si="685"/>
        <v>7</v>
      </c>
      <c r="I1091" s="33">
        <f t="shared" si="686"/>
        <v>15.565555555555555</v>
      </c>
      <c r="J1091" s="33">
        <f t="shared" si="687"/>
        <v>16</v>
      </c>
      <c r="K1091" s="33">
        <f t="shared" si="688"/>
        <v>0</v>
      </c>
      <c r="L1091" s="33">
        <f t="shared" si="689"/>
        <v>0</v>
      </c>
      <c r="M1091" s="33">
        <f t="shared" si="690"/>
        <v>0</v>
      </c>
      <c r="N1091" s="33">
        <f t="shared" si="691"/>
        <v>0</v>
      </c>
      <c r="O1091" s="34">
        <f t="shared" si="692"/>
        <v>8.4733333333333327</v>
      </c>
      <c r="P1091" s="35">
        <f t="shared" si="693"/>
        <v>8</v>
      </c>
      <c r="Q1091" s="36">
        <f t="shared" si="694"/>
        <v>0.47333333333333272</v>
      </c>
      <c r="R1091" s="37">
        <f t="shared" si="695"/>
        <v>0</v>
      </c>
      <c r="S1091" s="38"/>
    </row>
    <row r="1092" spans="1:33" s="9" customFormat="1">
      <c r="A1092" s="7">
        <v>41546</v>
      </c>
      <c r="B1092" s="8">
        <v>0.25795138888888891</v>
      </c>
      <c r="C1092" s="8">
        <v>0.92172453703703705</v>
      </c>
      <c r="G1092" s="33">
        <f t="shared" si="684"/>
        <v>6.1908333333333339</v>
      </c>
      <c r="H1092" s="33">
        <f t="shared" si="685"/>
        <v>6</v>
      </c>
      <c r="I1092" s="33">
        <f t="shared" si="686"/>
        <v>22.121388888888887</v>
      </c>
      <c r="J1092" s="33">
        <f t="shared" si="687"/>
        <v>22</v>
      </c>
      <c r="K1092" s="33">
        <f t="shared" si="688"/>
        <v>0</v>
      </c>
      <c r="L1092" s="33">
        <f t="shared" si="689"/>
        <v>0</v>
      </c>
      <c r="M1092" s="33">
        <f t="shared" si="690"/>
        <v>0</v>
      </c>
      <c r="N1092" s="33">
        <f t="shared" si="691"/>
        <v>0</v>
      </c>
      <c r="O1092" s="34">
        <f t="shared" si="692"/>
        <v>15.930555555555554</v>
      </c>
      <c r="P1092" s="39">
        <f t="shared" si="693"/>
        <v>8</v>
      </c>
      <c r="Q1092" s="40">
        <f t="shared" si="694"/>
        <v>4</v>
      </c>
      <c r="R1092" s="41">
        <f t="shared" si="695"/>
        <v>3.9305555555555536</v>
      </c>
      <c r="S1092" s="42"/>
      <c r="T1092"/>
      <c r="U1092"/>
      <c r="V1092"/>
      <c r="W1092"/>
      <c r="X1092"/>
      <c r="Y1092"/>
      <c r="Z1092"/>
      <c r="AA1092"/>
      <c r="AB1092"/>
      <c r="AC1092"/>
    </row>
    <row r="1093" spans="1:33">
      <c r="A1093" s="3">
        <v>41547</v>
      </c>
      <c r="B1093" s="4">
        <v>0.2534837962962963</v>
      </c>
      <c r="C1093" s="4">
        <v>0.91722222222222227</v>
      </c>
      <c r="G1093" s="33">
        <f t="shared" si="684"/>
        <v>6.0836111111111109</v>
      </c>
      <c r="H1093" s="33">
        <f t="shared" si="685"/>
        <v>6</v>
      </c>
      <c r="I1093" s="33">
        <f t="shared" si="686"/>
        <v>22.013333333333335</v>
      </c>
      <c r="J1093" s="33">
        <f t="shared" si="687"/>
        <v>22</v>
      </c>
      <c r="K1093" s="33">
        <f t="shared" si="688"/>
        <v>0</v>
      </c>
      <c r="L1093" s="33">
        <f t="shared" si="689"/>
        <v>0</v>
      </c>
      <c r="M1093" s="33">
        <f t="shared" si="690"/>
        <v>0</v>
      </c>
      <c r="N1093" s="33">
        <f t="shared" si="691"/>
        <v>0</v>
      </c>
      <c r="O1093" s="34">
        <f t="shared" si="692"/>
        <v>15.929722222222225</v>
      </c>
      <c r="P1093" s="35">
        <f t="shared" si="693"/>
        <v>8</v>
      </c>
      <c r="Q1093" s="36">
        <f t="shared" si="694"/>
        <v>4</v>
      </c>
      <c r="R1093" s="37">
        <f t="shared" si="695"/>
        <v>3.9297222222222246</v>
      </c>
      <c r="S1093" s="38"/>
    </row>
    <row r="1094" spans="1:33">
      <c r="A1094" s="3">
        <v>41548</v>
      </c>
      <c r="B1094" s="4">
        <v>0.26055555555555554</v>
      </c>
      <c r="C1094" s="4">
        <v>0.91682870370370373</v>
      </c>
      <c r="G1094" s="33">
        <f t="shared" si="684"/>
        <v>6.253333333333333</v>
      </c>
      <c r="H1094" s="33">
        <f t="shared" si="685"/>
        <v>6</v>
      </c>
      <c r="I1094" s="33">
        <f t="shared" si="686"/>
        <v>22.003888888888888</v>
      </c>
      <c r="J1094" s="33">
        <f t="shared" si="687"/>
        <v>22</v>
      </c>
      <c r="K1094" s="33">
        <f t="shared" si="688"/>
        <v>0</v>
      </c>
      <c r="L1094" s="33">
        <f t="shared" si="689"/>
        <v>0</v>
      </c>
      <c r="M1094" s="33">
        <f t="shared" si="690"/>
        <v>0</v>
      </c>
      <c r="N1094" s="33">
        <f t="shared" si="691"/>
        <v>0</v>
      </c>
      <c r="O1094" s="34">
        <f t="shared" si="692"/>
        <v>15.750555555555554</v>
      </c>
      <c r="P1094" s="35">
        <f t="shared" si="693"/>
        <v>8</v>
      </c>
      <c r="Q1094" s="36">
        <f t="shared" si="694"/>
        <v>4</v>
      </c>
      <c r="R1094" s="37">
        <f t="shared" si="695"/>
        <v>3.7505555555555539</v>
      </c>
      <c r="S1094" s="38"/>
    </row>
    <row r="1095" spans="1:33">
      <c r="A1095" s="3">
        <v>41549</v>
      </c>
      <c r="B1095" s="4">
        <v>0.28953703703703704</v>
      </c>
      <c r="C1095" s="4">
        <v>0.91960648148148139</v>
      </c>
      <c r="G1095" s="33">
        <f t="shared" si="684"/>
        <v>6.9488888888888889</v>
      </c>
      <c r="H1095" s="33">
        <f t="shared" si="685"/>
        <v>7</v>
      </c>
      <c r="I1095" s="33">
        <f t="shared" si="686"/>
        <v>22.070555555555554</v>
      </c>
      <c r="J1095" s="33">
        <f t="shared" si="687"/>
        <v>22</v>
      </c>
      <c r="K1095" s="33">
        <f t="shared" si="688"/>
        <v>0</v>
      </c>
      <c r="L1095" s="33">
        <f t="shared" si="689"/>
        <v>0</v>
      </c>
      <c r="M1095" s="33">
        <f t="shared" si="690"/>
        <v>0</v>
      </c>
      <c r="N1095" s="33">
        <f t="shared" si="691"/>
        <v>0</v>
      </c>
      <c r="O1095" s="34">
        <f t="shared" si="692"/>
        <v>15.121666666666666</v>
      </c>
      <c r="P1095" s="35">
        <f t="shared" si="693"/>
        <v>8</v>
      </c>
      <c r="Q1095" s="36">
        <f t="shared" si="694"/>
        <v>4</v>
      </c>
      <c r="R1095" s="37">
        <f t="shared" si="695"/>
        <v>3.1216666666666661</v>
      </c>
      <c r="S1095" s="38"/>
    </row>
    <row r="1096" spans="1:33">
      <c r="A1096" s="5" t="s">
        <v>7</v>
      </c>
      <c r="G1096" s="43"/>
      <c r="H1096" s="30"/>
      <c r="I1096" s="30"/>
      <c r="J1096" s="30"/>
      <c r="K1096" s="30"/>
      <c r="L1096" s="30"/>
      <c r="M1096" s="44"/>
      <c r="N1096" s="30"/>
      <c r="O1096" s="45">
        <f>SUM(O1089:O1095)</f>
        <v>92.062222222222218</v>
      </c>
      <c r="P1096" s="46">
        <f>SUM(P1089:P1095)</f>
        <v>56</v>
      </c>
      <c r="Q1096" s="46">
        <f>SUM(Q1089:Q1095)</f>
        <v>21.329722222222216</v>
      </c>
      <c r="R1096" s="46">
        <f>SUM(R1089:R1095)</f>
        <v>14.732499999999998</v>
      </c>
      <c r="S1096" s="46">
        <f>SUM(S1089:S1095)</f>
        <v>0</v>
      </c>
    </row>
    <row r="1097" spans="1:33">
      <c r="A1097" s="5" t="s">
        <v>8</v>
      </c>
      <c r="B1097" s="6">
        <v>7</v>
      </c>
      <c r="D1097" s="5" t="s">
        <v>9</v>
      </c>
      <c r="E1097" s="6">
        <v>1</v>
      </c>
      <c r="G1097" s="43">
        <v>6</v>
      </c>
      <c r="H1097" s="43">
        <v>6</v>
      </c>
      <c r="I1097" s="30"/>
      <c r="J1097" s="30"/>
      <c r="K1097" s="30"/>
      <c r="L1097" s="30"/>
      <c r="M1097" s="44"/>
      <c r="N1097" s="30"/>
      <c r="O1097" s="45" t="s">
        <v>115</v>
      </c>
      <c r="P1097" s="46">
        <f>P1096-P1098</f>
        <v>48</v>
      </c>
      <c r="Q1097" s="46">
        <f>Q1096-Q1098</f>
        <v>17.329722222222216</v>
      </c>
      <c r="R1097" s="46">
        <f>R1096-R1098</f>
        <v>10.801944444444445</v>
      </c>
      <c r="S1097" s="46">
        <f>S1096-S1098</f>
        <v>0</v>
      </c>
    </row>
    <row r="1098" spans="1:33">
      <c r="G1098" s="43"/>
      <c r="H1098" s="30"/>
      <c r="I1098" s="30"/>
      <c r="J1098" s="30"/>
      <c r="K1098" s="30"/>
      <c r="L1098" s="30"/>
      <c r="M1098" s="44"/>
      <c r="N1098" s="44"/>
      <c r="O1098" s="47" t="s">
        <v>116</v>
      </c>
      <c r="P1098" s="48">
        <f>P1092</f>
        <v>8</v>
      </c>
      <c r="Q1098" s="48">
        <f>Q1092</f>
        <v>4</v>
      </c>
      <c r="R1098" s="48">
        <f>R1092</f>
        <v>3.9305555555555536</v>
      </c>
      <c r="S1098" s="48">
        <f>S1092</f>
        <v>0</v>
      </c>
      <c r="T1098" t="s">
        <v>117</v>
      </c>
      <c r="U1098" s="49" t="s">
        <v>118</v>
      </c>
      <c r="V1098" t="s">
        <v>119</v>
      </c>
      <c r="W1098" t="s">
        <v>120</v>
      </c>
      <c r="X1098" t="s">
        <v>121</v>
      </c>
      <c r="Y1098" s="49" t="s">
        <v>122</v>
      </c>
      <c r="Z1098" t="s">
        <v>123</v>
      </c>
      <c r="AA1098" t="s">
        <v>124</v>
      </c>
      <c r="AB1098" t="s">
        <v>125</v>
      </c>
      <c r="AC1098" t="s">
        <v>126</v>
      </c>
      <c r="AD1098" t="s">
        <v>127</v>
      </c>
      <c r="AE1098" t="s">
        <v>128</v>
      </c>
      <c r="AF1098" t="s">
        <v>129</v>
      </c>
      <c r="AG1098" t="s">
        <v>130</v>
      </c>
    </row>
    <row r="1099" spans="1:33" ht="15">
      <c r="G1099" s="50"/>
      <c r="M1099" s="51"/>
      <c r="R1099" s="52">
        <f>S1099-O1096</f>
        <v>0</v>
      </c>
      <c r="S1099" s="53">
        <f>SUM(P1097:S1098)</f>
        <v>92.062222222222218</v>
      </c>
      <c r="T1099" t="str">
        <f>+A1084</f>
        <v>Employee: MANALILI, ISIDRO  (024)</v>
      </c>
      <c r="U1099">
        <f>G1097</f>
        <v>6</v>
      </c>
      <c r="V1099" s="54">
        <f>P1097</f>
        <v>48</v>
      </c>
      <c r="W1099" s="54">
        <f>Q1097</f>
        <v>17.329722222222216</v>
      </c>
      <c r="X1099" s="54">
        <f>R1097</f>
        <v>10.801944444444445</v>
      </c>
      <c r="Y1099" s="55">
        <f>P1098</f>
        <v>8</v>
      </c>
      <c r="Z1099" s="55">
        <f>Q1098</f>
        <v>4</v>
      </c>
      <c r="AA1099" s="55">
        <f>R1098</f>
        <v>3.9305555555555536</v>
      </c>
      <c r="AB1099" s="54">
        <f>S1097</f>
        <v>0</v>
      </c>
      <c r="AC1099" s="55">
        <f>S1098</f>
        <v>0</v>
      </c>
    </row>
    <row r="1103" spans="1:33">
      <c r="A1103" s="2" t="s">
        <v>67</v>
      </c>
    </row>
    <row r="1106" spans="1:33">
      <c r="A1106" s="1" t="s">
        <v>1</v>
      </c>
      <c r="B1106" s="1" t="s">
        <v>2</v>
      </c>
      <c r="C1106" s="1" t="s">
        <v>3</v>
      </c>
      <c r="D1106" s="1" t="s">
        <v>4</v>
      </c>
      <c r="E1106" s="1" t="s">
        <v>5</v>
      </c>
      <c r="F1106" s="1" t="s">
        <v>6</v>
      </c>
      <c r="G1106" s="25"/>
      <c r="H1106" s="25"/>
      <c r="I1106" s="25"/>
      <c r="J1106" s="25"/>
      <c r="K1106" s="25"/>
      <c r="L1106" s="25"/>
      <c r="M1106" s="25"/>
      <c r="N1106" s="26"/>
      <c r="O1106" s="27" t="s">
        <v>110</v>
      </c>
      <c r="P1106" s="28" t="s">
        <v>111</v>
      </c>
      <c r="Q1106" s="28" t="s">
        <v>112</v>
      </c>
      <c r="R1106" s="28" t="s">
        <v>113</v>
      </c>
      <c r="S1106" s="28" t="s">
        <v>114</v>
      </c>
    </row>
    <row r="1107" spans="1:33">
      <c r="G1107" s="29"/>
      <c r="H1107" s="29"/>
      <c r="I1107" s="29"/>
      <c r="J1107" s="29"/>
      <c r="K1107" s="29"/>
      <c r="L1107" s="29"/>
      <c r="M1107" s="29"/>
      <c r="N1107" s="30"/>
      <c r="P1107" s="31"/>
      <c r="Q1107" s="31"/>
      <c r="R1107" s="31"/>
      <c r="S1107" s="32"/>
    </row>
    <row r="1108" spans="1:33">
      <c r="A1108" s="3">
        <v>41543</v>
      </c>
      <c r="B1108" s="4">
        <v>0.29013888888888889</v>
      </c>
      <c r="C1108" s="4">
        <v>0.79193287037037041</v>
      </c>
      <c r="G1108" s="33">
        <f t="shared" ref="G1108:G1114" si="696">+B1108*24</f>
        <v>6.9633333333333329</v>
      </c>
      <c r="H1108" s="33">
        <f t="shared" ref="H1108:H1114" si="697">ROUND(G1108,0)</f>
        <v>7</v>
      </c>
      <c r="I1108" s="33">
        <f t="shared" ref="I1108:I1114" si="698">+C1108*24</f>
        <v>19.006388888888889</v>
      </c>
      <c r="J1108" s="33">
        <f t="shared" ref="J1108:J1114" si="699">ROUND(I1108,0)</f>
        <v>19</v>
      </c>
      <c r="K1108" s="33">
        <f t="shared" ref="K1108:K1114" si="700">+D1108*24</f>
        <v>0</v>
      </c>
      <c r="L1108" s="33">
        <f t="shared" ref="L1108:L1114" si="701">ROUND(K1108,0)</f>
        <v>0</v>
      </c>
      <c r="M1108" s="33">
        <f t="shared" ref="M1108:M1114" si="702">+E1108*24</f>
        <v>0</v>
      </c>
      <c r="N1108" s="33">
        <f t="shared" ref="N1108:N1114" si="703">ROUND(M1108,0)</f>
        <v>0</v>
      </c>
      <c r="O1108" s="34">
        <f t="shared" ref="O1108:O1114" si="704">I1108-G1108+M1108-K1108</f>
        <v>12.043055555555556</v>
      </c>
      <c r="P1108" s="35">
        <f t="shared" ref="P1108:P1114" si="705">IF(O1108&gt;8,8,O1108)</f>
        <v>8</v>
      </c>
      <c r="Q1108" s="36">
        <f t="shared" ref="Q1108:Q1114" si="706">IF(O1108&gt;12,4,O1108-P1108)</f>
        <v>4</v>
      </c>
      <c r="R1108" s="37">
        <f t="shared" ref="R1108:R1114" si="707">IF(O1108&gt;12,O1108-12,0)</f>
        <v>4.3055555555556069E-2</v>
      </c>
      <c r="S1108" s="38"/>
    </row>
    <row r="1109" spans="1:33">
      <c r="A1109" s="3">
        <v>41544</v>
      </c>
      <c r="B1109" s="4">
        <v>0.28922453703703704</v>
      </c>
      <c r="C1109" s="4">
        <v>0.50800925925925922</v>
      </c>
      <c r="D1109" s="4">
        <v>0.5367939814814815</v>
      </c>
      <c r="E1109" s="4">
        <v>0.71054398148148146</v>
      </c>
      <c r="G1109" s="33">
        <f t="shared" si="696"/>
        <v>6.9413888888888895</v>
      </c>
      <c r="H1109" s="33">
        <f t="shared" si="697"/>
        <v>7</v>
      </c>
      <c r="I1109" s="33">
        <f t="shared" si="698"/>
        <v>12.19222222222222</v>
      </c>
      <c r="J1109" s="33">
        <f t="shared" si="699"/>
        <v>12</v>
      </c>
      <c r="K1109" s="33">
        <f t="shared" si="700"/>
        <v>12.883055555555556</v>
      </c>
      <c r="L1109" s="33">
        <f t="shared" si="701"/>
        <v>13</v>
      </c>
      <c r="M1109" s="33">
        <f t="shared" si="702"/>
        <v>17.053055555555556</v>
      </c>
      <c r="N1109" s="33">
        <f t="shared" si="703"/>
        <v>17</v>
      </c>
      <c r="O1109" s="34">
        <f t="shared" si="704"/>
        <v>9.420833333333329</v>
      </c>
      <c r="P1109" s="35">
        <f t="shared" si="705"/>
        <v>8</v>
      </c>
      <c r="Q1109" s="36">
        <f t="shared" si="706"/>
        <v>1.420833333333329</v>
      </c>
      <c r="R1109" s="37">
        <f t="shared" si="707"/>
        <v>0</v>
      </c>
      <c r="S1109" s="38"/>
    </row>
    <row r="1110" spans="1:33">
      <c r="A1110" s="3">
        <v>41545</v>
      </c>
      <c r="B1110" s="4">
        <v>0.24997685185185184</v>
      </c>
      <c r="C1110" s="4">
        <v>0.64879629629629632</v>
      </c>
      <c r="G1110" s="33">
        <f t="shared" si="696"/>
        <v>5.9994444444444444</v>
      </c>
      <c r="H1110" s="33">
        <f t="shared" si="697"/>
        <v>6</v>
      </c>
      <c r="I1110" s="33">
        <f t="shared" si="698"/>
        <v>15.571111111111112</v>
      </c>
      <c r="J1110" s="33">
        <f t="shared" si="699"/>
        <v>16</v>
      </c>
      <c r="K1110" s="33">
        <f t="shared" si="700"/>
        <v>0</v>
      </c>
      <c r="L1110" s="33">
        <f t="shared" si="701"/>
        <v>0</v>
      </c>
      <c r="M1110" s="33">
        <f t="shared" si="702"/>
        <v>0</v>
      </c>
      <c r="N1110" s="33">
        <f t="shared" si="703"/>
        <v>0</v>
      </c>
      <c r="O1110" s="34">
        <f t="shared" si="704"/>
        <v>9.5716666666666672</v>
      </c>
      <c r="P1110" s="35">
        <f t="shared" si="705"/>
        <v>8</v>
      </c>
      <c r="Q1110" s="36">
        <f t="shared" si="706"/>
        <v>1.5716666666666672</v>
      </c>
      <c r="R1110" s="37">
        <f t="shared" si="707"/>
        <v>0</v>
      </c>
      <c r="S1110" s="38"/>
    </row>
    <row r="1111" spans="1:33" s="9" customFormat="1">
      <c r="A1111" s="7">
        <v>41546</v>
      </c>
      <c r="B1111" s="8">
        <v>0.25398148148148147</v>
      </c>
      <c r="C1111" s="8">
        <v>0.92160879629629633</v>
      </c>
      <c r="G1111" s="33">
        <f t="shared" si="696"/>
        <v>6.0955555555555554</v>
      </c>
      <c r="H1111" s="33">
        <f t="shared" si="697"/>
        <v>6</v>
      </c>
      <c r="I1111" s="33">
        <f t="shared" si="698"/>
        <v>22.118611111111111</v>
      </c>
      <c r="J1111" s="33">
        <f t="shared" si="699"/>
        <v>22</v>
      </c>
      <c r="K1111" s="33">
        <f t="shared" si="700"/>
        <v>0</v>
      </c>
      <c r="L1111" s="33">
        <f t="shared" si="701"/>
        <v>0</v>
      </c>
      <c r="M1111" s="33">
        <f t="shared" si="702"/>
        <v>0</v>
      </c>
      <c r="N1111" s="33">
        <f t="shared" si="703"/>
        <v>0</v>
      </c>
      <c r="O1111" s="34">
        <f t="shared" si="704"/>
        <v>16.023055555555555</v>
      </c>
      <c r="P1111" s="39">
        <f t="shared" si="705"/>
        <v>8</v>
      </c>
      <c r="Q1111" s="40">
        <f t="shared" si="706"/>
        <v>4</v>
      </c>
      <c r="R1111" s="41">
        <f t="shared" si="707"/>
        <v>4.0230555555555547</v>
      </c>
      <c r="S1111" s="42"/>
      <c r="T1111"/>
      <c r="U1111"/>
      <c r="V1111"/>
      <c r="W1111"/>
      <c r="X1111"/>
      <c r="Y1111"/>
      <c r="Z1111"/>
      <c r="AA1111"/>
      <c r="AB1111"/>
      <c r="AC1111"/>
    </row>
    <row r="1112" spans="1:33">
      <c r="A1112" s="3">
        <v>41547</v>
      </c>
      <c r="B1112" s="4">
        <v>0.25417824074074075</v>
      </c>
      <c r="C1112" s="4">
        <v>0.74782407407407403</v>
      </c>
      <c r="G1112" s="33">
        <f t="shared" si="696"/>
        <v>6.1002777777777784</v>
      </c>
      <c r="H1112" s="33">
        <f t="shared" si="697"/>
        <v>6</v>
      </c>
      <c r="I1112" s="33">
        <f t="shared" si="698"/>
        <v>17.947777777777777</v>
      </c>
      <c r="J1112" s="33">
        <f t="shared" si="699"/>
        <v>18</v>
      </c>
      <c r="K1112" s="33">
        <f t="shared" si="700"/>
        <v>0</v>
      </c>
      <c r="L1112" s="33">
        <f t="shared" si="701"/>
        <v>0</v>
      </c>
      <c r="M1112" s="33">
        <f t="shared" si="702"/>
        <v>0</v>
      </c>
      <c r="N1112" s="33">
        <f t="shared" si="703"/>
        <v>0</v>
      </c>
      <c r="O1112" s="34">
        <f t="shared" si="704"/>
        <v>11.847499999999998</v>
      </c>
      <c r="P1112" s="35">
        <f t="shared" si="705"/>
        <v>8</v>
      </c>
      <c r="Q1112" s="36">
        <f t="shared" si="706"/>
        <v>3.8474999999999984</v>
      </c>
      <c r="R1112" s="37">
        <f t="shared" si="707"/>
        <v>0</v>
      </c>
      <c r="S1112" s="38"/>
    </row>
    <row r="1113" spans="1:33">
      <c r="A1113" s="3">
        <v>41548</v>
      </c>
      <c r="B1113" s="4">
        <v>0.28925925925925927</v>
      </c>
      <c r="C1113" s="4">
        <v>0.50155092592592587</v>
      </c>
      <c r="D1113" s="4">
        <v>0.54035879629629635</v>
      </c>
      <c r="E1113" s="4">
        <v>0.67031249999999998</v>
      </c>
      <c r="G1113" s="33">
        <f t="shared" si="696"/>
        <v>6.9422222222222221</v>
      </c>
      <c r="H1113" s="33">
        <f t="shared" si="697"/>
        <v>7</v>
      </c>
      <c r="I1113" s="33">
        <f t="shared" si="698"/>
        <v>12.037222222222221</v>
      </c>
      <c r="J1113" s="33">
        <f t="shared" si="699"/>
        <v>12</v>
      </c>
      <c r="K1113" s="33">
        <f t="shared" si="700"/>
        <v>12.968611111111112</v>
      </c>
      <c r="L1113" s="33">
        <f t="shared" si="701"/>
        <v>13</v>
      </c>
      <c r="M1113" s="33">
        <f t="shared" si="702"/>
        <v>16.087499999999999</v>
      </c>
      <c r="N1113" s="33">
        <f t="shared" si="703"/>
        <v>16</v>
      </c>
      <c r="O1113" s="34">
        <f t="shared" si="704"/>
        <v>8.213888888888885</v>
      </c>
      <c r="P1113" s="35">
        <f t="shared" si="705"/>
        <v>8</v>
      </c>
      <c r="Q1113" s="36">
        <f t="shared" si="706"/>
        <v>0.21388888888888502</v>
      </c>
      <c r="R1113" s="37">
        <f t="shared" si="707"/>
        <v>0</v>
      </c>
      <c r="S1113" s="38"/>
    </row>
    <row r="1114" spans="1:33">
      <c r="A1114" s="3">
        <v>41549</v>
      </c>
      <c r="B1114" s="4">
        <v>0.28684027777777776</v>
      </c>
      <c r="C1114" s="4">
        <v>0.7520486111111111</v>
      </c>
      <c r="G1114" s="33">
        <f t="shared" si="696"/>
        <v>6.8841666666666663</v>
      </c>
      <c r="H1114" s="33">
        <f t="shared" si="697"/>
        <v>7</v>
      </c>
      <c r="I1114" s="33">
        <f t="shared" si="698"/>
        <v>18.049166666666665</v>
      </c>
      <c r="J1114" s="33">
        <f t="shared" si="699"/>
        <v>18</v>
      </c>
      <c r="K1114" s="33">
        <f t="shared" si="700"/>
        <v>0</v>
      </c>
      <c r="L1114" s="33">
        <f t="shared" si="701"/>
        <v>0</v>
      </c>
      <c r="M1114" s="33">
        <f t="shared" si="702"/>
        <v>0</v>
      </c>
      <c r="N1114" s="33">
        <f t="shared" si="703"/>
        <v>0</v>
      </c>
      <c r="O1114" s="34">
        <f t="shared" si="704"/>
        <v>11.164999999999999</v>
      </c>
      <c r="P1114" s="35">
        <f t="shared" si="705"/>
        <v>8</v>
      </c>
      <c r="Q1114" s="36">
        <f t="shared" si="706"/>
        <v>3.1649999999999991</v>
      </c>
      <c r="R1114" s="37">
        <f t="shared" si="707"/>
        <v>0</v>
      </c>
      <c r="S1114" s="38"/>
    </row>
    <row r="1115" spans="1:33">
      <c r="A1115" s="5" t="s">
        <v>7</v>
      </c>
      <c r="G1115" s="43"/>
      <c r="H1115" s="30"/>
      <c r="I1115" s="30"/>
      <c r="J1115" s="30"/>
      <c r="K1115" s="30"/>
      <c r="L1115" s="30"/>
      <c r="M1115" s="44"/>
      <c r="N1115" s="30"/>
      <c r="O1115" s="45">
        <f>SUM(O1108:O1114)</f>
        <v>78.284999999999997</v>
      </c>
      <c r="P1115" s="46">
        <f>SUM(P1108:P1114)</f>
        <v>56</v>
      </c>
      <c r="Q1115" s="46">
        <f>SUM(Q1108:Q1114)</f>
        <v>18.218888888888877</v>
      </c>
      <c r="R1115" s="46">
        <f>SUM(R1108:R1114)</f>
        <v>4.0661111111111108</v>
      </c>
      <c r="S1115" s="46">
        <f>SUM(S1108:S1114)</f>
        <v>0</v>
      </c>
    </row>
    <row r="1116" spans="1:33">
      <c r="A1116" s="5" t="s">
        <v>8</v>
      </c>
      <c r="B1116" s="6">
        <v>7</v>
      </c>
      <c r="D1116" s="5" t="s">
        <v>9</v>
      </c>
      <c r="E1116" s="6">
        <v>1</v>
      </c>
      <c r="G1116" s="43">
        <v>6</v>
      </c>
      <c r="H1116" s="43">
        <v>6</v>
      </c>
      <c r="I1116" s="30"/>
      <c r="J1116" s="30"/>
      <c r="K1116" s="30"/>
      <c r="L1116" s="30"/>
      <c r="M1116" s="44"/>
      <c r="N1116" s="30"/>
      <c r="O1116" s="45" t="s">
        <v>115</v>
      </c>
      <c r="P1116" s="46">
        <f>P1115-P1117</f>
        <v>48</v>
      </c>
      <c r="Q1116" s="46">
        <f>Q1115-Q1117</f>
        <v>14.218888888888877</v>
      </c>
      <c r="R1116" s="46">
        <f>R1115-R1117</f>
        <v>4.3055555555556069E-2</v>
      </c>
      <c r="S1116" s="46">
        <f>S1115-S1117</f>
        <v>0</v>
      </c>
    </row>
    <row r="1117" spans="1:33">
      <c r="G1117" s="43"/>
      <c r="H1117" s="30"/>
      <c r="I1117" s="30"/>
      <c r="J1117" s="30"/>
      <c r="K1117" s="30"/>
      <c r="L1117" s="30"/>
      <c r="M1117" s="44"/>
      <c r="N1117" s="44"/>
      <c r="O1117" s="47" t="s">
        <v>116</v>
      </c>
      <c r="P1117" s="48">
        <f>P1111</f>
        <v>8</v>
      </c>
      <c r="Q1117" s="48">
        <f>Q1111</f>
        <v>4</v>
      </c>
      <c r="R1117" s="48">
        <f>R1111</f>
        <v>4.0230555555555547</v>
      </c>
      <c r="S1117" s="48">
        <f>S1111</f>
        <v>0</v>
      </c>
      <c r="T1117" t="s">
        <v>117</v>
      </c>
      <c r="U1117" s="49" t="s">
        <v>118</v>
      </c>
      <c r="V1117" t="s">
        <v>119</v>
      </c>
      <c r="W1117" t="s">
        <v>120</v>
      </c>
      <c r="X1117" t="s">
        <v>121</v>
      </c>
      <c r="Y1117" s="49" t="s">
        <v>122</v>
      </c>
      <c r="Z1117" t="s">
        <v>123</v>
      </c>
      <c r="AA1117" t="s">
        <v>124</v>
      </c>
      <c r="AB1117" t="s">
        <v>125</v>
      </c>
      <c r="AC1117" t="s">
        <v>126</v>
      </c>
      <c r="AD1117" t="s">
        <v>127</v>
      </c>
      <c r="AE1117" t="s">
        <v>128</v>
      </c>
      <c r="AF1117" t="s">
        <v>129</v>
      </c>
      <c r="AG1117" t="s">
        <v>130</v>
      </c>
    </row>
    <row r="1118" spans="1:33" ht="15">
      <c r="G1118" s="50"/>
      <c r="M1118" s="51"/>
      <c r="R1118" s="52">
        <f>S1118-O1115</f>
        <v>0</v>
      </c>
      <c r="S1118" s="53">
        <f>SUM(P1116:S1117)</f>
        <v>78.284999999999982</v>
      </c>
      <c r="T1118" t="str">
        <f>+A1103</f>
        <v>Employee: MANALILI, MANNY  (027)</v>
      </c>
      <c r="U1118">
        <f>G1116</f>
        <v>6</v>
      </c>
      <c r="V1118" s="54">
        <f>P1116</f>
        <v>48</v>
      </c>
      <c r="W1118" s="54">
        <f>Q1116</f>
        <v>14.218888888888877</v>
      </c>
      <c r="X1118" s="54">
        <f>R1116</f>
        <v>4.3055555555556069E-2</v>
      </c>
      <c r="Y1118" s="55">
        <f>P1117</f>
        <v>8</v>
      </c>
      <c r="Z1118" s="55">
        <f>Q1117</f>
        <v>4</v>
      </c>
      <c r="AA1118" s="55">
        <f>R1117</f>
        <v>4.0230555555555547</v>
      </c>
      <c r="AB1118" s="54">
        <f>S1116</f>
        <v>0</v>
      </c>
      <c r="AC1118" s="55">
        <f>S1117</f>
        <v>0</v>
      </c>
    </row>
    <row r="1122" spans="1:33">
      <c r="A1122" s="2" t="s">
        <v>68</v>
      </c>
    </row>
    <row r="1125" spans="1:33">
      <c r="A1125" s="1" t="s">
        <v>1</v>
      </c>
      <c r="B1125" s="1" t="s">
        <v>2</v>
      </c>
      <c r="C1125" s="1" t="s">
        <v>3</v>
      </c>
      <c r="D1125" s="1" t="s">
        <v>4</v>
      </c>
      <c r="E1125" s="1" t="s">
        <v>5</v>
      </c>
      <c r="F1125" s="1" t="s">
        <v>6</v>
      </c>
      <c r="G1125" s="25"/>
      <c r="H1125" s="25"/>
      <c r="I1125" s="25"/>
      <c r="J1125" s="25"/>
      <c r="K1125" s="25"/>
      <c r="L1125" s="25"/>
      <c r="M1125" s="25"/>
      <c r="N1125" s="26"/>
      <c r="O1125" s="27" t="s">
        <v>110</v>
      </c>
      <c r="P1125" s="28" t="s">
        <v>111</v>
      </c>
      <c r="Q1125" s="28" t="s">
        <v>112</v>
      </c>
      <c r="R1125" s="28" t="s">
        <v>113</v>
      </c>
      <c r="S1125" s="28" t="s">
        <v>114</v>
      </c>
    </row>
    <row r="1126" spans="1:33">
      <c r="G1126" s="29"/>
      <c r="H1126" s="29"/>
      <c r="I1126" s="29"/>
      <c r="J1126" s="29"/>
      <c r="K1126" s="29"/>
      <c r="L1126" s="29"/>
      <c r="M1126" s="29"/>
      <c r="N1126" s="30"/>
      <c r="P1126" s="31"/>
      <c r="Q1126" s="31"/>
      <c r="R1126" s="31"/>
      <c r="S1126" s="32"/>
    </row>
    <row r="1127" spans="1:33">
      <c r="A1127" s="3">
        <v>41543</v>
      </c>
      <c r="B1127" s="4">
        <v>0.28851851851851851</v>
      </c>
      <c r="C1127" s="4">
        <v>0.50202546296296291</v>
      </c>
      <c r="D1127" s="4">
        <v>0.53856481481481477</v>
      </c>
      <c r="E1127" s="4">
        <v>0.75224537037037043</v>
      </c>
      <c r="G1127" s="33">
        <f t="shared" ref="G1127:G1133" si="708">+B1127*24</f>
        <v>6.9244444444444442</v>
      </c>
      <c r="H1127" s="33">
        <f t="shared" ref="H1127:H1133" si="709">ROUND(G1127,0)</f>
        <v>7</v>
      </c>
      <c r="I1127" s="33">
        <f t="shared" ref="I1127:I1133" si="710">+C1127*24</f>
        <v>12.048611111111111</v>
      </c>
      <c r="J1127" s="33">
        <f t="shared" ref="J1127:J1133" si="711">ROUND(I1127,0)</f>
        <v>12</v>
      </c>
      <c r="K1127" s="33">
        <f t="shared" ref="K1127:K1133" si="712">+D1127*24</f>
        <v>12.925555555555555</v>
      </c>
      <c r="L1127" s="33">
        <f t="shared" ref="L1127:L1133" si="713">ROUND(K1127,0)</f>
        <v>13</v>
      </c>
      <c r="M1127" s="33">
        <f t="shared" ref="M1127:M1133" si="714">+E1127*24</f>
        <v>18.053888888888892</v>
      </c>
      <c r="N1127" s="33">
        <f t="shared" ref="N1127:N1133" si="715">ROUND(M1127,0)</f>
        <v>18</v>
      </c>
      <c r="O1127" s="34">
        <f t="shared" ref="O1127:O1133" si="716">I1127-G1127+M1127-K1127</f>
        <v>10.252500000000005</v>
      </c>
      <c r="P1127" s="35">
        <f t="shared" ref="P1127:P1133" si="717">IF(O1127&gt;8,8,O1127)</f>
        <v>8</v>
      </c>
      <c r="Q1127" s="36">
        <f t="shared" ref="Q1127:Q1133" si="718">IF(O1127&gt;12,4,O1127-P1127)</f>
        <v>2.2525000000000048</v>
      </c>
      <c r="R1127" s="37">
        <f t="shared" ref="R1127:R1133" si="719">IF(O1127&gt;12,O1127-12,0)</f>
        <v>0</v>
      </c>
      <c r="S1127" s="38"/>
    </row>
    <row r="1128" spans="1:33">
      <c r="A1128" s="3">
        <v>41544</v>
      </c>
      <c r="B1128" s="4">
        <v>0.28978009259259258</v>
      </c>
      <c r="C1128" s="4">
        <v>0.50178240740740743</v>
      </c>
      <c r="D1128" s="4">
        <v>0.53858796296296296</v>
      </c>
      <c r="E1128" s="4">
        <v>0.71431712962962968</v>
      </c>
      <c r="G1128" s="33">
        <f t="shared" si="708"/>
        <v>6.9547222222222214</v>
      </c>
      <c r="H1128" s="33">
        <f t="shared" si="709"/>
        <v>7</v>
      </c>
      <c r="I1128" s="33">
        <f t="shared" si="710"/>
        <v>12.042777777777779</v>
      </c>
      <c r="J1128" s="33">
        <f t="shared" si="711"/>
        <v>12</v>
      </c>
      <c r="K1128" s="33">
        <f t="shared" si="712"/>
        <v>12.926111111111112</v>
      </c>
      <c r="L1128" s="33">
        <f t="shared" si="713"/>
        <v>13</v>
      </c>
      <c r="M1128" s="33">
        <f t="shared" si="714"/>
        <v>17.143611111111113</v>
      </c>
      <c r="N1128" s="33">
        <f t="shared" si="715"/>
        <v>17</v>
      </c>
      <c r="O1128" s="34">
        <f t="shared" si="716"/>
        <v>9.3055555555555571</v>
      </c>
      <c r="P1128" s="35">
        <f t="shared" si="717"/>
        <v>8</v>
      </c>
      <c r="Q1128" s="36">
        <f t="shared" si="718"/>
        <v>1.3055555555555571</v>
      </c>
      <c r="R1128" s="37">
        <f t="shared" si="719"/>
        <v>0</v>
      </c>
      <c r="S1128" s="38"/>
    </row>
    <row r="1129" spans="1:33">
      <c r="A1129" s="3">
        <v>41545</v>
      </c>
      <c r="B1129" s="4">
        <v>0.2882986111111111</v>
      </c>
      <c r="C1129" s="4">
        <v>0.62656250000000002</v>
      </c>
      <c r="G1129" s="33">
        <f t="shared" si="708"/>
        <v>6.9191666666666665</v>
      </c>
      <c r="H1129" s="33">
        <f t="shared" si="709"/>
        <v>7</v>
      </c>
      <c r="I1129" s="33">
        <f t="shared" si="710"/>
        <v>15.037500000000001</v>
      </c>
      <c r="J1129" s="33">
        <f t="shared" si="711"/>
        <v>15</v>
      </c>
      <c r="K1129" s="33">
        <f t="shared" si="712"/>
        <v>0</v>
      </c>
      <c r="L1129" s="33">
        <f t="shared" si="713"/>
        <v>0</v>
      </c>
      <c r="M1129" s="33">
        <f t="shared" si="714"/>
        <v>0</v>
      </c>
      <c r="N1129" s="33">
        <f t="shared" si="715"/>
        <v>0</v>
      </c>
      <c r="O1129" s="34">
        <f t="shared" si="716"/>
        <v>8.1183333333333358</v>
      </c>
      <c r="P1129" s="35">
        <f t="shared" si="717"/>
        <v>8</v>
      </c>
      <c r="Q1129" s="36">
        <f t="shared" si="718"/>
        <v>0.11833333333333584</v>
      </c>
      <c r="R1129" s="37">
        <f t="shared" si="719"/>
        <v>0</v>
      </c>
      <c r="S1129" s="38"/>
    </row>
    <row r="1130" spans="1:33" s="9" customFormat="1">
      <c r="A1130" s="7">
        <v>41546</v>
      </c>
      <c r="B1130" s="8"/>
      <c r="C1130" s="8"/>
      <c r="G1130" s="33">
        <f t="shared" si="708"/>
        <v>0</v>
      </c>
      <c r="H1130" s="33">
        <f t="shared" si="709"/>
        <v>0</v>
      </c>
      <c r="I1130" s="33">
        <f t="shared" si="710"/>
        <v>0</v>
      </c>
      <c r="J1130" s="33">
        <f t="shared" si="711"/>
        <v>0</v>
      </c>
      <c r="K1130" s="33">
        <f t="shared" si="712"/>
        <v>0</v>
      </c>
      <c r="L1130" s="33">
        <f t="shared" si="713"/>
        <v>0</v>
      </c>
      <c r="M1130" s="33">
        <f t="shared" si="714"/>
        <v>0</v>
      </c>
      <c r="N1130" s="33">
        <f t="shared" si="715"/>
        <v>0</v>
      </c>
      <c r="O1130" s="34">
        <f t="shared" si="716"/>
        <v>0</v>
      </c>
      <c r="P1130" s="39">
        <f t="shared" si="717"/>
        <v>0</v>
      </c>
      <c r="Q1130" s="40">
        <f t="shared" si="718"/>
        <v>0</v>
      </c>
      <c r="R1130" s="41">
        <f t="shared" si="719"/>
        <v>0</v>
      </c>
      <c r="S1130" s="42"/>
      <c r="T1130"/>
      <c r="U1130"/>
      <c r="V1130"/>
      <c r="W1130"/>
      <c r="X1130"/>
      <c r="Y1130"/>
      <c r="Z1130"/>
      <c r="AA1130"/>
      <c r="AB1130"/>
      <c r="AC1130"/>
    </row>
    <row r="1131" spans="1:33">
      <c r="A1131" s="3">
        <v>41547</v>
      </c>
      <c r="B1131" s="4">
        <v>0.28842592592592592</v>
      </c>
      <c r="C1131" s="4">
        <v>0.50099537037037034</v>
      </c>
      <c r="D1131" s="4">
        <v>0.53918981481481476</v>
      </c>
      <c r="E1131" s="4">
        <v>0.66888888888888887</v>
      </c>
      <c r="G1131" s="33">
        <f t="shared" si="708"/>
        <v>6.9222222222222225</v>
      </c>
      <c r="H1131" s="33">
        <f t="shared" si="709"/>
        <v>7</v>
      </c>
      <c r="I1131" s="33">
        <f t="shared" si="710"/>
        <v>12.023888888888887</v>
      </c>
      <c r="J1131" s="33">
        <f t="shared" si="711"/>
        <v>12</v>
      </c>
      <c r="K1131" s="33">
        <f t="shared" si="712"/>
        <v>12.940555555555555</v>
      </c>
      <c r="L1131" s="33">
        <f t="shared" si="713"/>
        <v>13</v>
      </c>
      <c r="M1131" s="33">
        <f t="shared" si="714"/>
        <v>16.053333333333335</v>
      </c>
      <c r="N1131" s="33">
        <f t="shared" si="715"/>
        <v>16</v>
      </c>
      <c r="O1131" s="34">
        <f t="shared" si="716"/>
        <v>8.214444444444446</v>
      </c>
      <c r="P1131" s="35">
        <f t="shared" si="717"/>
        <v>8</v>
      </c>
      <c r="Q1131" s="36">
        <f t="shared" si="718"/>
        <v>0.21444444444444599</v>
      </c>
      <c r="R1131" s="37">
        <f t="shared" si="719"/>
        <v>0</v>
      </c>
      <c r="S1131" s="38"/>
    </row>
    <row r="1132" spans="1:33">
      <c r="A1132" s="3">
        <v>41548</v>
      </c>
      <c r="B1132" s="4">
        <v>0.28918981481481482</v>
      </c>
      <c r="C1132" s="4">
        <v>0.5012847222222222</v>
      </c>
      <c r="D1132" s="4">
        <v>0.5400462962962963</v>
      </c>
      <c r="E1132" s="4">
        <v>0.6676157407407407</v>
      </c>
      <c r="G1132" s="33">
        <f t="shared" si="708"/>
        <v>6.9405555555555551</v>
      </c>
      <c r="H1132" s="33">
        <f t="shared" si="709"/>
        <v>7</v>
      </c>
      <c r="I1132" s="33">
        <f t="shared" si="710"/>
        <v>12.030833333333334</v>
      </c>
      <c r="J1132" s="33">
        <f t="shared" si="711"/>
        <v>12</v>
      </c>
      <c r="K1132" s="33">
        <f t="shared" si="712"/>
        <v>12.961111111111112</v>
      </c>
      <c r="L1132" s="33">
        <f t="shared" si="713"/>
        <v>13</v>
      </c>
      <c r="M1132" s="33">
        <f t="shared" si="714"/>
        <v>16.022777777777776</v>
      </c>
      <c r="N1132" s="33">
        <f t="shared" si="715"/>
        <v>16</v>
      </c>
      <c r="O1132" s="34">
        <f t="shared" si="716"/>
        <v>8.1519444444444424</v>
      </c>
      <c r="P1132" s="35">
        <f t="shared" si="717"/>
        <v>8</v>
      </c>
      <c r="Q1132" s="36">
        <f t="shared" si="718"/>
        <v>0.15194444444444244</v>
      </c>
      <c r="R1132" s="37">
        <f t="shared" si="719"/>
        <v>0</v>
      </c>
      <c r="S1132" s="38"/>
    </row>
    <row r="1133" spans="1:33">
      <c r="A1133" s="3">
        <v>41549</v>
      </c>
      <c r="B1133" s="4">
        <v>0.2886111111111111</v>
      </c>
      <c r="C1133" s="4">
        <v>0.50160879629629629</v>
      </c>
      <c r="D1133" s="4">
        <v>0.53832175925925929</v>
      </c>
      <c r="E1133" s="4">
        <v>0.75166666666666671</v>
      </c>
      <c r="G1133" s="33">
        <f t="shared" si="708"/>
        <v>6.9266666666666659</v>
      </c>
      <c r="H1133" s="33">
        <f t="shared" si="709"/>
        <v>7</v>
      </c>
      <c r="I1133" s="33">
        <f t="shared" si="710"/>
        <v>12.038611111111111</v>
      </c>
      <c r="J1133" s="33">
        <f t="shared" si="711"/>
        <v>12</v>
      </c>
      <c r="K1133" s="33">
        <f t="shared" si="712"/>
        <v>12.919722222222223</v>
      </c>
      <c r="L1133" s="33">
        <f t="shared" si="713"/>
        <v>13</v>
      </c>
      <c r="M1133" s="33">
        <f t="shared" si="714"/>
        <v>18.04</v>
      </c>
      <c r="N1133" s="33">
        <f t="shared" si="715"/>
        <v>18</v>
      </c>
      <c r="O1133" s="34">
        <f t="shared" si="716"/>
        <v>10.232222222222223</v>
      </c>
      <c r="P1133" s="35">
        <f t="shared" si="717"/>
        <v>8</v>
      </c>
      <c r="Q1133" s="36">
        <f t="shared" si="718"/>
        <v>2.232222222222223</v>
      </c>
      <c r="R1133" s="37">
        <f t="shared" si="719"/>
        <v>0</v>
      </c>
      <c r="S1133" s="38"/>
    </row>
    <row r="1134" spans="1:33">
      <c r="A1134" s="5" t="s">
        <v>7</v>
      </c>
      <c r="G1134" s="43"/>
      <c r="H1134" s="30"/>
      <c r="I1134" s="30"/>
      <c r="J1134" s="30"/>
      <c r="K1134" s="30"/>
      <c r="L1134" s="30"/>
      <c r="M1134" s="44"/>
      <c r="N1134" s="30"/>
      <c r="O1134" s="45">
        <f>SUM(O1127:O1133)</f>
        <v>54.275000000000006</v>
      </c>
      <c r="P1134" s="46">
        <f>SUM(P1127:P1133)</f>
        <v>48</v>
      </c>
      <c r="Q1134" s="46">
        <f>SUM(Q1127:Q1133)</f>
        <v>6.2750000000000092</v>
      </c>
      <c r="R1134" s="46">
        <f>SUM(R1127:R1133)</f>
        <v>0</v>
      </c>
      <c r="S1134" s="46">
        <f>SUM(S1127:S1133)</f>
        <v>0</v>
      </c>
    </row>
    <row r="1135" spans="1:33">
      <c r="A1135" s="5" t="s">
        <v>8</v>
      </c>
      <c r="B1135" s="6">
        <v>6</v>
      </c>
      <c r="D1135" s="5" t="s">
        <v>9</v>
      </c>
      <c r="E1135" s="6">
        <v>0</v>
      </c>
      <c r="G1135" s="43">
        <v>6</v>
      </c>
      <c r="H1135" s="43">
        <v>6</v>
      </c>
      <c r="I1135" s="30"/>
      <c r="J1135" s="30"/>
      <c r="K1135" s="30"/>
      <c r="L1135" s="30"/>
      <c r="M1135" s="44"/>
      <c r="N1135" s="30"/>
      <c r="O1135" s="45" t="s">
        <v>115</v>
      </c>
      <c r="P1135" s="46">
        <f>P1134-P1136</f>
        <v>48</v>
      </c>
      <c r="Q1135" s="46">
        <f>Q1134-Q1136</f>
        <v>6.2750000000000092</v>
      </c>
      <c r="R1135" s="46">
        <f>R1134-R1136</f>
        <v>0</v>
      </c>
      <c r="S1135" s="46">
        <f>S1134-S1136</f>
        <v>0</v>
      </c>
    </row>
    <row r="1136" spans="1:33">
      <c r="G1136" s="43"/>
      <c r="H1136" s="30"/>
      <c r="I1136" s="30"/>
      <c r="J1136" s="30"/>
      <c r="K1136" s="30"/>
      <c r="L1136" s="30"/>
      <c r="M1136" s="44"/>
      <c r="N1136" s="44"/>
      <c r="O1136" s="47" t="s">
        <v>116</v>
      </c>
      <c r="P1136" s="48">
        <f>P1130</f>
        <v>0</v>
      </c>
      <c r="Q1136" s="48">
        <f>Q1130</f>
        <v>0</v>
      </c>
      <c r="R1136" s="48">
        <f>R1130</f>
        <v>0</v>
      </c>
      <c r="S1136" s="48">
        <f>S1130</f>
        <v>0</v>
      </c>
      <c r="T1136" t="s">
        <v>117</v>
      </c>
      <c r="U1136" s="49" t="s">
        <v>118</v>
      </c>
      <c r="V1136" t="s">
        <v>119</v>
      </c>
      <c r="W1136" t="s">
        <v>120</v>
      </c>
      <c r="X1136" t="s">
        <v>121</v>
      </c>
      <c r="Y1136" s="49" t="s">
        <v>122</v>
      </c>
      <c r="Z1136" t="s">
        <v>123</v>
      </c>
      <c r="AA1136" t="s">
        <v>124</v>
      </c>
      <c r="AB1136" t="s">
        <v>125</v>
      </c>
      <c r="AC1136" t="s">
        <v>126</v>
      </c>
      <c r="AD1136" t="s">
        <v>127</v>
      </c>
      <c r="AE1136" t="s">
        <v>128</v>
      </c>
      <c r="AF1136" t="s">
        <v>129</v>
      </c>
      <c r="AG1136" t="s">
        <v>130</v>
      </c>
    </row>
    <row r="1137" spans="1:29" ht="15">
      <c r="G1137" s="50"/>
      <c r="M1137" s="51"/>
      <c r="R1137" s="52">
        <f>S1137-O1134</f>
        <v>0</v>
      </c>
      <c r="S1137" s="53">
        <f>SUM(P1135:S1136)</f>
        <v>54.275000000000006</v>
      </c>
      <c r="T1137" t="str">
        <f>+A1122</f>
        <v>Employee: MANALILI, NESTOR  (015)</v>
      </c>
      <c r="U1137">
        <f>G1135</f>
        <v>6</v>
      </c>
      <c r="V1137" s="54">
        <f>P1135</f>
        <v>48</v>
      </c>
      <c r="W1137" s="54">
        <f>Q1135</f>
        <v>6.2750000000000092</v>
      </c>
      <c r="X1137" s="54">
        <f>R1135</f>
        <v>0</v>
      </c>
      <c r="Y1137" s="55">
        <f>P1136</f>
        <v>0</v>
      </c>
      <c r="Z1137" s="55">
        <f>Q1136</f>
        <v>0</v>
      </c>
      <c r="AA1137" s="55">
        <f>R1136</f>
        <v>0</v>
      </c>
      <c r="AB1137" s="54">
        <f>S1135</f>
        <v>0</v>
      </c>
      <c r="AC1137" s="55">
        <f>S1136</f>
        <v>0</v>
      </c>
    </row>
    <row r="1141" spans="1:29">
      <c r="A1141" s="2" t="s">
        <v>69</v>
      </c>
    </row>
    <row r="1144" spans="1:29">
      <c r="A1144" s="1" t="s">
        <v>1</v>
      </c>
      <c r="B1144" s="1" t="s">
        <v>2</v>
      </c>
      <c r="C1144" s="1" t="s">
        <v>3</v>
      </c>
      <c r="D1144" s="1" t="s">
        <v>4</v>
      </c>
      <c r="E1144" s="1" t="s">
        <v>5</v>
      </c>
      <c r="F1144" s="1" t="s">
        <v>6</v>
      </c>
      <c r="G1144" s="25"/>
      <c r="H1144" s="25"/>
      <c r="I1144" s="25"/>
      <c r="J1144" s="25"/>
      <c r="K1144" s="25"/>
      <c r="L1144" s="25"/>
      <c r="M1144" s="25"/>
      <c r="N1144" s="26"/>
      <c r="O1144" s="27" t="s">
        <v>110</v>
      </c>
      <c r="P1144" s="28" t="s">
        <v>111</v>
      </c>
      <c r="Q1144" s="28" t="s">
        <v>112</v>
      </c>
      <c r="R1144" s="28" t="s">
        <v>113</v>
      </c>
      <c r="S1144" s="28" t="s">
        <v>114</v>
      </c>
    </row>
    <row r="1145" spans="1:29">
      <c r="G1145" s="29"/>
      <c r="H1145" s="29"/>
      <c r="I1145" s="29"/>
      <c r="J1145" s="29"/>
      <c r="K1145" s="29"/>
      <c r="L1145" s="29"/>
      <c r="M1145" s="29"/>
      <c r="N1145" s="30"/>
      <c r="P1145" s="31"/>
      <c r="Q1145" s="31"/>
      <c r="R1145" s="31"/>
      <c r="S1145" s="32"/>
    </row>
    <row r="1146" spans="1:29">
      <c r="A1146" s="3">
        <v>41543</v>
      </c>
      <c r="B1146" s="4">
        <v>0.29318287037037039</v>
      </c>
      <c r="C1146" s="4">
        <v>0.79206018518518517</v>
      </c>
      <c r="G1146" s="33">
        <f t="shared" ref="G1146:G1152" si="720">+B1146*24</f>
        <v>7.0363888888888892</v>
      </c>
      <c r="H1146" s="33">
        <f t="shared" ref="H1146:H1152" si="721">ROUND(G1146,0)</f>
        <v>7</v>
      </c>
      <c r="I1146" s="33">
        <f t="shared" ref="I1146:I1152" si="722">+C1146*24</f>
        <v>19.009444444444444</v>
      </c>
      <c r="J1146" s="33">
        <f t="shared" ref="J1146:J1152" si="723">ROUND(I1146,0)</f>
        <v>19</v>
      </c>
      <c r="K1146" s="33">
        <f t="shared" ref="K1146:K1152" si="724">+D1146*24</f>
        <v>0</v>
      </c>
      <c r="L1146" s="33">
        <f t="shared" ref="L1146:L1152" si="725">ROUND(K1146,0)</f>
        <v>0</v>
      </c>
      <c r="M1146" s="33">
        <f t="shared" ref="M1146:M1152" si="726">+E1146*24</f>
        <v>0</v>
      </c>
      <c r="N1146" s="33">
        <f t="shared" ref="N1146:N1152" si="727">ROUND(M1146,0)</f>
        <v>0</v>
      </c>
      <c r="O1146" s="34">
        <f t="shared" ref="O1146:O1152" si="728">I1146-G1146+M1146-K1146</f>
        <v>11.973055555555554</v>
      </c>
      <c r="P1146" s="35">
        <f t="shared" ref="P1146:P1152" si="729">IF(O1146&gt;8,8,O1146)</f>
        <v>8</v>
      </c>
      <c r="Q1146" s="36">
        <f t="shared" ref="Q1146:Q1152" si="730">IF(O1146&gt;12,4,O1146-P1146)</f>
        <v>3.973055555555554</v>
      </c>
      <c r="R1146" s="37">
        <f t="shared" ref="R1146:R1152" si="731">IF(O1146&gt;12,O1146-12,0)</f>
        <v>0</v>
      </c>
      <c r="S1146" s="38"/>
    </row>
    <row r="1147" spans="1:29">
      <c r="A1147" s="3">
        <v>41544</v>
      </c>
      <c r="B1147" s="4">
        <v>0.29011574074074076</v>
      </c>
      <c r="C1147" s="4">
        <v>0.62673611111111116</v>
      </c>
      <c r="G1147" s="33">
        <f t="shared" si="720"/>
        <v>6.9627777777777782</v>
      </c>
      <c r="H1147" s="33">
        <f t="shared" si="721"/>
        <v>7</v>
      </c>
      <c r="I1147" s="33">
        <f t="shared" si="722"/>
        <v>15.041666666666668</v>
      </c>
      <c r="J1147" s="33">
        <f t="shared" si="723"/>
        <v>15</v>
      </c>
      <c r="K1147" s="33">
        <f t="shared" si="724"/>
        <v>0</v>
      </c>
      <c r="L1147" s="33">
        <f t="shared" si="725"/>
        <v>0</v>
      </c>
      <c r="M1147" s="33">
        <f t="shared" si="726"/>
        <v>0</v>
      </c>
      <c r="N1147" s="33">
        <f t="shared" si="727"/>
        <v>0</v>
      </c>
      <c r="O1147" s="34">
        <f t="shared" si="728"/>
        <v>8.0788888888888906</v>
      </c>
      <c r="P1147" s="35">
        <f t="shared" si="729"/>
        <v>8</v>
      </c>
      <c r="Q1147" s="36">
        <f t="shared" si="730"/>
        <v>7.8888888888890563E-2</v>
      </c>
      <c r="R1147" s="37">
        <f t="shared" si="731"/>
        <v>0</v>
      </c>
      <c r="S1147" s="38"/>
    </row>
    <row r="1148" spans="1:29">
      <c r="A1148" s="3">
        <v>41545</v>
      </c>
      <c r="B1148" s="4">
        <v>0.2898148148148148</v>
      </c>
      <c r="C1148" s="4">
        <v>0.755462962962963</v>
      </c>
      <c r="G1148" s="33">
        <f t="shared" si="720"/>
        <v>6.9555555555555557</v>
      </c>
      <c r="H1148" s="33">
        <f t="shared" si="721"/>
        <v>7</v>
      </c>
      <c r="I1148" s="33">
        <f t="shared" si="722"/>
        <v>18.13111111111111</v>
      </c>
      <c r="J1148" s="33">
        <f t="shared" si="723"/>
        <v>18</v>
      </c>
      <c r="K1148" s="33">
        <f t="shared" si="724"/>
        <v>0</v>
      </c>
      <c r="L1148" s="33">
        <f t="shared" si="725"/>
        <v>0</v>
      </c>
      <c r="M1148" s="33">
        <f t="shared" si="726"/>
        <v>0</v>
      </c>
      <c r="N1148" s="33">
        <f t="shared" si="727"/>
        <v>0</v>
      </c>
      <c r="O1148" s="34">
        <f t="shared" si="728"/>
        <v>11.175555555555555</v>
      </c>
      <c r="P1148" s="35">
        <f t="shared" si="729"/>
        <v>8</v>
      </c>
      <c r="Q1148" s="36">
        <f t="shared" si="730"/>
        <v>3.1755555555555546</v>
      </c>
      <c r="R1148" s="37">
        <f t="shared" si="731"/>
        <v>0</v>
      </c>
      <c r="S1148" s="38"/>
    </row>
    <row r="1149" spans="1:29" s="9" customFormat="1">
      <c r="A1149" s="7">
        <v>41546</v>
      </c>
      <c r="B1149" s="8">
        <v>0.29224537037037035</v>
      </c>
      <c r="C1149" s="8">
        <v>0.75369212962962961</v>
      </c>
      <c r="G1149" s="33">
        <f t="shared" si="720"/>
        <v>7.0138888888888884</v>
      </c>
      <c r="H1149" s="33">
        <f t="shared" si="721"/>
        <v>7</v>
      </c>
      <c r="I1149" s="33">
        <f t="shared" si="722"/>
        <v>18.08861111111111</v>
      </c>
      <c r="J1149" s="33">
        <f t="shared" si="723"/>
        <v>18</v>
      </c>
      <c r="K1149" s="33">
        <f t="shared" si="724"/>
        <v>0</v>
      </c>
      <c r="L1149" s="33">
        <f t="shared" si="725"/>
        <v>0</v>
      </c>
      <c r="M1149" s="33">
        <f t="shared" si="726"/>
        <v>0</v>
      </c>
      <c r="N1149" s="33">
        <f t="shared" si="727"/>
        <v>0</v>
      </c>
      <c r="O1149" s="34">
        <f t="shared" si="728"/>
        <v>11.074722222222221</v>
      </c>
      <c r="P1149" s="39">
        <f t="shared" si="729"/>
        <v>8</v>
      </c>
      <c r="Q1149" s="40">
        <f t="shared" si="730"/>
        <v>3.0747222222222206</v>
      </c>
      <c r="R1149" s="41">
        <f t="shared" si="731"/>
        <v>0</v>
      </c>
      <c r="S1149" s="42"/>
      <c r="T1149"/>
      <c r="U1149"/>
      <c r="V1149"/>
      <c r="W1149"/>
      <c r="X1149"/>
      <c r="Y1149"/>
      <c r="Z1149"/>
      <c r="AA1149"/>
      <c r="AB1149"/>
      <c r="AC1149"/>
    </row>
    <row r="1150" spans="1:29">
      <c r="A1150" s="3">
        <v>41547</v>
      </c>
      <c r="B1150" s="4">
        <v>0.29046296296296298</v>
      </c>
      <c r="C1150" s="4">
        <v>0.62519675925925922</v>
      </c>
      <c r="G1150" s="33">
        <f t="shared" si="720"/>
        <v>6.9711111111111119</v>
      </c>
      <c r="H1150" s="33">
        <f t="shared" si="721"/>
        <v>7</v>
      </c>
      <c r="I1150" s="33">
        <f t="shared" si="722"/>
        <v>15.00472222222222</v>
      </c>
      <c r="J1150" s="33">
        <f t="shared" si="723"/>
        <v>15</v>
      </c>
      <c r="K1150" s="33">
        <f t="shared" si="724"/>
        <v>0</v>
      </c>
      <c r="L1150" s="33">
        <f t="shared" si="725"/>
        <v>0</v>
      </c>
      <c r="M1150" s="33">
        <f t="shared" si="726"/>
        <v>0</v>
      </c>
      <c r="N1150" s="33">
        <f t="shared" si="727"/>
        <v>0</v>
      </c>
      <c r="O1150" s="34">
        <f t="shared" si="728"/>
        <v>8.0336111111111084</v>
      </c>
      <c r="P1150" s="35">
        <f t="shared" si="729"/>
        <v>8</v>
      </c>
      <c r="Q1150" s="36">
        <f t="shared" si="730"/>
        <v>3.3611111111108372E-2</v>
      </c>
      <c r="R1150" s="37">
        <f t="shared" si="731"/>
        <v>0</v>
      </c>
      <c r="S1150" s="38"/>
    </row>
    <row r="1151" spans="1:29">
      <c r="A1151" s="3">
        <v>41548</v>
      </c>
      <c r="B1151" s="4">
        <v>0.29305555555555557</v>
      </c>
      <c r="C1151" s="4">
        <v>0.75043981481481481</v>
      </c>
      <c r="D1151" s="4">
        <v>0.91371527777777772</v>
      </c>
      <c r="E1151" s="10">
        <v>1</v>
      </c>
      <c r="G1151" s="33">
        <f t="shared" si="720"/>
        <v>7.0333333333333332</v>
      </c>
      <c r="H1151" s="33">
        <f t="shared" si="721"/>
        <v>7</v>
      </c>
      <c r="I1151" s="33">
        <f t="shared" si="722"/>
        <v>18.010555555555555</v>
      </c>
      <c r="J1151" s="33">
        <f t="shared" si="723"/>
        <v>18</v>
      </c>
      <c r="K1151" s="33">
        <f t="shared" si="724"/>
        <v>21.929166666666667</v>
      </c>
      <c r="L1151" s="33">
        <f t="shared" si="725"/>
        <v>22</v>
      </c>
      <c r="M1151" s="33">
        <f t="shared" si="726"/>
        <v>24</v>
      </c>
      <c r="N1151" s="33">
        <f t="shared" si="727"/>
        <v>24</v>
      </c>
      <c r="O1151" s="34">
        <f t="shared" si="728"/>
        <v>13.048055555555557</v>
      </c>
      <c r="P1151" s="35">
        <f t="shared" si="729"/>
        <v>8</v>
      </c>
      <c r="Q1151" s="36">
        <f t="shared" si="730"/>
        <v>4</v>
      </c>
      <c r="R1151" s="37">
        <f t="shared" si="731"/>
        <v>1.0480555555555569</v>
      </c>
      <c r="S1151" s="38"/>
    </row>
    <row r="1152" spans="1:29">
      <c r="A1152" s="3">
        <v>41549</v>
      </c>
      <c r="B1152" s="11">
        <v>0</v>
      </c>
      <c r="C1152" s="4">
        <v>0.25166666666666665</v>
      </c>
      <c r="D1152" s="4">
        <v>0.91800925925925925</v>
      </c>
      <c r="E1152" s="10">
        <v>1</v>
      </c>
      <c r="G1152" s="33">
        <f t="shared" si="720"/>
        <v>0</v>
      </c>
      <c r="H1152" s="33">
        <f t="shared" si="721"/>
        <v>0</v>
      </c>
      <c r="I1152" s="33">
        <f t="shared" si="722"/>
        <v>6.0399999999999991</v>
      </c>
      <c r="J1152" s="33">
        <f t="shared" si="723"/>
        <v>6</v>
      </c>
      <c r="K1152" s="33">
        <f t="shared" si="724"/>
        <v>22.032222222222224</v>
      </c>
      <c r="L1152" s="33">
        <f t="shared" si="725"/>
        <v>22</v>
      </c>
      <c r="M1152" s="33">
        <f t="shared" si="726"/>
        <v>24</v>
      </c>
      <c r="N1152" s="33">
        <f t="shared" si="727"/>
        <v>24</v>
      </c>
      <c r="O1152" s="34">
        <f t="shared" si="728"/>
        <v>8.0077777777777754</v>
      </c>
      <c r="P1152" s="35">
        <f t="shared" si="729"/>
        <v>8</v>
      </c>
      <c r="Q1152" s="36">
        <f t="shared" si="730"/>
        <v>7.7777777777754409E-3</v>
      </c>
      <c r="R1152" s="37">
        <f t="shared" si="731"/>
        <v>0</v>
      </c>
      <c r="S1152" s="38"/>
    </row>
    <row r="1153" spans="1:33">
      <c r="A1153" s="5" t="s">
        <v>7</v>
      </c>
      <c r="G1153" s="43"/>
      <c r="H1153" s="30"/>
      <c r="I1153" s="30"/>
      <c r="J1153" s="30"/>
      <c r="K1153" s="30"/>
      <c r="L1153" s="30"/>
      <c r="M1153" s="44"/>
      <c r="N1153" s="30"/>
      <c r="O1153" s="45">
        <f>SUM(O1146:O1152)</f>
        <v>71.391666666666652</v>
      </c>
      <c r="P1153" s="46">
        <f>SUM(P1146:P1152)</f>
        <v>56</v>
      </c>
      <c r="Q1153" s="46">
        <f>SUM(Q1146:Q1152)</f>
        <v>14.343611111111104</v>
      </c>
      <c r="R1153" s="46">
        <f>SUM(R1146:R1152)</f>
        <v>1.0480555555555569</v>
      </c>
      <c r="S1153" s="46">
        <f>SUM(S1146:S1152)</f>
        <v>0</v>
      </c>
    </row>
    <row r="1154" spans="1:33">
      <c r="A1154" s="5" t="s">
        <v>8</v>
      </c>
      <c r="B1154" s="6">
        <v>7</v>
      </c>
      <c r="D1154" s="5" t="s">
        <v>9</v>
      </c>
      <c r="E1154" s="6">
        <v>1</v>
      </c>
      <c r="G1154" s="43">
        <v>6</v>
      </c>
      <c r="H1154" s="43">
        <v>6</v>
      </c>
      <c r="I1154" s="30"/>
      <c r="J1154" s="30"/>
      <c r="K1154" s="30"/>
      <c r="L1154" s="30"/>
      <c r="M1154" s="44"/>
      <c r="N1154" s="30"/>
      <c r="O1154" s="45" t="s">
        <v>115</v>
      </c>
      <c r="P1154" s="46">
        <f>P1153-P1155</f>
        <v>48</v>
      </c>
      <c r="Q1154" s="46">
        <f>Q1153-Q1155</f>
        <v>11.268888888888883</v>
      </c>
      <c r="R1154" s="46">
        <f>R1153-R1155</f>
        <v>1.0480555555555569</v>
      </c>
      <c r="S1154" s="46">
        <f>S1153-S1155</f>
        <v>0</v>
      </c>
    </row>
    <row r="1155" spans="1:33">
      <c r="G1155" s="43"/>
      <c r="H1155" s="30"/>
      <c r="I1155" s="30"/>
      <c r="J1155" s="30"/>
      <c r="K1155" s="30"/>
      <c r="L1155" s="30"/>
      <c r="M1155" s="44"/>
      <c r="N1155" s="44"/>
      <c r="O1155" s="47" t="s">
        <v>116</v>
      </c>
      <c r="P1155" s="48">
        <f>P1149</f>
        <v>8</v>
      </c>
      <c r="Q1155" s="48">
        <f>Q1149</f>
        <v>3.0747222222222206</v>
      </c>
      <c r="R1155" s="48">
        <f>R1149</f>
        <v>0</v>
      </c>
      <c r="S1155" s="48">
        <f>S1149</f>
        <v>0</v>
      </c>
      <c r="T1155" t="s">
        <v>117</v>
      </c>
      <c r="U1155" s="49" t="s">
        <v>118</v>
      </c>
      <c r="V1155" t="s">
        <v>119</v>
      </c>
      <c r="W1155" t="s">
        <v>120</v>
      </c>
      <c r="X1155" t="s">
        <v>121</v>
      </c>
      <c r="Y1155" s="49" t="s">
        <v>122</v>
      </c>
      <c r="Z1155" t="s">
        <v>123</v>
      </c>
      <c r="AA1155" t="s">
        <v>124</v>
      </c>
      <c r="AB1155" t="s">
        <v>125</v>
      </c>
      <c r="AC1155" t="s">
        <v>126</v>
      </c>
      <c r="AD1155" t="s">
        <v>127</v>
      </c>
      <c r="AE1155" t="s">
        <v>128</v>
      </c>
      <c r="AF1155" t="s">
        <v>129</v>
      </c>
      <c r="AG1155" t="s">
        <v>130</v>
      </c>
    </row>
    <row r="1156" spans="1:33" ht="15">
      <c r="G1156" s="50"/>
      <c r="M1156" s="51"/>
      <c r="R1156" s="52">
        <f>S1156-O1153</f>
        <v>0</v>
      </c>
      <c r="S1156" s="53">
        <f>SUM(P1154:S1155)</f>
        <v>71.391666666666652</v>
      </c>
      <c r="T1156" t="str">
        <f>+A1141</f>
        <v>Employee: MANLIWAT, JOSELITO  (040)</v>
      </c>
      <c r="U1156">
        <f>G1154</f>
        <v>6</v>
      </c>
      <c r="V1156" s="54">
        <f>P1154</f>
        <v>48</v>
      </c>
      <c r="W1156" s="54">
        <f>Q1154</f>
        <v>11.268888888888883</v>
      </c>
      <c r="X1156" s="54">
        <f>R1154</f>
        <v>1.0480555555555569</v>
      </c>
      <c r="Y1156" s="55">
        <f>P1155</f>
        <v>8</v>
      </c>
      <c r="Z1156" s="55">
        <f>Q1155</f>
        <v>3.0747222222222206</v>
      </c>
      <c r="AA1156" s="55">
        <f>R1155</f>
        <v>0</v>
      </c>
      <c r="AB1156" s="54">
        <f>S1154</f>
        <v>0</v>
      </c>
      <c r="AC1156" s="55">
        <f>S1155</f>
        <v>0</v>
      </c>
    </row>
    <row r="1160" spans="1:33">
      <c r="A1160" s="2" t="s">
        <v>70</v>
      </c>
    </row>
    <row r="1163" spans="1:33">
      <c r="A1163" s="1" t="s">
        <v>1</v>
      </c>
      <c r="B1163" s="1" t="s">
        <v>2</v>
      </c>
      <c r="C1163" s="1" t="s">
        <v>3</v>
      </c>
      <c r="D1163" s="1" t="s">
        <v>4</v>
      </c>
      <c r="E1163" s="1" t="s">
        <v>5</v>
      </c>
      <c r="F1163" s="1" t="s">
        <v>6</v>
      </c>
      <c r="G1163" s="25"/>
      <c r="H1163" s="25"/>
      <c r="I1163" s="25"/>
      <c r="J1163" s="25"/>
      <c r="K1163" s="25"/>
      <c r="L1163" s="25"/>
      <c r="M1163" s="25"/>
      <c r="N1163" s="26"/>
      <c r="O1163" s="27" t="s">
        <v>110</v>
      </c>
      <c r="P1163" s="28" t="s">
        <v>111</v>
      </c>
      <c r="Q1163" s="28" t="s">
        <v>112</v>
      </c>
      <c r="R1163" s="28" t="s">
        <v>113</v>
      </c>
      <c r="S1163" s="28" t="s">
        <v>114</v>
      </c>
    </row>
    <row r="1164" spans="1:33">
      <c r="G1164" s="29"/>
      <c r="H1164" s="29"/>
      <c r="I1164" s="29"/>
      <c r="J1164" s="29"/>
      <c r="K1164" s="29"/>
      <c r="L1164" s="29"/>
      <c r="M1164" s="29"/>
      <c r="N1164" s="30"/>
      <c r="P1164" s="31"/>
      <c r="Q1164" s="31"/>
      <c r="R1164" s="31"/>
      <c r="S1164" s="32"/>
    </row>
    <row r="1165" spans="1:33">
      <c r="A1165" s="3">
        <v>41543</v>
      </c>
      <c r="B1165" s="4">
        <v>0.57946759259259262</v>
      </c>
      <c r="C1165" s="4">
        <v>0.91671296296296301</v>
      </c>
      <c r="G1165" s="33">
        <f t="shared" ref="G1165:G1171" si="732">+B1165*24</f>
        <v>13.907222222222224</v>
      </c>
      <c r="H1165" s="33">
        <f t="shared" ref="H1165:H1171" si="733">ROUND(G1165,0)</f>
        <v>14</v>
      </c>
      <c r="I1165" s="33">
        <f t="shared" ref="I1165:I1171" si="734">+C1165*24</f>
        <v>22.001111111111111</v>
      </c>
      <c r="J1165" s="33">
        <f t="shared" ref="J1165:J1171" si="735">ROUND(I1165,0)</f>
        <v>22</v>
      </c>
      <c r="K1165" s="33">
        <f t="shared" ref="K1165:K1171" si="736">+D1165*24</f>
        <v>0</v>
      </c>
      <c r="L1165" s="33">
        <f t="shared" ref="L1165:L1171" si="737">ROUND(K1165,0)</f>
        <v>0</v>
      </c>
      <c r="M1165" s="33">
        <f t="shared" ref="M1165:M1171" si="738">+E1165*24</f>
        <v>0</v>
      </c>
      <c r="N1165" s="33">
        <f t="shared" ref="N1165:N1171" si="739">ROUND(M1165,0)</f>
        <v>0</v>
      </c>
      <c r="O1165" s="34">
        <f t="shared" ref="O1165:O1171" si="740">I1165-G1165+M1165-K1165</f>
        <v>8.0938888888888876</v>
      </c>
      <c r="P1165" s="35">
        <f t="shared" ref="P1165:P1171" si="741">IF(O1165&gt;8,8,O1165)</f>
        <v>8</v>
      </c>
      <c r="Q1165" s="36">
        <f t="shared" ref="Q1165:Q1171" si="742">IF(O1165&gt;12,4,O1165-P1165)</f>
        <v>9.3888888888887578E-2</v>
      </c>
      <c r="R1165" s="37">
        <f t="shared" ref="R1165:R1171" si="743">IF(O1165&gt;12,O1165-12,0)</f>
        <v>0</v>
      </c>
      <c r="S1165" s="38"/>
    </row>
    <row r="1166" spans="1:33">
      <c r="A1166" s="3">
        <v>41544</v>
      </c>
      <c r="B1166" s="4">
        <v>0.57725694444444442</v>
      </c>
      <c r="C1166" s="4">
        <v>0.91763888888888889</v>
      </c>
      <c r="G1166" s="33">
        <f t="shared" si="732"/>
        <v>13.854166666666666</v>
      </c>
      <c r="H1166" s="33">
        <f t="shared" si="733"/>
        <v>14</v>
      </c>
      <c r="I1166" s="33">
        <f t="shared" si="734"/>
        <v>22.023333333333333</v>
      </c>
      <c r="J1166" s="33">
        <f t="shared" si="735"/>
        <v>22</v>
      </c>
      <c r="K1166" s="33">
        <f t="shared" si="736"/>
        <v>0</v>
      </c>
      <c r="L1166" s="33">
        <f t="shared" si="737"/>
        <v>0</v>
      </c>
      <c r="M1166" s="33">
        <f t="shared" si="738"/>
        <v>0</v>
      </c>
      <c r="N1166" s="33">
        <f t="shared" si="739"/>
        <v>0</v>
      </c>
      <c r="O1166" s="34">
        <f t="shared" si="740"/>
        <v>8.1691666666666674</v>
      </c>
      <c r="P1166" s="35">
        <f t="shared" si="741"/>
        <v>8</v>
      </c>
      <c r="Q1166" s="36">
        <f t="shared" si="742"/>
        <v>0.16916666666666735</v>
      </c>
      <c r="R1166" s="37">
        <f t="shared" si="743"/>
        <v>0</v>
      </c>
      <c r="S1166" s="38"/>
    </row>
    <row r="1167" spans="1:33">
      <c r="A1167" s="3">
        <v>41545</v>
      </c>
      <c r="B1167" s="4">
        <v>0.58381944444444445</v>
      </c>
      <c r="C1167" s="4">
        <v>0.9183796296296296</v>
      </c>
      <c r="G1167" s="33">
        <f t="shared" si="732"/>
        <v>14.011666666666667</v>
      </c>
      <c r="H1167" s="33">
        <f t="shared" si="733"/>
        <v>14</v>
      </c>
      <c r="I1167" s="33">
        <f t="shared" si="734"/>
        <v>22.04111111111111</v>
      </c>
      <c r="J1167" s="33">
        <f t="shared" si="735"/>
        <v>22</v>
      </c>
      <c r="K1167" s="33">
        <f t="shared" si="736"/>
        <v>0</v>
      </c>
      <c r="L1167" s="33">
        <f t="shared" si="737"/>
        <v>0</v>
      </c>
      <c r="M1167" s="33">
        <f t="shared" si="738"/>
        <v>0</v>
      </c>
      <c r="N1167" s="33">
        <f t="shared" si="739"/>
        <v>0</v>
      </c>
      <c r="O1167" s="34">
        <f t="shared" si="740"/>
        <v>8.0294444444444437</v>
      </c>
      <c r="P1167" s="35">
        <f t="shared" si="741"/>
        <v>8</v>
      </c>
      <c r="Q1167" s="36">
        <f t="shared" si="742"/>
        <v>2.9444444444443718E-2</v>
      </c>
      <c r="R1167" s="37">
        <f t="shared" si="743"/>
        <v>0</v>
      </c>
      <c r="S1167" s="38"/>
    </row>
    <row r="1168" spans="1:33" s="9" customFormat="1">
      <c r="A1168" s="7">
        <v>41546</v>
      </c>
      <c r="B1168" s="8">
        <v>0.5822222222222222</v>
      </c>
      <c r="C1168" s="8">
        <v>0.91670138888888886</v>
      </c>
      <c r="G1168" s="33">
        <f t="shared" si="732"/>
        <v>13.973333333333333</v>
      </c>
      <c r="H1168" s="33">
        <f t="shared" si="733"/>
        <v>14</v>
      </c>
      <c r="I1168" s="33">
        <f t="shared" si="734"/>
        <v>22.000833333333333</v>
      </c>
      <c r="J1168" s="33">
        <f t="shared" si="735"/>
        <v>22</v>
      </c>
      <c r="K1168" s="33">
        <f t="shared" si="736"/>
        <v>0</v>
      </c>
      <c r="L1168" s="33">
        <f t="shared" si="737"/>
        <v>0</v>
      </c>
      <c r="M1168" s="33">
        <f t="shared" si="738"/>
        <v>0</v>
      </c>
      <c r="N1168" s="33">
        <f t="shared" si="739"/>
        <v>0</v>
      </c>
      <c r="O1168" s="34">
        <f t="shared" si="740"/>
        <v>8.0274999999999999</v>
      </c>
      <c r="P1168" s="39">
        <f t="shared" si="741"/>
        <v>8</v>
      </c>
      <c r="Q1168" s="40">
        <f t="shared" si="742"/>
        <v>2.7499999999999858E-2</v>
      </c>
      <c r="R1168" s="41">
        <f t="shared" si="743"/>
        <v>0</v>
      </c>
      <c r="S1168" s="42"/>
      <c r="T1168"/>
      <c r="U1168"/>
      <c r="V1168"/>
      <c r="W1168"/>
      <c r="X1168"/>
      <c r="Y1168"/>
      <c r="Z1168"/>
      <c r="AA1168"/>
      <c r="AB1168"/>
      <c r="AC1168"/>
    </row>
    <row r="1169" spans="1:33">
      <c r="A1169" s="3">
        <v>41547</v>
      </c>
      <c r="B1169" s="4">
        <v>0.57961805555555557</v>
      </c>
      <c r="C1169" s="4">
        <v>0.91704861111111113</v>
      </c>
      <c r="G1169" s="33">
        <f t="shared" si="732"/>
        <v>13.910833333333333</v>
      </c>
      <c r="H1169" s="33">
        <f t="shared" si="733"/>
        <v>14</v>
      </c>
      <c r="I1169" s="33">
        <f t="shared" si="734"/>
        <v>22.009166666666665</v>
      </c>
      <c r="J1169" s="33">
        <f t="shared" si="735"/>
        <v>22</v>
      </c>
      <c r="K1169" s="33">
        <f t="shared" si="736"/>
        <v>0</v>
      </c>
      <c r="L1169" s="33">
        <f t="shared" si="737"/>
        <v>0</v>
      </c>
      <c r="M1169" s="33">
        <f t="shared" si="738"/>
        <v>0</v>
      </c>
      <c r="N1169" s="33">
        <f t="shared" si="739"/>
        <v>0</v>
      </c>
      <c r="O1169" s="34">
        <f t="shared" si="740"/>
        <v>8.0983333333333327</v>
      </c>
      <c r="P1169" s="35">
        <f t="shared" si="741"/>
        <v>8</v>
      </c>
      <c r="Q1169" s="36">
        <f t="shared" si="742"/>
        <v>9.8333333333332718E-2</v>
      </c>
      <c r="R1169" s="37">
        <f t="shared" si="743"/>
        <v>0</v>
      </c>
      <c r="S1169" s="38"/>
    </row>
    <row r="1170" spans="1:33">
      <c r="A1170" s="3">
        <v>41548</v>
      </c>
      <c r="B1170" s="4">
        <v>0.26224537037037038</v>
      </c>
      <c r="C1170" s="4">
        <v>0.71084490740740736</v>
      </c>
      <c r="G1170" s="33">
        <f t="shared" si="732"/>
        <v>6.2938888888888886</v>
      </c>
      <c r="H1170" s="33">
        <f t="shared" si="733"/>
        <v>6</v>
      </c>
      <c r="I1170" s="33">
        <f t="shared" si="734"/>
        <v>17.060277777777777</v>
      </c>
      <c r="J1170" s="33">
        <f t="shared" si="735"/>
        <v>17</v>
      </c>
      <c r="K1170" s="33">
        <f t="shared" si="736"/>
        <v>0</v>
      </c>
      <c r="L1170" s="33">
        <f t="shared" si="737"/>
        <v>0</v>
      </c>
      <c r="M1170" s="33">
        <f t="shared" si="738"/>
        <v>0</v>
      </c>
      <c r="N1170" s="33">
        <f t="shared" si="739"/>
        <v>0</v>
      </c>
      <c r="O1170" s="34">
        <f t="shared" si="740"/>
        <v>10.766388888888889</v>
      </c>
      <c r="P1170" s="35">
        <f t="shared" si="741"/>
        <v>8</v>
      </c>
      <c r="Q1170" s="36">
        <f t="shared" si="742"/>
        <v>2.7663888888888888</v>
      </c>
      <c r="R1170" s="37">
        <f t="shared" si="743"/>
        <v>0</v>
      </c>
      <c r="S1170" s="38"/>
    </row>
    <row r="1171" spans="1:33">
      <c r="A1171" s="3">
        <v>41549</v>
      </c>
      <c r="B1171" s="4"/>
      <c r="G1171" s="33">
        <f t="shared" si="732"/>
        <v>0</v>
      </c>
      <c r="H1171" s="33">
        <f t="shared" si="733"/>
        <v>0</v>
      </c>
      <c r="I1171" s="33">
        <f t="shared" si="734"/>
        <v>0</v>
      </c>
      <c r="J1171" s="33">
        <f t="shared" si="735"/>
        <v>0</v>
      </c>
      <c r="K1171" s="33">
        <f t="shared" si="736"/>
        <v>0</v>
      </c>
      <c r="L1171" s="33">
        <f t="shared" si="737"/>
        <v>0</v>
      </c>
      <c r="M1171" s="33">
        <f t="shared" si="738"/>
        <v>0</v>
      </c>
      <c r="N1171" s="33">
        <f t="shared" si="739"/>
        <v>0</v>
      </c>
      <c r="O1171" s="34">
        <f t="shared" si="740"/>
        <v>0</v>
      </c>
      <c r="P1171" s="35">
        <f t="shared" si="741"/>
        <v>0</v>
      </c>
      <c r="Q1171" s="36">
        <f t="shared" si="742"/>
        <v>0</v>
      </c>
      <c r="R1171" s="37">
        <f t="shared" si="743"/>
        <v>0</v>
      </c>
      <c r="S1171" s="38"/>
    </row>
    <row r="1172" spans="1:33">
      <c r="A1172" s="5" t="s">
        <v>7</v>
      </c>
      <c r="G1172" s="43"/>
      <c r="H1172" s="30"/>
      <c r="I1172" s="30"/>
      <c r="J1172" s="30"/>
      <c r="K1172" s="30"/>
      <c r="L1172" s="30"/>
      <c r="M1172" s="44"/>
      <c r="N1172" s="30"/>
      <c r="O1172" s="45">
        <f>SUM(O1165:O1171)</f>
        <v>51.184722222222213</v>
      </c>
      <c r="P1172" s="46">
        <f>SUM(P1165:P1171)</f>
        <v>48</v>
      </c>
      <c r="Q1172" s="46">
        <f>SUM(Q1165:Q1171)</f>
        <v>3.18472222222222</v>
      </c>
      <c r="R1172" s="46">
        <f>SUM(R1165:R1171)</f>
        <v>0</v>
      </c>
      <c r="S1172" s="46">
        <f>SUM(S1165:S1171)</f>
        <v>0</v>
      </c>
    </row>
    <row r="1173" spans="1:33">
      <c r="A1173" s="5" t="s">
        <v>8</v>
      </c>
      <c r="B1173" s="6">
        <v>0</v>
      </c>
      <c r="D1173" s="5" t="s">
        <v>9</v>
      </c>
      <c r="E1173" s="6">
        <v>6</v>
      </c>
      <c r="G1173" s="43">
        <v>6</v>
      </c>
      <c r="H1173" s="43">
        <v>6</v>
      </c>
      <c r="I1173" s="30"/>
      <c r="J1173" s="30"/>
      <c r="K1173" s="30"/>
      <c r="L1173" s="30"/>
      <c r="M1173" s="44"/>
      <c r="N1173" s="30"/>
      <c r="O1173" s="45" t="s">
        <v>115</v>
      </c>
      <c r="P1173" s="46">
        <f>P1172-P1174</f>
        <v>40</v>
      </c>
      <c r="Q1173" s="46">
        <f>Q1172-Q1174</f>
        <v>3.1572222222222202</v>
      </c>
      <c r="R1173" s="46">
        <f>R1172-R1174</f>
        <v>0</v>
      </c>
      <c r="S1173" s="46">
        <f>S1172-S1174</f>
        <v>0</v>
      </c>
    </row>
    <row r="1174" spans="1:33">
      <c r="G1174" s="43"/>
      <c r="H1174" s="30"/>
      <c r="I1174" s="30"/>
      <c r="J1174" s="30"/>
      <c r="K1174" s="30"/>
      <c r="L1174" s="30"/>
      <c r="M1174" s="44"/>
      <c r="N1174" s="44"/>
      <c r="O1174" s="47" t="s">
        <v>116</v>
      </c>
      <c r="P1174" s="48">
        <f>P1168</f>
        <v>8</v>
      </c>
      <c r="Q1174" s="48">
        <f>Q1168</f>
        <v>2.7499999999999858E-2</v>
      </c>
      <c r="R1174" s="48">
        <f>R1168</f>
        <v>0</v>
      </c>
      <c r="S1174" s="48">
        <f>S1168</f>
        <v>0</v>
      </c>
      <c r="T1174" t="s">
        <v>117</v>
      </c>
      <c r="U1174" s="49" t="s">
        <v>118</v>
      </c>
      <c r="V1174" t="s">
        <v>119</v>
      </c>
      <c r="W1174" t="s">
        <v>120</v>
      </c>
      <c r="X1174" t="s">
        <v>121</v>
      </c>
      <c r="Y1174" s="49" t="s">
        <v>122</v>
      </c>
      <c r="Z1174" t="s">
        <v>123</v>
      </c>
      <c r="AA1174" t="s">
        <v>124</v>
      </c>
      <c r="AB1174" t="s">
        <v>125</v>
      </c>
      <c r="AC1174" t="s">
        <v>126</v>
      </c>
      <c r="AD1174" t="s">
        <v>127</v>
      </c>
      <c r="AE1174" t="s">
        <v>128</v>
      </c>
      <c r="AF1174" t="s">
        <v>129</v>
      </c>
      <c r="AG1174" t="s">
        <v>130</v>
      </c>
    </row>
    <row r="1175" spans="1:33" ht="15">
      <c r="G1175" s="50"/>
      <c r="M1175" s="51"/>
      <c r="R1175" s="52">
        <f>S1175-O1172</f>
        <v>0</v>
      </c>
      <c r="S1175" s="53">
        <f>SUM(P1173:S1174)</f>
        <v>51.18472222222222</v>
      </c>
      <c r="T1175" t="str">
        <f>+A1160</f>
        <v>Employee: MANOGURA, EDGAR  (021)</v>
      </c>
      <c r="U1175">
        <f>G1173</f>
        <v>6</v>
      </c>
      <c r="V1175" s="54">
        <f>P1173</f>
        <v>40</v>
      </c>
      <c r="W1175" s="54">
        <f>Q1173</f>
        <v>3.1572222222222202</v>
      </c>
      <c r="X1175" s="54">
        <f>R1173</f>
        <v>0</v>
      </c>
      <c r="Y1175" s="55">
        <f>P1174</f>
        <v>8</v>
      </c>
      <c r="Z1175" s="55">
        <f>Q1174</f>
        <v>2.7499999999999858E-2</v>
      </c>
      <c r="AA1175" s="55">
        <f>R1174</f>
        <v>0</v>
      </c>
      <c r="AB1175" s="54">
        <f>S1173</f>
        <v>0</v>
      </c>
      <c r="AC1175" s="55">
        <f>S1174</f>
        <v>0</v>
      </c>
    </row>
    <row r="1179" spans="1:33">
      <c r="A1179" s="2" t="s">
        <v>71</v>
      </c>
    </row>
    <row r="1182" spans="1:33">
      <c r="A1182" s="1" t="s">
        <v>1</v>
      </c>
      <c r="B1182" s="1" t="s">
        <v>2</v>
      </c>
      <c r="C1182" s="1" t="s">
        <v>3</v>
      </c>
      <c r="D1182" s="1" t="s">
        <v>4</v>
      </c>
      <c r="E1182" s="1" t="s">
        <v>5</v>
      </c>
      <c r="F1182" s="1" t="s">
        <v>6</v>
      </c>
      <c r="G1182" s="25"/>
      <c r="H1182" s="25"/>
      <c r="I1182" s="25"/>
      <c r="J1182" s="25"/>
      <c r="K1182" s="25"/>
      <c r="L1182" s="25"/>
      <c r="M1182" s="25"/>
      <c r="N1182" s="26"/>
      <c r="O1182" s="27" t="s">
        <v>110</v>
      </c>
      <c r="P1182" s="28" t="s">
        <v>111</v>
      </c>
      <c r="Q1182" s="28" t="s">
        <v>112</v>
      </c>
      <c r="R1182" s="28" t="s">
        <v>113</v>
      </c>
      <c r="S1182" s="28" t="s">
        <v>114</v>
      </c>
    </row>
    <row r="1183" spans="1:33">
      <c r="G1183" s="29"/>
      <c r="H1183" s="29"/>
      <c r="I1183" s="29"/>
      <c r="J1183" s="29"/>
      <c r="K1183" s="29"/>
      <c r="L1183" s="29"/>
      <c r="M1183" s="29"/>
      <c r="N1183" s="30"/>
      <c r="P1183" s="31"/>
      <c r="Q1183" s="31"/>
      <c r="R1183" s="31"/>
      <c r="S1183" s="32"/>
    </row>
    <row r="1184" spans="1:33">
      <c r="A1184" s="3">
        <v>41543</v>
      </c>
      <c r="B1184" s="4">
        <v>0.2892939814814815</v>
      </c>
      <c r="C1184" s="4">
        <v>0.91821759259259261</v>
      </c>
      <c r="G1184" s="33">
        <f t="shared" ref="G1184:G1190" si="744">+B1184*24</f>
        <v>6.9430555555555564</v>
      </c>
      <c r="H1184" s="33">
        <f t="shared" ref="H1184:H1190" si="745">ROUND(G1184,0)</f>
        <v>7</v>
      </c>
      <c r="I1184" s="33">
        <f t="shared" ref="I1184:I1190" si="746">+C1184*24</f>
        <v>22.037222222222223</v>
      </c>
      <c r="J1184" s="33">
        <f t="shared" ref="J1184:J1190" si="747">ROUND(I1184,0)</f>
        <v>22</v>
      </c>
      <c r="K1184" s="33">
        <f t="shared" ref="K1184:K1190" si="748">+D1184*24</f>
        <v>0</v>
      </c>
      <c r="L1184" s="33">
        <f t="shared" ref="L1184:L1190" si="749">ROUND(K1184,0)</f>
        <v>0</v>
      </c>
      <c r="M1184" s="33">
        <f t="shared" ref="M1184:M1190" si="750">+E1184*24</f>
        <v>0</v>
      </c>
      <c r="N1184" s="33">
        <f t="shared" ref="N1184:N1190" si="751">ROUND(M1184,0)</f>
        <v>0</v>
      </c>
      <c r="O1184" s="34">
        <f t="shared" ref="O1184:O1190" si="752">I1184-G1184+M1184-K1184</f>
        <v>15.094166666666666</v>
      </c>
      <c r="P1184" s="35">
        <f t="shared" ref="P1184:P1190" si="753">IF(O1184&gt;8,8,O1184)</f>
        <v>8</v>
      </c>
      <c r="Q1184" s="36">
        <f t="shared" ref="Q1184:Q1190" si="754">IF(O1184&gt;12,4,O1184-P1184)</f>
        <v>4</v>
      </c>
      <c r="R1184" s="37">
        <f t="shared" ref="R1184:R1190" si="755">IF(O1184&gt;12,O1184-12,0)</f>
        <v>3.0941666666666663</v>
      </c>
      <c r="S1184" s="38"/>
    </row>
    <row r="1185" spans="1:33">
      <c r="A1185" s="3">
        <v>41544</v>
      </c>
      <c r="B1185" s="4">
        <v>0.29574074074074075</v>
      </c>
      <c r="C1185" s="4">
        <v>0.95947916666666666</v>
      </c>
      <c r="G1185" s="33">
        <f t="shared" si="744"/>
        <v>7.097777777777778</v>
      </c>
      <c r="H1185" s="33">
        <f t="shared" si="745"/>
        <v>7</v>
      </c>
      <c r="I1185" s="33">
        <f t="shared" si="746"/>
        <v>23.0275</v>
      </c>
      <c r="J1185" s="33">
        <f t="shared" si="747"/>
        <v>23</v>
      </c>
      <c r="K1185" s="33">
        <f t="shared" si="748"/>
        <v>0</v>
      </c>
      <c r="L1185" s="33">
        <f t="shared" si="749"/>
        <v>0</v>
      </c>
      <c r="M1185" s="33">
        <f t="shared" si="750"/>
        <v>0</v>
      </c>
      <c r="N1185" s="33">
        <f t="shared" si="751"/>
        <v>0</v>
      </c>
      <c r="O1185" s="34">
        <f t="shared" si="752"/>
        <v>15.929722222222221</v>
      </c>
      <c r="P1185" s="35">
        <f t="shared" si="753"/>
        <v>8</v>
      </c>
      <c r="Q1185" s="36">
        <f t="shared" si="754"/>
        <v>4</v>
      </c>
      <c r="R1185" s="37">
        <f t="shared" si="755"/>
        <v>3.929722222222221</v>
      </c>
      <c r="S1185" s="38"/>
    </row>
    <row r="1186" spans="1:33">
      <c r="A1186" s="3">
        <v>41545</v>
      </c>
      <c r="B1186" s="4">
        <v>0.29689814814814813</v>
      </c>
      <c r="C1186" s="4">
        <v>0.99496527777777777</v>
      </c>
      <c r="G1186" s="33">
        <f t="shared" si="744"/>
        <v>7.1255555555555556</v>
      </c>
      <c r="H1186" s="33">
        <f t="shared" si="745"/>
        <v>7</v>
      </c>
      <c r="I1186" s="33">
        <f t="shared" si="746"/>
        <v>23.879166666666666</v>
      </c>
      <c r="J1186" s="33">
        <f t="shared" si="747"/>
        <v>24</v>
      </c>
      <c r="K1186" s="33">
        <f t="shared" si="748"/>
        <v>0</v>
      </c>
      <c r="L1186" s="33">
        <f t="shared" si="749"/>
        <v>0</v>
      </c>
      <c r="M1186" s="33">
        <f t="shared" si="750"/>
        <v>0</v>
      </c>
      <c r="N1186" s="33">
        <f t="shared" si="751"/>
        <v>0</v>
      </c>
      <c r="O1186" s="34">
        <f t="shared" si="752"/>
        <v>16.753611111111113</v>
      </c>
      <c r="P1186" s="35">
        <f t="shared" si="753"/>
        <v>8</v>
      </c>
      <c r="Q1186" s="36">
        <f t="shared" si="754"/>
        <v>4</v>
      </c>
      <c r="R1186" s="37">
        <f t="shared" si="755"/>
        <v>4.7536111111111126</v>
      </c>
      <c r="S1186" s="38"/>
    </row>
    <row r="1187" spans="1:33" s="9" customFormat="1">
      <c r="A1187" s="7">
        <v>41546</v>
      </c>
      <c r="B1187" s="8">
        <v>0.29423611111111109</v>
      </c>
      <c r="C1187" s="8">
        <v>0.99472222222222217</v>
      </c>
      <c r="G1187" s="33">
        <f t="shared" si="744"/>
        <v>7.0616666666666656</v>
      </c>
      <c r="H1187" s="33">
        <f t="shared" si="745"/>
        <v>7</v>
      </c>
      <c r="I1187" s="33">
        <f t="shared" si="746"/>
        <v>23.873333333333331</v>
      </c>
      <c r="J1187" s="33">
        <f t="shared" si="747"/>
        <v>24</v>
      </c>
      <c r="K1187" s="33">
        <f t="shared" si="748"/>
        <v>0</v>
      </c>
      <c r="L1187" s="33">
        <f t="shared" si="749"/>
        <v>0</v>
      </c>
      <c r="M1187" s="33">
        <f t="shared" si="750"/>
        <v>0</v>
      </c>
      <c r="N1187" s="33">
        <f t="shared" si="751"/>
        <v>0</v>
      </c>
      <c r="O1187" s="34">
        <f t="shared" si="752"/>
        <v>16.811666666666667</v>
      </c>
      <c r="P1187" s="39">
        <f t="shared" si="753"/>
        <v>8</v>
      </c>
      <c r="Q1187" s="40">
        <f t="shared" si="754"/>
        <v>4</v>
      </c>
      <c r="R1187" s="41">
        <f t="shared" si="755"/>
        <v>4.8116666666666674</v>
      </c>
      <c r="S1187" s="42"/>
      <c r="T1187"/>
      <c r="U1187"/>
      <c r="V1187"/>
      <c r="W1187"/>
      <c r="X1187"/>
      <c r="Y1187"/>
      <c r="Z1187"/>
      <c r="AA1187"/>
      <c r="AB1187"/>
      <c r="AC1187"/>
    </row>
    <row r="1188" spans="1:33">
      <c r="A1188" s="3">
        <v>41547</v>
      </c>
      <c r="B1188" s="4">
        <v>0.29084490740740743</v>
      </c>
      <c r="C1188" s="4">
        <v>0.99555555555555553</v>
      </c>
      <c r="G1188" s="33">
        <f t="shared" si="744"/>
        <v>6.9802777777777782</v>
      </c>
      <c r="H1188" s="33">
        <f t="shared" si="745"/>
        <v>7</v>
      </c>
      <c r="I1188" s="33">
        <f t="shared" si="746"/>
        <v>23.893333333333331</v>
      </c>
      <c r="J1188" s="33">
        <f t="shared" si="747"/>
        <v>24</v>
      </c>
      <c r="K1188" s="33">
        <f t="shared" si="748"/>
        <v>0</v>
      </c>
      <c r="L1188" s="33">
        <f t="shared" si="749"/>
        <v>0</v>
      </c>
      <c r="M1188" s="33">
        <f t="shared" si="750"/>
        <v>0</v>
      </c>
      <c r="N1188" s="33">
        <f t="shared" si="751"/>
        <v>0</v>
      </c>
      <c r="O1188" s="34">
        <f t="shared" si="752"/>
        <v>16.913055555555552</v>
      </c>
      <c r="P1188" s="35">
        <f t="shared" si="753"/>
        <v>8</v>
      </c>
      <c r="Q1188" s="36">
        <f t="shared" si="754"/>
        <v>4</v>
      </c>
      <c r="R1188" s="37">
        <f t="shared" si="755"/>
        <v>4.9130555555555517</v>
      </c>
      <c r="S1188" s="38"/>
    </row>
    <row r="1189" spans="1:33">
      <c r="A1189" s="3">
        <v>41548</v>
      </c>
      <c r="B1189" s="4">
        <v>0.29240740740740739</v>
      </c>
      <c r="C1189" s="4">
        <v>0.67311342592592593</v>
      </c>
      <c r="G1189" s="33">
        <f t="shared" si="744"/>
        <v>7.017777777777777</v>
      </c>
      <c r="H1189" s="33">
        <f t="shared" si="745"/>
        <v>7</v>
      </c>
      <c r="I1189" s="33">
        <f t="shared" si="746"/>
        <v>16.154722222222222</v>
      </c>
      <c r="J1189" s="33">
        <f t="shared" si="747"/>
        <v>16</v>
      </c>
      <c r="K1189" s="33">
        <f t="shared" si="748"/>
        <v>0</v>
      </c>
      <c r="L1189" s="33">
        <f t="shared" si="749"/>
        <v>0</v>
      </c>
      <c r="M1189" s="33">
        <f t="shared" si="750"/>
        <v>0</v>
      </c>
      <c r="N1189" s="33">
        <f t="shared" si="751"/>
        <v>0</v>
      </c>
      <c r="O1189" s="34">
        <f t="shared" si="752"/>
        <v>9.1369444444444454</v>
      </c>
      <c r="P1189" s="35">
        <f t="shared" si="753"/>
        <v>8</v>
      </c>
      <c r="Q1189" s="36">
        <f t="shared" si="754"/>
        <v>1.1369444444444454</v>
      </c>
      <c r="R1189" s="37">
        <f t="shared" si="755"/>
        <v>0</v>
      </c>
      <c r="S1189" s="38"/>
    </row>
    <row r="1190" spans="1:33">
      <c r="A1190" s="3">
        <v>41549</v>
      </c>
      <c r="B1190" s="4">
        <v>0.28893518518518518</v>
      </c>
      <c r="C1190" s="4">
        <v>0.6758912037037037</v>
      </c>
      <c r="G1190" s="33">
        <f t="shared" si="744"/>
        <v>6.9344444444444449</v>
      </c>
      <c r="H1190" s="33">
        <f t="shared" si="745"/>
        <v>7</v>
      </c>
      <c r="I1190" s="33">
        <f t="shared" si="746"/>
        <v>16.221388888888889</v>
      </c>
      <c r="J1190" s="33">
        <f t="shared" si="747"/>
        <v>16</v>
      </c>
      <c r="K1190" s="33">
        <f t="shared" si="748"/>
        <v>0</v>
      </c>
      <c r="L1190" s="33">
        <f t="shared" si="749"/>
        <v>0</v>
      </c>
      <c r="M1190" s="33">
        <f t="shared" si="750"/>
        <v>0</v>
      </c>
      <c r="N1190" s="33">
        <f t="shared" si="751"/>
        <v>0</v>
      </c>
      <c r="O1190" s="34">
        <f t="shared" si="752"/>
        <v>9.286944444444444</v>
      </c>
      <c r="P1190" s="35">
        <f t="shared" si="753"/>
        <v>8</v>
      </c>
      <c r="Q1190" s="36">
        <f t="shared" si="754"/>
        <v>1.286944444444444</v>
      </c>
      <c r="R1190" s="37">
        <f t="shared" si="755"/>
        <v>0</v>
      </c>
      <c r="S1190" s="38"/>
    </row>
    <row r="1191" spans="1:33">
      <c r="A1191" s="5" t="s">
        <v>7</v>
      </c>
      <c r="G1191" s="43"/>
      <c r="H1191" s="30"/>
      <c r="I1191" s="30"/>
      <c r="J1191" s="30"/>
      <c r="K1191" s="30"/>
      <c r="L1191" s="30"/>
      <c r="M1191" s="44"/>
      <c r="N1191" s="30"/>
      <c r="O1191" s="45">
        <f>SUM(O1184:O1190)</f>
        <v>99.926111111111126</v>
      </c>
      <c r="P1191" s="46">
        <f>SUM(P1184:P1190)</f>
        <v>56</v>
      </c>
      <c r="Q1191" s="46">
        <f>SUM(Q1184:Q1190)</f>
        <v>22.423888888888889</v>
      </c>
      <c r="R1191" s="46">
        <f>SUM(R1184:R1190)</f>
        <v>21.502222222222219</v>
      </c>
      <c r="S1191" s="46">
        <f>SUM(S1184:S1190)</f>
        <v>0</v>
      </c>
    </row>
    <row r="1192" spans="1:33">
      <c r="A1192" s="5" t="s">
        <v>8</v>
      </c>
      <c r="B1192" s="6">
        <v>7</v>
      </c>
      <c r="D1192" s="5" t="s">
        <v>9</v>
      </c>
      <c r="E1192" s="6">
        <v>1</v>
      </c>
      <c r="G1192" s="43">
        <v>6</v>
      </c>
      <c r="H1192" s="43">
        <v>6</v>
      </c>
      <c r="I1192" s="30"/>
      <c r="J1192" s="30"/>
      <c r="K1192" s="30"/>
      <c r="L1192" s="30"/>
      <c r="M1192" s="44"/>
      <c r="N1192" s="30"/>
      <c r="O1192" s="45" t="s">
        <v>115</v>
      </c>
      <c r="P1192" s="46">
        <f>P1191-P1193</f>
        <v>48</v>
      </c>
      <c r="Q1192" s="46">
        <f>Q1191-Q1193</f>
        <v>18.423888888888889</v>
      </c>
      <c r="R1192" s="46">
        <f>R1191-R1193</f>
        <v>16.690555555555552</v>
      </c>
      <c r="S1192" s="46">
        <f>S1191-S1193</f>
        <v>0</v>
      </c>
    </row>
    <row r="1193" spans="1:33">
      <c r="G1193" s="43"/>
      <c r="H1193" s="30"/>
      <c r="I1193" s="30"/>
      <c r="J1193" s="30"/>
      <c r="K1193" s="30"/>
      <c r="L1193" s="30"/>
      <c r="M1193" s="44"/>
      <c r="N1193" s="44"/>
      <c r="O1193" s="47" t="s">
        <v>116</v>
      </c>
      <c r="P1193" s="48">
        <f>P1187</f>
        <v>8</v>
      </c>
      <c r="Q1193" s="48">
        <f>Q1187</f>
        <v>4</v>
      </c>
      <c r="R1193" s="48">
        <f>R1187</f>
        <v>4.8116666666666674</v>
      </c>
      <c r="S1193" s="48">
        <f>S1187</f>
        <v>0</v>
      </c>
      <c r="T1193" t="s">
        <v>117</v>
      </c>
      <c r="U1193" s="49" t="s">
        <v>118</v>
      </c>
      <c r="V1193" t="s">
        <v>119</v>
      </c>
      <c r="W1193" t="s">
        <v>120</v>
      </c>
      <c r="X1193" t="s">
        <v>121</v>
      </c>
      <c r="Y1193" s="49" t="s">
        <v>122</v>
      </c>
      <c r="Z1193" t="s">
        <v>123</v>
      </c>
      <c r="AA1193" t="s">
        <v>124</v>
      </c>
      <c r="AB1193" t="s">
        <v>125</v>
      </c>
      <c r="AC1193" t="s">
        <v>126</v>
      </c>
      <c r="AD1193" t="s">
        <v>127</v>
      </c>
      <c r="AE1193" t="s">
        <v>128</v>
      </c>
      <c r="AF1193" t="s">
        <v>129</v>
      </c>
      <c r="AG1193" t="s">
        <v>130</v>
      </c>
    </row>
    <row r="1194" spans="1:33" ht="15">
      <c r="G1194" s="50"/>
      <c r="M1194" s="51"/>
      <c r="R1194" s="52">
        <f>S1194-O1191</f>
        <v>0</v>
      </c>
      <c r="S1194" s="53">
        <f>SUM(P1192:S1193)</f>
        <v>99.926111111111098</v>
      </c>
      <c r="T1194" t="str">
        <f>+A1179</f>
        <v>Employee: MENDOZA, ABUNDIO  (063)</v>
      </c>
      <c r="U1194">
        <f>G1192</f>
        <v>6</v>
      </c>
      <c r="V1194" s="54">
        <f>P1192</f>
        <v>48</v>
      </c>
      <c r="W1194" s="54">
        <f>Q1192</f>
        <v>18.423888888888889</v>
      </c>
      <c r="X1194" s="54">
        <f>R1192</f>
        <v>16.690555555555552</v>
      </c>
      <c r="Y1194" s="55">
        <f>P1193</f>
        <v>8</v>
      </c>
      <c r="Z1194" s="55">
        <f>Q1193</f>
        <v>4</v>
      </c>
      <c r="AA1194" s="55">
        <f>R1193</f>
        <v>4.8116666666666674</v>
      </c>
      <c r="AB1194" s="54">
        <f>S1192</f>
        <v>0</v>
      </c>
      <c r="AC1194" s="55">
        <f>S1193</f>
        <v>0</v>
      </c>
    </row>
    <row r="1198" spans="1:33">
      <c r="A1198" s="2" t="s">
        <v>72</v>
      </c>
    </row>
    <row r="1201" spans="1:33">
      <c r="A1201" s="1" t="s">
        <v>1</v>
      </c>
      <c r="B1201" s="1" t="s">
        <v>2</v>
      </c>
      <c r="C1201" s="1" t="s">
        <v>3</v>
      </c>
      <c r="D1201" s="1" t="s">
        <v>4</v>
      </c>
      <c r="E1201" s="1" t="s">
        <v>5</v>
      </c>
      <c r="F1201" s="1" t="s">
        <v>6</v>
      </c>
      <c r="G1201" s="25"/>
      <c r="H1201" s="25"/>
      <c r="I1201" s="25"/>
      <c r="J1201" s="25"/>
      <c r="K1201" s="25"/>
      <c r="L1201" s="25"/>
      <c r="M1201" s="25"/>
      <c r="N1201" s="26"/>
      <c r="O1201" s="27" t="s">
        <v>110</v>
      </c>
      <c r="P1201" s="28" t="s">
        <v>111</v>
      </c>
      <c r="Q1201" s="28" t="s">
        <v>112</v>
      </c>
      <c r="R1201" s="28" t="s">
        <v>113</v>
      </c>
      <c r="S1201" s="28" t="s">
        <v>114</v>
      </c>
    </row>
    <row r="1202" spans="1:33">
      <c r="G1202" s="29"/>
      <c r="H1202" s="29"/>
      <c r="I1202" s="29"/>
      <c r="J1202" s="29"/>
      <c r="K1202" s="29"/>
      <c r="L1202" s="29"/>
      <c r="M1202" s="29"/>
      <c r="N1202" s="30"/>
      <c r="P1202" s="31"/>
      <c r="Q1202" s="31"/>
      <c r="R1202" s="31"/>
      <c r="S1202" s="32"/>
    </row>
    <row r="1203" spans="1:33">
      <c r="A1203" s="3">
        <v>41543</v>
      </c>
      <c r="B1203" s="4">
        <v>0.28834490740740742</v>
      </c>
      <c r="C1203" s="4">
        <v>0.50093750000000004</v>
      </c>
      <c r="D1203" s="4">
        <v>0.53883101851851856</v>
      </c>
      <c r="E1203" s="4">
        <v>0.66737268518518522</v>
      </c>
      <c r="G1203" s="33">
        <f t="shared" ref="G1203:G1209" si="756">+B1203*24</f>
        <v>6.9202777777777786</v>
      </c>
      <c r="H1203" s="33">
        <f t="shared" ref="H1203:H1209" si="757">ROUND(G1203,0)</f>
        <v>7</v>
      </c>
      <c r="I1203" s="33">
        <f t="shared" ref="I1203:I1209" si="758">+C1203*24</f>
        <v>12.022500000000001</v>
      </c>
      <c r="J1203" s="33">
        <f t="shared" ref="J1203:J1209" si="759">ROUND(I1203,0)</f>
        <v>12</v>
      </c>
      <c r="K1203" s="33">
        <f t="shared" ref="K1203:K1209" si="760">+D1203*24</f>
        <v>12.931944444444445</v>
      </c>
      <c r="L1203" s="33">
        <f t="shared" ref="L1203:L1209" si="761">ROUND(K1203,0)</f>
        <v>13</v>
      </c>
      <c r="M1203" s="33">
        <f t="shared" ref="M1203:M1209" si="762">+E1203*24</f>
        <v>16.016944444444444</v>
      </c>
      <c r="N1203" s="33">
        <f t="shared" ref="N1203:N1209" si="763">ROUND(M1203,0)</f>
        <v>16</v>
      </c>
      <c r="O1203" s="34">
        <f t="shared" ref="O1203:O1209" si="764">I1203-G1203+M1203-K1203</f>
        <v>8.1872222222222195</v>
      </c>
      <c r="P1203" s="35">
        <f t="shared" ref="P1203:P1209" si="765">IF(O1203&gt;8,8,O1203)</f>
        <v>8</v>
      </c>
      <c r="Q1203" s="36">
        <f t="shared" ref="Q1203:Q1209" si="766">IF(O1203&gt;12,4,O1203-P1203)</f>
        <v>0.18722222222221951</v>
      </c>
      <c r="R1203" s="37">
        <f t="shared" ref="R1203:R1209" si="767">IF(O1203&gt;12,O1203-12,0)</f>
        <v>0</v>
      </c>
      <c r="S1203" s="38"/>
    </row>
    <row r="1204" spans="1:33">
      <c r="A1204" s="3">
        <v>41544</v>
      </c>
      <c r="B1204" s="4"/>
      <c r="C1204" s="4"/>
      <c r="D1204" s="4"/>
      <c r="E1204" s="4"/>
      <c r="G1204" s="33">
        <f t="shared" si="756"/>
        <v>0</v>
      </c>
      <c r="H1204" s="33">
        <f t="shared" si="757"/>
        <v>0</v>
      </c>
      <c r="I1204" s="33">
        <f t="shared" si="758"/>
        <v>0</v>
      </c>
      <c r="J1204" s="33">
        <f t="shared" si="759"/>
        <v>0</v>
      </c>
      <c r="K1204" s="33">
        <f t="shared" si="760"/>
        <v>0</v>
      </c>
      <c r="L1204" s="33">
        <f t="shared" si="761"/>
        <v>0</v>
      </c>
      <c r="M1204" s="33">
        <f t="shared" si="762"/>
        <v>0</v>
      </c>
      <c r="N1204" s="33">
        <f t="shared" si="763"/>
        <v>0</v>
      </c>
      <c r="O1204" s="34">
        <f t="shared" si="764"/>
        <v>0</v>
      </c>
      <c r="P1204" s="35">
        <f t="shared" si="765"/>
        <v>0</v>
      </c>
      <c r="Q1204" s="36">
        <f t="shared" si="766"/>
        <v>0</v>
      </c>
      <c r="R1204" s="37">
        <f t="shared" si="767"/>
        <v>0</v>
      </c>
      <c r="S1204" s="38"/>
    </row>
    <row r="1205" spans="1:33">
      <c r="A1205" s="3">
        <v>41545</v>
      </c>
      <c r="B1205" s="4">
        <v>0.24827546296296296</v>
      </c>
      <c r="C1205" s="4">
        <v>0.65208333333333335</v>
      </c>
      <c r="G1205" s="33">
        <f t="shared" si="756"/>
        <v>5.9586111111111109</v>
      </c>
      <c r="H1205" s="33">
        <f t="shared" si="757"/>
        <v>6</v>
      </c>
      <c r="I1205" s="33">
        <f t="shared" si="758"/>
        <v>15.65</v>
      </c>
      <c r="J1205" s="33">
        <f t="shared" si="759"/>
        <v>16</v>
      </c>
      <c r="K1205" s="33">
        <f t="shared" si="760"/>
        <v>0</v>
      </c>
      <c r="L1205" s="33">
        <f t="shared" si="761"/>
        <v>0</v>
      </c>
      <c r="M1205" s="33">
        <f t="shared" si="762"/>
        <v>0</v>
      </c>
      <c r="N1205" s="33">
        <f t="shared" si="763"/>
        <v>0</v>
      </c>
      <c r="O1205" s="34">
        <f t="shared" si="764"/>
        <v>9.6913888888888895</v>
      </c>
      <c r="P1205" s="35">
        <f t="shared" si="765"/>
        <v>8</v>
      </c>
      <c r="Q1205" s="36">
        <f t="shared" si="766"/>
        <v>1.6913888888888895</v>
      </c>
      <c r="R1205" s="37">
        <f t="shared" si="767"/>
        <v>0</v>
      </c>
      <c r="S1205" s="38"/>
    </row>
    <row r="1206" spans="1:33" s="9" customFormat="1">
      <c r="A1206" s="7">
        <v>41546</v>
      </c>
      <c r="B1206" s="8">
        <v>0.26126157407407408</v>
      </c>
      <c r="C1206" s="8">
        <v>0.92508101851851843</v>
      </c>
      <c r="G1206" s="33">
        <f t="shared" si="756"/>
        <v>6.2702777777777783</v>
      </c>
      <c r="H1206" s="33">
        <f t="shared" si="757"/>
        <v>6</v>
      </c>
      <c r="I1206" s="33">
        <f t="shared" si="758"/>
        <v>22.201944444444443</v>
      </c>
      <c r="J1206" s="33">
        <f t="shared" si="759"/>
        <v>22</v>
      </c>
      <c r="K1206" s="33">
        <f t="shared" si="760"/>
        <v>0</v>
      </c>
      <c r="L1206" s="33">
        <f t="shared" si="761"/>
        <v>0</v>
      </c>
      <c r="M1206" s="33">
        <f t="shared" si="762"/>
        <v>0</v>
      </c>
      <c r="N1206" s="33">
        <f t="shared" si="763"/>
        <v>0</v>
      </c>
      <c r="O1206" s="34">
        <f t="shared" si="764"/>
        <v>15.931666666666665</v>
      </c>
      <c r="P1206" s="39">
        <f t="shared" si="765"/>
        <v>8</v>
      </c>
      <c r="Q1206" s="40">
        <f t="shared" si="766"/>
        <v>4</v>
      </c>
      <c r="R1206" s="41">
        <f t="shared" si="767"/>
        <v>3.9316666666666649</v>
      </c>
      <c r="S1206" s="42"/>
      <c r="T1206"/>
      <c r="U1206"/>
      <c r="V1206"/>
      <c r="W1206"/>
      <c r="X1206"/>
      <c r="Y1206"/>
      <c r="Z1206"/>
      <c r="AA1206"/>
      <c r="AB1206"/>
      <c r="AC1206"/>
    </row>
    <row r="1207" spans="1:33">
      <c r="A1207" s="3">
        <v>41547</v>
      </c>
      <c r="B1207" s="4">
        <v>0.26126157407407408</v>
      </c>
      <c r="C1207" s="4">
        <v>0.91883101851851856</v>
      </c>
      <c r="G1207" s="33">
        <f t="shared" si="756"/>
        <v>6.2702777777777783</v>
      </c>
      <c r="H1207" s="33">
        <f t="shared" si="757"/>
        <v>6</v>
      </c>
      <c r="I1207" s="33">
        <f t="shared" si="758"/>
        <v>22.051944444444445</v>
      </c>
      <c r="J1207" s="33">
        <f t="shared" si="759"/>
        <v>22</v>
      </c>
      <c r="K1207" s="33">
        <f t="shared" si="760"/>
        <v>0</v>
      </c>
      <c r="L1207" s="33">
        <f t="shared" si="761"/>
        <v>0</v>
      </c>
      <c r="M1207" s="33">
        <f t="shared" si="762"/>
        <v>0</v>
      </c>
      <c r="N1207" s="33">
        <f t="shared" si="763"/>
        <v>0</v>
      </c>
      <c r="O1207" s="34">
        <f t="shared" si="764"/>
        <v>15.781666666666666</v>
      </c>
      <c r="P1207" s="35">
        <f t="shared" si="765"/>
        <v>8</v>
      </c>
      <c r="Q1207" s="36">
        <f t="shared" si="766"/>
        <v>4</v>
      </c>
      <c r="R1207" s="37">
        <f t="shared" si="767"/>
        <v>3.7816666666666663</v>
      </c>
      <c r="S1207" s="38"/>
    </row>
    <row r="1208" spans="1:33">
      <c r="A1208" s="3">
        <v>41548</v>
      </c>
      <c r="B1208" s="4">
        <v>0.2633449074074074</v>
      </c>
      <c r="C1208" s="4">
        <v>0.92021990740740733</v>
      </c>
      <c r="G1208" s="33">
        <f t="shared" si="756"/>
        <v>6.3202777777777772</v>
      </c>
      <c r="H1208" s="33">
        <f t="shared" si="757"/>
        <v>6</v>
      </c>
      <c r="I1208" s="33">
        <f t="shared" si="758"/>
        <v>22.085277777777776</v>
      </c>
      <c r="J1208" s="33">
        <f t="shared" si="759"/>
        <v>22</v>
      </c>
      <c r="K1208" s="33">
        <f t="shared" si="760"/>
        <v>0</v>
      </c>
      <c r="L1208" s="33">
        <f t="shared" si="761"/>
        <v>0</v>
      </c>
      <c r="M1208" s="33">
        <f t="shared" si="762"/>
        <v>0</v>
      </c>
      <c r="N1208" s="33">
        <f t="shared" si="763"/>
        <v>0</v>
      </c>
      <c r="O1208" s="34">
        <f t="shared" si="764"/>
        <v>15.764999999999999</v>
      </c>
      <c r="P1208" s="35">
        <f t="shared" si="765"/>
        <v>8</v>
      </c>
      <c r="Q1208" s="36">
        <f t="shared" si="766"/>
        <v>4</v>
      </c>
      <c r="R1208" s="37">
        <f t="shared" si="767"/>
        <v>3.7649999999999988</v>
      </c>
      <c r="S1208" s="38"/>
    </row>
    <row r="1209" spans="1:33">
      <c r="A1209" s="3">
        <v>41549</v>
      </c>
      <c r="B1209" s="4">
        <v>0.29280092592592594</v>
      </c>
      <c r="C1209" s="4">
        <v>0.92091435185185189</v>
      </c>
      <c r="G1209" s="33">
        <f t="shared" si="756"/>
        <v>7.0272222222222229</v>
      </c>
      <c r="H1209" s="33">
        <f t="shared" si="757"/>
        <v>7</v>
      </c>
      <c r="I1209" s="33">
        <f t="shared" si="758"/>
        <v>22.101944444444445</v>
      </c>
      <c r="J1209" s="33">
        <f t="shared" si="759"/>
        <v>22</v>
      </c>
      <c r="K1209" s="33">
        <f t="shared" si="760"/>
        <v>0</v>
      </c>
      <c r="L1209" s="33">
        <f t="shared" si="761"/>
        <v>0</v>
      </c>
      <c r="M1209" s="33">
        <f t="shared" si="762"/>
        <v>0</v>
      </c>
      <c r="N1209" s="33">
        <f t="shared" si="763"/>
        <v>0</v>
      </c>
      <c r="O1209" s="34">
        <f t="shared" si="764"/>
        <v>15.074722222222222</v>
      </c>
      <c r="P1209" s="35">
        <f t="shared" si="765"/>
        <v>8</v>
      </c>
      <c r="Q1209" s="36">
        <f t="shared" si="766"/>
        <v>4</v>
      </c>
      <c r="R1209" s="37">
        <f t="shared" si="767"/>
        <v>3.0747222222222224</v>
      </c>
      <c r="S1209" s="38"/>
    </row>
    <row r="1210" spans="1:33">
      <c r="A1210" s="5" t="s">
        <v>7</v>
      </c>
      <c r="G1210" s="43"/>
      <c r="H1210" s="30"/>
      <c r="I1210" s="30"/>
      <c r="J1210" s="30"/>
      <c r="K1210" s="30"/>
      <c r="L1210" s="30"/>
      <c r="M1210" s="44"/>
      <c r="N1210" s="30"/>
      <c r="O1210" s="45">
        <f>SUM(O1203:O1209)</f>
        <v>80.431666666666658</v>
      </c>
      <c r="P1210" s="46">
        <f>SUM(P1203:P1209)</f>
        <v>48</v>
      </c>
      <c r="Q1210" s="46">
        <f>SUM(Q1203:Q1209)</f>
        <v>17.878611111111109</v>
      </c>
      <c r="R1210" s="46">
        <f>SUM(R1203:R1209)</f>
        <v>14.553055555555552</v>
      </c>
      <c r="S1210" s="46">
        <f>SUM(S1203:S1209)</f>
        <v>0</v>
      </c>
    </row>
    <row r="1211" spans="1:33">
      <c r="A1211" s="5" t="s">
        <v>8</v>
      </c>
      <c r="B1211" s="6">
        <v>0</v>
      </c>
      <c r="D1211" s="5" t="s">
        <v>9</v>
      </c>
      <c r="E1211" s="6">
        <v>6</v>
      </c>
      <c r="G1211" s="43">
        <v>6</v>
      </c>
      <c r="H1211" s="43">
        <v>6</v>
      </c>
      <c r="I1211" s="30"/>
      <c r="J1211" s="30"/>
      <c r="K1211" s="30"/>
      <c r="L1211" s="30"/>
      <c r="M1211" s="44"/>
      <c r="N1211" s="30"/>
      <c r="O1211" s="45" t="s">
        <v>115</v>
      </c>
      <c r="P1211" s="46">
        <f>P1210-P1212</f>
        <v>40</v>
      </c>
      <c r="Q1211" s="46">
        <f>Q1210-Q1212</f>
        <v>13.878611111111109</v>
      </c>
      <c r="R1211" s="46">
        <f>R1210-R1212</f>
        <v>10.621388888888887</v>
      </c>
      <c r="S1211" s="46">
        <f>S1210-S1212</f>
        <v>0</v>
      </c>
    </row>
    <row r="1212" spans="1:33">
      <c r="G1212" s="43"/>
      <c r="H1212" s="30"/>
      <c r="I1212" s="30"/>
      <c r="J1212" s="30"/>
      <c r="K1212" s="30"/>
      <c r="L1212" s="30"/>
      <c r="M1212" s="44"/>
      <c r="N1212" s="44"/>
      <c r="O1212" s="47" t="s">
        <v>116</v>
      </c>
      <c r="P1212" s="48">
        <f>P1206</f>
        <v>8</v>
      </c>
      <c r="Q1212" s="48">
        <f>Q1206</f>
        <v>4</v>
      </c>
      <c r="R1212" s="48">
        <f>R1206</f>
        <v>3.9316666666666649</v>
      </c>
      <c r="S1212" s="48">
        <f>S1206</f>
        <v>0</v>
      </c>
      <c r="T1212" t="s">
        <v>117</v>
      </c>
      <c r="U1212" s="49" t="s">
        <v>118</v>
      </c>
      <c r="V1212" t="s">
        <v>119</v>
      </c>
      <c r="W1212" t="s">
        <v>120</v>
      </c>
      <c r="X1212" t="s">
        <v>121</v>
      </c>
      <c r="Y1212" s="49" t="s">
        <v>122</v>
      </c>
      <c r="Z1212" t="s">
        <v>123</v>
      </c>
      <c r="AA1212" t="s">
        <v>124</v>
      </c>
      <c r="AB1212" t="s">
        <v>125</v>
      </c>
      <c r="AC1212" t="s">
        <v>126</v>
      </c>
      <c r="AD1212" t="s">
        <v>127</v>
      </c>
      <c r="AE1212" t="s">
        <v>128</v>
      </c>
      <c r="AF1212" t="s">
        <v>129</v>
      </c>
      <c r="AG1212" t="s">
        <v>130</v>
      </c>
    </row>
    <row r="1213" spans="1:33" ht="15">
      <c r="G1213" s="50"/>
      <c r="M1213" s="51"/>
      <c r="R1213" s="52">
        <f>S1213-O1210</f>
        <v>0</v>
      </c>
      <c r="S1213" s="53">
        <f>SUM(P1211:S1212)</f>
        <v>80.431666666666672</v>
      </c>
      <c r="T1213" t="str">
        <f>+A1198</f>
        <v>Employee: MORALES, MAR  (101)</v>
      </c>
      <c r="U1213">
        <f>G1211</f>
        <v>6</v>
      </c>
      <c r="V1213" s="54">
        <f>P1211</f>
        <v>40</v>
      </c>
      <c r="W1213" s="54">
        <f>Q1211</f>
        <v>13.878611111111109</v>
      </c>
      <c r="X1213" s="54">
        <f>R1211</f>
        <v>10.621388888888887</v>
      </c>
      <c r="Y1213" s="55">
        <f>P1212</f>
        <v>8</v>
      </c>
      <c r="Z1213" s="55">
        <f>Q1212</f>
        <v>4</v>
      </c>
      <c r="AA1213" s="55">
        <f>R1212</f>
        <v>3.9316666666666649</v>
      </c>
      <c r="AB1213" s="54">
        <f>S1211</f>
        <v>0</v>
      </c>
      <c r="AC1213" s="55">
        <f>S1212</f>
        <v>0</v>
      </c>
    </row>
    <row r="1217" spans="1:33">
      <c r="A1217" s="2" t="s">
        <v>73</v>
      </c>
    </row>
    <row r="1220" spans="1:33">
      <c r="A1220" s="1" t="s">
        <v>1</v>
      </c>
      <c r="B1220" s="1" t="s">
        <v>2</v>
      </c>
      <c r="C1220" s="1" t="s">
        <v>3</v>
      </c>
      <c r="D1220" s="1" t="s">
        <v>4</v>
      </c>
      <c r="E1220" s="1" t="s">
        <v>5</v>
      </c>
      <c r="F1220" s="1" t="s">
        <v>6</v>
      </c>
      <c r="G1220" s="25"/>
      <c r="H1220" s="25"/>
      <c r="I1220" s="25"/>
      <c r="J1220" s="25"/>
      <c r="K1220" s="25"/>
      <c r="L1220" s="25"/>
      <c r="M1220" s="25"/>
      <c r="N1220" s="26"/>
      <c r="O1220" s="27" t="s">
        <v>110</v>
      </c>
      <c r="P1220" s="28" t="s">
        <v>111</v>
      </c>
      <c r="Q1220" s="28" t="s">
        <v>112</v>
      </c>
      <c r="R1220" s="28" t="s">
        <v>113</v>
      </c>
      <c r="S1220" s="28" t="s">
        <v>114</v>
      </c>
    </row>
    <row r="1221" spans="1:33">
      <c r="G1221" s="29"/>
      <c r="H1221" s="29"/>
      <c r="I1221" s="29"/>
      <c r="J1221" s="29"/>
      <c r="K1221" s="29"/>
      <c r="L1221" s="29"/>
      <c r="M1221" s="29"/>
      <c r="N1221" s="30"/>
      <c r="P1221" s="31"/>
      <c r="Q1221" s="31"/>
      <c r="R1221" s="31"/>
      <c r="S1221" s="32"/>
    </row>
    <row r="1222" spans="1:33">
      <c r="A1222" s="3">
        <v>41543</v>
      </c>
      <c r="B1222" s="4">
        <v>0.28826388888888888</v>
      </c>
      <c r="C1222" s="4">
        <v>0.79201388888888891</v>
      </c>
      <c r="G1222" s="33">
        <f t="shared" ref="G1222:G1228" si="768">+B1222*24</f>
        <v>6.918333333333333</v>
      </c>
      <c r="H1222" s="33">
        <f t="shared" ref="H1222:H1228" si="769">ROUND(G1222,0)</f>
        <v>7</v>
      </c>
      <c r="I1222" s="33">
        <f t="shared" ref="I1222:I1228" si="770">+C1222*24</f>
        <v>19.008333333333333</v>
      </c>
      <c r="J1222" s="33">
        <f t="shared" ref="J1222:J1228" si="771">ROUND(I1222,0)</f>
        <v>19</v>
      </c>
      <c r="K1222" s="33">
        <f t="shared" ref="K1222:K1228" si="772">+D1222*24</f>
        <v>0</v>
      </c>
      <c r="L1222" s="33">
        <f t="shared" ref="L1222:L1228" si="773">ROUND(K1222,0)</f>
        <v>0</v>
      </c>
      <c r="M1222" s="33">
        <f t="shared" ref="M1222:M1228" si="774">+E1222*24</f>
        <v>0</v>
      </c>
      <c r="N1222" s="33">
        <f t="shared" ref="N1222:N1228" si="775">ROUND(M1222,0)</f>
        <v>0</v>
      </c>
      <c r="O1222" s="34">
        <f t="shared" ref="O1222:O1228" si="776">I1222-G1222+M1222-K1222</f>
        <v>12.09</v>
      </c>
      <c r="P1222" s="35">
        <f t="shared" ref="P1222:P1228" si="777">IF(O1222&gt;8,8,O1222)</f>
        <v>8</v>
      </c>
      <c r="Q1222" s="36">
        <f t="shared" ref="Q1222:Q1228" si="778">IF(O1222&gt;12,4,O1222-P1222)</f>
        <v>4</v>
      </c>
      <c r="R1222" s="37">
        <f t="shared" ref="R1222:R1228" si="779">IF(O1222&gt;12,O1222-12,0)</f>
        <v>8.9999999999999858E-2</v>
      </c>
      <c r="S1222" s="38"/>
    </row>
    <row r="1223" spans="1:33">
      <c r="A1223" s="3">
        <v>41544</v>
      </c>
      <c r="B1223" s="4">
        <v>0.28980324074074076</v>
      </c>
      <c r="C1223" s="4">
        <v>0.50247685185185187</v>
      </c>
      <c r="D1223" s="4">
        <v>0.53686342592592595</v>
      </c>
      <c r="E1223" s="4">
        <v>0.70996527777777774</v>
      </c>
      <c r="G1223" s="33">
        <f t="shared" si="768"/>
        <v>6.9552777777777788</v>
      </c>
      <c r="H1223" s="33">
        <f t="shared" si="769"/>
        <v>7</v>
      </c>
      <c r="I1223" s="33">
        <f t="shared" si="770"/>
        <v>12.059444444444445</v>
      </c>
      <c r="J1223" s="33">
        <f t="shared" si="771"/>
        <v>12</v>
      </c>
      <c r="K1223" s="33">
        <f t="shared" si="772"/>
        <v>12.884722222222223</v>
      </c>
      <c r="L1223" s="33">
        <f t="shared" si="773"/>
        <v>13</v>
      </c>
      <c r="M1223" s="33">
        <f t="shared" si="774"/>
        <v>17.039166666666667</v>
      </c>
      <c r="N1223" s="33">
        <f t="shared" si="775"/>
        <v>17</v>
      </c>
      <c r="O1223" s="34">
        <f t="shared" si="776"/>
        <v>9.258611111111108</v>
      </c>
      <c r="P1223" s="35">
        <f t="shared" si="777"/>
        <v>8</v>
      </c>
      <c r="Q1223" s="36">
        <f t="shared" si="778"/>
        <v>1.258611111111108</v>
      </c>
      <c r="R1223" s="37">
        <f t="shared" si="779"/>
        <v>0</v>
      </c>
      <c r="S1223" s="38"/>
    </row>
    <row r="1224" spans="1:33">
      <c r="A1224" s="3">
        <v>41545</v>
      </c>
      <c r="B1224" s="4">
        <v>0.28721064814814817</v>
      </c>
      <c r="C1224" s="4">
        <v>0.62847222222222221</v>
      </c>
      <c r="G1224" s="33">
        <f t="shared" si="768"/>
        <v>6.8930555555555557</v>
      </c>
      <c r="H1224" s="33">
        <f t="shared" si="769"/>
        <v>7</v>
      </c>
      <c r="I1224" s="33">
        <f t="shared" si="770"/>
        <v>15.083333333333332</v>
      </c>
      <c r="J1224" s="33">
        <f t="shared" si="771"/>
        <v>15</v>
      </c>
      <c r="K1224" s="33">
        <f t="shared" si="772"/>
        <v>0</v>
      </c>
      <c r="L1224" s="33">
        <f t="shared" si="773"/>
        <v>0</v>
      </c>
      <c r="M1224" s="33">
        <f t="shared" si="774"/>
        <v>0</v>
      </c>
      <c r="N1224" s="33">
        <f t="shared" si="775"/>
        <v>0</v>
      </c>
      <c r="O1224" s="34">
        <f t="shared" si="776"/>
        <v>8.1902777777777764</v>
      </c>
      <c r="P1224" s="35">
        <f t="shared" si="777"/>
        <v>8</v>
      </c>
      <c r="Q1224" s="36">
        <f t="shared" si="778"/>
        <v>0.19027777777777644</v>
      </c>
      <c r="R1224" s="37">
        <f t="shared" si="779"/>
        <v>0</v>
      </c>
      <c r="S1224" s="38"/>
    </row>
    <row r="1225" spans="1:33" s="9" customFormat="1">
      <c r="A1225" s="7">
        <v>41546</v>
      </c>
      <c r="B1225" s="8">
        <v>0.37327546296296299</v>
      </c>
      <c r="C1225" s="8">
        <v>0.70861111111111108</v>
      </c>
      <c r="G1225" s="33">
        <f t="shared" si="768"/>
        <v>8.9586111111111109</v>
      </c>
      <c r="H1225" s="33">
        <f t="shared" si="769"/>
        <v>9</v>
      </c>
      <c r="I1225" s="33">
        <f t="shared" si="770"/>
        <v>17.006666666666668</v>
      </c>
      <c r="J1225" s="33">
        <f t="shared" si="771"/>
        <v>17</v>
      </c>
      <c r="K1225" s="33">
        <f t="shared" si="772"/>
        <v>0</v>
      </c>
      <c r="L1225" s="33">
        <f t="shared" si="773"/>
        <v>0</v>
      </c>
      <c r="M1225" s="33">
        <f t="shared" si="774"/>
        <v>0</v>
      </c>
      <c r="N1225" s="33">
        <f t="shared" si="775"/>
        <v>0</v>
      </c>
      <c r="O1225" s="34">
        <f t="shared" si="776"/>
        <v>8.0480555555555569</v>
      </c>
      <c r="P1225" s="39">
        <f t="shared" si="777"/>
        <v>8</v>
      </c>
      <c r="Q1225" s="40">
        <f t="shared" si="778"/>
        <v>4.805555555555685E-2</v>
      </c>
      <c r="R1225" s="41">
        <f t="shared" si="779"/>
        <v>0</v>
      </c>
      <c r="S1225" s="42"/>
      <c r="T1225"/>
      <c r="U1225"/>
      <c r="V1225"/>
      <c r="W1225"/>
      <c r="X1225"/>
      <c r="Y1225"/>
      <c r="Z1225"/>
      <c r="AA1225"/>
      <c r="AB1225"/>
      <c r="AC1225"/>
    </row>
    <row r="1226" spans="1:33">
      <c r="A1226" s="3">
        <v>41547</v>
      </c>
      <c r="B1226" s="4">
        <v>0.28862268518518519</v>
      </c>
      <c r="C1226" s="4">
        <v>0.50187499999999996</v>
      </c>
      <c r="D1226" s="4">
        <v>0.53895833333333332</v>
      </c>
      <c r="E1226" s="4">
        <v>0.66979166666666667</v>
      </c>
      <c r="G1226" s="33">
        <f t="shared" si="768"/>
        <v>6.9269444444444446</v>
      </c>
      <c r="H1226" s="33">
        <f t="shared" si="769"/>
        <v>7</v>
      </c>
      <c r="I1226" s="33">
        <f t="shared" si="770"/>
        <v>12.044999999999998</v>
      </c>
      <c r="J1226" s="33">
        <f t="shared" si="771"/>
        <v>12</v>
      </c>
      <c r="K1226" s="33">
        <f t="shared" si="772"/>
        <v>12.934999999999999</v>
      </c>
      <c r="L1226" s="33">
        <f t="shared" si="773"/>
        <v>13</v>
      </c>
      <c r="M1226" s="33">
        <f t="shared" si="774"/>
        <v>16.074999999999999</v>
      </c>
      <c r="N1226" s="33">
        <f t="shared" si="775"/>
        <v>16</v>
      </c>
      <c r="O1226" s="34">
        <f t="shared" si="776"/>
        <v>8.2580555555555542</v>
      </c>
      <c r="P1226" s="35">
        <f t="shared" si="777"/>
        <v>8</v>
      </c>
      <c r="Q1226" s="36">
        <f t="shared" si="778"/>
        <v>0.25805555555555415</v>
      </c>
      <c r="R1226" s="37">
        <f t="shared" si="779"/>
        <v>0</v>
      </c>
      <c r="S1226" s="38"/>
    </row>
    <row r="1227" spans="1:33">
      <c r="A1227" s="3">
        <v>41548</v>
      </c>
      <c r="B1227" s="4">
        <v>0.29210648148148149</v>
      </c>
      <c r="C1227" s="4">
        <v>0.75031250000000005</v>
      </c>
      <c r="G1227" s="33">
        <f t="shared" si="768"/>
        <v>7.0105555555555554</v>
      </c>
      <c r="H1227" s="33">
        <f t="shared" si="769"/>
        <v>7</v>
      </c>
      <c r="I1227" s="33">
        <f t="shared" si="770"/>
        <v>18.0075</v>
      </c>
      <c r="J1227" s="33">
        <f t="shared" si="771"/>
        <v>18</v>
      </c>
      <c r="K1227" s="33">
        <f t="shared" si="772"/>
        <v>0</v>
      </c>
      <c r="L1227" s="33">
        <f t="shared" si="773"/>
        <v>0</v>
      </c>
      <c r="M1227" s="33">
        <f t="shared" si="774"/>
        <v>0</v>
      </c>
      <c r="N1227" s="33">
        <f t="shared" si="775"/>
        <v>0</v>
      </c>
      <c r="O1227" s="34">
        <f t="shared" si="776"/>
        <v>10.996944444444445</v>
      </c>
      <c r="P1227" s="35">
        <f t="shared" si="777"/>
        <v>8</v>
      </c>
      <c r="Q1227" s="36">
        <f t="shared" si="778"/>
        <v>2.9969444444444449</v>
      </c>
      <c r="R1227" s="37">
        <f t="shared" si="779"/>
        <v>0</v>
      </c>
      <c r="S1227" s="38"/>
    </row>
    <row r="1228" spans="1:33">
      <c r="A1228" s="3">
        <v>41549</v>
      </c>
      <c r="B1228" s="4">
        <v>0.28833333333333333</v>
      </c>
      <c r="C1228" s="4">
        <v>0.50194444444444442</v>
      </c>
      <c r="D1228" s="4">
        <v>0.53827546296296291</v>
      </c>
      <c r="E1228" s="4">
        <v>0.75101851851851853</v>
      </c>
      <c r="G1228" s="33">
        <f t="shared" si="768"/>
        <v>6.92</v>
      </c>
      <c r="H1228" s="33">
        <f t="shared" si="769"/>
        <v>7</v>
      </c>
      <c r="I1228" s="33">
        <f t="shared" si="770"/>
        <v>12.046666666666667</v>
      </c>
      <c r="J1228" s="33">
        <f t="shared" si="771"/>
        <v>12</v>
      </c>
      <c r="K1228" s="33">
        <f t="shared" si="772"/>
        <v>12.91861111111111</v>
      </c>
      <c r="L1228" s="33">
        <f t="shared" si="773"/>
        <v>13</v>
      </c>
      <c r="M1228" s="33">
        <f t="shared" si="774"/>
        <v>18.024444444444445</v>
      </c>
      <c r="N1228" s="33">
        <f t="shared" si="775"/>
        <v>18</v>
      </c>
      <c r="O1228" s="34">
        <f t="shared" si="776"/>
        <v>10.232500000000003</v>
      </c>
      <c r="P1228" s="35">
        <f t="shared" si="777"/>
        <v>8</v>
      </c>
      <c r="Q1228" s="36">
        <f t="shared" si="778"/>
        <v>2.2325000000000035</v>
      </c>
      <c r="R1228" s="37">
        <f t="shared" si="779"/>
        <v>0</v>
      </c>
      <c r="S1228" s="38"/>
    </row>
    <row r="1229" spans="1:33">
      <c r="A1229" s="5" t="s">
        <v>7</v>
      </c>
      <c r="G1229" s="43"/>
      <c r="H1229" s="30"/>
      <c r="I1229" s="30"/>
      <c r="J1229" s="30"/>
      <c r="K1229" s="30"/>
      <c r="L1229" s="30"/>
      <c r="M1229" s="44"/>
      <c r="N1229" s="30"/>
      <c r="O1229" s="45">
        <f>SUM(O1222:O1228)</f>
        <v>67.074444444444453</v>
      </c>
      <c r="P1229" s="46">
        <f>SUM(P1222:P1228)</f>
        <v>56</v>
      </c>
      <c r="Q1229" s="46">
        <f>SUM(Q1222:Q1228)</f>
        <v>10.984444444444444</v>
      </c>
      <c r="R1229" s="46">
        <f>SUM(R1222:R1228)</f>
        <v>8.9999999999999858E-2</v>
      </c>
      <c r="S1229" s="46">
        <f>SUM(S1222:S1228)</f>
        <v>0</v>
      </c>
    </row>
    <row r="1230" spans="1:33">
      <c r="A1230" s="5" t="s">
        <v>8</v>
      </c>
      <c r="B1230" s="6">
        <v>7</v>
      </c>
      <c r="D1230" s="5" t="s">
        <v>9</v>
      </c>
      <c r="E1230" s="6">
        <v>1</v>
      </c>
      <c r="G1230" s="43">
        <v>6</v>
      </c>
      <c r="H1230" s="43">
        <v>6</v>
      </c>
      <c r="I1230" s="30"/>
      <c r="J1230" s="30"/>
      <c r="K1230" s="30"/>
      <c r="L1230" s="30"/>
      <c r="M1230" s="44"/>
      <c r="N1230" s="30"/>
      <c r="O1230" s="45" t="s">
        <v>115</v>
      </c>
      <c r="P1230" s="46">
        <f>P1229-P1231</f>
        <v>48</v>
      </c>
      <c r="Q1230" s="46">
        <f>Q1229-Q1231</f>
        <v>10.936388888888887</v>
      </c>
      <c r="R1230" s="46">
        <f>R1229-R1231</f>
        <v>8.9999999999999858E-2</v>
      </c>
      <c r="S1230" s="46">
        <f>S1229-S1231</f>
        <v>0</v>
      </c>
    </row>
    <row r="1231" spans="1:33">
      <c r="G1231" s="43"/>
      <c r="H1231" s="30"/>
      <c r="I1231" s="30"/>
      <c r="J1231" s="30"/>
      <c r="K1231" s="30"/>
      <c r="L1231" s="30"/>
      <c r="M1231" s="44"/>
      <c r="N1231" s="44"/>
      <c r="O1231" s="47" t="s">
        <v>116</v>
      </c>
      <c r="P1231" s="48">
        <f>P1225</f>
        <v>8</v>
      </c>
      <c r="Q1231" s="48">
        <f>Q1225</f>
        <v>4.805555555555685E-2</v>
      </c>
      <c r="R1231" s="48">
        <f>R1225</f>
        <v>0</v>
      </c>
      <c r="S1231" s="48">
        <f>S1225</f>
        <v>0</v>
      </c>
      <c r="T1231" t="s">
        <v>117</v>
      </c>
      <c r="U1231" s="49" t="s">
        <v>118</v>
      </c>
      <c r="V1231" t="s">
        <v>119</v>
      </c>
      <c r="W1231" t="s">
        <v>120</v>
      </c>
      <c r="X1231" t="s">
        <v>121</v>
      </c>
      <c r="Y1231" s="49" t="s">
        <v>122</v>
      </c>
      <c r="Z1231" t="s">
        <v>123</v>
      </c>
      <c r="AA1231" t="s">
        <v>124</v>
      </c>
      <c r="AB1231" t="s">
        <v>125</v>
      </c>
      <c r="AC1231" t="s">
        <v>126</v>
      </c>
      <c r="AD1231" t="s">
        <v>127</v>
      </c>
      <c r="AE1231" t="s">
        <v>128</v>
      </c>
      <c r="AF1231" t="s">
        <v>129</v>
      </c>
      <c r="AG1231" t="s">
        <v>130</v>
      </c>
    </row>
    <row r="1232" spans="1:33" ht="15">
      <c r="G1232" s="50"/>
      <c r="M1232" s="51"/>
      <c r="R1232" s="52">
        <f>S1232-O1229</f>
        <v>0</v>
      </c>
      <c r="S1232" s="53">
        <f>SUM(P1230:S1231)</f>
        <v>67.074444444444453</v>
      </c>
      <c r="T1232" t="str">
        <f>+A1217</f>
        <v>Employee: NALICA, ARIEL  (086)</v>
      </c>
      <c r="U1232">
        <f>G1230</f>
        <v>6</v>
      </c>
      <c r="V1232" s="54">
        <f>P1230</f>
        <v>48</v>
      </c>
      <c r="W1232" s="54">
        <f>Q1230</f>
        <v>10.936388888888887</v>
      </c>
      <c r="X1232" s="54">
        <f>R1230</f>
        <v>8.9999999999999858E-2</v>
      </c>
      <c r="Y1232" s="55">
        <f>P1231</f>
        <v>8</v>
      </c>
      <c r="Z1232" s="55">
        <f>Q1231</f>
        <v>4.805555555555685E-2</v>
      </c>
      <c r="AA1232" s="55">
        <f>R1231</f>
        <v>0</v>
      </c>
      <c r="AB1232" s="54">
        <f>S1230</f>
        <v>0</v>
      </c>
      <c r="AC1232" s="55">
        <f>S1231</f>
        <v>0</v>
      </c>
    </row>
    <row r="1236" spans="1:29">
      <c r="A1236" s="2" t="s">
        <v>74</v>
      </c>
    </row>
    <row r="1239" spans="1:29">
      <c r="A1239" s="1" t="s">
        <v>1</v>
      </c>
      <c r="B1239" s="1" t="s">
        <v>2</v>
      </c>
      <c r="C1239" s="1" t="s">
        <v>3</v>
      </c>
      <c r="D1239" s="1" t="s">
        <v>4</v>
      </c>
      <c r="E1239" s="1" t="s">
        <v>5</v>
      </c>
      <c r="F1239" s="1" t="s">
        <v>6</v>
      </c>
      <c r="G1239" s="25"/>
      <c r="H1239" s="25"/>
      <c r="I1239" s="25"/>
      <c r="J1239" s="25"/>
      <c r="K1239" s="25"/>
      <c r="L1239" s="25"/>
      <c r="M1239" s="25"/>
      <c r="N1239" s="26"/>
      <c r="O1239" s="27" t="s">
        <v>110</v>
      </c>
      <c r="P1239" s="28" t="s">
        <v>111</v>
      </c>
      <c r="Q1239" s="28" t="s">
        <v>112</v>
      </c>
      <c r="R1239" s="28" t="s">
        <v>113</v>
      </c>
      <c r="S1239" s="28" t="s">
        <v>114</v>
      </c>
    </row>
    <row r="1240" spans="1:29">
      <c r="G1240" s="29"/>
      <c r="H1240" s="29"/>
      <c r="I1240" s="29"/>
      <c r="J1240" s="29"/>
      <c r="K1240" s="29"/>
      <c r="L1240" s="29"/>
      <c r="M1240" s="29"/>
      <c r="N1240" s="30"/>
      <c r="P1240" s="31"/>
      <c r="Q1240" s="31"/>
      <c r="R1240" s="31"/>
      <c r="S1240" s="32"/>
    </row>
    <row r="1241" spans="1:29">
      <c r="A1241" s="3">
        <v>41543</v>
      </c>
      <c r="B1241" s="4">
        <v>0.28898148148148151</v>
      </c>
      <c r="C1241" s="4">
        <v>0.66976851851851849</v>
      </c>
      <c r="G1241" s="33">
        <f t="shared" ref="G1241:G1247" si="780">+B1241*24</f>
        <v>6.9355555555555561</v>
      </c>
      <c r="H1241" s="33">
        <f t="shared" ref="H1241:H1247" si="781">ROUND(G1241,0)</f>
        <v>7</v>
      </c>
      <c r="I1241" s="33">
        <f t="shared" ref="I1241:I1247" si="782">+C1241*24</f>
        <v>16.074444444444445</v>
      </c>
      <c r="J1241" s="33">
        <f t="shared" ref="J1241:J1247" si="783">ROUND(I1241,0)</f>
        <v>16</v>
      </c>
      <c r="K1241" s="33">
        <f t="shared" ref="K1241:K1247" si="784">+D1241*24</f>
        <v>0</v>
      </c>
      <c r="L1241" s="33">
        <f t="shared" ref="L1241:L1247" si="785">ROUND(K1241,0)</f>
        <v>0</v>
      </c>
      <c r="M1241" s="33">
        <f t="shared" ref="M1241:M1247" si="786">+E1241*24</f>
        <v>0</v>
      </c>
      <c r="N1241" s="33">
        <f t="shared" ref="N1241:N1247" si="787">ROUND(M1241,0)</f>
        <v>0</v>
      </c>
      <c r="O1241" s="34">
        <f t="shared" ref="O1241:O1247" si="788">I1241-G1241+M1241-K1241</f>
        <v>9.1388888888888893</v>
      </c>
      <c r="P1241" s="35">
        <f t="shared" ref="P1241:P1247" si="789">IF(O1241&gt;8,8,O1241)</f>
        <v>8</v>
      </c>
      <c r="Q1241" s="36">
        <f t="shared" ref="Q1241:Q1247" si="790">IF(O1241&gt;12,4,O1241-P1241)</f>
        <v>1.1388888888888893</v>
      </c>
      <c r="R1241" s="37">
        <f t="shared" ref="R1241:R1247" si="791">IF(O1241&gt;12,O1241-12,0)</f>
        <v>0</v>
      </c>
      <c r="S1241" s="38"/>
    </row>
    <row r="1242" spans="1:29">
      <c r="A1242" s="3">
        <v>41544</v>
      </c>
      <c r="B1242" s="4">
        <v>0.28879629629629627</v>
      </c>
      <c r="C1242" s="4">
        <v>0.50160879629629629</v>
      </c>
      <c r="D1242" s="4">
        <v>0.53765046296296293</v>
      </c>
      <c r="E1242" s="4">
        <v>0.70937499999999998</v>
      </c>
      <c r="G1242" s="33">
        <f t="shared" si="780"/>
        <v>6.931111111111111</v>
      </c>
      <c r="H1242" s="33">
        <f t="shared" si="781"/>
        <v>7</v>
      </c>
      <c r="I1242" s="33">
        <f t="shared" si="782"/>
        <v>12.038611111111111</v>
      </c>
      <c r="J1242" s="33">
        <f t="shared" si="783"/>
        <v>12</v>
      </c>
      <c r="K1242" s="33">
        <f t="shared" si="784"/>
        <v>12.903611111111111</v>
      </c>
      <c r="L1242" s="33">
        <f t="shared" si="785"/>
        <v>13</v>
      </c>
      <c r="M1242" s="33">
        <f t="shared" si="786"/>
        <v>17.024999999999999</v>
      </c>
      <c r="N1242" s="33">
        <f t="shared" si="787"/>
        <v>17</v>
      </c>
      <c r="O1242" s="34">
        <f t="shared" si="788"/>
        <v>9.2288888888888891</v>
      </c>
      <c r="P1242" s="35">
        <f t="shared" si="789"/>
        <v>8</v>
      </c>
      <c r="Q1242" s="36">
        <f t="shared" si="790"/>
        <v>1.2288888888888891</v>
      </c>
      <c r="R1242" s="37">
        <f t="shared" si="791"/>
        <v>0</v>
      </c>
      <c r="S1242" s="38"/>
    </row>
    <row r="1243" spans="1:29">
      <c r="A1243" s="3">
        <v>41545</v>
      </c>
      <c r="B1243" s="4">
        <v>0.29516203703703703</v>
      </c>
      <c r="C1243" s="4">
        <v>0.64776620370370375</v>
      </c>
      <c r="G1243" s="33">
        <f t="shared" si="780"/>
        <v>7.0838888888888887</v>
      </c>
      <c r="H1243" s="33">
        <f t="shared" si="781"/>
        <v>7</v>
      </c>
      <c r="I1243" s="33">
        <f t="shared" si="782"/>
        <v>15.54638888888889</v>
      </c>
      <c r="J1243" s="33">
        <f t="shared" si="783"/>
        <v>16</v>
      </c>
      <c r="K1243" s="33">
        <f t="shared" si="784"/>
        <v>0</v>
      </c>
      <c r="L1243" s="33">
        <f t="shared" si="785"/>
        <v>0</v>
      </c>
      <c r="M1243" s="33">
        <f t="shared" si="786"/>
        <v>0</v>
      </c>
      <c r="N1243" s="33">
        <f t="shared" si="787"/>
        <v>0</v>
      </c>
      <c r="O1243" s="34">
        <f t="shared" si="788"/>
        <v>8.4625000000000021</v>
      </c>
      <c r="P1243" s="35">
        <f t="shared" si="789"/>
        <v>8</v>
      </c>
      <c r="Q1243" s="36">
        <f t="shared" si="790"/>
        <v>0.46250000000000213</v>
      </c>
      <c r="R1243" s="37">
        <f t="shared" si="791"/>
        <v>0</v>
      </c>
      <c r="S1243" s="38"/>
    </row>
    <row r="1244" spans="1:29" s="9" customFormat="1">
      <c r="A1244" s="7">
        <v>41546</v>
      </c>
      <c r="B1244" s="8">
        <v>0.25407407407407406</v>
      </c>
      <c r="C1244" s="8">
        <v>0.92230324074074077</v>
      </c>
      <c r="G1244" s="33">
        <f t="shared" si="780"/>
        <v>6.0977777777777771</v>
      </c>
      <c r="H1244" s="33">
        <f t="shared" si="781"/>
        <v>6</v>
      </c>
      <c r="I1244" s="33">
        <f t="shared" si="782"/>
        <v>22.13527777777778</v>
      </c>
      <c r="J1244" s="33">
        <f t="shared" si="783"/>
        <v>22</v>
      </c>
      <c r="K1244" s="33">
        <f t="shared" si="784"/>
        <v>0</v>
      </c>
      <c r="L1244" s="33">
        <f t="shared" si="785"/>
        <v>0</v>
      </c>
      <c r="M1244" s="33">
        <f t="shared" si="786"/>
        <v>0</v>
      </c>
      <c r="N1244" s="33">
        <f t="shared" si="787"/>
        <v>0</v>
      </c>
      <c r="O1244" s="34">
        <f t="shared" si="788"/>
        <v>16.037500000000001</v>
      </c>
      <c r="P1244" s="39">
        <f t="shared" si="789"/>
        <v>8</v>
      </c>
      <c r="Q1244" s="40">
        <f t="shared" si="790"/>
        <v>4</v>
      </c>
      <c r="R1244" s="41">
        <f t="shared" si="791"/>
        <v>4.0375000000000014</v>
      </c>
      <c r="S1244" s="42"/>
      <c r="T1244"/>
      <c r="U1244"/>
      <c r="V1244"/>
      <c r="W1244"/>
      <c r="X1244"/>
      <c r="Y1244"/>
      <c r="Z1244"/>
      <c r="AA1244"/>
      <c r="AB1244"/>
      <c r="AC1244"/>
    </row>
    <row r="1245" spans="1:29">
      <c r="A1245" s="3">
        <v>41547</v>
      </c>
      <c r="B1245" s="4">
        <v>0.25332175925925926</v>
      </c>
      <c r="C1245" s="4">
        <v>0.7091319444444445</v>
      </c>
      <c r="G1245" s="33">
        <f t="shared" si="780"/>
        <v>6.0797222222222222</v>
      </c>
      <c r="H1245" s="33">
        <f t="shared" si="781"/>
        <v>6</v>
      </c>
      <c r="I1245" s="33">
        <f t="shared" si="782"/>
        <v>17.019166666666667</v>
      </c>
      <c r="J1245" s="33">
        <f t="shared" si="783"/>
        <v>17</v>
      </c>
      <c r="K1245" s="33">
        <f t="shared" si="784"/>
        <v>0</v>
      </c>
      <c r="L1245" s="33">
        <f t="shared" si="785"/>
        <v>0</v>
      </c>
      <c r="M1245" s="33">
        <f t="shared" si="786"/>
        <v>0</v>
      </c>
      <c r="N1245" s="33">
        <f t="shared" si="787"/>
        <v>0</v>
      </c>
      <c r="O1245" s="34">
        <f t="shared" si="788"/>
        <v>10.939444444444444</v>
      </c>
      <c r="P1245" s="35">
        <f t="shared" si="789"/>
        <v>8</v>
      </c>
      <c r="Q1245" s="36">
        <f t="shared" si="790"/>
        <v>2.9394444444444439</v>
      </c>
      <c r="R1245" s="37">
        <f t="shared" si="791"/>
        <v>0</v>
      </c>
      <c r="S1245" s="38"/>
    </row>
    <row r="1246" spans="1:29">
      <c r="A1246" s="3">
        <v>41548</v>
      </c>
      <c r="B1246" s="4">
        <v>0.28997685185185185</v>
      </c>
      <c r="C1246" s="4">
        <v>0.62554398148148149</v>
      </c>
      <c r="G1246" s="33">
        <f t="shared" si="780"/>
        <v>6.9594444444444443</v>
      </c>
      <c r="H1246" s="33">
        <f t="shared" si="781"/>
        <v>7</v>
      </c>
      <c r="I1246" s="33">
        <f t="shared" si="782"/>
        <v>15.013055555555557</v>
      </c>
      <c r="J1246" s="33">
        <f t="shared" si="783"/>
        <v>15</v>
      </c>
      <c r="K1246" s="33">
        <f t="shared" si="784"/>
        <v>0</v>
      </c>
      <c r="L1246" s="33">
        <f t="shared" si="785"/>
        <v>0</v>
      </c>
      <c r="M1246" s="33">
        <f t="shared" si="786"/>
        <v>0</v>
      </c>
      <c r="N1246" s="33">
        <f t="shared" si="787"/>
        <v>0</v>
      </c>
      <c r="O1246" s="34">
        <f t="shared" si="788"/>
        <v>8.0536111111111133</v>
      </c>
      <c r="P1246" s="35">
        <f t="shared" si="789"/>
        <v>8</v>
      </c>
      <c r="Q1246" s="36">
        <f t="shared" si="790"/>
        <v>5.3611111111113274E-2</v>
      </c>
      <c r="R1246" s="37">
        <f t="shared" si="791"/>
        <v>0</v>
      </c>
      <c r="S1246" s="38"/>
    </row>
    <row r="1247" spans="1:29">
      <c r="A1247" s="3">
        <v>41549</v>
      </c>
      <c r="B1247" s="4">
        <v>0.28895833333333332</v>
      </c>
      <c r="C1247" s="4">
        <v>0.91952546296296289</v>
      </c>
      <c r="G1247" s="33">
        <f t="shared" si="780"/>
        <v>6.9349999999999996</v>
      </c>
      <c r="H1247" s="33">
        <f t="shared" si="781"/>
        <v>7</v>
      </c>
      <c r="I1247" s="33">
        <f t="shared" si="782"/>
        <v>22.06861111111111</v>
      </c>
      <c r="J1247" s="33">
        <f t="shared" si="783"/>
        <v>22</v>
      </c>
      <c r="K1247" s="33">
        <f t="shared" si="784"/>
        <v>0</v>
      </c>
      <c r="L1247" s="33">
        <f t="shared" si="785"/>
        <v>0</v>
      </c>
      <c r="M1247" s="33">
        <f t="shared" si="786"/>
        <v>0</v>
      </c>
      <c r="N1247" s="33">
        <f t="shared" si="787"/>
        <v>0</v>
      </c>
      <c r="O1247" s="34">
        <f t="shared" si="788"/>
        <v>15.133611111111112</v>
      </c>
      <c r="P1247" s="35">
        <f t="shared" si="789"/>
        <v>8</v>
      </c>
      <c r="Q1247" s="36">
        <f t="shared" si="790"/>
        <v>4</v>
      </c>
      <c r="R1247" s="37">
        <f t="shared" si="791"/>
        <v>3.1336111111111116</v>
      </c>
      <c r="S1247" s="38"/>
    </row>
    <row r="1248" spans="1:29">
      <c r="A1248" s="5" t="s">
        <v>7</v>
      </c>
      <c r="G1248" s="43"/>
      <c r="H1248" s="30"/>
      <c r="I1248" s="30"/>
      <c r="J1248" s="30"/>
      <c r="K1248" s="30"/>
      <c r="L1248" s="30"/>
      <c r="M1248" s="44"/>
      <c r="N1248" s="30"/>
      <c r="O1248" s="45">
        <f>SUM(O1241:O1247)</f>
        <v>76.99444444444444</v>
      </c>
      <c r="P1248" s="46">
        <f>SUM(P1241:P1247)</f>
        <v>56</v>
      </c>
      <c r="Q1248" s="46">
        <f>SUM(Q1241:Q1247)</f>
        <v>13.823333333333338</v>
      </c>
      <c r="R1248" s="46">
        <f>SUM(R1241:R1247)</f>
        <v>7.171111111111113</v>
      </c>
      <c r="S1248" s="46">
        <f>SUM(S1241:S1247)</f>
        <v>0</v>
      </c>
    </row>
    <row r="1249" spans="1:33">
      <c r="A1249" s="5" t="s">
        <v>8</v>
      </c>
      <c r="B1249" s="6">
        <v>7</v>
      </c>
      <c r="D1249" s="5" t="s">
        <v>9</v>
      </c>
      <c r="E1249" s="6">
        <v>1</v>
      </c>
      <c r="G1249" s="43">
        <v>6</v>
      </c>
      <c r="H1249" s="43">
        <v>6</v>
      </c>
      <c r="I1249" s="30"/>
      <c r="J1249" s="30"/>
      <c r="K1249" s="30"/>
      <c r="L1249" s="30"/>
      <c r="M1249" s="44"/>
      <c r="N1249" s="30"/>
      <c r="O1249" s="45" t="s">
        <v>115</v>
      </c>
      <c r="P1249" s="46">
        <f>P1248-P1250</f>
        <v>48</v>
      </c>
      <c r="Q1249" s="46">
        <f>Q1248-Q1250</f>
        <v>9.8233333333333377</v>
      </c>
      <c r="R1249" s="46">
        <f>R1248-R1250</f>
        <v>3.1336111111111116</v>
      </c>
      <c r="S1249" s="46">
        <f>S1248-S1250</f>
        <v>0</v>
      </c>
    </row>
    <row r="1250" spans="1:33">
      <c r="G1250" s="43"/>
      <c r="H1250" s="30"/>
      <c r="I1250" s="30"/>
      <c r="J1250" s="30"/>
      <c r="K1250" s="30"/>
      <c r="L1250" s="30"/>
      <c r="M1250" s="44"/>
      <c r="N1250" s="44"/>
      <c r="O1250" s="47" t="s">
        <v>116</v>
      </c>
      <c r="P1250" s="48">
        <f>P1244</f>
        <v>8</v>
      </c>
      <c r="Q1250" s="48">
        <f>Q1244</f>
        <v>4</v>
      </c>
      <c r="R1250" s="48">
        <f>R1244</f>
        <v>4.0375000000000014</v>
      </c>
      <c r="S1250" s="48">
        <f>S1244</f>
        <v>0</v>
      </c>
      <c r="T1250" t="s">
        <v>117</v>
      </c>
      <c r="U1250" s="49" t="s">
        <v>118</v>
      </c>
      <c r="V1250" t="s">
        <v>119</v>
      </c>
      <c r="W1250" t="s">
        <v>120</v>
      </c>
      <c r="X1250" t="s">
        <v>121</v>
      </c>
      <c r="Y1250" s="49" t="s">
        <v>122</v>
      </c>
      <c r="Z1250" t="s">
        <v>123</v>
      </c>
      <c r="AA1250" t="s">
        <v>124</v>
      </c>
      <c r="AB1250" t="s">
        <v>125</v>
      </c>
      <c r="AC1250" t="s">
        <v>126</v>
      </c>
      <c r="AD1250" t="s">
        <v>127</v>
      </c>
      <c r="AE1250" t="s">
        <v>128</v>
      </c>
      <c r="AF1250" t="s">
        <v>129</v>
      </c>
      <c r="AG1250" t="s">
        <v>130</v>
      </c>
    </row>
    <row r="1251" spans="1:33" ht="15">
      <c r="G1251" s="50"/>
      <c r="M1251" s="51"/>
      <c r="R1251" s="52">
        <f>S1251-O1248</f>
        <v>0</v>
      </c>
      <c r="S1251" s="53">
        <f>SUM(P1249:S1250)</f>
        <v>76.99444444444444</v>
      </c>
      <c r="T1251" t="str">
        <f>+A1236</f>
        <v>Employee: NATIVIDADA, JOSELITO  (020)</v>
      </c>
      <c r="U1251">
        <f>G1249</f>
        <v>6</v>
      </c>
      <c r="V1251" s="54">
        <f>P1249</f>
        <v>48</v>
      </c>
      <c r="W1251" s="54">
        <f>Q1249</f>
        <v>9.8233333333333377</v>
      </c>
      <c r="X1251" s="54">
        <f>R1249</f>
        <v>3.1336111111111116</v>
      </c>
      <c r="Y1251" s="55">
        <f>P1250</f>
        <v>8</v>
      </c>
      <c r="Z1251" s="55">
        <f>Q1250</f>
        <v>4</v>
      </c>
      <c r="AA1251" s="55">
        <f>R1250</f>
        <v>4.0375000000000014</v>
      </c>
      <c r="AB1251" s="54">
        <f>S1249</f>
        <v>0</v>
      </c>
      <c r="AC1251" s="55">
        <f>S1250</f>
        <v>0</v>
      </c>
    </row>
    <row r="1255" spans="1:33">
      <c r="A1255" s="2" t="s">
        <v>75</v>
      </c>
    </row>
    <row r="1258" spans="1:33">
      <c r="A1258" s="1" t="s">
        <v>1</v>
      </c>
      <c r="B1258" s="1" t="s">
        <v>2</v>
      </c>
      <c r="C1258" s="1" t="s">
        <v>3</v>
      </c>
      <c r="D1258" s="1" t="s">
        <v>4</v>
      </c>
      <c r="E1258" s="1" t="s">
        <v>5</v>
      </c>
      <c r="F1258" s="1" t="s">
        <v>6</v>
      </c>
      <c r="G1258" s="25"/>
      <c r="H1258" s="25"/>
      <c r="I1258" s="25"/>
      <c r="J1258" s="25"/>
      <c r="K1258" s="25"/>
      <c r="L1258" s="25"/>
      <c r="M1258" s="25"/>
      <c r="N1258" s="26"/>
      <c r="O1258" s="27" t="s">
        <v>110</v>
      </c>
      <c r="P1258" s="28" t="s">
        <v>111</v>
      </c>
      <c r="Q1258" s="28" t="s">
        <v>112</v>
      </c>
      <c r="R1258" s="28" t="s">
        <v>113</v>
      </c>
      <c r="S1258" s="28" t="s">
        <v>114</v>
      </c>
    </row>
    <row r="1259" spans="1:33">
      <c r="G1259" s="29"/>
      <c r="H1259" s="29"/>
      <c r="I1259" s="29"/>
      <c r="J1259" s="29"/>
      <c r="K1259" s="29"/>
      <c r="L1259" s="29"/>
      <c r="M1259" s="29"/>
      <c r="N1259" s="30"/>
      <c r="P1259" s="31"/>
      <c r="Q1259" s="31"/>
      <c r="R1259" s="31"/>
      <c r="S1259" s="32"/>
    </row>
    <row r="1260" spans="1:33">
      <c r="A1260" s="3">
        <v>41543</v>
      </c>
      <c r="B1260" s="4">
        <v>0.29172453703703705</v>
      </c>
      <c r="C1260" s="4">
        <v>0.70997685185185189</v>
      </c>
      <c r="G1260" s="33">
        <f t="shared" ref="G1260:G1266" si="792">+B1260*24</f>
        <v>7.0013888888888891</v>
      </c>
      <c r="H1260" s="33">
        <f t="shared" ref="H1260:H1266" si="793">ROUND(G1260,0)</f>
        <v>7</v>
      </c>
      <c r="I1260" s="33">
        <f t="shared" ref="I1260:I1266" si="794">+C1260*24</f>
        <v>17.039444444444445</v>
      </c>
      <c r="J1260" s="33">
        <f t="shared" ref="J1260:J1266" si="795">ROUND(I1260,0)</f>
        <v>17</v>
      </c>
      <c r="K1260" s="33">
        <f t="shared" ref="K1260:K1266" si="796">+D1260*24</f>
        <v>0</v>
      </c>
      <c r="L1260" s="33">
        <f t="shared" ref="L1260:L1266" si="797">ROUND(K1260,0)</f>
        <v>0</v>
      </c>
      <c r="M1260" s="33">
        <f t="shared" ref="M1260:M1266" si="798">+E1260*24</f>
        <v>0</v>
      </c>
      <c r="N1260" s="33">
        <f t="shared" ref="N1260:N1266" si="799">ROUND(M1260,0)</f>
        <v>0</v>
      </c>
      <c r="O1260" s="34">
        <f t="shared" ref="O1260:O1266" si="800">I1260-G1260+M1260-K1260</f>
        <v>10.038055555555555</v>
      </c>
      <c r="P1260" s="35">
        <f t="shared" ref="P1260:P1266" si="801">IF(O1260&gt;8,8,O1260)</f>
        <v>8</v>
      </c>
      <c r="Q1260" s="36">
        <f t="shared" ref="Q1260:Q1266" si="802">IF(O1260&gt;12,4,O1260-P1260)</f>
        <v>2.0380555555555553</v>
      </c>
      <c r="R1260" s="37">
        <f t="shared" ref="R1260:R1266" si="803">IF(O1260&gt;12,O1260-12,0)</f>
        <v>0</v>
      </c>
      <c r="S1260" s="38"/>
    </row>
    <row r="1261" spans="1:33">
      <c r="A1261" s="3">
        <v>41544</v>
      </c>
      <c r="B1261" s="4">
        <v>0.29003472222222221</v>
      </c>
      <c r="C1261" s="4">
        <v>0.50428240740740737</v>
      </c>
      <c r="D1261" s="4">
        <v>0.53915509259259264</v>
      </c>
      <c r="E1261" s="4">
        <v>0.71513888888888888</v>
      </c>
      <c r="G1261" s="33">
        <f t="shared" si="792"/>
        <v>6.9608333333333334</v>
      </c>
      <c r="H1261" s="33">
        <f t="shared" si="793"/>
        <v>7</v>
      </c>
      <c r="I1261" s="33">
        <f t="shared" si="794"/>
        <v>12.102777777777778</v>
      </c>
      <c r="J1261" s="33">
        <f t="shared" si="795"/>
        <v>12</v>
      </c>
      <c r="K1261" s="33">
        <f t="shared" si="796"/>
        <v>12.939722222222223</v>
      </c>
      <c r="L1261" s="33">
        <f t="shared" si="797"/>
        <v>13</v>
      </c>
      <c r="M1261" s="33">
        <f t="shared" si="798"/>
        <v>17.163333333333334</v>
      </c>
      <c r="N1261" s="33">
        <f t="shared" si="799"/>
        <v>17</v>
      </c>
      <c r="O1261" s="34">
        <f t="shared" si="800"/>
        <v>9.3655555555555559</v>
      </c>
      <c r="P1261" s="35">
        <f t="shared" si="801"/>
        <v>8</v>
      </c>
      <c r="Q1261" s="36">
        <f t="shared" si="802"/>
        <v>1.3655555555555559</v>
      </c>
      <c r="R1261" s="37">
        <f t="shared" si="803"/>
        <v>0</v>
      </c>
      <c r="S1261" s="38"/>
    </row>
    <row r="1262" spans="1:33">
      <c r="A1262" s="3">
        <v>41545</v>
      </c>
      <c r="B1262" s="4">
        <v>0.28999999999999998</v>
      </c>
      <c r="C1262" s="4">
        <v>0.62597222222222226</v>
      </c>
      <c r="G1262" s="33">
        <f t="shared" si="792"/>
        <v>6.9599999999999991</v>
      </c>
      <c r="H1262" s="33">
        <f t="shared" si="793"/>
        <v>7</v>
      </c>
      <c r="I1262" s="33">
        <f t="shared" si="794"/>
        <v>15.023333333333333</v>
      </c>
      <c r="J1262" s="33">
        <f t="shared" si="795"/>
        <v>15</v>
      </c>
      <c r="K1262" s="33">
        <f t="shared" si="796"/>
        <v>0</v>
      </c>
      <c r="L1262" s="33">
        <f t="shared" si="797"/>
        <v>0</v>
      </c>
      <c r="M1262" s="33">
        <f t="shared" si="798"/>
        <v>0</v>
      </c>
      <c r="N1262" s="33">
        <f t="shared" si="799"/>
        <v>0</v>
      </c>
      <c r="O1262" s="34">
        <f t="shared" si="800"/>
        <v>8.0633333333333344</v>
      </c>
      <c r="P1262" s="35">
        <f t="shared" si="801"/>
        <v>8</v>
      </c>
      <c r="Q1262" s="36">
        <f t="shared" si="802"/>
        <v>6.3333333333334352E-2</v>
      </c>
      <c r="R1262" s="37">
        <f t="shared" si="803"/>
        <v>0</v>
      </c>
      <c r="S1262" s="38"/>
    </row>
    <row r="1263" spans="1:33" s="9" customFormat="1">
      <c r="A1263" s="7">
        <v>41546</v>
      </c>
      <c r="B1263" s="8">
        <v>0.29229166666666667</v>
      </c>
      <c r="C1263" s="8">
        <v>0.62537037037037035</v>
      </c>
      <c r="G1263" s="33">
        <f t="shared" si="792"/>
        <v>7.0150000000000006</v>
      </c>
      <c r="H1263" s="33">
        <f t="shared" si="793"/>
        <v>7</v>
      </c>
      <c r="I1263" s="33">
        <f t="shared" si="794"/>
        <v>15.008888888888889</v>
      </c>
      <c r="J1263" s="33">
        <f t="shared" si="795"/>
        <v>15</v>
      </c>
      <c r="K1263" s="33">
        <f t="shared" si="796"/>
        <v>0</v>
      </c>
      <c r="L1263" s="33">
        <f t="shared" si="797"/>
        <v>0</v>
      </c>
      <c r="M1263" s="33">
        <f t="shared" si="798"/>
        <v>0</v>
      </c>
      <c r="N1263" s="33">
        <f t="shared" si="799"/>
        <v>0</v>
      </c>
      <c r="O1263" s="34">
        <f t="shared" si="800"/>
        <v>7.9938888888888879</v>
      </c>
      <c r="P1263" s="39">
        <f t="shared" si="801"/>
        <v>7.9938888888888879</v>
      </c>
      <c r="Q1263" s="40">
        <f t="shared" si="802"/>
        <v>0</v>
      </c>
      <c r="R1263" s="41">
        <f t="shared" si="803"/>
        <v>0</v>
      </c>
      <c r="S1263" s="42"/>
      <c r="T1263"/>
      <c r="U1263"/>
      <c r="V1263"/>
      <c r="W1263"/>
      <c r="X1263"/>
      <c r="Y1263"/>
      <c r="Z1263"/>
      <c r="AA1263"/>
      <c r="AB1263"/>
      <c r="AC1263"/>
    </row>
    <row r="1264" spans="1:33">
      <c r="A1264" s="3">
        <v>41547</v>
      </c>
      <c r="B1264" s="4">
        <v>0.29119212962962965</v>
      </c>
      <c r="C1264" s="4">
        <v>0.6900694444444444</v>
      </c>
      <c r="G1264" s="33">
        <f t="shared" si="792"/>
        <v>6.988611111111112</v>
      </c>
      <c r="H1264" s="33">
        <f t="shared" si="793"/>
        <v>7</v>
      </c>
      <c r="I1264" s="33">
        <f t="shared" si="794"/>
        <v>16.561666666666667</v>
      </c>
      <c r="J1264" s="33">
        <f t="shared" si="795"/>
        <v>17</v>
      </c>
      <c r="K1264" s="33">
        <f t="shared" si="796"/>
        <v>0</v>
      </c>
      <c r="L1264" s="33">
        <f t="shared" si="797"/>
        <v>0</v>
      </c>
      <c r="M1264" s="33">
        <f t="shared" si="798"/>
        <v>0</v>
      </c>
      <c r="N1264" s="33">
        <f t="shared" si="799"/>
        <v>0</v>
      </c>
      <c r="O1264" s="34">
        <f t="shared" si="800"/>
        <v>9.5730555555555554</v>
      </c>
      <c r="P1264" s="35">
        <f t="shared" si="801"/>
        <v>8</v>
      </c>
      <c r="Q1264" s="36">
        <f t="shared" si="802"/>
        <v>1.5730555555555554</v>
      </c>
      <c r="R1264" s="37">
        <f t="shared" si="803"/>
        <v>0</v>
      </c>
      <c r="S1264" s="38"/>
    </row>
    <row r="1265" spans="1:33">
      <c r="A1265" s="3">
        <v>41548</v>
      </c>
      <c r="B1265" s="4">
        <v>0.29123842592592591</v>
      </c>
      <c r="C1265" s="4">
        <v>0.75280092592592596</v>
      </c>
      <c r="G1265" s="33">
        <f t="shared" si="792"/>
        <v>6.9897222222222215</v>
      </c>
      <c r="H1265" s="33">
        <f t="shared" si="793"/>
        <v>7</v>
      </c>
      <c r="I1265" s="33">
        <f t="shared" si="794"/>
        <v>18.067222222222224</v>
      </c>
      <c r="J1265" s="33">
        <f t="shared" si="795"/>
        <v>18</v>
      </c>
      <c r="K1265" s="33">
        <f t="shared" si="796"/>
        <v>0</v>
      </c>
      <c r="L1265" s="33">
        <f t="shared" si="797"/>
        <v>0</v>
      </c>
      <c r="M1265" s="33">
        <f t="shared" si="798"/>
        <v>0</v>
      </c>
      <c r="N1265" s="33">
        <f t="shared" si="799"/>
        <v>0</v>
      </c>
      <c r="O1265" s="34">
        <f t="shared" si="800"/>
        <v>11.077500000000002</v>
      </c>
      <c r="P1265" s="35">
        <f t="shared" si="801"/>
        <v>8</v>
      </c>
      <c r="Q1265" s="36">
        <f t="shared" si="802"/>
        <v>3.0775000000000023</v>
      </c>
      <c r="R1265" s="37">
        <f t="shared" si="803"/>
        <v>0</v>
      </c>
      <c r="S1265" s="38"/>
    </row>
    <row r="1266" spans="1:33">
      <c r="A1266" s="3">
        <v>41549</v>
      </c>
      <c r="B1266" s="4">
        <v>0.29135416666666669</v>
      </c>
      <c r="C1266" s="4">
        <v>0.50287037037037041</v>
      </c>
      <c r="D1266" s="4">
        <v>0.53821759259259261</v>
      </c>
      <c r="E1266" s="4">
        <v>0.75189814814814815</v>
      </c>
      <c r="G1266" s="33">
        <f t="shared" si="792"/>
        <v>6.9925000000000006</v>
      </c>
      <c r="H1266" s="33">
        <f t="shared" si="793"/>
        <v>7</v>
      </c>
      <c r="I1266" s="33">
        <f t="shared" si="794"/>
        <v>12.068888888888889</v>
      </c>
      <c r="J1266" s="33">
        <f t="shared" si="795"/>
        <v>12</v>
      </c>
      <c r="K1266" s="33">
        <f t="shared" si="796"/>
        <v>12.917222222222222</v>
      </c>
      <c r="L1266" s="33">
        <f t="shared" si="797"/>
        <v>13</v>
      </c>
      <c r="M1266" s="33">
        <f t="shared" si="798"/>
        <v>18.045555555555556</v>
      </c>
      <c r="N1266" s="33">
        <f t="shared" si="799"/>
        <v>18</v>
      </c>
      <c r="O1266" s="34">
        <f t="shared" si="800"/>
        <v>10.204722222222223</v>
      </c>
      <c r="P1266" s="35">
        <f t="shared" si="801"/>
        <v>8</v>
      </c>
      <c r="Q1266" s="36">
        <f t="shared" si="802"/>
        <v>2.2047222222222231</v>
      </c>
      <c r="R1266" s="37">
        <f t="shared" si="803"/>
        <v>0</v>
      </c>
      <c r="S1266" s="38"/>
    </row>
    <row r="1267" spans="1:33">
      <c r="A1267" s="5" t="s">
        <v>7</v>
      </c>
      <c r="G1267" s="43"/>
      <c r="H1267" s="30"/>
      <c r="I1267" s="30"/>
      <c r="J1267" s="30"/>
      <c r="K1267" s="30"/>
      <c r="L1267" s="30"/>
      <c r="M1267" s="44"/>
      <c r="N1267" s="30"/>
      <c r="O1267" s="45">
        <f>SUM(O1260:O1266)</f>
        <v>66.316111111111113</v>
      </c>
      <c r="P1267" s="46">
        <f>SUM(P1260:P1266)</f>
        <v>55.99388888888889</v>
      </c>
      <c r="Q1267" s="46">
        <f>SUM(Q1260:Q1266)</f>
        <v>10.322222222222226</v>
      </c>
      <c r="R1267" s="46">
        <f>SUM(R1260:R1266)</f>
        <v>0</v>
      </c>
      <c r="S1267" s="46">
        <f>SUM(S1260:S1266)</f>
        <v>0</v>
      </c>
    </row>
    <row r="1268" spans="1:33">
      <c r="A1268" s="5" t="s">
        <v>8</v>
      </c>
      <c r="B1268" s="6">
        <v>7</v>
      </c>
      <c r="D1268" s="5" t="s">
        <v>9</v>
      </c>
      <c r="E1268" s="6">
        <v>1</v>
      </c>
      <c r="G1268" s="43">
        <v>6</v>
      </c>
      <c r="H1268" s="43">
        <v>6</v>
      </c>
      <c r="I1268" s="30"/>
      <c r="J1268" s="30"/>
      <c r="K1268" s="30"/>
      <c r="L1268" s="30"/>
      <c r="M1268" s="44"/>
      <c r="N1268" s="30"/>
      <c r="O1268" s="45" t="s">
        <v>115</v>
      </c>
      <c r="P1268" s="46">
        <f>P1267-P1269</f>
        <v>48</v>
      </c>
      <c r="Q1268" s="46">
        <f>Q1267-Q1269</f>
        <v>10.322222222222226</v>
      </c>
      <c r="R1268" s="46">
        <f>R1267-R1269</f>
        <v>0</v>
      </c>
      <c r="S1268" s="46">
        <f>S1267-S1269</f>
        <v>0</v>
      </c>
    </row>
    <row r="1269" spans="1:33">
      <c r="G1269" s="43"/>
      <c r="H1269" s="30"/>
      <c r="I1269" s="30"/>
      <c r="J1269" s="30"/>
      <c r="K1269" s="30"/>
      <c r="L1269" s="30"/>
      <c r="M1269" s="44"/>
      <c r="N1269" s="44"/>
      <c r="O1269" s="47" t="s">
        <v>116</v>
      </c>
      <c r="P1269" s="48">
        <f>P1263</f>
        <v>7.9938888888888879</v>
      </c>
      <c r="Q1269" s="48">
        <f>Q1263</f>
        <v>0</v>
      </c>
      <c r="R1269" s="48">
        <f>R1263</f>
        <v>0</v>
      </c>
      <c r="S1269" s="48">
        <f>S1263</f>
        <v>0</v>
      </c>
      <c r="T1269" t="s">
        <v>117</v>
      </c>
      <c r="U1269" s="49" t="s">
        <v>118</v>
      </c>
      <c r="V1269" t="s">
        <v>119</v>
      </c>
      <c r="W1269" t="s">
        <v>120</v>
      </c>
      <c r="X1269" t="s">
        <v>121</v>
      </c>
      <c r="Y1269" s="49" t="s">
        <v>122</v>
      </c>
      <c r="Z1269" t="s">
        <v>123</v>
      </c>
      <c r="AA1269" t="s">
        <v>124</v>
      </c>
      <c r="AB1269" t="s">
        <v>125</v>
      </c>
      <c r="AC1269" t="s">
        <v>126</v>
      </c>
      <c r="AD1269" t="s">
        <v>127</v>
      </c>
      <c r="AE1269" t="s">
        <v>128</v>
      </c>
      <c r="AF1269" t="s">
        <v>129</v>
      </c>
      <c r="AG1269" t="s">
        <v>130</v>
      </c>
    </row>
    <row r="1270" spans="1:33" ht="15">
      <c r="G1270" s="50"/>
      <c r="M1270" s="51"/>
      <c r="R1270" s="52">
        <f>S1270-O1267</f>
        <v>0</v>
      </c>
      <c r="S1270" s="53">
        <f>SUM(P1268:S1269)</f>
        <v>66.316111111111113</v>
      </c>
      <c r="T1270" t="str">
        <f>+A1255</f>
        <v>Employee: OCAMPO, MICHAEL  (043)</v>
      </c>
      <c r="U1270">
        <f>G1268</f>
        <v>6</v>
      </c>
      <c r="V1270" s="54">
        <f>P1268</f>
        <v>48</v>
      </c>
      <c r="W1270" s="54">
        <f>Q1268</f>
        <v>10.322222222222226</v>
      </c>
      <c r="X1270" s="54">
        <f>R1268</f>
        <v>0</v>
      </c>
      <c r="Y1270" s="55">
        <f>P1269</f>
        <v>7.9938888888888879</v>
      </c>
      <c r="Z1270" s="55">
        <f>Q1269</f>
        <v>0</v>
      </c>
      <c r="AA1270" s="55">
        <f>R1269</f>
        <v>0</v>
      </c>
      <c r="AB1270" s="54">
        <f>S1268</f>
        <v>0</v>
      </c>
      <c r="AC1270" s="55">
        <f>S1269</f>
        <v>0</v>
      </c>
    </row>
    <row r="1274" spans="1:33">
      <c r="A1274" s="2" t="s">
        <v>76</v>
      </c>
    </row>
    <row r="1277" spans="1:33">
      <c r="A1277" s="1" t="s">
        <v>1</v>
      </c>
      <c r="B1277" s="1" t="s">
        <v>2</v>
      </c>
      <c r="C1277" s="1" t="s">
        <v>3</v>
      </c>
      <c r="D1277" s="1" t="s">
        <v>4</v>
      </c>
      <c r="E1277" s="1" t="s">
        <v>5</v>
      </c>
      <c r="F1277" s="1" t="s">
        <v>6</v>
      </c>
      <c r="G1277" s="25"/>
      <c r="H1277" s="25"/>
      <c r="I1277" s="25"/>
      <c r="J1277" s="25"/>
      <c r="K1277" s="25"/>
      <c r="L1277" s="25"/>
      <c r="M1277" s="25"/>
      <c r="N1277" s="26"/>
      <c r="O1277" s="27" t="s">
        <v>110</v>
      </c>
      <c r="P1277" s="28" t="s">
        <v>111</v>
      </c>
      <c r="Q1277" s="28" t="s">
        <v>112</v>
      </c>
      <c r="R1277" s="28" t="s">
        <v>113</v>
      </c>
      <c r="S1277" s="28" t="s">
        <v>114</v>
      </c>
    </row>
    <row r="1278" spans="1:33">
      <c r="G1278" s="29"/>
      <c r="H1278" s="29"/>
      <c r="I1278" s="29"/>
      <c r="J1278" s="29"/>
      <c r="K1278" s="29"/>
      <c r="L1278" s="29"/>
      <c r="M1278" s="29"/>
      <c r="N1278" s="30"/>
      <c r="P1278" s="31"/>
      <c r="Q1278" s="31"/>
      <c r="R1278" s="31"/>
      <c r="S1278" s="32"/>
    </row>
    <row r="1279" spans="1:33">
      <c r="A1279" s="3">
        <v>41543</v>
      </c>
      <c r="B1279" s="4">
        <v>0.28949074074074072</v>
      </c>
      <c r="C1279" s="4">
        <v>0.5010648148148148</v>
      </c>
      <c r="D1279" s="4">
        <v>0.53637731481481477</v>
      </c>
      <c r="E1279" s="4">
        <v>0.75328703703703703</v>
      </c>
      <c r="G1279" s="33">
        <f t="shared" ref="G1279:G1285" si="804">+B1279*24</f>
        <v>6.9477777777777767</v>
      </c>
      <c r="H1279" s="33">
        <f t="shared" ref="H1279:H1285" si="805">ROUND(G1279,0)</f>
        <v>7</v>
      </c>
      <c r="I1279" s="33">
        <f t="shared" ref="I1279:I1285" si="806">+C1279*24</f>
        <v>12.025555555555556</v>
      </c>
      <c r="J1279" s="33">
        <f t="shared" ref="J1279:J1285" si="807">ROUND(I1279,0)</f>
        <v>12</v>
      </c>
      <c r="K1279" s="33">
        <f t="shared" ref="K1279:K1285" si="808">+D1279*24</f>
        <v>12.873055555555554</v>
      </c>
      <c r="L1279" s="33">
        <f t="shared" ref="L1279:L1285" si="809">ROUND(K1279,0)</f>
        <v>13</v>
      </c>
      <c r="M1279" s="33">
        <f t="shared" ref="M1279:M1285" si="810">+E1279*24</f>
        <v>18.078888888888891</v>
      </c>
      <c r="N1279" s="33">
        <f t="shared" ref="N1279:N1285" si="811">ROUND(M1279,0)</f>
        <v>18</v>
      </c>
      <c r="O1279" s="34">
        <f t="shared" ref="O1279:O1285" si="812">I1279-G1279+M1279-K1279</f>
        <v>10.283611111111115</v>
      </c>
      <c r="P1279" s="35">
        <f t="shared" ref="P1279:P1285" si="813">IF(O1279&gt;8,8,O1279)</f>
        <v>8</v>
      </c>
      <c r="Q1279" s="36">
        <f t="shared" ref="Q1279:Q1285" si="814">IF(O1279&gt;12,4,O1279-P1279)</f>
        <v>2.2836111111111155</v>
      </c>
      <c r="R1279" s="37">
        <f t="shared" ref="R1279:R1285" si="815">IF(O1279&gt;12,O1279-12,0)</f>
        <v>0</v>
      </c>
      <c r="S1279" s="38"/>
    </row>
    <row r="1280" spans="1:33">
      <c r="A1280" s="3">
        <v>41544</v>
      </c>
      <c r="B1280" s="4">
        <v>0.28938657407407409</v>
      </c>
      <c r="C1280" s="4">
        <v>0.50107638888888884</v>
      </c>
      <c r="D1280" s="4">
        <v>0.53744212962962967</v>
      </c>
      <c r="E1280" s="4">
        <v>0.75231481481481477</v>
      </c>
      <c r="G1280" s="33">
        <f t="shared" si="804"/>
        <v>6.9452777777777781</v>
      </c>
      <c r="H1280" s="33">
        <f t="shared" si="805"/>
        <v>7</v>
      </c>
      <c r="I1280" s="33">
        <f t="shared" si="806"/>
        <v>12.025833333333331</v>
      </c>
      <c r="J1280" s="33">
        <f t="shared" si="807"/>
        <v>12</v>
      </c>
      <c r="K1280" s="33">
        <f t="shared" si="808"/>
        <v>12.898611111111112</v>
      </c>
      <c r="L1280" s="33">
        <f t="shared" si="809"/>
        <v>13</v>
      </c>
      <c r="M1280" s="33">
        <f t="shared" si="810"/>
        <v>18.055555555555554</v>
      </c>
      <c r="N1280" s="33">
        <f t="shared" si="811"/>
        <v>18</v>
      </c>
      <c r="O1280" s="34">
        <f t="shared" si="812"/>
        <v>10.237499999999994</v>
      </c>
      <c r="P1280" s="35">
        <f t="shared" si="813"/>
        <v>8</v>
      </c>
      <c r="Q1280" s="36">
        <f t="shared" si="814"/>
        <v>2.2374999999999936</v>
      </c>
      <c r="R1280" s="37">
        <f t="shared" si="815"/>
        <v>0</v>
      </c>
      <c r="S1280" s="38"/>
    </row>
    <row r="1281" spans="1:33">
      <c r="A1281" s="3">
        <v>41545</v>
      </c>
      <c r="B1281" s="4">
        <v>0.28854166666666664</v>
      </c>
      <c r="C1281" s="4">
        <v>0.62844907407407402</v>
      </c>
      <c r="G1281" s="33">
        <f t="shared" si="804"/>
        <v>6.9249999999999989</v>
      </c>
      <c r="H1281" s="33">
        <f t="shared" si="805"/>
        <v>7</v>
      </c>
      <c r="I1281" s="33">
        <f t="shared" si="806"/>
        <v>15.082777777777777</v>
      </c>
      <c r="J1281" s="33">
        <f t="shared" si="807"/>
        <v>15</v>
      </c>
      <c r="K1281" s="33">
        <f t="shared" si="808"/>
        <v>0</v>
      </c>
      <c r="L1281" s="33">
        <f t="shared" si="809"/>
        <v>0</v>
      </c>
      <c r="M1281" s="33">
        <f t="shared" si="810"/>
        <v>0</v>
      </c>
      <c r="N1281" s="33">
        <f t="shared" si="811"/>
        <v>0</v>
      </c>
      <c r="O1281" s="34">
        <f t="shared" si="812"/>
        <v>8.1577777777777776</v>
      </c>
      <c r="P1281" s="35">
        <f t="shared" si="813"/>
        <v>8</v>
      </c>
      <c r="Q1281" s="36">
        <f t="shared" si="814"/>
        <v>0.15777777777777757</v>
      </c>
      <c r="R1281" s="37">
        <f t="shared" si="815"/>
        <v>0</v>
      </c>
      <c r="S1281" s="38"/>
    </row>
    <row r="1282" spans="1:33" s="9" customFormat="1">
      <c r="A1282" s="7">
        <v>41546</v>
      </c>
      <c r="B1282" s="8"/>
      <c r="C1282" s="8"/>
      <c r="G1282" s="33">
        <f t="shared" si="804"/>
        <v>0</v>
      </c>
      <c r="H1282" s="33">
        <f t="shared" si="805"/>
        <v>0</v>
      </c>
      <c r="I1282" s="33">
        <f t="shared" si="806"/>
        <v>0</v>
      </c>
      <c r="J1282" s="33">
        <f t="shared" si="807"/>
        <v>0</v>
      </c>
      <c r="K1282" s="33">
        <f t="shared" si="808"/>
        <v>0</v>
      </c>
      <c r="L1282" s="33">
        <f t="shared" si="809"/>
        <v>0</v>
      </c>
      <c r="M1282" s="33">
        <f t="shared" si="810"/>
        <v>0</v>
      </c>
      <c r="N1282" s="33">
        <f t="shared" si="811"/>
        <v>0</v>
      </c>
      <c r="O1282" s="34">
        <f t="shared" si="812"/>
        <v>0</v>
      </c>
      <c r="P1282" s="39">
        <f t="shared" si="813"/>
        <v>0</v>
      </c>
      <c r="Q1282" s="40">
        <f t="shared" si="814"/>
        <v>0</v>
      </c>
      <c r="R1282" s="41">
        <f t="shared" si="815"/>
        <v>0</v>
      </c>
      <c r="S1282" s="42"/>
      <c r="T1282"/>
      <c r="U1282"/>
      <c r="V1282"/>
      <c r="W1282"/>
      <c r="X1282"/>
      <c r="Y1282"/>
      <c r="Z1282"/>
      <c r="AA1282"/>
      <c r="AB1282"/>
      <c r="AC1282"/>
    </row>
    <row r="1283" spans="1:33">
      <c r="A1283" s="3">
        <v>41547</v>
      </c>
      <c r="B1283" s="4">
        <v>0.2903472222222222</v>
      </c>
      <c r="C1283" s="4">
        <v>0.50165509259259256</v>
      </c>
      <c r="D1283" s="4">
        <v>0.53910879629629627</v>
      </c>
      <c r="E1283" s="4">
        <v>0.67024305555555552</v>
      </c>
      <c r="G1283" s="33">
        <f t="shared" si="804"/>
        <v>6.9683333333333328</v>
      </c>
      <c r="H1283" s="33">
        <f t="shared" si="805"/>
        <v>7</v>
      </c>
      <c r="I1283" s="33">
        <f t="shared" si="806"/>
        <v>12.03972222222222</v>
      </c>
      <c r="J1283" s="33">
        <f t="shared" si="807"/>
        <v>12</v>
      </c>
      <c r="K1283" s="33">
        <f t="shared" si="808"/>
        <v>12.938611111111111</v>
      </c>
      <c r="L1283" s="33">
        <f t="shared" si="809"/>
        <v>13</v>
      </c>
      <c r="M1283" s="33">
        <f t="shared" si="810"/>
        <v>16.085833333333333</v>
      </c>
      <c r="N1283" s="33">
        <f t="shared" si="811"/>
        <v>16</v>
      </c>
      <c r="O1283" s="34">
        <f t="shared" si="812"/>
        <v>8.2186111111111089</v>
      </c>
      <c r="P1283" s="35">
        <f t="shared" si="813"/>
        <v>8</v>
      </c>
      <c r="Q1283" s="36">
        <f t="shared" si="814"/>
        <v>0.21861111111110887</v>
      </c>
      <c r="R1283" s="37">
        <f t="shared" si="815"/>
        <v>0</v>
      </c>
      <c r="S1283" s="38"/>
    </row>
    <row r="1284" spans="1:33">
      <c r="A1284" s="3">
        <v>41548</v>
      </c>
      <c r="B1284" s="4">
        <v>0.2928587962962963</v>
      </c>
      <c r="C1284" s="4">
        <v>0.70877314814814818</v>
      </c>
      <c r="G1284" s="33">
        <f t="shared" si="804"/>
        <v>7.0286111111111111</v>
      </c>
      <c r="H1284" s="33">
        <f t="shared" si="805"/>
        <v>7</v>
      </c>
      <c r="I1284" s="33">
        <f t="shared" si="806"/>
        <v>17.010555555555555</v>
      </c>
      <c r="J1284" s="33">
        <f t="shared" si="807"/>
        <v>17</v>
      </c>
      <c r="K1284" s="33">
        <f t="shared" si="808"/>
        <v>0</v>
      </c>
      <c r="L1284" s="33">
        <f t="shared" si="809"/>
        <v>0</v>
      </c>
      <c r="M1284" s="33">
        <f t="shared" si="810"/>
        <v>0</v>
      </c>
      <c r="N1284" s="33">
        <f t="shared" si="811"/>
        <v>0</v>
      </c>
      <c r="O1284" s="34">
        <f t="shared" si="812"/>
        <v>9.9819444444444443</v>
      </c>
      <c r="P1284" s="35">
        <f t="shared" si="813"/>
        <v>8</v>
      </c>
      <c r="Q1284" s="36">
        <f t="shared" si="814"/>
        <v>1.9819444444444443</v>
      </c>
      <c r="R1284" s="37">
        <f t="shared" si="815"/>
        <v>0</v>
      </c>
      <c r="S1284" s="38"/>
    </row>
    <row r="1285" spans="1:33">
      <c r="A1285" s="3">
        <v>41549</v>
      </c>
      <c r="B1285" s="4">
        <v>0.28688657407407409</v>
      </c>
      <c r="C1285" s="4">
        <v>0.50200231481481483</v>
      </c>
      <c r="D1285" s="4">
        <v>0.53953703703703704</v>
      </c>
      <c r="E1285" s="4">
        <v>0.75329861111111107</v>
      </c>
      <c r="G1285" s="33">
        <f t="shared" si="804"/>
        <v>6.8852777777777785</v>
      </c>
      <c r="H1285" s="33">
        <f t="shared" si="805"/>
        <v>7</v>
      </c>
      <c r="I1285" s="33">
        <f t="shared" si="806"/>
        <v>12.048055555555557</v>
      </c>
      <c r="J1285" s="33">
        <f t="shared" si="807"/>
        <v>12</v>
      </c>
      <c r="K1285" s="33">
        <f t="shared" si="808"/>
        <v>12.948888888888888</v>
      </c>
      <c r="L1285" s="33">
        <f t="shared" si="809"/>
        <v>13</v>
      </c>
      <c r="M1285" s="33">
        <f t="shared" si="810"/>
        <v>18.079166666666666</v>
      </c>
      <c r="N1285" s="33">
        <f t="shared" si="811"/>
        <v>18</v>
      </c>
      <c r="O1285" s="34">
        <f t="shared" si="812"/>
        <v>10.293055555555554</v>
      </c>
      <c r="P1285" s="35">
        <f t="shared" si="813"/>
        <v>8</v>
      </c>
      <c r="Q1285" s="36">
        <f t="shared" si="814"/>
        <v>2.2930555555555543</v>
      </c>
      <c r="R1285" s="37">
        <f t="shared" si="815"/>
        <v>0</v>
      </c>
      <c r="S1285" s="38"/>
    </row>
    <row r="1286" spans="1:33">
      <c r="A1286" s="5" t="s">
        <v>7</v>
      </c>
      <c r="G1286" s="43"/>
      <c r="H1286" s="30"/>
      <c r="I1286" s="30"/>
      <c r="J1286" s="30"/>
      <c r="K1286" s="30"/>
      <c r="L1286" s="30"/>
      <c r="M1286" s="44"/>
      <c r="N1286" s="30"/>
      <c r="O1286" s="45">
        <f>SUM(O1279:O1285)</f>
        <v>57.172499999999992</v>
      </c>
      <c r="P1286" s="46">
        <f>SUM(P1279:P1285)</f>
        <v>48</v>
      </c>
      <c r="Q1286" s="46">
        <f>SUM(Q1279:Q1285)</f>
        <v>9.1724999999999941</v>
      </c>
      <c r="R1286" s="46">
        <f>SUM(R1279:R1285)</f>
        <v>0</v>
      </c>
      <c r="S1286" s="46">
        <f>SUM(S1279:S1285)</f>
        <v>0</v>
      </c>
    </row>
    <row r="1287" spans="1:33">
      <c r="A1287" s="5" t="s">
        <v>8</v>
      </c>
      <c r="B1287" s="6">
        <v>0</v>
      </c>
      <c r="D1287" s="5" t="s">
        <v>9</v>
      </c>
      <c r="E1287" s="6">
        <v>6</v>
      </c>
      <c r="G1287" s="43">
        <v>6</v>
      </c>
      <c r="H1287" s="43">
        <v>6</v>
      </c>
      <c r="I1287" s="30"/>
      <c r="J1287" s="30"/>
      <c r="K1287" s="30"/>
      <c r="L1287" s="30"/>
      <c r="M1287" s="44"/>
      <c r="N1287" s="30"/>
      <c r="O1287" s="45" t="s">
        <v>115</v>
      </c>
      <c r="P1287" s="46">
        <f>P1286-P1288</f>
        <v>48</v>
      </c>
      <c r="Q1287" s="46">
        <f>Q1286-Q1288</f>
        <v>9.1724999999999941</v>
      </c>
      <c r="R1287" s="46">
        <f>R1286-R1288</f>
        <v>0</v>
      </c>
      <c r="S1287" s="46">
        <f>S1286-S1288</f>
        <v>0</v>
      </c>
    </row>
    <row r="1288" spans="1:33">
      <c r="G1288" s="43"/>
      <c r="H1288" s="30"/>
      <c r="I1288" s="30"/>
      <c r="J1288" s="30"/>
      <c r="K1288" s="30"/>
      <c r="L1288" s="30"/>
      <c r="M1288" s="44"/>
      <c r="N1288" s="44"/>
      <c r="O1288" s="47" t="s">
        <v>116</v>
      </c>
      <c r="P1288" s="48">
        <f>P1282</f>
        <v>0</v>
      </c>
      <c r="Q1288" s="48">
        <f>Q1282</f>
        <v>0</v>
      </c>
      <c r="R1288" s="48">
        <f>R1282</f>
        <v>0</v>
      </c>
      <c r="S1288" s="48">
        <f>S1282</f>
        <v>0</v>
      </c>
      <c r="T1288" t="s">
        <v>117</v>
      </c>
      <c r="U1288" s="49" t="s">
        <v>118</v>
      </c>
      <c r="V1288" t="s">
        <v>119</v>
      </c>
      <c r="W1288" t="s">
        <v>120</v>
      </c>
      <c r="X1288" t="s">
        <v>121</v>
      </c>
      <c r="Y1288" s="49" t="s">
        <v>122</v>
      </c>
      <c r="Z1288" t="s">
        <v>123</v>
      </c>
      <c r="AA1288" t="s">
        <v>124</v>
      </c>
      <c r="AB1288" t="s">
        <v>125</v>
      </c>
      <c r="AC1288" t="s">
        <v>126</v>
      </c>
      <c r="AD1288" t="s">
        <v>127</v>
      </c>
      <c r="AE1288" t="s">
        <v>128</v>
      </c>
      <c r="AF1288" t="s">
        <v>129</v>
      </c>
      <c r="AG1288" t="s">
        <v>130</v>
      </c>
    </row>
    <row r="1289" spans="1:33" ht="15">
      <c r="G1289" s="50"/>
      <c r="M1289" s="51"/>
      <c r="R1289" s="52">
        <f>S1289-O1286</f>
        <v>0</v>
      </c>
      <c r="S1289" s="53">
        <f>SUM(P1287:S1288)</f>
        <v>57.172499999999992</v>
      </c>
      <c r="T1289" t="str">
        <f>+A1274</f>
        <v>Employee: PABLO, ZALDY  (100)</v>
      </c>
      <c r="U1289">
        <f>G1287</f>
        <v>6</v>
      </c>
      <c r="V1289" s="54">
        <f>P1287</f>
        <v>48</v>
      </c>
      <c r="W1289" s="54">
        <f>Q1287</f>
        <v>9.1724999999999941</v>
      </c>
      <c r="X1289" s="54">
        <f>R1287</f>
        <v>0</v>
      </c>
      <c r="Y1289" s="55">
        <f>P1288</f>
        <v>0</v>
      </c>
      <c r="Z1289" s="55">
        <f>Q1288</f>
        <v>0</v>
      </c>
      <c r="AA1289" s="55">
        <f>R1288</f>
        <v>0</v>
      </c>
      <c r="AB1289" s="54">
        <f>S1287</f>
        <v>0</v>
      </c>
      <c r="AC1289" s="55">
        <f>S1288</f>
        <v>0</v>
      </c>
    </row>
    <row r="1293" spans="1:33">
      <c r="A1293" s="2" t="s">
        <v>77</v>
      </c>
    </row>
    <row r="1296" spans="1:33">
      <c r="A1296" s="1" t="s">
        <v>1</v>
      </c>
      <c r="B1296" s="1" t="s">
        <v>2</v>
      </c>
      <c r="C1296" s="1" t="s">
        <v>3</v>
      </c>
      <c r="D1296" s="1" t="s">
        <v>4</v>
      </c>
      <c r="E1296" s="1" t="s">
        <v>5</v>
      </c>
      <c r="F1296" s="1" t="s">
        <v>6</v>
      </c>
      <c r="G1296" s="25"/>
      <c r="H1296" s="25"/>
      <c r="I1296" s="25"/>
      <c r="J1296" s="25"/>
      <c r="K1296" s="25"/>
      <c r="L1296" s="25"/>
      <c r="M1296" s="25"/>
      <c r="N1296" s="26"/>
      <c r="O1296" s="27" t="s">
        <v>110</v>
      </c>
      <c r="P1296" s="28" t="s">
        <v>111</v>
      </c>
      <c r="Q1296" s="28" t="s">
        <v>112</v>
      </c>
      <c r="R1296" s="28" t="s">
        <v>113</v>
      </c>
      <c r="S1296" s="28" t="s">
        <v>114</v>
      </c>
    </row>
    <row r="1297" spans="1:33">
      <c r="G1297" s="29"/>
      <c r="H1297" s="29"/>
      <c r="I1297" s="29"/>
      <c r="J1297" s="29"/>
      <c r="K1297" s="29"/>
      <c r="L1297" s="29"/>
      <c r="M1297" s="29"/>
      <c r="N1297" s="30"/>
      <c r="P1297" s="31"/>
      <c r="Q1297" s="31"/>
      <c r="R1297" s="31"/>
      <c r="S1297" s="32"/>
    </row>
    <row r="1298" spans="1:33">
      <c r="A1298" s="3">
        <v>41543</v>
      </c>
      <c r="B1298" s="4">
        <v>0.32040509259259259</v>
      </c>
      <c r="C1298" s="4">
        <v>0.79357638888888893</v>
      </c>
      <c r="G1298" s="33">
        <f t="shared" ref="G1298:G1304" si="816">+B1298*24</f>
        <v>7.6897222222222226</v>
      </c>
      <c r="H1298" s="33">
        <f t="shared" ref="H1298:H1304" si="817">ROUND(G1298,0)</f>
        <v>8</v>
      </c>
      <c r="I1298" s="33">
        <f t="shared" ref="I1298:I1304" si="818">+C1298*24</f>
        <v>19.045833333333334</v>
      </c>
      <c r="J1298" s="33">
        <f t="shared" ref="J1298:J1304" si="819">ROUND(I1298,0)</f>
        <v>19</v>
      </c>
      <c r="K1298" s="33">
        <f t="shared" ref="K1298:K1304" si="820">+D1298*24</f>
        <v>0</v>
      </c>
      <c r="L1298" s="33">
        <f t="shared" ref="L1298:L1304" si="821">ROUND(K1298,0)</f>
        <v>0</v>
      </c>
      <c r="M1298" s="33">
        <f t="shared" ref="M1298:M1304" si="822">+E1298*24</f>
        <v>0</v>
      </c>
      <c r="N1298" s="33">
        <f t="shared" ref="N1298:N1304" si="823">ROUND(M1298,0)</f>
        <v>0</v>
      </c>
      <c r="O1298" s="34">
        <f t="shared" ref="O1298:O1304" si="824">I1298-G1298+M1298-K1298</f>
        <v>11.356111111111112</v>
      </c>
      <c r="P1298" s="35">
        <f t="shared" ref="P1298:P1304" si="825">IF(O1298&gt;8,8,O1298)</f>
        <v>8</v>
      </c>
      <c r="Q1298" s="36">
        <f t="shared" ref="Q1298:Q1304" si="826">IF(O1298&gt;12,4,O1298-P1298)</f>
        <v>3.3561111111111117</v>
      </c>
      <c r="R1298" s="37">
        <f t="shared" ref="R1298:R1304" si="827">IF(O1298&gt;12,O1298-12,0)</f>
        <v>0</v>
      </c>
      <c r="S1298" s="38"/>
    </row>
    <row r="1299" spans="1:33">
      <c r="A1299" s="3">
        <v>41544</v>
      </c>
      <c r="B1299" s="4">
        <v>0.2994560185185185</v>
      </c>
      <c r="C1299" s="4">
        <v>0.67608796296296292</v>
      </c>
      <c r="G1299" s="33">
        <f t="shared" si="816"/>
        <v>7.1869444444444444</v>
      </c>
      <c r="H1299" s="33">
        <f t="shared" si="817"/>
        <v>7</v>
      </c>
      <c r="I1299" s="33">
        <f t="shared" si="818"/>
        <v>16.226111111111109</v>
      </c>
      <c r="J1299" s="33">
        <f t="shared" si="819"/>
        <v>16</v>
      </c>
      <c r="K1299" s="33">
        <f t="shared" si="820"/>
        <v>0</v>
      </c>
      <c r="L1299" s="33">
        <f t="shared" si="821"/>
        <v>0</v>
      </c>
      <c r="M1299" s="33">
        <f t="shared" si="822"/>
        <v>0</v>
      </c>
      <c r="N1299" s="33">
        <f t="shared" si="823"/>
        <v>0</v>
      </c>
      <c r="O1299" s="34">
        <f t="shared" si="824"/>
        <v>9.0391666666666648</v>
      </c>
      <c r="P1299" s="35">
        <f t="shared" si="825"/>
        <v>8</v>
      </c>
      <c r="Q1299" s="36">
        <f t="shared" si="826"/>
        <v>1.0391666666666648</v>
      </c>
      <c r="R1299" s="37">
        <f t="shared" si="827"/>
        <v>0</v>
      </c>
      <c r="S1299" s="38"/>
    </row>
    <row r="1300" spans="1:33">
      <c r="A1300" s="3">
        <v>41545</v>
      </c>
      <c r="B1300" s="4">
        <v>0.29584490740740743</v>
      </c>
      <c r="C1300" s="4">
        <v>0.64561342592592597</v>
      </c>
      <c r="G1300" s="33">
        <f t="shared" si="816"/>
        <v>7.1002777777777784</v>
      </c>
      <c r="H1300" s="33">
        <f t="shared" si="817"/>
        <v>7</v>
      </c>
      <c r="I1300" s="33">
        <f t="shared" si="818"/>
        <v>15.494722222222222</v>
      </c>
      <c r="J1300" s="33">
        <f t="shared" si="819"/>
        <v>15</v>
      </c>
      <c r="K1300" s="33">
        <f t="shared" si="820"/>
        <v>0</v>
      </c>
      <c r="L1300" s="33">
        <f t="shared" si="821"/>
        <v>0</v>
      </c>
      <c r="M1300" s="33">
        <f t="shared" si="822"/>
        <v>0</v>
      </c>
      <c r="N1300" s="33">
        <f t="shared" si="823"/>
        <v>0</v>
      </c>
      <c r="O1300" s="34">
        <f t="shared" si="824"/>
        <v>8.3944444444444439</v>
      </c>
      <c r="P1300" s="35">
        <f t="shared" si="825"/>
        <v>8</v>
      </c>
      <c r="Q1300" s="36">
        <f t="shared" si="826"/>
        <v>0.39444444444444393</v>
      </c>
      <c r="R1300" s="37">
        <f t="shared" si="827"/>
        <v>0</v>
      </c>
      <c r="S1300" s="38"/>
    </row>
    <row r="1301" spans="1:33" s="9" customFormat="1">
      <c r="A1301" s="7">
        <v>41546</v>
      </c>
      <c r="B1301" s="8">
        <v>0.26587962962962963</v>
      </c>
      <c r="C1301" s="8">
        <v>0.92275462962962962</v>
      </c>
      <c r="G1301" s="33">
        <f t="shared" si="816"/>
        <v>6.3811111111111112</v>
      </c>
      <c r="H1301" s="33">
        <f t="shared" si="817"/>
        <v>6</v>
      </c>
      <c r="I1301" s="33">
        <f t="shared" si="818"/>
        <v>22.146111111111111</v>
      </c>
      <c r="J1301" s="33">
        <f t="shared" si="819"/>
        <v>22</v>
      </c>
      <c r="K1301" s="33">
        <f t="shared" si="820"/>
        <v>0</v>
      </c>
      <c r="L1301" s="33">
        <f t="shared" si="821"/>
        <v>0</v>
      </c>
      <c r="M1301" s="33">
        <f t="shared" si="822"/>
        <v>0</v>
      </c>
      <c r="N1301" s="33">
        <f t="shared" si="823"/>
        <v>0</v>
      </c>
      <c r="O1301" s="34">
        <f t="shared" si="824"/>
        <v>15.765000000000001</v>
      </c>
      <c r="P1301" s="39">
        <f t="shared" si="825"/>
        <v>8</v>
      </c>
      <c r="Q1301" s="40">
        <f t="shared" si="826"/>
        <v>4</v>
      </c>
      <c r="R1301" s="41">
        <f t="shared" si="827"/>
        <v>3.7650000000000006</v>
      </c>
      <c r="S1301" s="42"/>
      <c r="T1301"/>
      <c r="U1301"/>
      <c r="V1301"/>
      <c r="W1301"/>
      <c r="X1301"/>
      <c r="Y1301"/>
      <c r="Z1301"/>
      <c r="AA1301"/>
      <c r="AB1301"/>
      <c r="AC1301"/>
    </row>
    <row r="1302" spans="1:33">
      <c r="A1302" s="3">
        <v>41547</v>
      </c>
      <c r="B1302" s="4">
        <v>0.25374999999999998</v>
      </c>
      <c r="C1302" s="4">
        <v>0.91596064814814815</v>
      </c>
      <c r="G1302" s="33">
        <f t="shared" si="816"/>
        <v>6.09</v>
      </c>
      <c r="H1302" s="33">
        <f t="shared" si="817"/>
        <v>6</v>
      </c>
      <c r="I1302" s="33">
        <f t="shared" si="818"/>
        <v>21.983055555555556</v>
      </c>
      <c r="J1302" s="33">
        <f t="shared" si="819"/>
        <v>22</v>
      </c>
      <c r="K1302" s="33">
        <f t="shared" si="820"/>
        <v>0</v>
      </c>
      <c r="L1302" s="33">
        <f t="shared" si="821"/>
        <v>0</v>
      </c>
      <c r="M1302" s="33">
        <f t="shared" si="822"/>
        <v>0</v>
      </c>
      <c r="N1302" s="33">
        <f t="shared" si="823"/>
        <v>0</v>
      </c>
      <c r="O1302" s="34">
        <f t="shared" si="824"/>
        <v>15.893055555555556</v>
      </c>
      <c r="P1302" s="35">
        <f t="shared" si="825"/>
        <v>8</v>
      </c>
      <c r="Q1302" s="36">
        <f t="shared" si="826"/>
        <v>4</v>
      </c>
      <c r="R1302" s="37">
        <f t="shared" si="827"/>
        <v>3.8930555555555557</v>
      </c>
      <c r="S1302" s="38"/>
    </row>
    <row r="1303" spans="1:33">
      <c r="A1303" s="3">
        <v>41548</v>
      </c>
      <c r="B1303" s="4">
        <v>0.26003472222222224</v>
      </c>
      <c r="C1303" s="4">
        <v>0.91879629629629633</v>
      </c>
      <c r="G1303" s="33">
        <f t="shared" si="816"/>
        <v>6.2408333333333337</v>
      </c>
      <c r="H1303" s="33">
        <f t="shared" si="817"/>
        <v>6</v>
      </c>
      <c r="I1303" s="33">
        <f t="shared" si="818"/>
        <v>22.051111111111112</v>
      </c>
      <c r="J1303" s="33">
        <f t="shared" si="819"/>
        <v>22</v>
      </c>
      <c r="K1303" s="33">
        <f t="shared" si="820"/>
        <v>0</v>
      </c>
      <c r="L1303" s="33">
        <f t="shared" si="821"/>
        <v>0</v>
      </c>
      <c r="M1303" s="33">
        <f t="shared" si="822"/>
        <v>0</v>
      </c>
      <c r="N1303" s="33">
        <f t="shared" si="823"/>
        <v>0</v>
      </c>
      <c r="O1303" s="34">
        <f t="shared" si="824"/>
        <v>15.810277777777777</v>
      </c>
      <c r="P1303" s="35">
        <f t="shared" si="825"/>
        <v>8</v>
      </c>
      <c r="Q1303" s="36">
        <f t="shared" si="826"/>
        <v>4</v>
      </c>
      <c r="R1303" s="37">
        <f t="shared" si="827"/>
        <v>3.8102777777777774</v>
      </c>
      <c r="S1303" s="38"/>
    </row>
    <row r="1304" spans="1:33">
      <c r="A1304" s="3">
        <v>41549</v>
      </c>
      <c r="B1304" s="4">
        <v>0.2888310185185185</v>
      </c>
      <c r="C1304" s="4">
        <v>0.92087962962962966</v>
      </c>
      <c r="G1304" s="33">
        <f t="shared" si="816"/>
        <v>6.9319444444444436</v>
      </c>
      <c r="H1304" s="33">
        <f t="shared" si="817"/>
        <v>7</v>
      </c>
      <c r="I1304" s="33">
        <f t="shared" si="818"/>
        <v>22.101111111111113</v>
      </c>
      <c r="J1304" s="33">
        <f t="shared" si="819"/>
        <v>22</v>
      </c>
      <c r="K1304" s="33">
        <f t="shared" si="820"/>
        <v>0</v>
      </c>
      <c r="L1304" s="33">
        <f t="shared" si="821"/>
        <v>0</v>
      </c>
      <c r="M1304" s="33">
        <f t="shared" si="822"/>
        <v>0</v>
      </c>
      <c r="N1304" s="33">
        <f t="shared" si="823"/>
        <v>0</v>
      </c>
      <c r="O1304" s="34">
        <f t="shared" si="824"/>
        <v>15.169166666666669</v>
      </c>
      <c r="P1304" s="35">
        <f t="shared" si="825"/>
        <v>8</v>
      </c>
      <c r="Q1304" s="36">
        <f t="shared" si="826"/>
        <v>4</v>
      </c>
      <c r="R1304" s="37">
        <f t="shared" si="827"/>
        <v>3.1691666666666691</v>
      </c>
      <c r="S1304" s="38"/>
    </row>
    <row r="1305" spans="1:33">
      <c r="A1305" s="5" t="s">
        <v>7</v>
      </c>
      <c r="G1305" s="43"/>
      <c r="H1305" s="30"/>
      <c r="I1305" s="30"/>
      <c r="J1305" s="30"/>
      <c r="K1305" s="30"/>
      <c r="L1305" s="30"/>
      <c r="M1305" s="44"/>
      <c r="N1305" s="30"/>
      <c r="O1305" s="45">
        <f>SUM(O1298:O1304)</f>
        <v>91.427222222222227</v>
      </c>
      <c r="P1305" s="46">
        <f>SUM(P1298:P1304)</f>
        <v>56</v>
      </c>
      <c r="Q1305" s="46">
        <f>SUM(Q1298:Q1304)</f>
        <v>20.78972222222222</v>
      </c>
      <c r="R1305" s="46">
        <f>SUM(R1298:R1304)</f>
        <v>14.637500000000003</v>
      </c>
      <c r="S1305" s="46">
        <f>SUM(S1298:S1304)</f>
        <v>0</v>
      </c>
    </row>
    <row r="1306" spans="1:33">
      <c r="A1306" s="5" t="s">
        <v>8</v>
      </c>
      <c r="B1306" s="6">
        <v>7</v>
      </c>
      <c r="D1306" s="5" t="s">
        <v>9</v>
      </c>
      <c r="E1306" s="6">
        <v>1</v>
      </c>
      <c r="G1306" s="43">
        <v>6</v>
      </c>
      <c r="H1306" s="43">
        <v>6</v>
      </c>
      <c r="I1306" s="30"/>
      <c r="J1306" s="30"/>
      <c r="K1306" s="30"/>
      <c r="L1306" s="30"/>
      <c r="M1306" s="44"/>
      <c r="N1306" s="30"/>
      <c r="O1306" s="45" t="s">
        <v>115</v>
      </c>
      <c r="P1306" s="46">
        <f>P1305-P1307</f>
        <v>48</v>
      </c>
      <c r="Q1306" s="46">
        <f>Q1305-Q1307</f>
        <v>16.78972222222222</v>
      </c>
      <c r="R1306" s="46">
        <f>R1305-R1307</f>
        <v>10.872500000000002</v>
      </c>
      <c r="S1306" s="46">
        <f>S1305-S1307</f>
        <v>0</v>
      </c>
    </row>
    <row r="1307" spans="1:33">
      <c r="G1307" s="43"/>
      <c r="H1307" s="30"/>
      <c r="I1307" s="30"/>
      <c r="J1307" s="30"/>
      <c r="K1307" s="30"/>
      <c r="L1307" s="30"/>
      <c r="M1307" s="44"/>
      <c r="N1307" s="44"/>
      <c r="O1307" s="47" t="s">
        <v>116</v>
      </c>
      <c r="P1307" s="48">
        <f>P1301</f>
        <v>8</v>
      </c>
      <c r="Q1307" s="48">
        <f>Q1301</f>
        <v>4</v>
      </c>
      <c r="R1307" s="48">
        <f>R1301</f>
        <v>3.7650000000000006</v>
      </c>
      <c r="S1307" s="48">
        <f>S1301</f>
        <v>0</v>
      </c>
      <c r="T1307" t="s">
        <v>117</v>
      </c>
      <c r="U1307" s="49" t="s">
        <v>118</v>
      </c>
      <c r="V1307" t="s">
        <v>119</v>
      </c>
      <c r="W1307" t="s">
        <v>120</v>
      </c>
      <c r="X1307" t="s">
        <v>121</v>
      </c>
      <c r="Y1307" s="49" t="s">
        <v>122</v>
      </c>
      <c r="Z1307" t="s">
        <v>123</v>
      </c>
      <c r="AA1307" t="s">
        <v>124</v>
      </c>
      <c r="AB1307" t="s">
        <v>125</v>
      </c>
      <c r="AC1307" t="s">
        <v>126</v>
      </c>
      <c r="AD1307" t="s">
        <v>127</v>
      </c>
      <c r="AE1307" t="s">
        <v>128</v>
      </c>
      <c r="AF1307" t="s">
        <v>129</v>
      </c>
      <c r="AG1307" t="s">
        <v>130</v>
      </c>
    </row>
    <row r="1308" spans="1:33" ht="15">
      <c r="G1308" s="50"/>
      <c r="M1308" s="51"/>
      <c r="R1308" s="52">
        <f>S1308-O1305</f>
        <v>0</v>
      </c>
      <c r="S1308" s="53">
        <f>SUM(P1306:S1307)</f>
        <v>91.427222222222227</v>
      </c>
      <c r="T1308" t="str">
        <f>+A1293</f>
        <v>Employee: PAGADUAN, JOSEPH  (050)</v>
      </c>
      <c r="U1308">
        <f>G1306</f>
        <v>6</v>
      </c>
      <c r="V1308" s="54">
        <f>P1306</f>
        <v>48</v>
      </c>
      <c r="W1308" s="54">
        <f>Q1306</f>
        <v>16.78972222222222</v>
      </c>
      <c r="X1308" s="54">
        <f>R1306</f>
        <v>10.872500000000002</v>
      </c>
      <c r="Y1308" s="55">
        <f>P1307</f>
        <v>8</v>
      </c>
      <c r="Z1308" s="55">
        <f>Q1307</f>
        <v>4</v>
      </c>
      <c r="AA1308" s="55">
        <f>R1307</f>
        <v>3.7650000000000006</v>
      </c>
      <c r="AB1308" s="54">
        <f>S1306</f>
        <v>0</v>
      </c>
      <c r="AC1308" s="55">
        <f>S1307</f>
        <v>0</v>
      </c>
    </row>
    <row r="1312" spans="1:33">
      <c r="A1312" s="2" t="s">
        <v>78</v>
      </c>
    </row>
    <row r="1315" spans="1:33">
      <c r="A1315" s="1" t="s">
        <v>1</v>
      </c>
      <c r="B1315" s="1" t="s">
        <v>2</v>
      </c>
      <c r="C1315" s="1" t="s">
        <v>3</v>
      </c>
      <c r="D1315" s="1" t="s">
        <v>4</v>
      </c>
      <c r="E1315" s="1" t="s">
        <v>5</v>
      </c>
      <c r="F1315" s="1" t="s">
        <v>6</v>
      </c>
      <c r="G1315" s="25"/>
      <c r="H1315" s="25"/>
      <c r="I1315" s="25"/>
      <c r="J1315" s="25"/>
      <c r="K1315" s="25"/>
      <c r="L1315" s="25"/>
      <c r="M1315" s="25"/>
      <c r="N1315" s="26"/>
      <c r="O1315" s="27" t="s">
        <v>110</v>
      </c>
      <c r="P1315" s="28" t="s">
        <v>111</v>
      </c>
      <c r="Q1315" s="28" t="s">
        <v>112</v>
      </c>
      <c r="R1315" s="28" t="s">
        <v>113</v>
      </c>
      <c r="S1315" s="28" t="s">
        <v>114</v>
      </c>
    </row>
    <row r="1316" spans="1:33">
      <c r="G1316" s="29"/>
      <c r="H1316" s="29"/>
      <c r="I1316" s="29"/>
      <c r="J1316" s="29"/>
      <c r="K1316" s="29"/>
      <c r="L1316" s="29"/>
      <c r="M1316" s="29"/>
      <c r="N1316" s="30"/>
      <c r="P1316" s="31"/>
      <c r="Q1316" s="31"/>
      <c r="R1316" s="31"/>
      <c r="S1316" s="32"/>
    </row>
    <row r="1317" spans="1:33">
      <c r="A1317" s="3">
        <v>41543</v>
      </c>
      <c r="B1317" s="4">
        <v>0.2911111111111111</v>
      </c>
      <c r="C1317" s="4">
        <v>0.50015046296296295</v>
      </c>
      <c r="D1317" s="4">
        <v>0.54052083333333334</v>
      </c>
      <c r="E1317" s="4">
        <v>0.87848379629629625</v>
      </c>
      <c r="G1317" s="33">
        <f t="shared" ref="G1317:G1323" si="828">+B1317*24</f>
        <v>6.9866666666666664</v>
      </c>
      <c r="H1317" s="33">
        <f t="shared" ref="H1317:H1323" si="829">ROUND(G1317,0)</f>
        <v>7</v>
      </c>
      <c r="I1317" s="33">
        <f t="shared" ref="I1317:I1323" si="830">+C1317*24</f>
        <v>12.003611111111111</v>
      </c>
      <c r="J1317" s="33">
        <f t="shared" ref="J1317:J1323" si="831">ROUND(I1317,0)</f>
        <v>12</v>
      </c>
      <c r="K1317" s="33">
        <f t="shared" ref="K1317:K1323" si="832">+D1317*24</f>
        <v>12.9725</v>
      </c>
      <c r="L1317" s="33">
        <f t="shared" ref="L1317:L1323" si="833">ROUND(K1317,0)</f>
        <v>13</v>
      </c>
      <c r="M1317" s="33">
        <f t="shared" ref="M1317:M1323" si="834">+E1317*24</f>
        <v>21.083611111111111</v>
      </c>
      <c r="N1317" s="33">
        <f t="shared" ref="N1317:N1323" si="835">ROUND(M1317,0)</f>
        <v>21</v>
      </c>
      <c r="O1317" s="34">
        <f t="shared" ref="O1317:O1323" si="836">I1317-G1317+M1317-K1317</f>
        <v>13.128055555555555</v>
      </c>
      <c r="P1317" s="35">
        <f t="shared" ref="P1317:P1323" si="837">IF(O1317&gt;8,8,O1317)</f>
        <v>8</v>
      </c>
      <c r="Q1317" s="36">
        <f t="shared" ref="Q1317:Q1323" si="838">IF(O1317&gt;12,4,O1317-P1317)</f>
        <v>4</v>
      </c>
      <c r="R1317" s="37">
        <f t="shared" ref="R1317:R1323" si="839">IF(O1317&gt;12,O1317-12,0)</f>
        <v>1.1280555555555551</v>
      </c>
      <c r="S1317" s="38"/>
    </row>
    <row r="1318" spans="1:33">
      <c r="A1318" s="3">
        <v>41544</v>
      </c>
      <c r="B1318" s="4">
        <v>0.28856481481481483</v>
      </c>
      <c r="C1318" s="4">
        <v>0.50042824074074077</v>
      </c>
      <c r="D1318" s="4">
        <v>0.53931712962962963</v>
      </c>
      <c r="E1318" s="4">
        <v>0.8772106481481482</v>
      </c>
      <c r="G1318" s="33">
        <f t="shared" si="828"/>
        <v>6.9255555555555564</v>
      </c>
      <c r="H1318" s="33">
        <f t="shared" si="829"/>
        <v>7</v>
      </c>
      <c r="I1318" s="33">
        <f t="shared" si="830"/>
        <v>12.010277777777778</v>
      </c>
      <c r="J1318" s="33">
        <f t="shared" si="831"/>
        <v>12</v>
      </c>
      <c r="K1318" s="33">
        <f t="shared" si="832"/>
        <v>12.94361111111111</v>
      </c>
      <c r="L1318" s="33">
        <f t="shared" si="833"/>
        <v>13</v>
      </c>
      <c r="M1318" s="33">
        <f t="shared" si="834"/>
        <v>21.053055555555556</v>
      </c>
      <c r="N1318" s="33">
        <f t="shared" si="835"/>
        <v>21</v>
      </c>
      <c r="O1318" s="34">
        <f t="shared" si="836"/>
        <v>13.194166666666668</v>
      </c>
      <c r="P1318" s="35">
        <f t="shared" si="837"/>
        <v>8</v>
      </c>
      <c r="Q1318" s="36">
        <f t="shared" si="838"/>
        <v>4</v>
      </c>
      <c r="R1318" s="37">
        <f t="shared" si="839"/>
        <v>1.1941666666666677</v>
      </c>
      <c r="S1318" s="38"/>
    </row>
    <row r="1319" spans="1:33">
      <c r="A1319" s="3">
        <v>41545</v>
      </c>
      <c r="B1319" s="4">
        <v>0.29008101851851853</v>
      </c>
      <c r="C1319" s="4">
        <v>0.62869212962962961</v>
      </c>
      <c r="G1319" s="33">
        <f t="shared" si="828"/>
        <v>6.9619444444444447</v>
      </c>
      <c r="H1319" s="33">
        <f t="shared" si="829"/>
        <v>7</v>
      </c>
      <c r="I1319" s="33">
        <f t="shared" si="830"/>
        <v>15.08861111111111</v>
      </c>
      <c r="J1319" s="33">
        <f t="shared" si="831"/>
        <v>15</v>
      </c>
      <c r="K1319" s="33">
        <f t="shared" si="832"/>
        <v>0</v>
      </c>
      <c r="L1319" s="33">
        <f t="shared" si="833"/>
        <v>0</v>
      </c>
      <c r="M1319" s="33">
        <f t="shared" si="834"/>
        <v>0</v>
      </c>
      <c r="N1319" s="33">
        <f t="shared" si="835"/>
        <v>0</v>
      </c>
      <c r="O1319" s="34">
        <f t="shared" si="836"/>
        <v>8.1266666666666652</v>
      </c>
      <c r="P1319" s="35">
        <f t="shared" si="837"/>
        <v>8</v>
      </c>
      <c r="Q1319" s="36">
        <f t="shared" si="838"/>
        <v>0.12666666666666515</v>
      </c>
      <c r="R1319" s="37">
        <f t="shared" si="839"/>
        <v>0</v>
      </c>
      <c r="S1319" s="38"/>
    </row>
    <row r="1320" spans="1:33" s="9" customFormat="1">
      <c r="A1320" s="7">
        <v>41546</v>
      </c>
      <c r="B1320" s="8">
        <v>0.24819444444444444</v>
      </c>
      <c r="C1320" s="8">
        <v>0.58532407407407405</v>
      </c>
      <c r="G1320" s="33">
        <f t="shared" si="828"/>
        <v>5.956666666666667</v>
      </c>
      <c r="H1320" s="33">
        <f t="shared" si="829"/>
        <v>6</v>
      </c>
      <c r="I1320" s="33">
        <f t="shared" si="830"/>
        <v>14.047777777777778</v>
      </c>
      <c r="J1320" s="33">
        <f t="shared" si="831"/>
        <v>14</v>
      </c>
      <c r="K1320" s="33">
        <f t="shared" si="832"/>
        <v>0</v>
      </c>
      <c r="L1320" s="33">
        <f t="shared" si="833"/>
        <v>0</v>
      </c>
      <c r="M1320" s="33">
        <f t="shared" si="834"/>
        <v>0</v>
      </c>
      <c r="N1320" s="33">
        <f t="shared" si="835"/>
        <v>0</v>
      </c>
      <c r="O1320" s="34">
        <f t="shared" si="836"/>
        <v>8.0911111111111111</v>
      </c>
      <c r="P1320" s="39">
        <f t="shared" si="837"/>
        <v>8</v>
      </c>
      <c r="Q1320" s="40">
        <f t="shared" si="838"/>
        <v>9.1111111111111143E-2</v>
      </c>
      <c r="R1320" s="41">
        <f t="shared" si="839"/>
        <v>0</v>
      </c>
      <c r="S1320" s="42"/>
      <c r="T1320"/>
      <c r="U1320"/>
      <c r="V1320"/>
      <c r="W1320"/>
      <c r="X1320"/>
      <c r="Y1320"/>
      <c r="Z1320"/>
      <c r="AA1320"/>
      <c r="AB1320"/>
      <c r="AC1320"/>
    </row>
    <row r="1321" spans="1:33">
      <c r="A1321" s="3">
        <v>41547</v>
      </c>
      <c r="B1321" s="4">
        <v>0.28905092592592591</v>
      </c>
      <c r="C1321" s="4">
        <v>0.50123842592592593</v>
      </c>
      <c r="D1321" s="4">
        <v>0.54079861111111116</v>
      </c>
      <c r="E1321" s="4">
        <v>0.75026620370370367</v>
      </c>
      <c r="G1321" s="33">
        <f t="shared" si="828"/>
        <v>6.9372222222222213</v>
      </c>
      <c r="H1321" s="33">
        <f t="shared" si="829"/>
        <v>7</v>
      </c>
      <c r="I1321" s="33">
        <f t="shared" si="830"/>
        <v>12.029722222222222</v>
      </c>
      <c r="J1321" s="33">
        <f t="shared" si="831"/>
        <v>12</v>
      </c>
      <c r="K1321" s="33">
        <f t="shared" si="832"/>
        <v>12.979166666666668</v>
      </c>
      <c r="L1321" s="33">
        <f t="shared" si="833"/>
        <v>13</v>
      </c>
      <c r="M1321" s="33">
        <f t="shared" si="834"/>
        <v>18.006388888888889</v>
      </c>
      <c r="N1321" s="33">
        <f t="shared" si="835"/>
        <v>18</v>
      </c>
      <c r="O1321" s="34">
        <f t="shared" si="836"/>
        <v>10.119722222222222</v>
      </c>
      <c r="P1321" s="35">
        <f t="shared" si="837"/>
        <v>8</v>
      </c>
      <c r="Q1321" s="36">
        <f t="shared" si="838"/>
        <v>2.1197222222222223</v>
      </c>
      <c r="R1321" s="37">
        <f t="shared" si="839"/>
        <v>0</v>
      </c>
      <c r="S1321" s="38"/>
    </row>
    <row r="1322" spans="1:33">
      <c r="A1322" s="3">
        <v>41548</v>
      </c>
      <c r="B1322" s="4">
        <v>0.29025462962962961</v>
      </c>
      <c r="C1322" s="4">
        <v>0.50084490740740739</v>
      </c>
      <c r="D1322" s="4">
        <v>0.54091435185185188</v>
      </c>
      <c r="E1322" s="4">
        <v>0.66795138888888894</v>
      </c>
      <c r="G1322" s="33">
        <f t="shared" si="828"/>
        <v>6.9661111111111111</v>
      </c>
      <c r="H1322" s="33">
        <f t="shared" si="829"/>
        <v>7</v>
      </c>
      <c r="I1322" s="33">
        <f t="shared" si="830"/>
        <v>12.020277777777778</v>
      </c>
      <c r="J1322" s="33">
        <f t="shared" si="831"/>
        <v>12</v>
      </c>
      <c r="K1322" s="33">
        <f t="shared" si="832"/>
        <v>12.981944444444444</v>
      </c>
      <c r="L1322" s="33">
        <f t="shared" si="833"/>
        <v>13</v>
      </c>
      <c r="M1322" s="33">
        <f t="shared" si="834"/>
        <v>16.030833333333334</v>
      </c>
      <c r="N1322" s="33">
        <f t="shared" si="835"/>
        <v>16</v>
      </c>
      <c r="O1322" s="34">
        <f t="shared" si="836"/>
        <v>8.1030555555555566</v>
      </c>
      <c r="P1322" s="35">
        <f t="shared" si="837"/>
        <v>8</v>
      </c>
      <c r="Q1322" s="36">
        <f t="shared" si="838"/>
        <v>0.10305555555555657</v>
      </c>
      <c r="R1322" s="37">
        <f t="shared" si="839"/>
        <v>0</v>
      </c>
      <c r="S1322" s="38"/>
    </row>
    <row r="1323" spans="1:33">
      <c r="A1323" s="3">
        <v>41549</v>
      </c>
      <c r="B1323" s="4">
        <v>0.28972222222222221</v>
      </c>
      <c r="C1323" s="4">
        <v>0.50041666666666662</v>
      </c>
      <c r="D1323" s="4">
        <v>0.54018518518518521</v>
      </c>
      <c r="E1323" s="4">
        <v>0.87511574074074072</v>
      </c>
      <c r="G1323" s="33">
        <f t="shared" si="828"/>
        <v>6.9533333333333331</v>
      </c>
      <c r="H1323" s="33">
        <f t="shared" si="829"/>
        <v>7</v>
      </c>
      <c r="I1323" s="33">
        <f t="shared" si="830"/>
        <v>12.009999999999998</v>
      </c>
      <c r="J1323" s="33">
        <f t="shared" si="831"/>
        <v>12</v>
      </c>
      <c r="K1323" s="33">
        <f t="shared" si="832"/>
        <v>12.964444444444446</v>
      </c>
      <c r="L1323" s="33">
        <f t="shared" si="833"/>
        <v>13</v>
      </c>
      <c r="M1323" s="33">
        <f t="shared" si="834"/>
        <v>21.002777777777776</v>
      </c>
      <c r="N1323" s="33">
        <f t="shared" si="835"/>
        <v>21</v>
      </c>
      <c r="O1323" s="34">
        <f t="shared" si="836"/>
        <v>13.094999999999995</v>
      </c>
      <c r="P1323" s="35">
        <f t="shared" si="837"/>
        <v>8</v>
      </c>
      <c r="Q1323" s="36">
        <f t="shared" si="838"/>
        <v>4</v>
      </c>
      <c r="R1323" s="37">
        <f t="shared" si="839"/>
        <v>1.0949999999999953</v>
      </c>
      <c r="S1323" s="38"/>
    </row>
    <row r="1324" spans="1:33">
      <c r="A1324" s="5" t="s">
        <v>7</v>
      </c>
      <c r="G1324" s="43"/>
      <c r="H1324" s="30"/>
      <c r="I1324" s="30"/>
      <c r="J1324" s="30"/>
      <c r="K1324" s="30"/>
      <c r="L1324" s="30"/>
      <c r="M1324" s="44"/>
      <c r="N1324" s="30"/>
      <c r="O1324" s="45">
        <f>SUM(O1317:O1323)</f>
        <v>73.85777777777777</v>
      </c>
      <c r="P1324" s="46">
        <f>SUM(P1317:P1323)</f>
        <v>56</v>
      </c>
      <c r="Q1324" s="46">
        <f>SUM(Q1317:Q1323)</f>
        <v>14.440555555555555</v>
      </c>
      <c r="R1324" s="46">
        <f>SUM(R1317:R1323)</f>
        <v>3.4172222222222182</v>
      </c>
      <c r="S1324" s="46">
        <f>SUM(S1317:S1323)</f>
        <v>0</v>
      </c>
    </row>
    <row r="1325" spans="1:33">
      <c r="A1325" s="5" t="s">
        <v>8</v>
      </c>
      <c r="B1325" s="6">
        <v>7</v>
      </c>
      <c r="D1325" s="5" t="s">
        <v>9</v>
      </c>
      <c r="E1325" s="6">
        <v>1</v>
      </c>
      <c r="G1325" s="43">
        <v>6</v>
      </c>
      <c r="H1325" s="43">
        <v>6</v>
      </c>
      <c r="I1325" s="30"/>
      <c r="J1325" s="30"/>
      <c r="K1325" s="30"/>
      <c r="L1325" s="30"/>
      <c r="M1325" s="44"/>
      <c r="N1325" s="30"/>
      <c r="O1325" s="45" t="s">
        <v>115</v>
      </c>
      <c r="P1325" s="46">
        <f>P1324-P1326</f>
        <v>48</v>
      </c>
      <c r="Q1325" s="46">
        <f>Q1324-Q1326</f>
        <v>14.349444444444444</v>
      </c>
      <c r="R1325" s="46">
        <f>R1324-R1326</f>
        <v>3.4172222222222182</v>
      </c>
      <c r="S1325" s="46">
        <f>S1324-S1326</f>
        <v>0</v>
      </c>
    </row>
    <row r="1326" spans="1:33">
      <c r="G1326" s="43"/>
      <c r="H1326" s="30"/>
      <c r="I1326" s="30"/>
      <c r="J1326" s="30"/>
      <c r="K1326" s="30"/>
      <c r="L1326" s="30"/>
      <c r="M1326" s="44"/>
      <c r="N1326" s="44"/>
      <c r="O1326" s="47" t="s">
        <v>116</v>
      </c>
      <c r="P1326" s="48">
        <f>P1320</f>
        <v>8</v>
      </c>
      <c r="Q1326" s="48">
        <f>Q1320</f>
        <v>9.1111111111111143E-2</v>
      </c>
      <c r="R1326" s="48">
        <f>R1320</f>
        <v>0</v>
      </c>
      <c r="S1326" s="48">
        <f>S1320</f>
        <v>0</v>
      </c>
      <c r="T1326" t="s">
        <v>117</v>
      </c>
      <c r="U1326" s="49" t="s">
        <v>118</v>
      </c>
      <c r="V1326" t="s">
        <v>119</v>
      </c>
      <c r="W1326" t="s">
        <v>120</v>
      </c>
      <c r="X1326" t="s">
        <v>121</v>
      </c>
      <c r="Y1326" s="49" t="s">
        <v>122</v>
      </c>
      <c r="Z1326" t="s">
        <v>123</v>
      </c>
      <c r="AA1326" t="s">
        <v>124</v>
      </c>
      <c r="AB1326" t="s">
        <v>125</v>
      </c>
      <c r="AC1326" t="s">
        <v>126</v>
      </c>
      <c r="AD1326" t="s">
        <v>127</v>
      </c>
      <c r="AE1326" t="s">
        <v>128</v>
      </c>
      <c r="AF1326" t="s">
        <v>129</v>
      </c>
      <c r="AG1326" t="s">
        <v>130</v>
      </c>
    </row>
    <row r="1327" spans="1:33" ht="15">
      <c r="G1327" s="50"/>
      <c r="M1327" s="51"/>
      <c r="R1327" s="52">
        <f>S1327-O1324</f>
        <v>0</v>
      </c>
      <c r="S1327" s="53">
        <f>SUM(P1325:S1326)</f>
        <v>73.857777777777784</v>
      </c>
      <c r="T1327" t="str">
        <f>+A1312</f>
        <v>Employee: PAGLINAWAN, AVELINO  (002)</v>
      </c>
      <c r="U1327">
        <f>G1325</f>
        <v>6</v>
      </c>
      <c r="V1327" s="54">
        <f>P1325</f>
        <v>48</v>
      </c>
      <c r="W1327" s="54">
        <f>Q1325</f>
        <v>14.349444444444444</v>
      </c>
      <c r="X1327" s="54">
        <f>R1325</f>
        <v>3.4172222222222182</v>
      </c>
      <c r="Y1327" s="55">
        <f>P1326</f>
        <v>8</v>
      </c>
      <c r="Z1327" s="55">
        <f>Q1326</f>
        <v>9.1111111111111143E-2</v>
      </c>
      <c r="AA1327" s="55">
        <f>R1326</f>
        <v>0</v>
      </c>
      <c r="AB1327" s="54">
        <f>S1325</f>
        <v>0</v>
      </c>
      <c r="AC1327" s="55">
        <f>S1326</f>
        <v>0</v>
      </c>
    </row>
    <row r="1331" spans="1:29">
      <c r="A1331" s="2" t="s">
        <v>79</v>
      </c>
    </row>
    <row r="1334" spans="1:29">
      <c r="A1334" s="1" t="s">
        <v>1</v>
      </c>
      <c r="B1334" s="1" t="s">
        <v>2</v>
      </c>
      <c r="C1334" s="1" t="s">
        <v>3</v>
      </c>
      <c r="D1334" s="1" t="s">
        <v>4</v>
      </c>
      <c r="E1334" s="1" t="s">
        <v>5</v>
      </c>
      <c r="F1334" s="1" t="s">
        <v>6</v>
      </c>
      <c r="G1334" s="25"/>
      <c r="H1334" s="25"/>
      <c r="I1334" s="25"/>
      <c r="J1334" s="25"/>
      <c r="K1334" s="25"/>
      <c r="L1334" s="25"/>
      <c r="M1334" s="25"/>
      <c r="N1334" s="26"/>
      <c r="O1334" s="27" t="s">
        <v>110</v>
      </c>
      <c r="P1334" s="28" t="s">
        <v>111</v>
      </c>
      <c r="Q1334" s="28" t="s">
        <v>112</v>
      </c>
      <c r="R1334" s="28" t="s">
        <v>113</v>
      </c>
      <c r="S1334" s="28" t="s">
        <v>114</v>
      </c>
    </row>
    <row r="1335" spans="1:29">
      <c r="G1335" s="29"/>
      <c r="H1335" s="29"/>
      <c r="I1335" s="29"/>
      <c r="J1335" s="29"/>
      <c r="K1335" s="29"/>
      <c r="L1335" s="29"/>
      <c r="M1335" s="29"/>
      <c r="N1335" s="30"/>
      <c r="P1335" s="31"/>
      <c r="Q1335" s="31"/>
      <c r="R1335" s="31"/>
      <c r="S1335" s="32"/>
    </row>
    <row r="1336" spans="1:29">
      <c r="A1336" s="3">
        <v>41543</v>
      </c>
      <c r="B1336" s="4">
        <v>0.28900462962962964</v>
      </c>
      <c r="C1336" s="4">
        <v>0.500462962962963</v>
      </c>
      <c r="D1336" s="4">
        <v>0.53890046296296301</v>
      </c>
      <c r="E1336" s="4">
        <v>0.70856481481481481</v>
      </c>
      <c r="G1336" s="33">
        <f t="shared" ref="G1336:G1342" si="840">+B1336*24</f>
        <v>6.9361111111111118</v>
      </c>
      <c r="H1336" s="33">
        <f t="shared" ref="H1336:H1342" si="841">ROUND(G1336,0)</f>
        <v>7</v>
      </c>
      <c r="I1336" s="33">
        <f t="shared" ref="I1336:I1342" si="842">+C1336*24</f>
        <v>12.011111111111113</v>
      </c>
      <c r="J1336" s="33">
        <f t="shared" ref="J1336:J1342" si="843">ROUND(I1336,0)</f>
        <v>12</v>
      </c>
      <c r="K1336" s="33">
        <f t="shared" ref="K1336:K1342" si="844">+D1336*24</f>
        <v>12.933611111111112</v>
      </c>
      <c r="L1336" s="33">
        <f t="shared" ref="L1336:L1342" si="845">ROUND(K1336,0)</f>
        <v>13</v>
      </c>
      <c r="M1336" s="33">
        <f t="shared" ref="M1336:M1342" si="846">+E1336*24</f>
        <v>17.005555555555556</v>
      </c>
      <c r="N1336" s="33">
        <f t="shared" ref="N1336:N1342" si="847">ROUND(M1336,0)</f>
        <v>17</v>
      </c>
      <c r="O1336" s="34">
        <f t="shared" ref="O1336:O1342" si="848">I1336-G1336+M1336-K1336</f>
        <v>9.1469444444444434</v>
      </c>
      <c r="P1336" s="35">
        <f t="shared" ref="P1336:P1342" si="849">IF(O1336&gt;8,8,O1336)</f>
        <v>8</v>
      </c>
      <c r="Q1336" s="36">
        <f t="shared" ref="Q1336:Q1342" si="850">IF(O1336&gt;12,4,O1336-P1336)</f>
        <v>1.1469444444444434</v>
      </c>
      <c r="R1336" s="37">
        <f t="shared" ref="R1336:R1342" si="851">IF(O1336&gt;12,O1336-12,0)</f>
        <v>0</v>
      </c>
      <c r="S1336" s="38"/>
    </row>
    <row r="1337" spans="1:29">
      <c r="A1337" s="3">
        <v>41544</v>
      </c>
      <c r="B1337" s="4">
        <v>0.28894675925925928</v>
      </c>
      <c r="C1337" s="4">
        <v>0.50082175925925931</v>
      </c>
      <c r="D1337" s="4">
        <v>0.53773148148148153</v>
      </c>
      <c r="E1337" s="4">
        <v>0.75017361111111114</v>
      </c>
      <c r="G1337" s="33">
        <f t="shared" si="840"/>
        <v>6.9347222222222227</v>
      </c>
      <c r="H1337" s="33">
        <f t="shared" si="841"/>
        <v>7</v>
      </c>
      <c r="I1337" s="33">
        <f t="shared" si="842"/>
        <v>12.019722222222224</v>
      </c>
      <c r="J1337" s="33">
        <f t="shared" si="843"/>
        <v>12</v>
      </c>
      <c r="K1337" s="33">
        <f t="shared" si="844"/>
        <v>12.905555555555557</v>
      </c>
      <c r="L1337" s="33">
        <f t="shared" si="845"/>
        <v>13</v>
      </c>
      <c r="M1337" s="33">
        <f t="shared" si="846"/>
        <v>18.004166666666666</v>
      </c>
      <c r="N1337" s="33">
        <f t="shared" si="847"/>
        <v>18</v>
      </c>
      <c r="O1337" s="34">
        <f t="shared" si="848"/>
        <v>10.183611111111111</v>
      </c>
      <c r="P1337" s="35">
        <f t="shared" si="849"/>
        <v>8</v>
      </c>
      <c r="Q1337" s="36">
        <f t="shared" si="850"/>
        <v>2.1836111111111105</v>
      </c>
      <c r="R1337" s="37">
        <f t="shared" si="851"/>
        <v>0</v>
      </c>
      <c r="S1337" s="38"/>
    </row>
    <row r="1338" spans="1:29">
      <c r="A1338" s="3">
        <v>41545</v>
      </c>
      <c r="B1338" s="4">
        <v>0.28950231481481481</v>
      </c>
      <c r="C1338" s="4">
        <v>0.62517361111111114</v>
      </c>
      <c r="G1338" s="33">
        <f t="shared" si="840"/>
        <v>6.9480555555555554</v>
      </c>
      <c r="H1338" s="33">
        <f t="shared" si="841"/>
        <v>7</v>
      </c>
      <c r="I1338" s="33">
        <f t="shared" si="842"/>
        <v>15.004166666666666</v>
      </c>
      <c r="J1338" s="33">
        <f t="shared" si="843"/>
        <v>15</v>
      </c>
      <c r="K1338" s="33">
        <f t="shared" si="844"/>
        <v>0</v>
      </c>
      <c r="L1338" s="33">
        <f t="shared" si="845"/>
        <v>0</v>
      </c>
      <c r="M1338" s="33">
        <f t="shared" si="846"/>
        <v>0</v>
      </c>
      <c r="N1338" s="33">
        <f t="shared" si="847"/>
        <v>0</v>
      </c>
      <c r="O1338" s="34">
        <f t="shared" si="848"/>
        <v>8.056111111111111</v>
      </c>
      <c r="P1338" s="35">
        <f t="shared" si="849"/>
        <v>8</v>
      </c>
      <c r="Q1338" s="36">
        <f t="shared" si="850"/>
        <v>5.6111111111111001E-2</v>
      </c>
      <c r="R1338" s="37">
        <f t="shared" si="851"/>
        <v>0</v>
      </c>
      <c r="S1338" s="38"/>
    </row>
    <row r="1339" spans="1:29" s="9" customFormat="1">
      <c r="A1339" s="7">
        <v>41546</v>
      </c>
      <c r="B1339" s="8"/>
      <c r="C1339" s="8"/>
      <c r="G1339" s="33">
        <f t="shared" si="840"/>
        <v>0</v>
      </c>
      <c r="H1339" s="33">
        <f t="shared" si="841"/>
        <v>0</v>
      </c>
      <c r="I1339" s="33">
        <f t="shared" si="842"/>
        <v>0</v>
      </c>
      <c r="J1339" s="33">
        <f t="shared" si="843"/>
        <v>0</v>
      </c>
      <c r="K1339" s="33">
        <f t="shared" si="844"/>
        <v>0</v>
      </c>
      <c r="L1339" s="33">
        <f t="shared" si="845"/>
        <v>0</v>
      </c>
      <c r="M1339" s="33">
        <f t="shared" si="846"/>
        <v>0</v>
      </c>
      <c r="N1339" s="33">
        <f t="shared" si="847"/>
        <v>0</v>
      </c>
      <c r="O1339" s="34">
        <f t="shared" si="848"/>
        <v>0</v>
      </c>
      <c r="P1339" s="39">
        <f t="shared" si="849"/>
        <v>0</v>
      </c>
      <c r="Q1339" s="40">
        <f t="shared" si="850"/>
        <v>0</v>
      </c>
      <c r="R1339" s="41">
        <f t="shared" si="851"/>
        <v>0</v>
      </c>
      <c r="S1339" s="42"/>
      <c r="T1339"/>
      <c r="U1339"/>
      <c r="V1339"/>
      <c r="W1339"/>
      <c r="X1339"/>
      <c r="Y1339"/>
      <c r="Z1339"/>
      <c r="AA1339"/>
      <c r="AB1339"/>
      <c r="AC1339"/>
    </row>
    <row r="1340" spans="1:29">
      <c r="A1340" s="3">
        <v>41547</v>
      </c>
      <c r="B1340" s="4">
        <v>0.28949074074074072</v>
      </c>
      <c r="C1340" s="4">
        <v>0.5006828703703704</v>
      </c>
      <c r="D1340" s="4">
        <v>0.54046296296296292</v>
      </c>
      <c r="E1340" s="4">
        <v>0.66754629629629625</v>
      </c>
      <c r="G1340" s="33">
        <f t="shared" si="840"/>
        <v>6.9477777777777767</v>
      </c>
      <c r="H1340" s="33">
        <f t="shared" si="841"/>
        <v>7</v>
      </c>
      <c r="I1340" s="33">
        <f t="shared" si="842"/>
        <v>12.016388888888891</v>
      </c>
      <c r="J1340" s="33">
        <f t="shared" si="843"/>
        <v>12</v>
      </c>
      <c r="K1340" s="33">
        <f t="shared" si="844"/>
        <v>12.97111111111111</v>
      </c>
      <c r="L1340" s="33">
        <f t="shared" si="845"/>
        <v>13</v>
      </c>
      <c r="M1340" s="33">
        <f t="shared" si="846"/>
        <v>16.021111111111111</v>
      </c>
      <c r="N1340" s="33">
        <f t="shared" si="847"/>
        <v>16</v>
      </c>
      <c r="O1340" s="34">
        <f t="shared" si="848"/>
        <v>8.1186111111111146</v>
      </c>
      <c r="P1340" s="35">
        <f t="shared" si="849"/>
        <v>8</v>
      </c>
      <c r="Q1340" s="36">
        <f t="shared" si="850"/>
        <v>0.11861111111111455</v>
      </c>
      <c r="R1340" s="37">
        <f t="shared" si="851"/>
        <v>0</v>
      </c>
      <c r="S1340" s="38"/>
    </row>
    <row r="1341" spans="1:29">
      <c r="A1341" s="3">
        <v>41548</v>
      </c>
      <c r="B1341" s="4">
        <v>0.29130787037037037</v>
      </c>
      <c r="C1341" s="4">
        <v>0.75002314814814819</v>
      </c>
      <c r="G1341" s="33">
        <f t="shared" si="840"/>
        <v>6.9913888888888884</v>
      </c>
      <c r="H1341" s="33">
        <f t="shared" si="841"/>
        <v>7</v>
      </c>
      <c r="I1341" s="33">
        <f t="shared" si="842"/>
        <v>18.000555555555557</v>
      </c>
      <c r="J1341" s="33">
        <f t="shared" si="843"/>
        <v>18</v>
      </c>
      <c r="K1341" s="33">
        <f t="shared" si="844"/>
        <v>0</v>
      </c>
      <c r="L1341" s="33">
        <f t="shared" si="845"/>
        <v>0</v>
      </c>
      <c r="M1341" s="33">
        <f t="shared" si="846"/>
        <v>0</v>
      </c>
      <c r="N1341" s="33">
        <f t="shared" si="847"/>
        <v>0</v>
      </c>
      <c r="O1341" s="34">
        <f t="shared" si="848"/>
        <v>11.009166666666669</v>
      </c>
      <c r="P1341" s="35">
        <f t="shared" si="849"/>
        <v>8</v>
      </c>
      <c r="Q1341" s="36">
        <f t="shared" si="850"/>
        <v>3.009166666666669</v>
      </c>
      <c r="R1341" s="37">
        <f t="shared" si="851"/>
        <v>0</v>
      </c>
      <c r="S1341" s="38"/>
    </row>
    <row r="1342" spans="1:29">
      <c r="A1342" s="3">
        <v>41549</v>
      </c>
      <c r="B1342" s="4">
        <v>0.28915509259259259</v>
      </c>
      <c r="C1342" s="4">
        <v>0.50077546296296294</v>
      </c>
      <c r="D1342" s="4">
        <v>0.53989583333333335</v>
      </c>
      <c r="E1342" s="4">
        <v>0.87556712962962968</v>
      </c>
      <c r="G1342" s="33">
        <f t="shared" si="840"/>
        <v>6.9397222222222226</v>
      </c>
      <c r="H1342" s="33">
        <f t="shared" si="841"/>
        <v>7</v>
      </c>
      <c r="I1342" s="33">
        <f t="shared" si="842"/>
        <v>12.01861111111111</v>
      </c>
      <c r="J1342" s="33">
        <f t="shared" si="843"/>
        <v>12</v>
      </c>
      <c r="K1342" s="33">
        <f t="shared" si="844"/>
        <v>12.9575</v>
      </c>
      <c r="L1342" s="33">
        <f t="shared" si="845"/>
        <v>13</v>
      </c>
      <c r="M1342" s="33">
        <f t="shared" si="846"/>
        <v>21.013611111111111</v>
      </c>
      <c r="N1342" s="33">
        <f t="shared" si="847"/>
        <v>21</v>
      </c>
      <c r="O1342" s="34">
        <f t="shared" si="848"/>
        <v>13.134999999999998</v>
      </c>
      <c r="P1342" s="35">
        <f t="shared" si="849"/>
        <v>8</v>
      </c>
      <c r="Q1342" s="36">
        <f t="shared" si="850"/>
        <v>4</v>
      </c>
      <c r="R1342" s="37">
        <f t="shared" si="851"/>
        <v>1.134999999999998</v>
      </c>
      <c r="S1342" s="38"/>
    </row>
    <row r="1343" spans="1:29">
      <c r="A1343" s="5" t="s">
        <v>7</v>
      </c>
      <c r="G1343" s="43"/>
      <c r="H1343" s="30"/>
      <c r="I1343" s="30"/>
      <c r="J1343" s="30"/>
      <c r="K1343" s="30"/>
      <c r="L1343" s="30"/>
      <c r="M1343" s="44"/>
      <c r="N1343" s="30"/>
      <c r="O1343" s="45">
        <f>SUM(O1336:O1342)</f>
        <v>59.649444444444448</v>
      </c>
      <c r="P1343" s="46">
        <f>SUM(P1336:P1342)</f>
        <v>48</v>
      </c>
      <c r="Q1343" s="46">
        <f>SUM(Q1336:Q1342)</f>
        <v>10.514444444444448</v>
      </c>
      <c r="R1343" s="46">
        <f>SUM(R1336:R1342)</f>
        <v>1.134999999999998</v>
      </c>
      <c r="S1343" s="46">
        <f>SUM(S1336:S1342)</f>
        <v>0</v>
      </c>
    </row>
    <row r="1344" spans="1:29">
      <c r="A1344" s="5" t="s">
        <v>8</v>
      </c>
      <c r="B1344" s="6">
        <v>6</v>
      </c>
      <c r="D1344" s="5" t="s">
        <v>9</v>
      </c>
      <c r="E1344" s="6">
        <v>0</v>
      </c>
      <c r="G1344" s="43">
        <v>6</v>
      </c>
      <c r="H1344" s="43">
        <v>6</v>
      </c>
      <c r="I1344" s="30"/>
      <c r="J1344" s="30"/>
      <c r="K1344" s="30"/>
      <c r="L1344" s="30"/>
      <c r="M1344" s="44"/>
      <c r="N1344" s="30"/>
      <c r="O1344" s="45" t="s">
        <v>115</v>
      </c>
      <c r="P1344" s="46">
        <f>P1343-P1345</f>
        <v>48</v>
      </c>
      <c r="Q1344" s="46">
        <f>Q1343-Q1345</f>
        <v>10.514444444444448</v>
      </c>
      <c r="R1344" s="46">
        <f>R1343-R1345</f>
        <v>1.134999999999998</v>
      </c>
      <c r="S1344" s="46">
        <f>S1343-S1345</f>
        <v>0</v>
      </c>
    </row>
    <row r="1345" spans="1:33">
      <c r="G1345" s="43"/>
      <c r="H1345" s="30"/>
      <c r="I1345" s="30"/>
      <c r="J1345" s="30"/>
      <c r="K1345" s="30"/>
      <c r="L1345" s="30"/>
      <c r="M1345" s="44"/>
      <c r="N1345" s="44"/>
      <c r="O1345" s="47" t="s">
        <v>116</v>
      </c>
      <c r="P1345" s="48">
        <f>P1339</f>
        <v>0</v>
      </c>
      <c r="Q1345" s="48">
        <f>Q1339</f>
        <v>0</v>
      </c>
      <c r="R1345" s="48">
        <f>R1339</f>
        <v>0</v>
      </c>
      <c r="S1345" s="48">
        <f>S1339</f>
        <v>0</v>
      </c>
      <c r="T1345" t="s">
        <v>117</v>
      </c>
      <c r="U1345" s="49" t="s">
        <v>118</v>
      </c>
      <c r="V1345" t="s">
        <v>119</v>
      </c>
      <c r="W1345" t="s">
        <v>120</v>
      </c>
      <c r="X1345" t="s">
        <v>121</v>
      </c>
      <c r="Y1345" s="49" t="s">
        <v>122</v>
      </c>
      <c r="Z1345" t="s">
        <v>123</v>
      </c>
      <c r="AA1345" t="s">
        <v>124</v>
      </c>
      <c r="AB1345" t="s">
        <v>125</v>
      </c>
      <c r="AC1345" t="s">
        <v>126</v>
      </c>
      <c r="AD1345" t="s">
        <v>127</v>
      </c>
      <c r="AE1345" t="s">
        <v>128</v>
      </c>
      <c r="AF1345" t="s">
        <v>129</v>
      </c>
      <c r="AG1345" t="s">
        <v>130</v>
      </c>
    </row>
    <row r="1346" spans="1:33" ht="15">
      <c r="G1346" s="50"/>
      <c r="M1346" s="51"/>
      <c r="R1346" s="52">
        <f>S1346-O1343</f>
        <v>0</v>
      </c>
      <c r="S1346" s="53">
        <f>SUM(P1344:S1345)</f>
        <v>59.649444444444448</v>
      </c>
      <c r="T1346" t="str">
        <f>+A1331</f>
        <v>Employee: PENAFLOR, ROGELIO  (029)</v>
      </c>
      <c r="U1346">
        <f>G1344</f>
        <v>6</v>
      </c>
      <c r="V1346" s="54">
        <f>P1344</f>
        <v>48</v>
      </c>
      <c r="W1346" s="54">
        <f>Q1344</f>
        <v>10.514444444444448</v>
      </c>
      <c r="X1346" s="54">
        <f>R1344</f>
        <v>1.134999999999998</v>
      </c>
      <c r="Y1346" s="55">
        <f>P1345</f>
        <v>0</v>
      </c>
      <c r="Z1346" s="55">
        <f>Q1345</f>
        <v>0</v>
      </c>
      <c r="AA1346" s="55">
        <f>R1345</f>
        <v>0</v>
      </c>
      <c r="AB1346" s="54">
        <f>S1344</f>
        <v>0</v>
      </c>
      <c r="AC1346" s="55">
        <f>S1345</f>
        <v>0</v>
      </c>
    </row>
    <row r="1350" spans="1:33">
      <c r="A1350" s="2" t="s">
        <v>80</v>
      </c>
    </row>
    <row r="1353" spans="1:33">
      <c r="A1353" s="1" t="s">
        <v>1</v>
      </c>
      <c r="B1353" s="1" t="s">
        <v>2</v>
      </c>
      <c r="C1353" s="1" t="s">
        <v>3</v>
      </c>
      <c r="D1353" s="1" t="s">
        <v>4</v>
      </c>
      <c r="E1353" s="1" t="s">
        <v>5</v>
      </c>
      <c r="F1353" s="1" t="s">
        <v>6</v>
      </c>
      <c r="G1353" s="25"/>
      <c r="H1353" s="25"/>
      <c r="I1353" s="25"/>
      <c r="J1353" s="25"/>
      <c r="K1353" s="25"/>
      <c r="L1353" s="25"/>
      <c r="M1353" s="25"/>
      <c r="N1353" s="26"/>
      <c r="O1353" s="27" t="s">
        <v>110</v>
      </c>
      <c r="P1353" s="28" t="s">
        <v>111</v>
      </c>
      <c r="Q1353" s="28" t="s">
        <v>112</v>
      </c>
      <c r="R1353" s="28" t="s">
        <v>113</v>
      </c>
      <c r="S1353" s="28" t="s">
        <v>114</v>
      </c>
    </row>
    <row r="1354" spans="1:33">
      <c r="G1354" s="29"/>
      <c r="H1354" s="29"/>
      <c r="I1354" s="29"/>
      <c r="J1354" s="29"/>
      <c r="K1354" s="29"/>
      <c r="L1354" s="29"/>
      <c r="M1354" s="29"/>
      <c r="N1354" s="30"/>
      <c r="P1354" s="31"/>
      <c r="Q1354" s="31"/>
      <c r="R1354" s="31"/>
      <c r="S1354" s="32"/>
    </row>
    <row r="1355" spans="1:33">
      <c r="A1355" s="3">
        <v>41543</v>
      </c>
      <c r="B1355" s="4">
        <v>0.29304398148148147</v>
      </c>
      <c r="C1355" s="4">
        <v>0.79210648148148144</v>
      </c>
      <c r="G1355" s="33">
        <f t="shared" ref="G1355:G1361" si="852">+B1355*24</f>
        <v>7.0330555555555554</v>
      </c>
      <c r="H1355" s="33">
        <f t="shared" ref="H1355:H1361" si="853">ROUND(G1355,0)</f>
        <v>7</v>
      </c>
      <c r="I1355" s="33">
        <f t="shared" ref="I1355:I1361" si="854">+C1355*24</f>
        <v>19.010555555555555</v>
      </c>
      <c r="J1355" s="33">
        <f t="shared" ref="J1355:J1361" si="855">ROUND(I1355,0)</f>
        <v>19</v>
      </c>
      <c r="K1355" s="33">
        <f t="shared" ref="K1355:K1361" si="856">+D1355*24</f>
        <v>0</v>
      </c>
      <c r="L1355" s="33">
        <f t="shared" ref="L1355:L1361" si="857">ROUND(K1355,0)</f>
        <v>0</v>
      </c>
      <c r="M1355" s="33">
        <f t="shared" ref="M1355:M1361" si="858">+E1355*24</f>
        <v>0</v>
      </c>
      <c r="N1355" s="33">
        <f t="shared" ref="N1355:N1361" si="859">ROUND(M1355,0)</f>
        <v>0</v>
      </c>
      <c r="O1355" s="34">
        <f t="shared" ref="O1355:O1361" si="860">I1355-G1355+M1355-K1355</f>
        <v>11.977499999999999</v>
      </c>
      <c r="P1355" s="35">
        <f t="shared" ref="P1355:P1361" si="861">IF(O1355&gt;8,8,O1355)</f>
        <v>8</v>
      </c>
      <c r="Q1355" s="36">
        <f t="shared" ref="Q1355:Q1361" si="862">IF(O1355&gt;12,4,O1355-P1355)</f>
        <v>3.9774999999999991</v>
      </c>
      <c r="R1355" s="37">
        <f t="shared" ref="R1355:R1361" si="863">IF(O1355&gt;12,O1355-12,0)</f>
        <v>0</v>
      </c>
      <c r="S1355" s="38"/>
    </row>
    <row r="1356" spans="1:33">
      <c r="A1356" s="3">
        <v>41544</v>
      </c>
      <c r="B1356" s="4">
        <v>0.28999999999999998</v>
      </c>
      <c r="C1356" s="4">
        <v>0.62652777777777779</v>
      </c>
      <c r="G1356" s="33">
        <f t="shared" si="852"/>
        <v>6.9599999999999991</v>
      </c>
      <c r="H1356" s="33">
        <f t="shared" si="853"/>
        <v>7</v>
      </c>
      <c r="I1356" s="33">
        <f t="shared" si="854"/>
        <v>15.036666666666667</v>
      </c>
      <c r="J1356" s="33">
        <f t="shared" si="855"/>
        <v>15</v>
      </c>
      <c r="K1356" s="33">
        <f t="shared" si="856"/>
        <v>0</v>
      </c>
      <c r="L1356" s="33">
        <f t="shared" si="857"/>
        <v>0</v>
      </c>
      <c r="M1356" s="33">
        <f t="shared" si="858"/>
        <v>0</v>
      </c>
      <c r="N1356" s="33">
        <f t="shared" si="859"/>
        <v>0</v>
      </c>
      <c r="O1356" s="34">
        <f t="shared" si="860"/>
        <v>8.076666666666668</v>
      </c>
      <c r="P1356" s="35">
        <f t="shared" si="861"/>
        <v>8</v>
      </c>
      <c r="Q1356" s="36">
        <f t="shared" si="862"/>
        <v>7.6666666666667993E-2</v>
      </c>
      <c r="R1356" s="37">
        <f t="shared" si="863"/>
        <v>0</v>
      </c>
      <c r="S1356" s="38"/>
    </row>
    <row r="1357" spans="1:33">
      <c r="A1357" s="3">
        <v>41545</v>
      </c>
      <c r="B1357" s="4">
        <v>0.28972222222222221</v>
      </c>
      <c r="C1357" s="4">
        <v>0.75540509259259259</v>
      </c>
      <c r="G1357" s="33">
        <f t="shared" si="852"/>
        <v>6.9533333333333331</v>
      </c>
      <c r="H1357" s="33">
        <f t="shared" si="853"/>
        <v>7</v>
      </c>
      <c r="I1357" s="33">
        <f t="shared" si="854"/>
        <v>18.12972222222222</v>
      </c>
      <c r="J1357" s="33">
        <f t="shared" si="855"/>
        <v>18</v>
      </c>
      <c r="K1357" s="33">
        <f t="shared" si="856"/>
        <v>0</v>
      </c>
      <c r="L1357" s="33">
        <f t="shared" si="857"/>
        <v>0</v>
      </c>
      <c r="M1357" s="33">
        <f t="shared" si="858"/>
        <v>0</v>
      </c>
      <c r="N1357" s="33">
        <f t="shared" si="859"/>
        <v>0</v>
      </c>
      <c r="O1357" s="34">
        <f t="shared" si="860"/>
        <v>11.176388888888887</v>
      </c>
      <c r="P1357" s="35">
        <f t="shared" si="861"/>
        <v>8</v>
      </c>
      <c r="Q1357" s="36">
        <f t="shared" si="862"/>
        <v>3.1763888888888872</v>
      </c>
      <c r="R1357" s="37">
        <f t="shared" si="863"/>
        <v>0</v>
      </c>
      <c r="S1357" s="38"/>
    </row>
    <row r="1358" spans="1:33" s="9" customFormat="1">
      <c r="A1358" s="7">
        <v>41546</v>
      </c>
      <c r="B1358" s="8">
        <v>0.29231481481481481</v>
      </c>
      <c r="C1358" s="8">
        <v>0.75222222222222224</v>
      </c>
      <c r="G1358" s="33">
        <f t="shared" si="852"/>
        <v>7.0155555555555553</v>
      </c>
      <c r="H1358" s="33">
        <f t="shared" si="853"/>
        <v>7</v>
      </c>
      <c r="I1358" s="33">
        <f t="shared" si="854"/>
        <v>18.053333333333335</v>
      </c>
      <c r="J1358" s="33">
        <f t="shared" si="855"/>
        <v>18</v>
      </c>
      <c r="K1358" s="33">
        <f t="shared" si="856"/>
        <v>0</v>
      </c>
      <c r="L1358" s="33">
        <f t="shared" si="857"/>
        <v>0</v>
      </c>
      <c r="M1358" s="33">
        <f t="shared" si="858"/>
        <v>0</v>
      </c>
      <c r="N1358" s="33">
        <f t="shared" si="859"/>
        <v>0</v>
      </c>
      <c r="O1358" s="34">
        <f t="shared" si="860"/>
        <v>11.03777777777778</v>
      </c>
      <c r="P1358" s="39">
        <f t="shared" si="861"/>
        <v>8</v>
      </c>
      <c r="Q1358" s="40">
        <f t="shared" si="862"/>
        <v>3.0377777777777801</v>
      </c>
      <c r="R1358" s="41">
        <f t="shared" si="863"/>
        <v>0</v>
      </c>
      <c r="S1358" s="42"/>
      <c r="T1358"/>
      <c r="U1358"/>
      <c r="V1358"/>
      <c r="W1358"/>
      <c r="X1358"/>
      <c r="Y1358"/>
      <c r="Z1358"/>
      <c r="AA1358"/>
      <c r="AB1358"/>
      <c r="AC1358"/>
    </row>
    <row r="1359" spans="1:33">
      <c r="A1359" s="3">
        <v>41547</v>
      </c>
      <c r="B1359" s="4">
        <v>0.28828703703703706</v>
      </c>
      <c r="C1359" s="4">
        <v>0.62516203703703699</v>
      </c>
      <c r="G1359" s="33">
        <f t="shared" si="852"/>
        <v>6.9188888888888895</v>
      </c>
      <c r="H1359" s="33">
        <f t="shared" si="853"/>
        <v>7</v>
      </c>
      <c r="I1359" s="33">
        <f t="shared" si="854"/>
        <v>15.003888888888888</v>
      </c>
      <c r="J1359" s="33">
        <f t="shared" si="855"/>
        <v>15</v>
      </c>
      <c r="K1359" s="33">
        <f t="shared" si="856"/>
        <v>0</v>
      </c>
      <c r="L1359" s="33">
        <f t="shared" si="857"/>
        <v>0</v>
      </c>
      <c r="M1359" s="33">
        <f t="shared" si="858"/>
        <v>0</v>
      </c>
      <c r="N1359" s="33">
        <f t="shared" si="859"/>
        <v>0</v>
      </c>
      <c r="O1359" s="34">
        <f t="shared" si="860"/>
        <v>8.0849999999999973</v>
      </c>
      <c r="P1359" s="35">
        <f t="shared" si="861"/>
        <v>8</v>
      </c>
      <c r="Q1359" s="36">
        <f t="shared" si="862"/>
        <v>8.49999999999973E-2</v>
      </c>
      <c r="R1359" s="37">
        <f t="shared" si="863"/>
        <v>0</v>
      </c>
      <c r="S1359" s="38"/>
    </row>
    <row r="1360" spans="1:33">
      <c r="A1360" s="3">
        <v>41548</v>
      </c>
      <c r="B1360" s="4">
        <v>0.29115740740740742</v>
      </c>
      <c r="C1360" s="4">
        <v>0.75085648148148143</v>
      </c>
      <c r="G1360" s="33">
        <f t="shared" si="852"/>
        <v>6.9877777777777776</v>
      </c>
      <c r="H1360" s="33">
        <f t="shared" si="853"/>
        <v>7</v>
      </c>
      <c r="I1360" s="33">
        <f t="shared" si="854"/>
        <v>18.020555555555553</v>
      </c>
      <c r="J1360" s="33">
        <f t="shared" si="855"/>
        <v>18</v>
      </c>
      <c r="K1360" s="33">
        <f t="shared" si="856"/>
        <v>0</v>
      </c>
      <c r="L1360" s="33">
        <f t="shared" si="857"/>
        <v>0</v>
      </c>
      <c r="M1360" s="33">
        <f t="shared" si="858"/>
        <v>0</v>
      </c>
      <c r="N1360" s="33">
        <f t="shared" si="859"/>
        <v>0</v>
      </c>
      <c r="O1360" s="34">
        <f t="shared" si="860"/>
        <v>11.032777777777776</v>
      </c>
      <c r="P1360" s="35">
        <f t="shared" si="861"/>
        <v>8</v>
      </c>
      <c r="Q1360" s="36">
        <f t="shared" si="862"/>
        <v>3.0327777777777758</v>
      </c>
      <c r="R1360" s="37">
        <f t="shared" si="863"/>
        <v>0</v>
      </c>
      <c r="S1360" s="38"/>
    </row>
    <row r="1361" spans="1:33">
      <c r="A1361" s="3">
        <v>41549</v>
      </c>
      <c r="B1361" s="4">
        <v>0.29069444444444442</v>
      </c>
      <c r="C1361" s="4">
        <v>0.62865740740740739</v>
      </c>
      <c r="G1361" s="33">
        <f t="shared" si="852"/>
        <v>6.9766666666666666</v>
      </c>
      <c r="H1361" s="33">
        <f t="shared" si="853"/>
        <v>7</v>
      </c>
      <c r="I1361" s="33">
        <f t="shared" si="854"/>
        <v>15.087777777777777</v>
      </c>
      <c r="J1361" s="33">
        <f t="shared" si="855"/>
        <v>15</v>
      </c>
      <c r="K1361" s="33">
        <f t="shared" si="856"/>
        <v>0</v>
      </c>
      <c r="L1361" s="33">
        <f t="shared" si="857"/>
        <v>0</v>
      </c>
      <c r="M1361" s="33">
        <f t="shared" si="858"/>
        <v>0</v>
      </c>
      <c r="N1361" s="33">
        <f t="shared" si="859"/>
        <v>0</v>
      </c>
      <c r="O1361" s="34">
        <f t="shared" si="860"/>
        <v>8.1111111111111107</v>
      </c>
      <c r="P1361" s="35">
        <f t="shared" si="861"/>
        <v>8</v>
      </c>
      <c r="Q1361" s="36">
        <f t="shared" si="862"/>
        <v>0.11111111111111072</v>
      </c>
      <c r="R1361" s="37">
        <f t="shared" si="863"/>
        <v>0</v>
      </c>
      <c r="S1361" s="38"/>
    </row>
    <row r="1362" spans="1:33">
      <c r="A1362" s="5" t="s">
        <v>7</v>
      </c>
      <c r="G1362" s="43"/>
      <c r="H1362" s="30"/>
      <c r="I1362" s="30"/>
      <c r="J1362" s="30"/>
      <c r="K1362" s="30"/>
      <c r="L1362" s="30"/>
      <c r="M1362" s="44"/>
      <c r="N1362" s="30"/>
      <c r="O1362" s="45">
        <f>SUM(O1355:O1361)</f>
        <v>69.497222222222206</v>
      </c>
      <c r="P1362" s="46">
        <f>SUM(P1355:P1361)</f>
        <v>56</v>
      </c>
      <c r="Q1362" s="46">
        <f>SUM(Q1355:Q1361)</f>
        <v>13.497222222222218</v>
      </c>
      <c r="R1362" s="46">
        <f>SUM(R1355:R1361)</f>
        <v>0</v>
      </c>
      <c r="S1362" s="46">
        <f>SUM(S1355:S1361)</f>
        <v>0</v>
      </c>
    </row>
    <row r="1363" spans="1:33">
      <c r="A1363" s="5" t="s">
        <v>8</v>
      </c>
      <c r="B1363" s="6">
        <v>7</v>
      </c>
      <c r="D1363" s="5" t="s">
        <v>9</v>
      </c>
      <c r="E1363" s="6">
        <v>1</v>
      </c>
      <c r="G1363" s="43">
        <v>6</v>
      </c>
      <c r="H1363" s="43">
        <v>6</v>
      </c>
      <c r="I1363" s="30"/>
      <c r="J1363" s="30"/>
      <c r="K1363" s="30"/>
      <c r="L1363" s="30"/>
      <c r="M1363" s="44"/>
      <c r="N1363" s="30"/>
      <c r="O1363" s="45" t="s">
        <v>115</v>
      </c>
      <c r="P1363" s="46">
        <f>P1362-P1364</f>
        <v>48</v>
      </c>
      <c r="Q1363" s="46">
        <f>Q1362-Q1364</f>
        <v>10.459444444444438</v>
      </c>
      <c r="R1363" s="46">
        <f>R1362-R1364</f>
        <v>0</v>
      </c>
      <c r="S1363" s="46">
        <f>S1362-S1364</f>
        <v>0</v>
      </c>
    </row>
    <row r="1364" spans="1:33">
      <c r="G1364" s="43"/>
      <c r="H1364" s="30"/>
      <c r="I1364" s="30"/>
      <c r="J1364" s="30"/>
      <c r="K1364" s="30"/>
      <c r="L1364" s="30"/>
      <c r="M1364" s="44"/>
      <c r="N1364" s="44"/>
      <c r="O1364" s="47" t="s">
        <v>116</v>
      </c>
      <c r="P1364" s="48">
        <f>P1358</f>
        <v>8</v>
      </c>
      <c r="Q1364" s="48">
        <f>Q1358</f>
        <v>3.0377777777777801</v>
      </c>
      <c r="R1364" s="48">
        <f>R1358</f>
        <v>0</v>
      </c>
      <c r="S1364" s="48">
        <f>S1358</f>
        <v>0</v>
      </c>
      <c r="T1364" t="s">
        <v>117</v>
      </c>
      <c r="U1364" s="49" t="s">
        <v>118</v>
      </c>
      <c r="V1364" t="s">
        <v>119</v>
      </c>
      <c r="W1364" t="s">
        <v>120</v>
      </c>
      <c r="X1364" t="s">
        <v>121</v>
      </c>
      <c r="Y1364" s="49" t="s">
        <v>122</v>
      </c>
      <c r="Z1364" t="s">
        <v>123</v>
      </c>
      <c r="AA1364" t="s">
        <v>124</v>
      </c>
      <c r="AB1364" t="s">
        <v>125</v>
      </c>
      <c r="AC1364" t="s">
        <v>126</v>
      </c>
      <c r="AD1364" t="s">
        <v>127</v>
      </c>
      <c r="AE1364" t="s">
        <v>128</v>
      </c>
      <c r="AF1364" t="s">
        <v>129</v>
      </c>
      <c r="AG1364" t="s">
        <v>130</v>
      </c>
    </row>
    <row r="1365" spans="1:33" ht="15">
      <c r="G1365" s="50"/>
      <c r="M1365" s="51"/>
      <c r="R1365" s="52">
        <f>S1365-O1362</f>
        <v>0</v>
      </c>
      <c r="S1365" s="53">
        <f>SUM(P1363:S1364)</f>
        <v>69.49722222222222</v>
      </c>
      <c r="T1365" t="str">
        <f>+A1350</f>
        <v>Employee: PENAFLOR, ROMEO  (041)</v>
      </c>
      <c r="U1365">
        <f>G1363</f>
        <v>6</v>
      </c>
      <c r="V1365" s="54">
        <f>P1363</f>
        <v>48</v>
      </c>
      <c r="W1365" s="54">
        <f>Q1363</f>
        <v>10.459444444444438</v>
      </c>
      <c r="X1365" s="54">
        <f>R1363</f>
        <v>0</v>
      </c>
      <c r="Y1365" s="55">
        <f>P1364</f>
        <v>8</v>
      </c>
      <c r="Z1365" s="55">
        <f>Q1364</f>
        <v>3.0377777777777801</v>
      </c>
      <c r="AA1365" s="55">
        <f>R1364</f>
        <v>0</v>
      </c>
      <c r="AB1365" s="54">
        <f>S1363</f>
        <v>0</v>
      </c>
      <c r="AC1365" s="55">
        <f>S1364</f>
        <v>0</v>
      </c>
    </row>
    <row r="1369" spans="1:33">
      <c r="A1369" s="2" t="s">
        <v>81</v>
      </c>
    </row>
    <row r="1372" spans="1:33">
      <c r="A1372" s="1" t="s">
        <v>1</v>
      </c>
      <c r="B1372" s="1" t="s">
        <v>2</v>
      </c>
      <c r="C1372" s="1" t="s">
        <v>3</v>
      </c>
      <c r="D1372" s="1" t="s">
        <v>4</v>
      </c>
      <c r="E1372" s="1" t="s">
        <v>5</v>
      </c>
      <c r="F1372" s="1" t="s">
        <v>6</v>
      </c>
      <c r="G1372" s="25"/>
      <c r="H1372" s="25"/>
      <c r="I1372" s="25"/>
      <c r="J1372" s="25"/>
      <c r="K1372" s="25"/>
      <c r="L1372" s="25"/>
      <c r="M1372" s="25"/>
      <c r="N1372" s="26"/>
      <c r="O1372" s="27" t="s">
        <v>110</v>
      </c>
      <c r="P1372" s="28" t="s">
        <v>111</v>
      </c>
      <c r="Q1372" s="28" t="s">
        <v>112</v>
      </c>
      <c r="R1372" s="28" t="s">
        <v>113</v>
      </c>
      <c r="S1372" s="28" t="s">
        <v>114</v>
      </c>
    </row>
    <row r="1373" spans="1:33">
      <c r="G1373" s="29"/>
      <c r="H1373" s="29"/>
      <c r="I1373" s="29"/>
      <c r="J1373" s="29"/>
      <c r="K1373" s="29"/>
      <c r="L1373" s="29"/>
      <c r="M1373" s="29"/>
      <c r="N1373" s="30"/>
      <c r="P1373" s="31"/>
      <c r="Q1373" s="31"/>
      <c r="R1373" s="31"/>
      <c r="S1373" s="32"/>
    </row>
    <row r="1374" spans="1:33">
      <c r="A1374" s="3">
        <v>41543</v>
      </c>
      <c r="B1374" s="4">
        <v>0.29310185185185184</v>
      </c>
      <c r="C1374" s="4">
        <v>0.6253009259259259</v>
      </c>
      <c r="G1374" s="33">
        <f t="shared" ref="G1374:G1380" si="864">+B1374*24</f>
        <v>7.0344444444444445</v>
      </c>
      <c r="H1374" s="33">
        <f t="shared" ref="H1374:H1380" si="865">ROUND(G1374,0)</f>
        <v>7</v>
      </c>
      <c r="I1374" s="33">
        <f t="shared" ref="I1374:I1380" si="866">+C1374*24</f>
        <v>15.007222222222222</v>
      </c>
      <c r="J1374" s="33">
        <f t="shared" ref="J1374:J1380" si="867">ROUND(I1374,0)</f>
        <v>15</v>
      </c>
      <c r="K1374" s="33">
        <f t="shared" ref="K1374:K1380" si="868">+D1374*24</f>
        <v>0</v>
      </c>
      <c r="L1374" s="33">
        <f t="shared" ref="L1374:L1380" si="869">ROUND(K1374,0)</f>
        <v>0</v>
      </c>
      <c r="M1374" s="33">
        <f t="shared" ref="M1374:M1380" si="870">+E1374*24</f>
        <v>0</v>
      </c>
      <c r="N1374" s="33">
        <f t="shared" ref="N1374:N1380" si="871">ROUND(M1374,0)</f>
        <v>0</v>
      </c>
      <c r="O1374" s="34">
        <f t="shared" ref="O1374:O1380" si="872">I1374-G1374+M1374-K1374</f>
        <v>7.9727777777777771</v>
      </c>
      <c r="P1374" s="35">
        <f t="shared" ref="P1374:P1380" si="873">IF(O1374&gt;8,8,O1374)</f>
        <v>7.9727777777777771</v>
      </c>
      <c r="Q1374" s="36">
        <f t="shared" ref="Q1374:Q1380" si="874">IF(O1374&gt;12,4,O1374-P1374)</f>
        <v>0</v>
      </c>
      <c r="R1374" s="37">
        <f t="shared" ref="R1374:R1380" si="875">IF(O1374&gt;12,O1374-12,0)</f>
        <v>0</v>
      </c>
      <c r="S1374" s="38"/>
    </row>
    <row r="1375" spans="1:33">
      <c r="A1375" s="3">
        <v>41544</v>
      </c>
      <c r="B1375" s="4">
        <v>0.28421296296296295</v>
      </c>
      <c r="C1375" s="4">
        <v>0.62548611111111108</v>
      </c>
      <c r="G1375" s="33">
        <f t="shared" si="864"/>
        <v>6.8211111111111107</v>
      </c>
      <c r="H1375" s="33">
        <f t="shared" si="865"/>
        <v>7</v>
      </c>
      <c r="I1375" s="33">
        <f t="shared" si="866"/>
        <v>15.011666666666667</v>
      </c>
      <c r="J1375" s="33">
        <f t="shared" si="867"/>
        <v>15</v>
      </c>
      <c r="K1375" s="33">
        <f t="shared" si="868"/>
        <v>0</v>
      </c>
      <c r="L1375" s="33">
        <f t="shared" si="869"/>
        <v>0</v>
      </c>
      <c r="M1375" s="33">
        <f t="shared" si="870"/>
        <v>0</v>
      </c>
      <c r="N1375" s="33">
        <f t="shared" si="871"/>
        <v>0</v>
      </c>
      <c r="O1375" s="34">
        <f t="shared" si="872"/>
        <v>8.1905555555555551</v>
      </c>
      <c r="P1375" s="35">
        <f t="shared" si="873"/>
        <v>8</v>
      </c>
      <c r="Q1375" s="36">
        <f t="shared" si="874"/>
        <v>0.19055555555555515</v>
      </c>
      <c r="R1375" s="37">
        <f t="shared" si="875"/>
        <v>0</v>
      </c>
      <c r="S1375" s="38"/>
    </row>
    <row r="1376" spans="1:33">
      <c r="A1376" s="3">
        <v>41545</v>
      </c>
      <c r="B1376" s="4">
        <v>0.28986111111111112</v>
      </c>
      <c r="C1376" s="4">
        <v>0.62578703703703709</v>
      </c>
      <c r="G1376" s="33">
        <f t="shared" si="864"/>
        <v>6.956666666666667</v>
      </c>
      <c r="H1376" s="33">
        <f t="shared" si="865"/>
        <v>7</v>
      </c>
      <c r="I1376" s="33">
        <f t="shared" si="866"/>
        <v>15.01888888888889</v>
      </c>
      <c r="J1376" s="33">
        <f t="shared" si="867"/>
        <v>15</v>
      </c>
      <c r="K1376" s="33">
        <f t="shared" si="868"/>
        <v>0</v>
      </c>
      <c r="L1376" s="33">
        <f t="shared" si="869"/>
        <v>0</v>
      </c>
      <c r="M1376" s="33">
        <f t="shared" si="870"/>
        <v>0</v>
      </c>
      <c r="N1376" s="33">
        <f t="shared" si="871"/>
        <v>0</v>
      </c>
      <c r="O1376" s="34">
        <f t="shared" si="872"/>
        <v>8.0622222222222231</v>
      </c>
      <c r="P1376" s="35">
        <f t="shared" si="873"/>
        <v>8</v>
      </c>
      <c r="Q1376" s="36">
        <f t="shared" si="874"/>
        <v>6.2222222222223067E-2</v>
      </c>
      <c r="R1376" s="37">
        <f t="shared" si="875"/>
        <v>0</v>
      </c>
      <c r="S1376" s="38"/>
    </row>
    <row r="1377" spans="1:33" s="9" customFormat="1">
      <c r="A1377" s="7">
        <v>41546</v>
      </c>
      <c r="B1377" s="8">
        <v>0.28950231481481481</v>
      </c>
      <c r="C1377" s="8">
        <v>0.62533564814814813</v>
      </c>
      <c r="D1377" s="8">
        <v>0.72187500000000004</v>
      </c>
      <c r="E1377" s="8">
        <v>0.92103009259259261</v>
      </c>
      <c r="G1377" s="33">
        <f t="shared" si="864"/>
        <v>6.9480555555555554</v>
      </c>
      <c r="H1377" s="33">
        <f t="shared" si="865"/>
        <v>7</v>
      </c>
      <c r="I1377" s="33">
        <f t="shared" si="866"/>
        <v>15.008055555555554</v>
      </c>
      <c r="J1377" s="33">
        <f t="shared" si="867"/>
        <v>15</v>
      </c>
      <c r="K1377" s="33">
        <f t="shared" si="868"/>
        <v>17.325000000000003</v>
      </c>
      <c r="L1377" s="33">
        <f t="shared" si="869"/>
        <v>17</v>
      </c>
      <c r="M1377" s="33">
        <f t="shared" si="870"/>
        <v>22.104722222222222</v>
      </c>
      <c r="N1377" s="33">
        <f t="shared" si="871"/>
        <v>22</v>
      </c>
      <c r="O1377" s="34">
        <f t="shared" si="872"/>
        <v>12.839722222222218</v>
      </c>
      <c r="P1377" s="39">
        <f t="shared" si="873"/>
        <v>8</v>
      </c>
      <c r="Q1377" s="40">
        <f t="shared" si="874"/>
        <v>4</v>
      </c>
      <c r="R1377" s="41">
        <f t="shared" si="875"/>
        <v>0.8397222222222176</v>
      </c>
      <c r="S1377" s="42"/>
      <c r="T1377"/>
      <c r="U1377"/>
      <c r="V1377"/>
      <c r="W1377"/>
      <c r="X1377"/>
      <c r="Y1377"/>
      <c r="Z1377"/>
      <c r="AA1377"/>
      <c r="AB1377"/>
      <c r="AC1377"/>
    </row>
    <row r="1378" spans="1:33">
      <c r="A1378" s="3">
        <v>41547</v>
      </c>
      <c r="B1378" s="4">
        <v>0.28880787037037037</v>
      </c>
      <c r="C1378" s="4">
        <v>0.62511574074074072</v>
      </c>
      <c r="D1378" s="4">
        <v>0.74365740740740738</v>
      </c>
      <c r="E1378" s="4">
        <v>0.91677083333333331</v>
      </c>
      <c r="G1378" s="33">
        <f t="shared" si="864"/>
        <v>6.9313888888888888</v>
      </c>
      <c r="H1378" s="33">
        <f t="shared" si="865"/>
        <v>7</v>
      </c>
      <c r="I1378" s="33">
        <f t="shared" si="866"/>
        <v>15.002777777777776</v>
      </c>
      <c r="J1378" s="33">
        <f t="shared" si="867"/>
        <v>15</v>
      </c>
      <c r="K1378" s="33">
        <f t="shared" si="868"/>
        <v>17.847777777777779</v>
      </c>
      <c r="L1378" s="33">
        <f t="shared" si="869"/>
        <v>18</v>
      </c>
      <c r="M1378" s="33">
        <f t="shared" si="870"/>
        <v>22.002499999999998</v>
      </c>
      <c r="N1378" s="33">
        <f t="shared" si="871"/>
        <v>22</v>
      </c>
      <c r="O1378" s="34">
        <f t="shared" si="872"/>
        <v>12.226111111111106</v>
      </c>
      <c r="P1378" s="35">
        <f t="shared" si="873"/>
        <v>8</v>
      </c>
      <c r="Q1378" s="36">
        <f t="shared" si="874"/>
        <v>4</v>
      </c>
      <c r="R1378" s="37">
        <f t="shared" si="875"/>
        <v>0.2261111111111056</v>
      </c>
      <c r="S1378" s="38"/>
    </row>
    <row r="1379" spans="1:33">
      <c r="A1379" s="3">
        <v>41548</v>
      </c>
      <c r="B1379" s="4">
        <v>0.24668981481481481</v>
      </c>
      <c r="C1379" s="4">
        <v>0.58822916666666669</v>
      </c>
      <c r="D1379" s="4">
        <v>0.71464120370370365</v>
      </c>
      <c r="E1379" s="4">
        <v>0.91680555555555554</v>
      </c>
      <c r="G1379" s="33">
        <f t="shared" si="864"/>
        <v>5.9205555555555556</v>
      </c>
      <c r="H1379" s="33">
        <f t="shared" si="865"/>
        <v>6</v>
      </c>
      <c r="I1379" s="33">
        <f t="shared" si="866"/>
        <v>14.1175</v>
      </c>
      <c r="J1379" s="33">
        <f t="shared" si="867"/>
        <v>14</v>
      </c>
      <c r="K1379" s="33">
        <f t="shared" si="868"/>
        <v>17.151388888888889</v>
      </c>
      <c r="L1379" s="33">
        <f t="shared" si="869"/>
        <v>17</v>
      </c>
      <c r="M1379" s="33">
        <f t="shared" si="870"/>
        <v>22.003333333333334</v>
      </c>
      <c r="N1379" s="33">
        <f t="shared" si="871"/>
        <v>22</v>
      </c>
      <c r="O1379" s="34">
        <f t="shared" si="872"/>
        <v>13.048888888888889</v>
      </c>
      <c r="P1379" s="35">
        <f t="shared" si="873"/>
        <v>8</v>
      </c>
      <c r="Q1379" s="36">
        <f t="shared" si="874"/>
        <v>4</v>
      </c>
      <c r="R1379" s="37">
        <f t="shared" si="875"/>
        <v>1.0488888888888894</v>
      </c>
      <c r="S1379" s="38"/>
    </row>
    <row r="1380" spans="1:33">
      <c r="A1380" s="3">
        <v>41549</v>
      </c>
      <c r="B1380" s="4">
        <v>0.25100694444444444</v>
      </c>
      <c r="C1380" s="4">
        <v>0.58354166666666663</v>
      </c>
      <c r="D1380" s="4">
        <v>0.73130787037037026</v>
      </c>
      <c r="E1380" s="4">
        <v>0.91677083333333331</v>
      </c>
      <c r="G1380" s="33">
        <f t="shared" si="864"/>
        <v>6.024166666666666</v>
      </c>
      <c r="H1380" s="33">
        <f t="shared" si="865"/>
        <v>6</v>
      </c>
      <c r="I1380" s="33">
        <f t="shared" si="866"/>
        <v>14.004999999999999</v>
      </c>
      <c r="J1380" s="33">
        <f t="shared" si="867"/>
        <v>14</v>
      </c>
      <c r="K1380" s="33">
        <f t="shared" si="868"/>
        <v>17.551388888888887</v>
      </c>
      <c r="L1380" s="33">
        <f t="shared" si="869"/>
        <v>18</v>
      </c>
      <c r="M1380" s="33">
        <f t="shared" si="870"/>
        <v>22.002499999999998</v>
      </c>
      <c r="N1380" s="33">
        <f t="shared" si="871"/>
        <v>22</v>
      </c>
      <c r="O1380" s="34">
        <f t="shared" si="872"/>
        <v>12.431944444444444</v>
      </c>
      <c r="P1380" s="35">
        <f t="shared" si="873"/>
        <v>8</v>
      </c>
      <c r="Q1380" s="36">
        <f t="shared" si="874"/>
        <v>4</v>
      </c>
      <c r="R1380" s="37">
        <f t="shared" si="875"/>
        <v>0.43194444444444358</v>
      </c>
      <c r="S1380" s="38"/>
    </row>
    <row r="1381" spans="1:33">
      <c r="A1381" s="5" t="s">
        <v>7</v>
      </c>
      <c r="G1381" s="43"/>
      <c r="H1381" s="30"/>
      <c r="I1381" s="30"/>
      <c r="J1381" s="30"/>
      <c r="K1381" s="30"/>
      <c r="L1381" s="30"/>
      <c r="M1381" s="44"/>
      <c r="N1381" s="30"/>
      <c r="O1381" s="45">
        <f>SUM(O1374:O1380)</f>
        <v>74.772222222222226</v>
      </c>
      <c r="P1381" s="46">
        <f>SUM(P1374:P1380)</f>
        <v>55.972777777777779</v>
      </c>
      <c r="Q1381" s="46">
        <f>SUM(Q1374:Q1380)</f>
        <v>16.25277777777778</v>
      </c>
      <c r="R1381" s="46">
        <f>SUM(R1374:R1380)</f>
        <v>2.5466666666666562</v>
      </c>
      <c r="S1381" s="46">
        <f>SUM(S1374:S1380)</f>
        <v>0</v>
      </c>
    </row>
    <row r="1382" spans="1:33">
      <c r="A1382" s="5" t="s">
        <v>8</v>
      </c>
      <c r="B1382" s="6">
        <v>7</v>
      </c>
      <c r="D1382" s="5" t="s">
        <v>9</v>
      </c>
      <c r="E1382" s="6">
        <v>1</v>
      </c>
      <c r="G1382" s="43">
        <v>6</v>
      </c>
      <c r="H1382" s="43">
        <v>6</v>
      </c>
      <c r="I1382" s="30"/>
      <c r="J1382" s="30"/>
      <c r="K1382" s="30"/>
      <c r="L1382" s="30"/>
      <c r="M1382" s="44"/>
      <c r="N1382" s="30"/>
      <c r="O1382" s="45" t="s">
        <v>115</v>
      </c>
      <c r="P1382" s="46">
        <f>P1381-P1383</f>
        <v>47.972777777777779</v>
      </c>
      <c r="Q1382" s="46">
        <f>Q1381-Q1383</f>
        <v>12.25277777777778</v>
      </c>
      <c r="R1382" s="46">
        <f>R1381-R1383</f>
        <v>1.7069444444444386</v>
      </c>
      <c r="S1382" s="46">
        <f>S1381-S1383</f>
        <v>0</v>
      </c>
    </row>
    <row r="1383" spans="1:33">
      <c r="G1383" s="43"/>
      <c r="H1383" s="30"/>
      <c r="I1383" s="30"/>
      <c r="J1383" s="30"/>
      <c r="K1383" s="30"/>
      <c r="L1383" s="30"/>
      <c r="M1383" s="44"/>
      <c r="N1383" s="44"/>
      <c r="O1383" s="47" t="s">
        <v>116</v>
      </c>
      <c r="P1383" s="48">
        <f>P1377</f>
        <v>8</v>
      </c>
      <c r="Q1383" s="48">
        <f>Q1377</f>
        <v>4</v>
      </c>
      <c r="R1383" s="48">
        <f>R1377</f>
        <v>0.8397222222222176</v>
      </c>
      <c r="S1383" s="48">
        <f>S1377</f>
        <v>0</v>
      </c>
      <c r="T1383" t="s">
        <v>117</v>
      </c>
      <c r="U1383" s="49" t="s">
        <v>118</v>
      </c>
      <c r="V1383" t="s">
        <v>119</v>
      </c>
      <c r="W1383" t="s">
        <v>120</v>
      </c>
      <c r="X1383" t="s">
        <v>121</v>
      </c>
      <c r="Y1383" s="49" t="s">
        <v>122</v>
      </c>
      <c r="Z1383" t="s">
        <v>123</v>
      </c>
      <c r="AA1383" t="s">
        <v>124</v>
      </c>
      <c r="AB1383" t="s">
        <v>125</v>
      </c>
      <c r="AC1383" t="s">
        <v>126</v>
      </c>
      <c r="AD1383" t="s">
        <v>127</v>
      </c>
      <c r="AE1383" t="s">
        <v>128</v>
      </c>
      <c r="AF1383" t="s">
        <v>129</v>
      </c>
      <c r="AG1383" t="s">
        <v>130</v>
      </c>
    </row>
    <row r="1384" spans="1:33" ht="15">
      <c r="G1384" s="50"/>
      <c r="M1384" s="51"/>
      <c r="R1384" s="52">
        <f>S1384-O1381</f>
        <v>0</v>
      </c>
      <c r="S1384" s="53">
        <f>SUM(P1382:S1383)</f>
        <v>74.772222222222226</v>
      </c>
      <c r="T1384" t="str">
        <f>+A1369</f>
        <v>Employee: PERIABRAS, GENER  (079)</v>
      </c>
      <c r="U1384">
        <f>G1382</f>
        <v>6</v>
      </c>
      <c r="V1384" s="54">
        <f>P1382</f>
        <v>47.972777777777779</v>
      </c>
      <c r="W1384" s="54">
        <f>Q1382</f>
        <v>12.25277777777778</v>
      </c>
      <c r="X1384" s="54">
        <f>R1382</f>
        <v>1.7069444444444386</v>
      </c>
      <c r="Y1384" s="55">
        <f>P1383</f>
        <v>8</v>
      </c>
      <c r="Z1384" s="55">
        <f>Q1383</f>
        <v>4</v>
      </c>
      <c r="AA1384" s="55">
        <f>R1383</f>
        <v>0.8397222222222176</v>
      </c>
      <c r="AB1384" s="54">
        <f>S1382</f>
        <v>0</v>
      </c>
      <c r="AC1384" s="55">
        <f>S1383</f>
        <v>0</v>
      </c>
    </row>
    <row r="1388" spans="1:33">
      <c r="A1388" s="2" t="s">
        <v>82</v>
      </c>
    </row>
    <row r="1391" spans="1:33">
      <c r="A1391" s="1" t="s">
        <v>1</v>
      </c>
      <c r="B1391" s="1" t="s">
        <v>2</v>
      </c>
      <c r="C1391" s="1" t="s">
        <v>3</v>
      </c>
      <c r="D1391" s="1" t="s">
        <v>4</v>
      </c>
      <c r="E1391" s="1" t="s">
        <v>5</v>
      </c>
      <c r="F1391" s="1" t="s">
        <v>6</v>
      </c>
      <c r="G1391" s="25"/>
      <c r="H1391" s="25"/>
      <c r="I1391" s="25"/>
      <c r="J1391" s="25"/>
      <c r="K1391" s="25"/>
      <c r="L1391" s="25"/>
      <c r="M1391" s="25"/>
      <c r="N1391" s="26"/>
      <c r="O1391" s="27" t="s">
        <v>110</v>
      </c>
      <c r="P1391" s="28" t="s">
        <v>111</v>
      </c>
      <c r="Q1391" s="28" t="s">
        <v>112</v>
      </c>
      <c r="R1391" s="28" t="s">
        <v>113</v>
      </c>
      <c r="S1391" s="28" t="s">
        <v>114</v>
      </c>
    </row>
    <row r="1392" spans="1:33">
      <c r="G1392" s="29"/>
      <c r="H1392" s="29"/>
      <c r="I1392" s="29"/>
      <c r="J1392" s="29"/>
      <c r="K1392" s="29"/>
      <c r="L1392" s="29"/>
      <c r="M1392" s="29"/>
      <c r="N1392" s="30"/>
      <c r="P1392" s="31"/>
      <c r="Q1392" s="31"/>
      <c r="R1392" s="31"/>
      <c r="S1392" s="32"/>
    </row>
    <row r="1393" spans="1:33">
      <c r="A1393" s="3">
        <v>41543</v>
      </c>
      <c r="B1393" s="4">
        <v>0.28437499999999999</v>
      </c>
      <c r="C1393" s="4">
        <v>0.91859953703703701</v>
      </c>
      <c r="G1393" s="33">
        <f t="shared" ref="G1393:G1399" si="876">+B1393*24</f>
        <v>6.8249999999999993</v>
      </c>
      <c r="H1393" s="33">
        <f t="shared" ref="H1393:H1399" si="877">ROUND(G1393,0)</f>
        <v>7</v>
      </c>
      <c r="I1393" s="33">
        <f t="shared" ref="I1393:I1399" si="878">+C1393*24</f>
        <v>22.046388888888888</v>
      </c>
      <c r="J1393" s="33">
        <f t="shared" ref="J1393:J1399" si="879">ROUND(I1393,0)</f>
        <v>22</v>
      </c>
      <c r="K1393" s="33">
        <f t="shared" ref="K1393:K1399" si="880">+D1393*24</f>
        <v>0</v>
      </c>
      <c r="L1393" s="33">
        <f t="shared" ref="L1393:L1399" si="881">ROUND(K1393,0)</f>
        <v>0</v>
      </c>
      <c r="M1393" s="33">
        <f t="shared" ref="M1393:M1399" si="882">+E1393*24</f>
        <v>0</v>
      </c>
      <c r="N1393" s="33">
        <f t="shared" ref="N1393:N1399" si="883">ROUND(M1393,0)</f>
        <v>0</v>
      </c>
      <c r="O1393" s="34">
        <f t="shared" ref="O1393:O1399" si="884">I1393-G1393+M1393-K1393</f>
        <v>15.221388888888889</v>
      </c>
      <c r="P1393" s="35">
        <f t="shared" ref="P1393:P1399" si="885">IF(O1393&gt;8,8,O1393)</f>
        <v>8</v>
      </c>
      <c r="Q1393" s="36">
        <f t="shared" ref="Q1393:Q1399" si="886">IF(O1393&gt;12,4,O1393-P1393)</f>
        <v>4</v>
      </c>
      <c r="R1393" s="37">
        <f t="shared" ref="R1393:R1399" si="887">IF(O1393&gt;12,O1393-12,0)</f>
        <v>3.2213888888888889</v>
      </c>
      <c r="S1393" s="38"/>
    </row>
    <row r="1394" spans="1:33">
      <c r="A1394" s="3">
        <v>41544</v>
      </c>
      <c r="B1394" s="4">
        <v>0.29228009259259258</v>
      </c>
      <c r="C1394" s="4">
        <v>0.95973379629629629</v>
      </c>
      <c r="G1394" s="33">
        <f t="shared" si="876"/>
        <v>7.0147222222222219</v>
      </c>
      <c r="H1394" s="33">
        <f t="shared" si="877"/>
        <v>7</v>
      </c>
      <c r="I1394" s="33">
        <f t="shared" si="878"/>
        <v>23.03361111111111</v>
      </c>
      <c r="J1394" s="33">
        <f t="shared" si="879"/>
        <v>23</v>
      </c>
      <c r="K1394" s="33">
        <f t="shared" si="880"/>
        <v>0</v>
      </c>
      <c r="L1394" s="33">
        <f t="shared" si="881"/>
        <v>0</v>
      </c>
      <c r="M1394" s="33">
        <f t="shared" si="882"/>
        <v>0</v>
      </c>
      <c r="N1394" s="33">
        <f t="shared" si="883"/>
        <v>0</v>
      </c>
      <c r="O1394" s="34">
        <f t="shared" si="884"/>
        <v>16.018888888888888</v>
      </c>
      <c r="P1394" s="35">
        <f t="shared" si="885"/>
        <v>8</v>
      </c>
      <c r="Q1394" s="36">
        <f t="shared" si="886"/>
        <v>4</v>
      </c>
      <c r="R1394" s="37">
        <f t="shared" si="887"/>
        <v>4.0188888888888883</v>
      </c>
      <c r="S1394" s="38"/>
    </row>
    <row r="1395" spans="1:33">
      <c r="A1395" s="3">
        <v>41545</v>
      </c>
      <c r="B1395" s="4">
        <v>0.29856481481481484</v>
      </c>
      <c r="C1395" s="4">
        <v>0.99494212962962958</v>
      </c>
      <c r="G1395" s="33">
        <f t="shared" si="876"/>
        <v>7.1655555555555566</v>
      </c>
      <c r="H1395" s="33">
        <f t="shared" si="877"/>
        <v>7</v>
      </c>
      <c r="I1395" s="33">
        <f t="shared" si="878"/>
        <v>23.878611111111109</v>
      </c>
      <c r="J1395" s="33">
        <f t="shared" si="879"/>
        <v>24</v>
      </c>
      <c r="K1395" s="33">
        <f t="shared" si="880"/>
        <v>0</v>
      </c>
      <c r="L1395" s="33">
        <f t="shared" si="881"/>
        <v>0</v>
      </c>
      <c r="M1395" s="33">
        <f t="shared" si="882"/>
        <v>0</v>
      </c>
      <c r="N1395" s="33">
        <f t="shared" si="883"/>
        <v>0</v>
      </c>
      <c r="O1395" s="34">
        <f t="shared" si="884"/>
        <v>16.713055555555552</v>
      </c>
      <c r="P1395" s="35">
        <f t="shared" si="885"/>
        <v>8</v>
      </c>
      <c r="Q1395" s="36">
        <f t="shared" si="886"/>
        <v>4</v>
      </c>
      <c r="R1395" s="37">
        <f t="shared" si="887"/>
        <v>4.7130555555555524</v>
      </c>
      <c r="S1395" s="38"/>
    </row>
    <row r="1396" spans="1:33" s="9" customFormat="1">
      <c r="A1396" s="7">
        <v>41546</v>
      </c>
      <c r="B1396" s="8">
        <v>0.2974074074074074</v>
      </c>
      <c r="C1396" s="8">
        <v>0.99505787037037041</v>
      </c>
      <c r="G1396" s="33">
        <f t="shared" si="876"/>
        <v>7.137777777777778</v>
      </c>
      <c r="H1396" s="33">
        <f t="shared" si="877"/>
        <v>7</v>
      </c>
      <c r="I1396" s="33">
        <f t="shared" si="878"/>
        <v>23.881388888888889</v>
      </c>
      <c r="J1396" s="33">
        <f t="shared" si="879"/>
        <v>24</v>
      </c>
      <c r="K1396" s="33">
        <f t="shared" si="880"/>
        <v>0</v>
      </c>
      <c r="L1396" s="33">
        <f t="shared" si="881"/>
        <v>0</v>
      </c>
      <c r="M1396" s="33">
        <f t="shared" si="882"/>
        <v>0</v>
      </c>
      <c r="N1396" s="33">
        <f t="shared" si="883"/>
        <v>0</v>
      </c>
      <c r="O1396" s="34">
        <f t="shared" si="884"/>
        <v>16.743611111111111</v>
      </c>
      <c r="P1396" s="39">
        <f t="shared" si="885"/>
        <v>8</v>
      </c>
      <c r="Q1396" s="40">
        <f t="shared" si="886"/>
        <v>4</v>
      </c>
      <c r="R1396" s="41">
        <f t="shared" si="887"/>
        <v>4.743611111111111</v>
      </c>
      <c r="S1396" s="42"/>
      <c r="T1396"/>
      <c r="U1396"/>
      <c r="V1396"/>
      <c r="W1396"/>
      <c r="X1396"/>
      <c r="Y1396"/>
      <c r="Z1396"/>
      <c r="AA1396"/>
      <c r="AB1396"/>
      <c r="AC1396"/>
    </row>
    <row r="1397" spans="1:33">
      <c r="A1397" s="3">
        <v>41547</v>
      </c>
      <c r="B1397" s="4">
        <v>0.28780092592592593</v>
      </c>
      <c r="C1397" s="4">
        <v>0.99641203703703707</v>
      </c>
      <c r="G1397" s="33">
        <f t="shared" si="876"/>
        <v>6.9072222222222219</v>
      </c>
      <c r="H1397" s="33">
        <f t="shared" si="877"/>
        <v>7</v>
      </c>
      <c r="I1397" s="33">
        <f t="shared" si="878"/>
        <v>23.913888888888891</v>
      </c>
      <c r="J1397" s="33">
        <f t="shared" si="879"/>
        <v>24</v>
      </c>
      <c r="K1397" s="33">
        <f t="shared" si="880"/>
        <v>0</v>
      </c>
      <c r="L1397" s="33">
        <f t="shared" si="881"/>
        <v>0</v>
      </c>
      <c r="M1397" s="33">
        <f t="shared" si="882"/>
        <v>0</v>
      </c>
      <c r="N1397" s="33">
        <f t="shared" si="883"/>
        <v>0</v>
      </c>
      <c r="O1397" s="34">
        <f t="shared" si="884"/>
        <v>17.006666666666668</v>
      </c>
      <c r="P1397" s="35">
        <f t="shared" si="885"/>
        <v>8</v>
      </c>
      <c r="Q1397" s="36">
        <f t="shared" si="886"/>
        <v>4</v>
      </c>
      <c r="R1397" s="37">
        <f t="shared" si="887"/>
        <v>5.0066666666666677</v>
      </c>
      <c r="S1397" s="38"/>
    </row>
    <row r="1398" spans="1:33">
      <c r="A1398" s="3">
        <v>41548</v>
      </c>
      <c r="B1398" s="4">
        <v>0.29015046296296299</v>
      </c>
      <c r="C1398" s="4">
        <v>0.67282407407407407</v>
      </c>
      <c r="G1398" s="33">
        <f t="shared" si="876"/>
        <v>6.9636111111111116</v>
      </c>
      <c r="H1398" s="33">
        <f t="shared" si="877"/>
        <v>7</v>
      </c>
      <c r="I1398" s="33">
        <f t="shared" si="878"/>
        <v>16.147777777777776</v>
      </c>
      <c r="J1398" s="33">
        <f t="shared" si="879"/>
        <v>16</v>
      </c>
      <c r="K1398" s="33">
        <f t="shared" si="880"/>
        <v>0</v>
      </c>
      <c r="L1398" s="33">
        <f t="shared" si="881"/>
        <v>0</v>
      </c>
      <c r="M1398" s="33">
        <f t="shared" si="882"/>
        <v>0</v>
      </c>
      <c r="N1398" s="33">
        <f t="shared" si="883"/>
        <v>0</v>
      </c>
      <c r="O1398" s="34">
        <f t="shared" si="884"/>
        <v>9.1841666666666644</v>
      </c>
      <c r="P1398" s="35">
        <f t="shared" si="885"/>
        <v>8</v>
      </c>
      <c r="Q1398" s="36">
        <f t="shared" si="886"/>
        <v>1.1841666666666644</v>
      </c>
      <c r="R1398" s="37">
        <f t="shared" si="887"/>
        <v>0</v>
      </c>
      <c r="S1398" s="38"/>
    </row>
    <row r="1399" spans="1:33">
      <c r="A1399" s="3">
        <v>41549</v>
      </c>
      <c r="B1399" s="4"/>
      <c r="C1399" s="4"/>
      <c r="G1399" s="33">
        <f t="shared" si="876"/>
        <v>0</v>
      </c>
      <c r="H1399" s="33">
        <f t="shared" si="877"/>
        <v>0</v>
      </c>
      <c r="I1399" s="33">
        <f t="shared" si="878"/>
        <v>0</v>
      </c>
      <c r="J1399" s="33">
        <f t="shared" si="879"/>
        <v>0</v>
      </c>
      <c r="K1399" s="33">
        <f t="shared" si="880"/>
        <v>0</v>
      </c>
      <c r="L1399" s="33">
        <f t="shared" si="881"/>
        <v>0</v>
      </c>
      <c r="M1399" s="33">
        <f t="shared" si="882"/>
        <v>0</v>
      </c>
      <c r="N1399" s="33">
        <f t="shared" si="883"/>
        <v>0</v>
      </c>
      <c r="O1399" s="34">
        <f t="shared" si="884"/>
        <v>0</v>
      </c>
      <c r="P1399" s="35">
        <f t="shared" si="885"/>
        <v>0</v>
      </c>
      <c r="Q1399" s="36">
        <f t="shared" si="886"/>
        <v>0</v>
      </c>
      <c r="R1399" s="37">
        <f t="shared" si="887"/>
        <v>0</v>
      </c>
      <c r="S1399" s="38"/>
    </row>
    <row r="1400" spans="1:33">
      <c r="A1400" s="5" t="s">
        <v>7</v>
      </c>
      <c r="G1400" s="43"/>
      <c r="H1400" s="30"/>
      <c r="I1400" s="30"/>
      <c r="J1400" s="30"/>
      <c r="K1400" s="30"/>
      <c r="L1400" s="30"/>
      <c r="M1400" s="44"/>
      <c r="N1400" s="30"/>
      <c r="O1400" s="45">
        <f>SUM(O1393:O1399)</f>
        <v>90.887777777777785</v>
      </c>
      <c r="P1400" s="46">
        <f>SUM(P1393:P1399)</f>
        <v>48</v>
      </c>
      <c r="Q1400" s="46">
        <f>SUM(Q1393:Q1399)</f>
        <v>21.184166666666663</v>
      </c>
      <c r="R1400" s="46">
        <f>SUM(R1393:R1399)</f>
        <v>21.703611111111108</v>
      </c>
      <c r="S1400" s="46">
        <f>SUM(S1393:S1399)</f>
        <v>0</v>
      </c>
    </row>
    <row r="1401" spans="1:33">
      <c r="A1401" s="5" t="s">
        <v>8</v>
      </c>
      <c r="B1401" s="6">
        <v>6</v>
      </c>
      <c r="D1401" s="5" t="s">
        <v>9</v>
      </c>
      <c r="E1401" s="6">
        <v>0</v>
      </c>
      <c r="G1401" s="43">
        <v>6</v>
      </c>
      <c r="H1401" s="43">
        <v>6</v>
      </c>
      <c r="I1401" s="30"/>
      <c r="J1401" s="30"/>
      <c r="K1401" s="30"/>
      <c r="L1401" s="30"/>
      <c r="M1401" s="44"/>
      <c r="N1401" s="30"/>
      <c r="O1401" s="45" t="s">
        <v>115</v>
      </c>
      <c r="P1401" s="46">
        <f>P1400-P1402</f>
        <v>40</v>
      </c>
      <c r="Q1401" s="46">
        <f>Q1400-Q1402</f>
        <v>17.184166666666663</v>
      </c>
      <c r="R1401" s="46">
        <f>R1400-R1402</f>
        <v>16.959999999999997</v>
      </c>
      <c r="S1401" s="46">
        <f>S1400-S1402</f>
        <v>0</v>
      </c>
    </row>
    <row r="1402" spans="1:33">
      <c r="G1402" s="43"/>
      <c r="H1402" s="30"/>
      <c r="I1402" s="30"/>
      <c r="J1402" s="30"/>
      <c r="K1402" s="30"/>
      <c r="L1402" s="30"/>
      <c r="M1402" s="44"/>
      <c r="N1402" s="44"/>
      <c r="O1402" s="47" t="s">
        <v>116</v>
      </c>
      <c r="P1402" s="48">
        <f>P1396</f>
        <v>8</v>
      </c>
      <c r="Q1402" s="48">
        <f>Q1396</f>
        <v>4</v>
      </c>
      <c r="R1402" s="48">
        <f>R1396</f>
        <v>4.743611111111111</v>
      </c>
      <c r="S1402" s="48">
        <f>S1396</f>
        <v>0</v>
      </c>
      <c r="T1402" t="s">
        <v>117</v>
      </c>
      <c r="U1402" s="49" t="s">
        <v>118</v>
      </c>
      <c r="V1402" t="s">
        <v>119</v>
      </c>
      <c r="W1402" t="s">
        <v>120</v>
      </c>
      <c r="X1402" t="s">
        <v>121</v>
      </c>
      <c r="Y1402" s="49" t="s">
        <v>122</v>
      </c>
      <c r="Z1402" t="s">
        <v>123</v>
      </c>
      <c r="AA1402" t="s">
        <v>124</v>
      </c>
      <c r="AB1402" t="s">
        <v>125</v>
      </c>
      <c r="AC1402" t="s">
        <v>126</v>
      </c>
      <c r="AD1402" t="s">
        <v>127</v>
      </c>
      <c r="AE1402" t="s">
        <v>128</v>
      </c>
      <c r="AF1402" t="s">
        <v>129</v>
      </c>
      <c r="AG1402" t="s">
        <v>130</v>
      </c>
    </row>
    <row r="1403" spans="1:33" ht="15">
      <c r="G1403" s="50"/>
      <c r="M1403" s="51"/>
      <c r="R1403" s="52">
        <f>S1403-O1400</f>
        <v>0</v>
      </c>
      <c r="S1403" s="53">
        <f>SUM(P1401:S1402)</f>
        <v>90.887777777777771</v>
      </c>
      <c r="T1403" t="str">
        <f>+A1388</f>
        <v>Employee: POLITA, ANTONIO  (067)</v>
      </c>
      <c r="U1403">
        <f>G1401</f>
        <v>6</v>
      </c>
      <c r="V1403" s="54">
        <f>P1401</f>
        <v>40</v>
      </c>
      <c r="W1403" s="54">
        <f>Q1401</f>
        <v>17.184166666666663</v>
      </c>
      <c r="X1403" s="54">
        <f>R1401</f>
        <v>16.959999999999997</v>
      </c>
      <c r="Y1403" s="55">
        <f>P1402</f>
        <v>8</v>
      </c>
      <c r="Z1403" s="55">
        <f>Q1402</f>
        <v>4</v>
      </c>
      <c r="AA1403" s="55">
        <f>R1402</f>
        <v>4.743611111111111</v>
      </c>
      <c r="AB1403" s="54">
        <f>S1401</f>
        <v>0</v>
      </c>
      <c r="AC1403" s="55">
        <f>S1402</f>
        <v>0</v>
      </c>
    </row>
    <row r="1407" spans="1:33">
      <c r="A1407" s="2" t="s">
        <v>83</v>
      </c>
    </row>
    <row r="1410" spans="1:33">
      <c r="A1410" s="1" t="s">
        <v>1</v>
      </c>
      <c r="B1410" s="1" t="s">
        <v>2</v>
      </c>
      <c r="C1410" s="1" t="s">
        <v>3</v>
      </c>
      <c r="D1410" s="1" t="s">
        <v>4</v>
      </c>
      <c r="E1410" s="1" t="s">
        <v>5</v>
      </c>
      <c r="F1410" s="1" t="s">
        <v>6</v>
      </c>
      <c r="G1410" s="25"/>
      <c r="H1410" s="25"/>
      <c r="I1410" s="25"/>
      <c r="J1410" s="25"/>
      <c r="K1410" s="25"/>
      <c r="L1410" s="25"/>
      <c r="M1410" s="25"/>
      <c r="N1410" s="26"/>
      <c r="O1410" s="27" t="s">
        <v>110</v>
      </c>
      <c r="P1410" s="28" t="s">
        <v>111</v>
      </c>
      <c r="Q1410" s="28" t="s">
        <v>112</v>
      </c>
      <c r="R1410" s="28" t="s">
        <v>113</v>
      </c>
      <c r="S1410" s="28" t="s">
        <v>114</v>
      </c>
    </row>
    <row r="1411" spans="1:33">
      <c r="G1411" s="29"/>
      <c r="H1411" s="29"/>
      <c r="I1411" s="29"/>
      <c r="J1411" s="29"/>
      <c r="K1411" s="29"/>
      <c r="L1411" s="29"/>
      <c r="M1411" s="29"/>
      <c r="N1411" s="30"/>
      <c r="P1411" s="31"/>
      <c r="Q1411" s="31"/>
      <c r="R1411" s="31"/>
      <c r="S1411" s="32"/>
    </row>
    <row r="1412" spans="1:33">
      <c r="A1412" s="3">
        <v>41543</v>
      </c>
      <c r="G1412" s="33">
        <f t="shared" ref="G1412:G1418" si="888">+B1412*24</f>
        <v>0</v>
      </c>
      <c r="H1412" s="33">
        <f t="shared" ref="H1412:H1418" si="889">ROUND(G1412,0)</f>
        <v>0</v>
      </c>
      <c r="I1412" s="33">
        <f t="shared" ref="I1412:I1418" si="890">+C1412*24</f>
        <v>0</v>
      </c>
      <c r="J1412" s="33">
        <f t="shared" ref="J1412:J1418" si="891">ROUND(I1412,0)</f>
        <v>0</v>
      </c>
      <c r="K1412" s="33">
        <f t="shared" ref="K1412:K1418" si="892">+D1412*24</f>
        <v>0</v>
      </c>
      <c r="L1412" s="33">
        <f t="shared" ref="L1412:L1418" si="893">ROUND(K1412,0)</f>
        <v>0</v>
      </c>
      <c r="M1412" s="33">
        <f t="shared" ref="M1412:M1418" si="894">+E1412*24</f>
        <v>0</v>
      </c>
      <c r="N1412" s="33">
        <f t="shared" ref="N1412:N1418" si="895">ROUND(M1412,0)</f>
        <v>0</v>
      </c>
      <c r="O1412" s="34">
        <f t="shared" ref="O1412:O1418" si="896">I1412-G1412+M1412-K1412</f>
        <v>0</v>
      </c>
      <c r="P1412" s="35">
        <f t="shared" ref="P1412:P1418" si="897">IF(O1412&gt;8,8,O1412)</f>
        <v>0</v>
      </c>
      <c r="Q1412" s="36">
        <f t="shared" ref="Q1412:Q1418" si="898">IF(O1412&gt;12,4,O1412-P1412)</f>
        <v>0</v>
      </c>
      <c r="R1412" s="37">
        <f t="shared" ref="R1412:R1418" si="899">IF(O1412&gt;12,O1412-12,0)</f>
        <v>0</v>
      </c>
      <c r="S1412" s="38"/>
    </row>
    <row r="1413" spans="1:33">
      <c r="A1413" s="3">
        <v>41544</v>
      </c>
      <c r="G1413" s="33">
        <f t="shared" si="888"/>
        <v>0</v>
      </c>
      <c r="H1413" s="33">
        <f t="shared" si="889"/>
        <v>0</v>
      </c>
      <c r="I1413" s="33">
        <f t="shared" si="890"/>
        <v>0</v>
      </c>
      <c r="J1413" s="33">
        <f t="shared" si="891"/>
        <v>0</v>
      </c>
      <c r="K1413" s="33">
        <f t="shared" si="892"/>
        <v>0</v>
      </c>
      <c r="L1413" s="33">
        <f t="shared" si="893"/>
        <v>0</v>
      </c>
      <c r="M1413" s="33">
        <f t="shared" si="894"/>
        <v>0</v>
      </c>
      <c r="N1413" s="33">
        <f t="shared" si="895"/>
        <v>0</v>
      </c>
      <c r="O1413" s="34">
        <f t="shared" si="896"/>
        <v>0</v>
      </c>
      <c r="P1413" s="35">
        <f t="shared" si="897"/>
        <v>0</v>
      </c>
      <c r="Q1413" s="36">
        <f t="shared" si="898"/>
        <v>0</v>
      </c>
      <c r="R1413" s="37">
        <f t="shared" si="899"/>
        <v>0</v>
      </c>
      <c r="S1413" s="38"/>
    </row>
    <row r="1414" spans="1:33">
      <c r="A1414" s="3">
        <v>41545</v>
      </c>
      <c r="G1414" s="33">
        <f t="shared" si="888"/>
        <v>0</v>
      </c>
      <c r="H1414" s="33">
        <f t="shared" si="889"/>
        <v>0</v>
      </c>
      <c r="I1414" s="33">
        <f t="shared" si="890"/>
        <v>0</v>
      </c>
      <c r="J1414" s="33">
        <f t="shared" si="891"/>
        <v>0</v>
      </c>
      <c r="K1414" s="33">
        <f t="shared" si="892"/>
        <v>0</v>
      </c>
      <c r="L1414" s="33">
        <f t="shared" si="893"/>
        <v>0</v>
      </c>
      <c r="M1414" s="33">
        <f t="shared" si="894"/>
        <v>0</v>
      </c>
      <c r="N1414" s="33">
        <f t="shared" si="895"/>
        <v>0</v>
      </c>
      <c r="O1414" s="34">
        <f t="shared" si="896"/>
        <v>0</v>
      </c>
      <c r="P1414" s="35">
        <f t="shared" si="897"/>
        <v>0</v>
      </c>
      <c r="Q1414" s="36">
        <f t="shared" si="898"/>
        <v>0</v>
      </c>
      <c r="R1414" s="37">
        <f t="shared" si="899"/>
        <v>0</v>
      </c>
      <c r="S1414" s="38"/>
    </row>
    <row r="1415" spans="1:33">
      <c r="A1415" s="7">
        <v>41546</v>
      </c>
      <c r="G1415" s="33">
        <f t="shared" si="888"/>
        <v>0</v>
      </c>
      <c r="H1415" s="33">
        <f t="shared" si="889"/>
        <v>0</v>
      </c>
      <c r="I1415" s="33">
        <f t="shared" si="890"/>
        <v>0</v>
      </c>
      <c r="J1415" s="33">
        <f t="shared" si="891"/>
        <v>0</v>
      </c>
      <c r="K1415" s="33">
        <f t="shared" si="892"/>
        <v>0</v>
      </c>
      <c r="L1415" s="33">
        <f t="shared" si="893"/>
        <v>0</v>
      </c>
      <c r="M1415" s="33">
        <f t="shared" si="894"/>
        <v>0</v>
      </c>
      <c r="N1415" s="33">
        <f t="shared" si="895"/>
        <v>0</v>
      </c>
      <c r="O1415" s="34">
        <f t="shared" si="896"/>
        <v>0</v>
      </c>
      <c r="P1415" s="39">
        <f t="shared" si="897"/>
        <v>0</v>
      </c>
      <c r="Q1415" s="40">
        <f t="shared" si="898"/>
        <v>0</v>
      </c>
      <c r="R1415" s="41">
        <f t="shared" si="899"/>
        <v>0</v>
      </c>
      <c r="S1415" s="42"/>
      <c r="AD1415" s="9"/>
      <c r="AE1415" s="9"/>
      <c r="AF1415" s="9"/>
      <c r="AG1415" s="9"/>
    </row>
    <row r="1416" spans="1:33">
      <c r="A1416" s="3">
        <v>41547</v>
      </c>
      <c r="G1416" s="33">
        <f t="shared" si="888"/>
        <v>0</v>
      </c>
      <c r="H1416" s="33">
        <f t="shared" si="889"/>
        <v>0</v>
      </c>
      <c r="I1416" s="33">
        <f t="shared" si="890"/>
        <v>0</v>
      </c>
      <c r="J1416" s="33">
        <f t="shared" si="891"/>
        <v>0</v>
      </c>
      <c r="K1416" s="33">
        <f t="shared" si="892"/>
        <v>0</v>
      </c>
      <c r="L1416" s="33">
        <f t="shared" si="893"/>
        <v>0</v>
      </c>
      <c r="M1416" s="33">
        <f t="shared" si="894"/>
        <v>0</v>
      </c>
      <c r="N1416" s="33">
        <f t="shared" si="895"/>
        <v>0</v>
      </c>
      <c r="O1416" s="34">
        <f t="shared" si="896"/>
        <v>0</v>
      </c>
      <c r="P1416" s="35">
        <f t="shared" si="897"/>
        <v>0</v>
      </c>
      <c r="Q1416" s="36">
        <f t="shared" si="898"/>
        <v>0</v>
      </c>
      <c r="R1416" s="37">
        <f t="shared" si="899"/>
        <v>0</v>
      </c>
      <c r="S1416" s="38"/>
    </row>
    <row r="1417" spans="1:33">
      <c r="A1417" s="3">
        <v>41548</v>
      </c>
      <c r="G1417" s="33">
        <f t="shared" si="888"/>
        <v>0</v>
      </c>
      <c r="H1417" s="33">
        <f t="shared" si="889"/>
        <v>0</v>
      </c>
      <c r="I1417" s="33">
        <f t="shared" si="890"/>
        <v>0</v>
      </c>
      <c r="J1417" s="33">
        <f t="shared" si="891"/>
        <v>0</v>
      </c>
      <c r="K1417" s="33">
        <f t="shared" si="892"/>
        <v>0</v>
      </c>
      <c r="L1417" s="33">
        <f t="shared" si="893"/>
        <v>0</v>
      </c>
      <c r="M1417" s="33">
        <f t="shared" si="894"/>
        <v>0</v>
      </c>
      <c r="N1417" s="33">
        <f t="shared" si="895"/>
        <v>0</v>
      </c>
      <c r="O1417" s="34">
        <f t="shared" si="896"/>
        <v>0</v>
      </c>
      <c r="P1417" s="35">
        <f t="shared" si="897"/>
        <v>0</v>
      </c>
      <c r="Q1417" s="36">
        <f t="shared" si="898"/>
        <v>0</v>
      </c>
      <c r="R1417" s="37">
        <f t="shared" si="899"/>
        <v>0</v>
      </c>
      <c r="S1417" s="38"/>
    </row>
    <row r="1418" spans="1:33">
      <c r="A1418" s="3">
        <v>41549</v>
      </c>
      <c r="G1418" s="33">
        <f t="shared" si="888"/>
        <v>0</v>
      </c>
      <c r="H1418" s="33">
        <f t="shared" si="889"/>
        <v>0</v>
      </c>
      <c r="I1418" s="33">
        <f t="shared" si="890"/>
        <v>0</v>
      </c>
      <c r="J1418" s="33">
        <f t="shared" si="891"/>
        <v>0</v>
      </c>
      <c r="K1418" s="33">
        <f t="shared" si="892"/>
        <v>0</v>
      </c>
      <c r="L1418" s="33">
        <f t="shared" si="893"/>
        <v>0</v>
      </c>
      <c r="M1418" s="33">
        <f t="shared" si="894"/>
        <v>0</v>
      </c>
      <c r="N1418" s="33">
        <f t="shared" si="895"/>
        <v>0</v>
      </c>
      <c r="O1418" s="34">
        <f t="shared" si="896"/>
        <v>0</v>
      </c>
      <c r="P1418" s="35">
        <f t="shared" si="897"/>
        <v>0</v>
      </c>
      <c r="Q1418" s="36">
        <f t="shared" si="898"/>
        <v>0</v>
      </c>
      <c r="R1418" s="37">
        <f t="shared" si="899"/>
        <v>0</v>
      </c>
      <c r="S1418" s="38"/>
    </row>
    <row r="1419" spans="1:33">
      <c r="A1419" s="5" t="s">
        <v>7</v>
      </c>
      <c r="G1419" s="43"/>
      <c r="H1419" s="30"/>
      <c r="I1419" s="30"/>
      <c r="J1419" s="30"/>
      <c r="K1419" s="30"/>
      <c r="L1419" s="30"/>
      <c r="M1419" s="44"/>
      <c r="N1419" s="30"/>
      <c r="O1419" s="45">
        <f>SUM(O1412:O1418)</f>
        <v>0</v>
      </c>
      <c r="P1419" s="46">
        <f>SUM(P1412:P1418)</f>
        <v>0</v>
      </c>
      <c r="Q1419" s="46">
        <f>SUM(Q1412:Q1418)</f>
        <v>0</v>
      </c>
      <c r="R1419" s="46">
        <f>SUM(R1412:R1418)</f>
        <v>0</v>
      </c>
      <c r="S1419" s="46">
        <f>SUM(S1412:S1418)</f>
        <v>0</v>
      </c>
    </row>
    <row r="1420" spans="1:33">
      <c r="A1420" s="5" t="s">
        <v>8</v>
      </c>
      <c r="B1420" s="6">
        <v>0</v>
      </c>
      <c r="D1420" s="5" t="s">
        <v>9</v>
      </c>
      <c r="E1420" s="6">
        <v>6</v>
      </c>
      <c r="G1420" s="43">
        <v>6</v>
      </c>
      <c r="H1420" s="43">
        <v>6</v>
      </c>
      <c r="I1420" s="30"/>
      <c r="J1420" s="30"/>
      <c r="K1420" s="30"/>
      <c r="L1420" s="30"/>
      <c r="M1420" s="44"/>
      <c r="N1420" s="30"/>
      <c r="O1420" s="45" t="s">
        <v>115</v>
      </c>
      <c r="P1420" s="46">
        <f>P1419-P1421</f>
        <v>0</v>
      </c>
      <c r="Q1420" s="46">
        <f>Q1419-Q1421</f>
        <v>0</v>
      </c>
      <c r="R1420" s="46">
        <f>R1419-R1421</f>
        <v>0</v>
      </c>
      <c r="S1420" s="46">
        <f>S1419-S1421</f>
        <v>0</v>
      </c>
    </row>
    <row r="1421" spans="1:33">
      <c r="G1421" s="43"/>
      <c r="H1421" s="30"/>
      <c r="I1421" s="30"/>
      <c r="J1421" s="30"/>
      <c r="K1421" s="30"/>
      <c r="L1421" s="30"/>
      <c r="M1421" s="44"/>
      <c r="N1421" s="44"/>
      <c r="O1421" s="47" t="s">
        <v>116</v>
      </c>
      <c r="P1421" s="48">
        <f>P1415</f>
        <v>0</v>
      </c>
      <c r="Q1421" s="48">
        <f>Q1415</f>
        <v>0</v>
      </c>
      <c r="R1421" s="48">
        <f>R1415</f>
        <v>0</v>
      </c>
      <c r="S1421" s="48">
        <f>S1415</f>
        <v>0</v>
      </c>
      <c r="T1421" t="s">
        <v>117</v>
      </c>
      <c r="U1421" s="49" t="s">
        <v>118</v>
      </c>
      <c r="V1421" t="s">
        <v>119</v>
      </c>
      <c r="W1421" t="s">
        <v>120</v>
      </c>
      <c r="X1421" t="s">
        <v>121</v>
      </c>
      <c r="Y1421" s="49" t="s">
        <v>122</v>
      </c>
      <c r="Z1421" t="s">
        <v>123</v>
      </c>
      <c r="AA1421" t="s">
        <v>124</v>
      </c>
      <c r="AB1421" t="s">
        <v>125</v>
      </c>
      <c r="AC1421" t="s">
        <v>126</v>
      </c>
      <c r="AD1421" t="s">
        <v>127</v>
      </c>
      <c r="AE1421" t="s">
        <v>128</v>
      </c>
      <c r="AF1421" t="s">
        <v>129</v>
      </c>
      <c r="AG1421" t="s">
        <v>130</v>
      </c>
    </row>
    <row r="1422" spans="1:33" ht="15">
      <c r="G1422" s="50"/>
      <c r="M1422" s="51"/>
      <c r="R1422" s="52">
        <f>S1422-O1419</f>
        <v>0</v>
      </c>
      <c r="S1422" s="53">
        <f>SUM(P1420:S1421)</f>
        <v>0</v>
      </c>
      <c r="T1422" t="str">
        <f>+A1407</f>
        <v>Employee: RAPANAN, JOEL  (054)</v>
      </c>
      <c r="U1422">
        <f>G1420</f>
        <v>6</v>
      </c>
      <c r="V1422" s="54">
        <f>P1420</f>
        <v>0</v>
      </c>
      <c r="W1422" s="54">
        <f>Q1420</f>
        <v>0</v>
      </c>
      <c r="X1422" s="54">
        <f>R1420</f>
        <v>0</v>
      </c>
      <c r="Y1422" s="55">
        <f>P1421</f>
        <v>0</v>
      </c>
      <c r="Z1422" s="55">
        <f>Q1421</f>
        <v>0</v>
      </c>
      <c r="AA1422" s="55">
        <f>R1421</f>
        <v>0</v>
      </c>
      <c r="AB1422" s="54">
        <f>S1420</f>
        <v>0</v>
      </c>
      <c r="AC1422" s="55">
        <f>S1421</f>
        <v>0</v>
      </c>
    </row>
    <row r="1426" spans="1:33">
      <c r="A1426" s="2" t="s">
        <v>84</v>
      </c>
    </row>
    <row r="1429" spans="1:33">
      <c r="A1429" s="1" t="s">
        <v>1</v>
      </c>
      <c r="B1429" s="1" t="s">
        <v>2</v>
      </c>
      <c r="C1429" s="1" t="s">
        <v>3</v>
      </c>
      <c r="D1429" s="1" t="s">
        <v>4</v>
      </c>
      <c r="E1429" s="1" t="s">
        <v>5</v>
      </c>
      <c r="F1429" s="1" t="s">
        <v>6</v>
      </c>
      <c r="G1429" s="25"/>
      <c r="H1429" s="25"/>
      <c r="I1429" s="25"/>
      <c r="J1429" s="25"/>
      <c r="K1429" s="25"/>
      <c r="L1429" s="25"/>
      <c r="M1429" s="25"/>
      <c r="N1429" s="26"/>
      <c r="O1429" s="27" t="s">
        <v>110</v>
      </c>
      <c r="P1429" s="28" t="s">
        <v>111</v>
      </c>
      <c r="Q1429" s="28" t="s">
        <v>112</v>
      </c>
      <c r="R1429" s="28" t="s">
        <v>113</v>
      </c>
      <c r="S1429" s="28" t="s">
        <v>114</v>
      </c>
    </row>
    <row r="1430" spans="1:33">
      <c r="G1430" s="29"/>
      <c r="H1430" s="29"/>
      <c r="I1430" s="29"/>
      <c r="J1430" s="29"/>
      <c r="K1430" s="29"/>
      <c r="L1430" s="29"/>
      <c r="M1430" s="29"/>
      <c r="N1430" s="30"/>
      <c r="P1430" s="31"/>
      <c r="Q1430" s="31"/>
      <c r="R1430" s="31"/>
      <c r="S1430" s="32"/>
    </row>
    <row r="1431" spans="1:33">
      <c r="A1431" s="3">
        <v>41543</v>
      </c>
      <c r="G1431" s="33">
        <f t="shared" ref="G1431:G1437" si="900">+B1431*24</f>
        <v>0</v>
      </c>
      <c r="H1431" s="33">
        <f t="shared" ref="H1431:H1437" si="901">ROUND(G1431,0)</f>
        <v>0</v>
      </c>
      <c r="I1431" s="33">
        <f t="shared" ref="I1431:I1437" si="902">+C1431*24</f>
        <v>0</v>
      </c>
      <c r="J1431" s="33">
        <f t="shared" ref="J1431:J1437" si="903">ROUND(I1431,0)</f>
        <v>0</v>
      </c>
      <c r="K1431" s="33">
        <f t="shared" ref="K1431:K1437" si="904">+D1431*24</f>
        <v>0</v>
      </c>
      <c r="L1431" s="33">
        <f t="shared" ref="L1431:L1437" si="905">ROUND(K1431,0)</f>
        <v>0</v>
      </c>
      <c r="M1431" s="33">
        <f t="shared" ref="M1431:M1437" si="906">+E1431*24</f>
        <v>0</v>
      </c>
      <c r="N1431" s="33">
        <f t="shared" ref="N1431:N1437" si="907">ROUND(M1431,0)</f>
        <v>0</v>
      </c>
      <c r="O1431" s="34">
        <f t="shared" ref="O1431:O1437" si="908">I1431-G1431+M1431-K1431</f>
        <v>0</v>
      </c>
      <c r="P1431" s="35">
        <f t="shared" ref="P1431:P1437" si="909">IF(O1431&gt;8,8,O1431)</f>
        <v>0</v>
      </c>
      <c r="Q1431" s="36">
        <f t="shared" ref="Q1431:Q1437" si="910">IF(O1431&gt;12,4,O1431-P1431)</f>
        <v>0</v>
      </c>
      <c r="R1431" s="37">
        <f t="shared" ref="R1431:R1437" si="911">IF(O1431&gt;12,O1431-12,0)</f>
        <v>0</v>
      </c>
      <c r="S1431" s="38"/>
    </row>
    <row r="1432" spans="1:33">
      <c r="A1432" s="3">
        <v>41544</v>
      </c>
      <c r="G1432" s="33">
        <f t="shared" si="900"/>
        <v>0</v>
      </c>
      <c r="H1432" s="33">
        <f t="shared" si="901"/>
        <v>0</v>
      </c>
      <c r="I1432" s="33">
        <f t="shared" si="902"/>
        <v>0</v>
      </c>
      <c r="J1432" s="33">
        <f t="shared" si="903"/>
        <v>0</v>
      </c>
      <c r="K1432" s="33">
        <f t="shared" si="904"/>
        <v>0</v>
      </c>
      <c r="L1432" s="33">
        <f t="shared" si="905"/>
        <v>0</v>
      </c>
      <c r="M1432" s="33">
        <f t="shared" si="906"/>
        <v>0</v>
      </c>
      <c r="N1432" s="33">
        <f t="shared" si="907"/>
        <v>0</v>
      </c>
      <c r="O1432" s="34">
        <f t="shared" si="908"/>
        <v>0</v>
      </c>
      <c r="P1432" s="35">
        <f t="shared" si="909"/>
        <v>0</v>
      </c>
      <c r="Q1432" s="36">
        <f t="shared" si="910"/>
        <v>0</v>
      </c>
      <c r="R1432" s="37">
        <f t="shared" si="911"/>
        <v>0</v>
      </c>
      <c r="S1432" s="38"/>
    </row>
    <row r="1433" spans="1:33">
      <c r="A1433" s="3">
        <v>41545</v>
      </c>
      <c r="G1433" s="33">
        <f t="shared" si="900"/>
        <v>0</v>
      </c>
      <c r="H1433" s="33">
        <f t="shared" si="901"/>
        <v>0</v>
      </c>
      <c r="I1433" s="33">
        <f t="shared" si="902"/>
        <v>0</v>
      </c>
      <c r="J1433" s="33">
        <f t="shared" si="903"/>
        <v>0</v>
      </c>
      <c r="K1433" s="33">
        <f t="shared" si="904"/>
        <v>0</v>
      </c>
      <c r="L1433" s="33">
        <f t="shared" si="905"/>
        <v>0</v>
      </c>
      <c r="M1433" s="33">
        <f t="shared" si="906"/>
        <v>0</v>
      </c>
      <c r="N1433" s="33">
        <f t="shared" si="907"/>
        <v>0</v>
      </c>
      <c r="O1433" s="34">
        <f t="shared" si="908"/>
        <v>0</v>
      </c>
      <c r="P1433" s="35">
        <f t="shared" si="909"/>
        <v>0</v>
      </c>
      <c r="Q1433" s="36">
        <f t="shared" si="910"/>
        <v>0</v>
      </c>
      <c r="R1433" s="37">
        <f t="shared" si="911"/>
        <v>0</v>
      </c>
      <c r="S1433" s="38"/>
    </row>
    <row r="1434" spans="1:33" s="9" customFormat="1">
      <c r="A1434" s="7">
        <v>41546</v>
      </c>
      <c r="G1434" s="33">
        <f t="shared" si="900"/>
        <v>0</v>
      </c>
      <c r="H1434" s="33">
        <f t="shared" si="901"/>
        <v>0</v>
      </c>
      <c r="I1434" s="33">
        <f t="shared" si="902"/>
        <v>0</v>
      </c>
      <c r="J1434" s="33">
        <f t="shared" si="903"/>
        <v>0</v>
      </c>
      <c r="K1434" s="33">
        <f t="shared" si="904"/>
        <v>0</v>
      </c>
      <c r="L1434" s="33">
        <f t="shared" si="905"/>
        <v>0</v>
      </c>
      <c r="M1434" s="33">
        <f t="shared" si="906"/>
        <v>0</v>
      </c>
      <c r="N1434" s="33">
        <f t="shared" si="907"/>
        <v>0</v>
      </c>
      <c r="O1434" s="34">
        <f t="shared" si="908"/>
        <v>0</v>
      </c>
      <c r="P1434" s="39">
        <f t="shared" si="909"/>
        <v>0</v>
      </c>
      <c r="Q1434" s="40">
        <f t="shared" si="910"/>
        <v>0</v>
      </c>
      <c r="R1434" s="41">
        <f t="shared" si="911"/>
        <v>0</v>
      </c>
      <c r="S1434" s="42"/>
      <c r="T1434"/>
      <c r="U1434"/>
      <c r="V1434"/>
      <c r="W1434"/>
      <c r="X1434"/>
      <c r="Y1434"/>
      <c r="Z1434"/>
      <c r="AA1434"/>
      <c r="AB1434"/>
      <c r="AC1434"/>
    </row>
    <row r="1435" spans="1:33">
      <c r="A1435" s="3">
        <v>41547</v>
      </c>
      <c r="G1435" s="33">
        <f t="shared" si="900"/>
        <v>0</v>
      </c>
      <c r="H1435" s="33">
        <f t="shared" si="901"/>
        <v>0</v>
      </c>
      <c r="I1435" s="33">
        <f t="shared" si="902"/>
        <v>0</v>
      </c>
      <c r="J1435" s="33">
        <f t="shared" si="903"/>
        <v>0</v>
      </c>
      <c r="K1435" s="33">
        <f t="shared" si="904"/>
        <v>0</v>
      </c>
      <c r="L1435" s="33">
        <f t="shared" si="905"/>
        <v>0</v>
      </c>
      <c r="M1435" s="33">
        <f t="shared" si="906"/>
        <v>0</v>
      </c>
      <c r="N1435" s="33">
        <f t="shared" si="907"/>
        <v>0</v>
      </c>
      <c r="O1435" s="34">
        <f t="shared" si="908"/>
        <v>0</v>
      </c>
      <c r="P1435" s="35">
        <f t="shared" si="909"/>
        <v>0</v>
      </c>
      <c r="Q1435" s="36">
        <f t="shared" si="910"/>
        <v>0</v>
      </c>
      <c r="R1435" s="37">
        <f t="shared" si="911"/>
        <v>0</v>
      </c>
      <c r="S1435" s="38"/>
    </row>
    <row r="1436" spans="1:33">
      <c r="A1436" s="3">
        <v>41548</v>
      </c>
      <c r="B1436" s="4">
        <v>0.28875000000000001</v>
      </c>
      <c r="C1436" s="4">
        <v>0.50039351851851854</v>
      </c>
      <c r="D1436" s="4">
        <v>0.53954861111111108</v>
      </c>
      <c r="E1436" s="4">
        <v>0.77104166666666663</v>
      </c>
      <c r="G1436" s="33">
        <f t="shared" si="900"/>
        <v>6.93</v>
      </c>
      <c r="H1436" s="33">
        <f t="shared" si="901"/>
        <v>7</v>
      </c>
      <c r="I1436" s="33">
        <f t="shared" si="902"/>
        <v>12.009444444444444</v>
      </c>
      <c r="J1436" s="33">
        <f t="shared" si="903"/>
        <v>12</v>
      </c>
      <c r="K1436" s="33">
        <f t="shared" si="904"/>
        <v>12.949166666666667</v>
      </c>
      <c r="L1436" s="33">
        <f t="shared" si="905"/>
        <v>13</v>
      </c>
      <c r="M1436" s="33">
        <f t="shared" si="906"/>
        <v>18.504999999999999</v>
      </c>
      <c r="N1436" s="33">
        <f t="shared" si="907"/>
        <v>19</v>
      </c>
      <c r="O1436" s="34">
        <f t="shared" si="908"/>
        <v>10.635277777777777</v>
      </c>
      <c r="P1436" s="35">
        <f t="shared" si="909"/>
        <v>8</v>
      </c>
      <c r="Q1436" s="36">
        <f t="shared" si="910"/>
        <v>2.6352777777777767</v>
      </c>
      <c r="R1436" s="37">
        <f t="shared" si="911"/>
        <v>0</v>
      </c>
      <c r="S1436" s="38"/>
    </row>
    <row r="1437" spans="1:33">
      <c r="A1437" s="3">
        <v>41549</v>
      </c>
      <c r="B1437" s="4">
        <v>0.28805555555555556</v>
      </c>
      <c r="C1437" s="4">
        <v>0.50175925925925924</v>
      </c>
      <c r="D1437" s="4">
        <v>0.5387615740740741</v>
      </c>
      <c r="E1437" s="4">
        <v>0.67076388888888894</v>
      </c>
      <c r="G1437" s="33">
        <f t="shared" si="900"/>
        <v>6.913333333333334</v>
      </c>
      <c r="H1437" s="33">
        <f t="shared" si="901"/>
        <v>7</v>
      </c>
      <c r="I1437" s="33">
        <f t="shared" si="902"/>
        <v>12.042222222222222</v>
      </c>
      <c r="J1437" s="33">
        <f t="shared" si="903"/>
        <v>12</v>
      </c>
      <c r="K1437" s="33">
        <f t="shared" si="904"/>
        <v>12.930277777777778</v>
      </c>
      <c r="L1437" s="33">
        <f t="shared" si="905"/>
        <v>13</v>
      </c>
      <c r="M1437" s="33">
        <f t="shared" si="906"/>
        <v>16.098333333333336</v>
      </c>
      <c r="N1437" s="33">
        <f t="shared" si="907"/>
        <v>16</v>
      </c>
      <c r="O1437" s="34">
        <f t="shared" si="908"/>
        <v>8.2969444444444456</v>
      </c>
      <c r="P1437" s="35">
        <f t="shared" si="909"/>
        <v>8</v>
      </c>
      <c r="Q1437" s="36">
        <f t="shared" si="910"/>
        <v>0.29694444444444557</v>
      </c>
      <c r="R1437" s="37">
        <f t="shared" si="911"/>
        <v>0</v>
      </c>
      <c r="S1437" s="38"/>
    </row>
    <row r="1438" spans="1:33">
      <c r="A1438" s="5" t="s">
        <v>7</v>
      </c>
      <c r="G1438" s="43"/>
      <c r="H1438" s="30"/>
      <c r="I1438" s="30"/>
      <c r="J1438" s="30"/>
      <c r="K1438" s="30"/>
      <c r="L1438" s="30"/>
      <c r="M1438" s="44"/>
      <c r="N1438" s="30"/>
      <c r="O1438" s="45">
        <f>SUM(O1431:O1437)</f>
        <v>18.932222222222222</v>
      </c>
      <c r="P1438" s="46">
        <f>SUM(P1431:P1437)</f>
        <v>16</v>
      </c>
      <c r="Q1438" s="46">
        <f>SUM(Q1431:Q1437)</f>
        <v>2.9322222222222223</v>
      </c>
      <c r="R1438" s="46">
        <f>SUM(R1431:R1437)</f>
        <v>0</v>
      </c>
      <c r="S1438" s="46">
        <f>SUM(S1431:S1437)</f>
        <v>0</v>
      </c>
    </row>
    <row r="1439" spans="1:33">
      <c r="A1439" s="5" t="s">
        <v>8</v>
      </c>
      <c r="B1439" s="6">
        <v>2</v>
      </c>
      <c r="D1439" s="5" t="s">
        <v>9</v>
      </c>
      <c r="E1439" s="6">
        <v>4</v>
      </c>
      <c r="G1439" s="43">
        <v>6</v>
      </c>
      <c r="H1439" s="43">
        <v>6</v>
      </c>
      <c r="I1439" s="30"/>
      <c r="J1439" s="30"/>
      <c r="K1439" s="30"/>
      <c r="L1439" s="30"/>
      <c r="M1439" s="44"/>
      <c r="N1439" s="30"/>
      <c r="O1439" s="45" t="s">
        <v>115</v>
      </c>
      <c r="P1439" s="46">
        <f>P1438-P1440</f>
        <v>16</v>
      </c>
      <c r="Q1439" s="46">
        <f>Q1438-Q1440</f>
        <v>2.9322222222222223</v>
      </c>
      <c r="R1439" s="46">
        <f>R1438-R1440</f>
        <v>0</v>
      </c>
      <c r="S1439" s="46">
        <f>S1438-S1440</f>
        <v>0</v>
      </c>
    </row>
    <row r="1440" spans="1:33">
      <c r="G1440" s="43"/>
      <c r="H1440" s="30"/>
      <c r="I1440" s="30"/>
      <c r="J1440" s="30"/>
      <c r="K1440" s="30"/>
      <c r="L1440" s="30"/>
      <c r="M1440" s="44"/>
      <c r="N1440" s="44"/>
      <c r="O1440" s="47" t="s">
        <v>116</v>
      </c>
      <c r="P1440" s="48">
        <f>P1434</f>
        <v>0</v>
      </c>
      <c r="Q1440" s="48">
        <f>Q1434</f>
        <v>0</v>
      </c>
      <c r="R1440" s="48">
        <f>R1434</f>
        <v>0</v>
      </c>
      <c r="S1440" s="48">
        <f>S1434</f>
        <v>0</v>
      </c>
      <c r="T1440" t="s">
        <v>117</v>
      </c>
      <c r="U1440" s="49" t="s">
        <v>118</v>
      </c>
      <c r="V1440" t="s">
        <v>119</v>
      </c>
      <c r="W1440" t="s">
        <v>120</v>
      </c>
      <c r="X1440" t="s">
        <v>121</v>
      </c>
      <c r="Y1440" s="49" t="s">
        <v>122</v>
      </c>
      <c r="Z1440" t="s">
        <v>123</v>
      </c>
      <c r="AA1440" t="s">
        <v>124</v>
      </c>
      <c r="AB1440" t="s">
        <v>125</v>
      </c>
      <c r="AC1440" t="s">
        <v>126</v>
      </c>
      <c r="AD1440" t="s">
        <v>127</v>
      </c>
      <c r="AE1440" t="s">
        <v>128</v>
      </c>
      <c r="AF1440" t="s">
        <v>129</v>
      </c>
      <c r="AG1440" t="s">
        <v>130</v>
      </c>
    </row>
    <row r="1441" spans="1:29" ht="15">
      <c r="G1441" s="50"/>
      <c r="M1441" s="51"/>
      <c r="R1441" s="52">
        <f>S1441-O1438</f>
        <v>0</v>
      </c>
      <c r="S1441" s="53">
        <f>SUM(P1439:S1440)</f>
        <v>18.932222222222222</v>
      </c>
      <c r="T1441" t="str">
        <f>+A1426</f>
        <v>Employee: RILLERA, JOHNNY  (036)</v>
      </c>
      <c r="U1441">
        <f>G1439</f>
        <v>6</v>
      </c>
      <c r="V1441" s="54">
        <f>P1439</f>
        <v>16</v>
      </c>
      <c r="W1441" s="54">
        <f>Q1439</f>
        <v>2.9322222222222223</v>
      </c>
      <c r="X1441" s="54">
        <f>R1439</f>
        <v>0</v>
      </c>
      <c r="Y1441" s="55">
        <f>P1440</f>
        <v>0</v>
      </c>
      <c r="Z1441" s="55">
        <f>Q1440</f>
        <v>0</v>
      </c>
      <c r="AA1441" s="55">
        <f>R1440</f>
        <v>0</v>
      </c>
      <c r="AB1441" s="54">
        <f>S1439</f>
        <v>0</v>
      </c>
      <c r="AC1441" s="55">
        <f>S1440</f>
        <v>0</v>
      </c>
    </row>
    <row r="1445" spans="1:29">
      <c r="A1445" s="2" t="s">
        <v>85</v>
      </c>
    </row>
    <row r="1448" spans="1:29">
      <c r="A1448" s="1" t="s">
        <v>1</v>
      </c>
      <c r="B1448" s="1" t="s">
        <v>2</v>
      </c>
      <c r="C1448" s="1" t="s">
        <v>3</v>
      </c>
      <c r="D1448" s="1" t="s">
        <v>4</v>
      </c>
      <c r="E1448" s="1" t="s">
        <v>5</v>
      </c>
      <c r="F1448" s="1" t="s">
        <v>6</v>
      </c>
      <c r="G1448" s="25"/>
      <c r="H1448" s="25"/>
      <c r="I1448" s="25"/>
      <c r="J1448" s="25"/>
      <c r="K1448" s="25"/>
      <c r="L1448" s="25"/>
      <c r="M1448" s="25"/>
      <c r="N1448" s="26"/>
      <c r="O1448" s="27" t="s">
        <v>110</v>
      </c>
      <c r="P1448" s="28" t="s">
        <v>111</v>
      </c>
      <c r="Q1448" s="28" t="s">
        <v>112</v>
      </c>
      <c r="R1448" s="28" t="s">
        <v>113</v>
      </c>
      <c r="S1448" s="28" t="s">
        <v>114</v>
      </c>
    </row>
    <row r="1449" spans="1:29">
      <c r="G1449" s="29"/>
      <c r="H1449" s="29"/>
      <c r="I1449" s="29"/>
      <c r="J1449" s="29"/>
      <c r="K1449" s="29"/>
      <c r="L1449" s="29"/>
      <c r="M1449" s="29"/>
      <c r="N1449" s="30"/>
      <c r="P1449" s="31"/>
      <c r="Q1449" s="31"/>
      <c r="R1449" s="31"/>
      <c r="S1449" s="32"/>
    </row>
    <row r="1450" spans="1:29">
      <c r="A1450" s="3">
        <v>41543</v>
      </c>
      <c r="B1450" s="4">
        <v>0.28248842592592593</v>
      </c>
      <c r="C1450" s="4">
        <v>0.91839120370370375</v>
      </c>
      <c r="G1450" s="33">
        <f t="shared" ref="G1450:G1456" si="912">+B1450*24</f>
        <v>6.7797222222222224</v>
      </c>
      <c r="H1450" s="33">
        <f t="shared" ref="H1450:H1456" si="913">ROUND(G1450,0)</f>
        <v>7</v>
      </c>
      <c r="I1450" s="33">
        <f t="shared" ref="I1450:I1456" si="914">+C1450*24</f>
        <v>22.041388888888889</v>
      </c>
      <c r="J1450" s="33">
        <f t="shared" ref="J1450:J1456" si="915">ROUND(I1450,0)</f>
        <v>22</v>
      </c>
      <c r="K1450" s="33">
        <f t="shared" ref="K1450:K1456" si="916">+D1450*24</f>
        <v>0</v>
      </c>
      <c r="L1450" s="33">
        <f t="shared" ref="L1450:L1456" si="917">ROUND(K1450,0)</f>
        <v>0</v>
      </c>
      <c r="M1450" s="33">
        <f t="shared" ref="M1450:M1456" si="918">+E1450*24</f>
        <v>0</v>
      </c>
      <c r="N1450" s="33">
        <f t="shared" ref="N1450:N1456" si="919">ROUND(M1450,0)</f>
        <v>0</v>
      </c>
      <c r="O1450" s="34">
        <f t="shared" ref="O1450:O1456" si="920">I1450-G1450+M1450-K1450</f>
        <v>15.261666666666667</v>
      </c>
      <c r="P1450" s="35">
        <f t="shared" ref="P1450:P1456" si="921">IF(O1450&gt;8,8,O1450)</f>
        <v>8</v>
      </c>
      <c r="Q1450" s="36">
        <f t="shared" ref="Q1450:Q1456" si="922">IF(O1450&gt;12,4,O1450-P1450)</f>
        <v>4</v>
      </c>
      <c r="R1450" s="37">
        <f t="shared" ref="R1450:R1456" si="923">IF(O1450&gt;12,O1450-12,0)</f>
        <v>3.2616666666666667</v>
      </c>
      <c r="S1450" s="38"/>
    </row>
    <row r="1451" spans="1:29">
      <c r="A1451" s="3">
        <v>41544</v>
      </c>
      <c r="B1451" s="4">
        <v>0.28585648148148146</v>
      </c>
      <c r="C1451" s="4">
        <v>0.95908564814814812</v>
      </c>
      <c r="G1451" s="33">
        <f t="shared" si="912"/>
        <v>6.8605555555555551</v>
      </c>
      <c r="H1451" s="33">
        <f t="shared" si="913"/>
        <v>7</v>
      </c>
      <c r="I1451" s="33">
        <f t="shared" si="914"/>
        <v>23.018055555555556</v>
      </c>
      <c r="J1451" s="33">
        <f t="shared" si="915"/>
        <v>23</v>
      </c>
      <c r="K1451" s="33">
        <f t="shared" si="916"/>
        <v>0</v>
      </c>
      <c r="L1451" s="33">
        <f t="shared" si="917"/>
        <v>0</v>
      </c>
      <c r="M1451" s="33">
        <f t="shared" si="918"/>
        <v>0</v>
      </c>
      <c r="N1451" s="33">
        <f t="shared" si="919"/>
        <v>0</v>
      </c>
      <c r="O1451" s="34">
        <f t="shared" si="920"/>
        <v>16.157499999999999</v>
      </c>
      <c r="P1451" s="35">
        <f t="shared" si="921"/>
        <v>8</v>
      </c>
      <c r="Q1451" s="36">
        <f t="shared" si="922"/>
        <v>4</v>
      </c>
      <c r="R1451" s="37">
        <f t="shared" si="923"/>
        <v>4.1574999999999989</v>
      </c>
      <c r="S1451" s="38"/>
    </row>
    <row r="1452" spans="1:29">
      <c r="A1452" s="3">
        <v>41545</v>
      </c>
      <c r="B1452" s="4">
        <v>0.28969907407407408</v>
      </c>
      <c r="C1452" s="4">
        <v>0.99532407407407408</v>
      </c>
      <c r="G1452" s="33">
        <f t="shared" si="912"/>
        <v>6.9527777777777775</v>
      </c>
      <c r="H1452" s="33">
        <f t="shared" si="913"/>
        <v>7</v>
      </c>
      <c r="I1452" s="33">
        <f t="shared" si="914"/>
        <v>23.887777777777778</v>
      </c>
      <c r="J1452" s="33">
        <f t="shared" si="915"/>
        <v>24</v>
      </c>
      <c r="K1452" s="33">
        <f t="shared" si="916"/>
        <v>0</v>
      </c>
      <c r="L1452" s="33">
        <f t="shared" si="917"/>
        <v>0</v>
      </c>
      <c r="M1452" s="33">
        <f t="shared" si="918"/>
        <v>0</v>
      </c>
      <c r="N1452" s="33">
        <f t="shared" si="919"/>
        <v>0</v>
      </c>
      <c r="O1452" s="34">
        <f t="shared" si="920"/>
        <v>16.935000000000002</v>
      </c>
      <c r="P1452" s="35">
        <f t="shared" si="921"/>
        <v>8</v>
      </c>
      <c r="Q1452" s="36">
        <f t="shared" si="922"/>
        <v>4</v>
      </c>
      <c r="R1452" s="37">
        <f t="shared" si="923"/>
        <v>4.9350000000000023</v>
      </c>
      <c r="S1452" s="38"/>
    </row>
    <row r="1453" spans="1:29" s="9" customFormat="1">
      <c r="A1453" s="7">
        <v>41546</v>
      </c>
      <c r="B1453" s="8">
        <v>0.28854166666666664</v>
      </c>
      <c r="C1453" s="8">
        <v>0.99557870370370372</v>
      </c>
      <c r="G1453" s="33">
        <f t="shared" si="912"/>
        <v>6.9249999999999989</v>
      </c>
      <c r="H1453" s="33">
        <f t="shared" si="913"/>
        <v>7</v>
      </c>
      <c r="I1453" s="33">
        <f t="shared" si="914"/>
        <v>23.893888888888888</v>
      </c>
      <c r="J1453" s="33">
        <f t="shared" si="915"/>
        <v>24</v>
      </c>
      <c r="K1453" s="33">
        <f t="shared" si="916"/>
        <v>0</v>
      </c>
      <c r="L1453" s="33">
        <f t="shared" si="917"/>
        <v>0</v>
      </c>
      <c r="M1453" s="33">
        <f t="shared" si="918"/>
        <v>0</v>
      </c>
      <c r="N1453" s="33">
        <f t="shared" si="919"/>
        <v>0</v>
      </c>
      <c r="O1453" s="34">
        <f t="shared" si="920"/>
        <v>16.968888888888891</v>
      </c>
      <c r="P1453" s="39">
        <f t="shared" si="921"/>
        <v>8</v>
      </c>
      <c r="Q1453" s="40">
        <f t="shared" si="922"/>
        <v>4</v>
      </c>
      <c r="R1453" s="41">
        <f t="shared" si="923"/>
        <v>4.9688888888888911</v>
      </c>
      <c r="S1453" s="42"/>
      <c r="T1453"/>
      <c r="U1453"/>
      <c r="V1453"/>
      <c r="W1453"/>
      <c r="X1453"/>
      <c r="Y1453"/>
      <c r="Z1453"/>
      <c r="AA1453"/>
      <c r="AB1453"/>
      <c r="AC1453"/>
    </row>
    <row r="1454" spans="1:29">
      <c r="A1454" s="3">
        <v>41547</v>
      </c>
      <c r="B1454" s="4">
        <v>0.29115740740740742</v>
      </c>
      <c r="C1454" s="4">
        <v>0.9959837962962963</v>
      </c>
      <c r="G1454" s="33">
        <f t="shared" si="912"/>
        <v>6.9877777777777776</v>
      </c>
      <c r="H1454" s="33">
        <f t="shared" si="913"/>
        <v>7</v>
      </c>
      <c r="I1454" s="33">
        <f t="shared" si="914"/>
        <v>23.903611111111111</v>
      </c>
      <c r="J1454" s="33">
        <f t="shared" si="915"/>
        <v>24</v>
      </c>
      <c r="K1454" s="33">
        <f t="shared" si="916"/>
        <v>0</v>
      </c>
      <c r="L1454" s="33">
        <f t="shared" si="917"/>
        <v>0</v>
      </c>
      <c r="M1454" s="33">
        <f t="shared" si="918"/>
        <v>0</v>
      </c>
      <c r="N1454" s="33">
        <f t="shared" si="919"/>
        <v>0</v>
      </c>
      <c r="O1454" s="34">
        <f t="shared" si="920"/>
        <v>16.915833333333332</v>
      </c>
      <c r="P1454" s="35">
        <f t="shared" si="921"/>
        <v>8</v>
      </c>
      <c r="Q1454" s="36">
        <f t="shared" si="922"/>
        <v>4</v>
      </c>
      <c r="R1454" s="37">
        <f t="shared" si="923"/>
        <v>4.9158333333333317</v>
      </c>
      <c r="S1454" s="38"/>
    </row>
    <row r="1455" spans="1:29">
      <c r="A1455" s="3">
        <v>41548</v>
      </c>
      <c r="B1455" s="4">
        <v>0.29193287037037036</v>
      </c>
      <c r="C1455" s="4">
        <v>0.6715740740740741</v>
      </c>
      <c r="G1455" s="33">
        <f t="shared" si="912"/>
        <v>7.006388888888889</v>
      </c>
      <c r="H1455" s="33">
        <f t="shared" si="913"/>
        <v>7</v>
      </c>
      <c r="I1455" s="33">
        <f t="shared" si="914"/>
        <v>16.117777777777778</v>
      </c>
      <c r="J1455" s="33">
        <f t="shared" si="915"/>
        <v>16</v>
      </c>
      <c r="K1455" s="33">
        <f t="shared" si="916"/>
        <v>0</v>
      </c>
      <c r="L1455" s="33">
        <f t="shared" si="917"/>
        <v>0</v>
      </c>
      <c r="M1455" s="33">
        <f t="shared" si="918"/>
        <v>0</v>
      </c>
      <c r="N1455" s="33">
        <f t="shared" si="919"/>
        <v>0</v>
      </c>
      <c r="O1455" s="34">
        <f t="shared" si="920"/>
        <v>9.1113888888888894</v>
      </c>
      <c r="P1455" s="35">
        <f t="shared" si="921"/>
        <v>8</v>
      </c>
      <c r="Q1455" s="36">
        <f t="shared" si="922"/>
        <v>1.1113888888888894</v>
      </c>
      <c r="R1455" s="37">
        <f t="shared" si="923"/>
        <v>0</v>
      </c>
      <c r="S1455" s="38"/>
    </row>
    <row r="1456" spans="1:29">
      <c r="A1456" s="3">
        <v>41549</v>
      </c>
      <c r="B1456" s="4">
        <v>0.28729166666666667</v>
      </c>
      <c r="C1456" s="4">
        <v>0.67226851851851854</v>
      </c>
      <c r="G1456" s="33">
        <f t="shared" si="912"/>
        <v>6.8949999999999996</v>
      </c>
      <c r="H1456" s="33">
        <f t="shared" si="913"/>
        <v>7</v>
      </c>
      <c r="I1456" s="33">
        <f t="shared" si="914"/>
        <v>16.134444444444444</v>
      </c>
      <c r="J1456" s="33">
        <f t="shared" si="915"/>
        <v>16</v>
      </c>
      <c r="K1456" s="33">
        <f t="shared" si="916"/>
        <v>0</v>
      </c>
      <c r="L1456" s="33">
        <f t="shared" si="917"/>
        <v>0</v>
      </c>
      <c r="M1456" s="33">
        <f t="shared" si="918"/>
        <v>0</v>
      </c>
      <c r="N1456" s="33">
        <f t="shared" si="919"/>
        <v>0</v>
      </c>
      <c r="O1456" s="34">
        <f t="shared" si="920"/>
        <v>9.2394444444444446</v>
      </c>
      <c r="P1456" s="35">
        <f t="shared" si="921"/>
        <v>8</v>
      </c>
      <c r="Q1456" s="36">
        <f t="shared" si="922"/>
        <v>1.2394444444444446</v>
      </c>
      <c r="R1456" s="37">
        <f t="shared" si="923"/>
        <v>0</v>
      </c>
      <c r="S1456" s="38"/>
    </row>
    <row r="1457" spans="1:33">
      <c r="A1457" s="5" t="s">
        <v>7</v>
      </c>
      <c r="G1457" s="43"/>
      <c r="H1457" s="30"/>
      <c r="I1457" s="30"/>
      <c r="J1457" s="30"/>
      <c r="K1457" s="30"/>
      <c r="L1457" s="30"/>
      <c r="M1457" s="44"/>
      <c r="N1457" s="30"/>
      <c r="O1457" s="45">
        <f>SUM(O1450:O1456)</f>
        <v>100.58972222222221</v>
      </c>
      <c r="P1457" s="46">
        <f>SUM(P1450:P1456)</f>
        <v>56</v>
      </c>
      <c r="Q1457" s="46">
        <f>SUM(Q1450:Q1456)</f>
        <v>22.350833333333334</v>
      </c>
      <c r="R1457" s="46">
        <f>SUM(R1450:R1456)</f>
        <v>22.238888888888891</v>
      </c>
      <c r="S1457" s="46">
        <f>SUM(S1450:S1456)</f>
        <v>0</v>
      </c>
    </row>
    <row r="1458" spans="1:33">
      <c r="A1458" s="5" t="s">
        <v>8</v>
      </c>
      <c r="B1458" s="6">
        <v>7</v>
      </c>
      <c r="D1458" s="5" t="s">
        <v>9</v>
      </c>
      <c r="E1458" s="6">
        <v>1</v>
      </c>
      <c r="G1458" s="43">
        <v>6</v>
      </c>
      <c r="H1458" s="43">
        <v>6</v>
      </c>
      <c r="I1458" s="30"/>
      <c r="J1458" s="30"/>
      <c r="K1458" s="30"/>
      <c r="L1458" s="30"/>
      <c r="M1458" s="44"/>
      <c r="N1458" s="30"/>
      <c r="O1458" s="45" t="s">
        <v>115</v>
      </c>
      <c r="P1458" s="46">
        <f>P1457-P1459</f>
        <v>48</v>
      </c>
      <c r="Q1458" s="46">
        <f>Q1457-Q1459</f>
        <v>18.350833333333334</v>
      </c>
      <c r="R1458" s="46">
        <f>R1457-R1459</f>
        <v>17.27</v>
      </c>
      <c r="S1458" s="46">
        <f>S1457-S1459</f>
        <v>0</v>
      </c>
    </row>
    <row r="1459" spans="1:33">
      <c r="G1459" s="43"/>
      <c r="H1459" s="30"/>
      <c r="I1459" s="30"/>
      <c r="J1459" s="30"/>
      <c r="K1459" s="30"/>
      <c r="L1459" s="30"/>
      <c r="M1459" s="44"/>
      <c r="N1459" s="44"/>
      <c r="O1459" s="47" t="s">
        <v>116</v>
      </c>
      <c r="P1459" s="48">
        <f>P1453</f>
        <v>8</v>
      </c>
      <c r="Q1459" s="48">
        <f>Q1453</f>
        <v>4</v>
      </c>
      <c r="R1459" s="48">
        <f>R1453</f>
        <v>4.9688888888888911</v>
      </c>
      <c r="S1459" s="48">
        <f>S1453</f>
        <v>0</v>
      </c>
      <c r="T1459" t="s">
        <v>117</v>
      </c>
      <c r="U1459" s="49" t="s">
        <v>118</v>
      </c>
      <c r="V1459" t="s">
        <v>119</v>
      </c>
      <c r="W1459" t="s">
        <v>120</v>
      </c>
      <c r="X1459" t="s">
        <v>121</v>
      </c>
      <c r="Y1459" s="49" t="s">
        <v>122</v>
      </c>
      <c r="Z1459" t="s">
        <v>123</v>
      </c>
      <c r="AA1459" t="s">
        <v>124</v>
      </c>
      <c r="AB1459" t="s">
        <v>125</v>
      </c>
      <c r="AC1459" t="s">
        <v>126</v>
      </c>
      <c r="AD1459" t="s">
        <v>127</v>
      </c>
      <c r="AE1459" t="s">
        <v>128</v>
      </c>
      <c r="AF1459" t="s">
        <v>129</v>
      </c>
      <c r="AG1459" t="s">
        <v>130</v>
      </c>
    </row>
    <row r="1460" spans="1:33" ht="15">
      <c r="G1460" s="50"/>
      <c r="M1460" s="51"/>
      <c r="R1460" s="52">
        <f>S1460-O1457</f>
        <v>0</v>
      </c>
      <c r="S1460" s="53">
        <f>SUM(P1458:S1459)</f>
        <v>100.58972222222221</v>
      </c>
      <c r="T1460" t="str">
        <f>+A1445</f>
        <v>Employee: RODRIGUEZ, BENIGNO  (087)</v>
      </c>
      <c r="U1460">
        <f>G1458</f>
        <v>6</v>
      </c>
      <c r="V1460" s="54">
        <f>P1458</f>
        <v>48</v>
      </c>
      <c r="W1460" s="54">
        <f>Q1458</f>
        <v>18.350833333333334</v>
      </c>
      <c r="X1460" s="54">
        <f>R1458</f>
        <v>17.27</v>
      </c>
      <c r="Y1460" s="55">
        <f>P1459</f>
        <v>8</v>
      </c>
      <c r="Z1460" s="55">
        <f>Q1459</f>
        <v>4</v>
      </c>
      <c r="AA1460" s="55">
        <f>R1459</f>
        <v>4.9688888888888911</v>
      </c>
      <c r="AB1460" s="54">
        <f>S1458</f>
        <v>0</v>
      </c>
      <c r="AC1460" s="55">
        <f>S1459</f>
        <v>0</v>
      </c>
    </row>
    <row r="1464" spans="1:33">
      <c r="A1464" s="2" t="s">
        <v>86</v>
      </c>
    </row>
    <row r="1467" spans="1:33">
      <c r="A1467" s="1" t="s">
        <v>1</v>
      </c>
      <c r="B1467" s="1" t="s">
        <v>2</v>
      </c>
      <c r="C1467" s="1" t="s">
        <v>3</v>
      </c>
      <c r="D1467" s="1" t="s">
        <v>4</v>
      </c>
      <c r="E1467" s="1" t="s">
        <v>5</v>
      </c>
      <c r="F1467" s="1" t="s">
        <v>6</v>
      </c>
      <c r="G1467" s="25"/>
      <c r="H1467" s="25"/>
      <c r="I1467" s="25"/>
      <c r="J1467" s="25"/>
      <c r="K1467" s="25"/>
      <c r="L1467" s="25"/>
      <c r="M1467" s="25"/>
      <c r="N1467" s="26"/>
      <c r="O1467" s="27" t="s">
        <v>110</v>
      </c>
      <c r="P1467" s="28" t="s">
        <v>111</v>
      </c>
      <c r="Q1467" s="28" t="s">
        <v>112</v>
      </c>
      <c r="R1467" s="28" t="s">
        <v>113</v>
      </c>
      <c r="S1467" s="28" t="s">
        <v>114</v>
      </c>
    </row>
    <row r="1468" spans="1:33">
      <c r="G1468" s="29"/>
      <c r="H1468" s="29"/>
      <c r="I1468" s="29"/>
      <c r="J1468" s="29"/>
      <c r="K1468" s="29"/>
      <c r="L1468" s="29"/>
      <c r="M1468" s="29"/>
      <c r="N1468" s="30"/>
      <c r="P1468" s="31"/>
      <c r="Q1468" s="31"/>
      <c r="R1468" s="31"/>
      <c r="S1468" s="32"/>
    </row>
    <row r="1469" spans="1:33">
      <c r="A1469" s="3">
        <v>41543</v>
      </c>
      <c r="B1469" s="4">
        <v>0.29424768518518518</v>
      </c>
      <c r="C1469" s="4">
        <v>0.66831018518518515</v>
      </c>
      <c r="G1469" s="33">
        <f t="shared" ref="G1469:G1475" si="924">+B1469*24</f>
        <v>7.0619444444444444</v>
      </c>
      <c r="H1469" s="33">
        <f t="shared" ref="H1469:H1475" si="925">ROUND(G1469,0)</f>
        <v>7</v>
      </c>
      <c r="I1469" s="33">
        <f t="shared" ref="I1469:I1475" si="926">+C1469*24</f>
        <v>16.039444444444442</v>
      </c>
      <c r="J1469" s="33">
        <f t="shared" ref="J1469:J1475" si="927">ROUND(I1469,0)</f>
        <v>16</v>
      </c>
      <c r="K1469" s="33">
        <f t="shared" ref="K1469:K1475" si="928">+D1469*24</f>
        <v>0</v>
      </c>
      <c r="L1469" s="33">
        <f t="shared" ref="L1469:L1475" si="929">ROUND(K1469,0)</f>
        <v>0</v>
      </c>
      <c r="M1469" s="33">
        <f t="shared" ref="M1469:M1475" si="930">+E1469*24</f>
        <v>0</v>
      </c>
      <c r="N1469" s="33">
        <f t="shared" ref="N1469:N1475" si="931">ROUND(M1469,0)</f>
        <v>0</v>
      </c>
      <c r="O1469" s="34">
        <f t="shared" ref="O1469:O1475" si="932">I1469-G1469+M1469-K1469</f>
        <v>8.9774999999999974</v>
      </c>
      <c r="P1469" s="35">
        <f t="shared" ref="P1469:P1475" si="933">IF(O1469&gt;8,8,O1469)</f>
        <v>8</v>
      </c>
      <c r="Q1469" s="36">
        <f t="shared" ref="Q1469:Q1475" si="934">IF(O1469&gt;12,4,O1469-P1469)</f>
        <v>0.97749999999999737</v>
      </c>
      <c r="R1469" s="37">
        <f t="shared" ref="R1469:R1475" si="935">IF(O1469&gt;12,O1469-12,0)</f>
        <v>0</v>
      </c>
      <c r="S1469" s="38"/>
    </row>
    <row r="1470" spans="1:33">
      <c r="A1470" s="3">
        <v>41544</v>
      </c>
      <c r="B1470" s="4">
        <v>0.29289351851851853</v>
      </c>
      <c r="C1470" s="4">
        <v>0.73969907407407409</v>
      </c>
      <c r="G1470" s="33">
        <f t="shared" si="924"/>
        <v>7.0294444444444446</v>
      </c>
      <c r="H1470" s="33">
        <f t="shared" si="925"/>
        <v>7</v>
      </c>
      <c r="I1470" s="33">
        <f t="shared" si="926"/>
        <v>17.75277777777778</v>
      </c>
      <c r="J1470" s="33">
        <f t="shared" si="927"/>
        <v>18</v>
      </c>
      <c r="K1470" s="33">
        <f t="shared" si="928"/>
        <v>0</v>
      </c>
      <c r="L1470" s="33">
        <f t="shared" si="929"/>
        <v>0</v>
      </c>
      <c r="M1470" s="33">
        <f t="shared" si="930"/>
        <v>0</v>
      </c>
      <c r="N1470" s="33">
        <f t="shared" si="931"/>
        <v>0</v>
      </c>
      <c r="O1470" s="34">
        <f t="shared" si="932"/>
        <v>10.723333333333336</v>
      </c>
      <c r="P1470" s="35">
        <f t="shared" si="933"/>
        <v>8</v>
      </c>
      <c r="Q1470" s="36">
        <f t="shared" si="934"/>
        <v>2.7233333333333363</v>
      </c>
      <c r="R1470" s="37">
        <f t="shared" si="935"/>
        <v>0</v>
      </c>
      <c r="S1470" s="38"/>
    </row>
    <row r="1471" spans="1:33">
      <c r="A1471" s="3">
        <v>41545</v>
      </c>
      <c r="B1471" s="4">
        <v>0.30605324074074075</v>
      </c>
      <c r="C1471" s="4">
        <v>0.70187500000000003</v>
      </c>
      <c r="G1471" s="33">
        <f t="shared" si="924"/>
        <v>7.3452777777777776</v>
      </c>
      <c r="H1471" s="33">
        <f t="shared" si="925"/>
        <v>7</v>
      </c>
      <c r="I1471" s="33">
        <f t="shared" si="926"/>
        <v>16.844999999999999</v>
      </c>
      <c r="J1471" s="33">
        <f t="shared" si="927"/>
        <v>17</v>
      </c>
      <c r="K1471" s="33">
        <f t="shared" si="928"/>
        <v>0</v>
      </c>
      <c r="L1471" s="33">
        <f t="shared" si="929"/>
        <v>0</v>
      </c>
      <c r="M1471" s="33">
        <f t="shared" si="930"/>
        <v>0</v>
      </c>
      <c r="N1471" s="33">
        <f t="shared" si="931"/>
        <v>0</v>
      </c>
      <c r="O1471" s="34">
        <f t="shared" si="932"/>
        <v>9.4997222222222213</v>
      </c>
      <c r="P1471" s="35">
        <f t="shared" si="933"/>
        <v>8</v>
      </c>
      <c r="Q1471" s="36">
        <f t="shared" si="934"/>
        <v>1.4997222222222213</v>
      </c>
      <c r="R1471" s="37">
        <f t="shared" si="935"/>
        <v>0</v>
      </c>
      <c r="S1471" s="38"/>
    </row>
    <row r="1472" spans="1:33" s="9" customFormat="1">
      <c r="A1472" s="7">
        <v>41546</v>
      </c>
      <c r="B1472" s="8">
        <v>0.29997685185185186</v>
      </c>
      <c r="C1472" s="8">
        <v>0.70881944444444445</v>
      </c>
      <c r="G1472" s="33">
        <f t="shared" si="924"/>
        <v>7.1994444444444445</v>
      </c>
      <c r="H1472" s="33">
        <f t="shared" si="925"/>
        <v>7</v>
      </c>
      <c r="I1472" s="33">
        <f t="shared" si="926"/>
        <v>17.011666666666667</v>
      </c>
      <c r="J1472" s="33">
        <f t="shared" si="927"/>
        <v>17</v>
      </c>
      <c r="K1472" s="33">
        <f t="shared" si="928"/>
        <v>0</v>
      </c>
      <c r="L1472" s="33">
        <f t="shared" si="929"/>
        <v>0</v>
      </c>
      <c r="M1472" s="33">
        <f t="shared" si="930"/>
        <v>0</v>
      </c>
      <c r="N1472" s="33">
        <f t="shared" si="931"/>
        <v>0</v>
      </c>
      <c r="O1472" s="34">
        <f t="shared" si="932"/>
        <v>9.8122222222222213</v>
      </c>
      <c r="P1472" s="39">
        <f t="shared" si="933"/>
        <v>8</v>
      </c>
      <c r="Q1472" s="40">
        <f t="shared" si="934"/>
        <v>1.8122222222222213</v>
      </c>
      <c r="R1472" s="41">
        <f t="shared" si="935"/>
        <v>0</v>
      </c>
      <c r="S1472" s="42"/>
      <c r="T1472"/>
      <c r="U1472"/>
      <c r="V1472"/>
      <c r="W1472"/>
      <c r="X1472"/>
      <c r="Y1472"/>
      <c r="Z1472"/>
      <c r="AA1472"/>
      <c r="AB1472"/>
      <c r="AC1472"/>
    </row>
    <row r="1473" spans="1:33">
      <c r="A1473" s="3">
        <v>41547</v>
      </c>
      <c r="B1473" s="4">
        <v>0.29151620370370368</v>
      </c>
      <c r="C1473" s="4">
        <v>0.99635416666666665</v>
      </c>
      <c r="G1473" s="33">
        <f t="shared" si="924"/>
        <v>6.9963888888888883</v>
      </c>
      <c r="H1473" s="33">
        <f t="shared" si="925"/>
        <v>7</v>
      </c>
      <c r="I1473" s="33">
        <f t="shared" si="926"/>
        <v>23.912500000000001</v>
      </c>
      <c r="J1473" s="33">
        <f t="shared" si="927"/>
        <v>24</v>
      </c>
      <c r="K1473" s="33">
        <f t="shared" si="928"/>
        <v>0</v>
      </c>
      <c r="L1473" s="33">
        <f t="shared" si="929"/>
        <v>0</v>
      </c>
      <c r="M1473" s="33">
        <f t="shared" si="930"/>
        <v>0</v>
      </c>
      <c r="N1473" s="33">
        <f t="shared" si="931"/>
        <v>0</v>
      </c>
      <c r="O1473" s="34">
        <f t="shared" si="932"/>
        <v>16.916111111111114</v>
      </c>
      <c r="P1473" s="35">
        <f t="shared" si="933"/>
        <v>8</v>
      </c>
      <c r="Q1473" s="36">
        <f t="shared" si="934"/>
        <v>4</v>
      </c>
      <c r="R1473" s="37">
        <f t="shared" si="935"/>
        <v>4.916111111111114</v>
      </c>
      <c r="S1473" s="38"/>
    </row>
    <row r="1474" spans="1:33">
      <c r="A1474" s="3">
        <v>41548</v>
      </c>
      <c r="B1474" s="4">
        <v>0.29174768518518518</v>
      </c>
      <c r="C1474" s="4">
        <v>0.67681712962962959</v>
      </c>
      <c r="G1474" s="33">
        <f t="shared" si="924"/>
        <v>7.0019444444444439</v>
      </c>
      <c r="H1474" s="33">
        <f t="shared" si="925"/>
        <v>7</v>
      </c>
      <c r="I1474" s="33">
        <f t="shared" si="926"/>
        <v>16.243611111111111</v>
      </c>
      <c r="J1474" s="33">
        <f t="shared" si="927"/>
        <v>16</v>
      </c>
      <c r="K1474" s="33">
        <f t="shared" si="928"/>
        <v>0</v>
      </c>
      <c r="L1474" s="33">
        <f t="shared" si="929"/>
        <v>0</v>
      </c>
      <c r="M1474" s="33">
        <f t="shared" si="930"/>
        <v>0</v>
      </c>
      <c r="N1474" s="33">
        <f t="shared" si="931"/>
        <v>0</v>
      </c>
      <c r="O1474" s="34">
        <f t="shared" si="932"/>
        <v>9.2416666666666671</v>
      </c>
      <c r="P1474" s="35">
        <f t="shared" si="933"/>
        <v>8</v>
      </c>
      <c r="Q1474" s="36">
        <f t="shared" si="934"/>
        <v>1.2416666666666671</v>
      </c>
      <c r="R1474" s="37">
        <f t="shared" si="935"/>
        <v>0</v>
      </c>
      <c r="S1474" s="38"/>
    </row>
    <row r="1475" spans="1:33">
      <c r="A1475" s="3">
        <v>41549</v>
      </c>
      <c r="B1475" s="4">
        <v>0.29151620370370368</v>
      </c>
      <c r="C1475" s="4">
        <v>0.78831018518518514</v>
      </c>
      <c r="G1475" s="33">
        <f t="shared" si="924"/>
        <v>6.9963888888888883</v>
      </c>
      <c r="H1475" s="33">
        <f t="shared" si="925"/>
        <v>7</v>
      </c>
      <c r="I1475" s="33">
        <f t="shared" si="926"/>
        <v>18.919444444444444</v>
      </c>
      <c r="J1475" s="33">
        <f t="shared" si="927"/>
        <v>19</v>
      </c>
      <c r="K1475" s="33">
        <f t="shared" si="928"/>
        <v>0</v>
      </c>
      <c r="L1475" s="33">
        <f t="shared" si="929"/>
        <v>0</v>
      </c>
      <c r="M1475" s="33">
        <f t="shared" si="930"/>
        <v>0</v>
      </c>
      <c r="N1475" s="33">
        <f t="shared" si="931"/>
        <v>0</v>
      </c>
      <c r="O1475" s="34">
        <f t="shared" si="932"/>
        <v>11.923055555555557</v>
      </c>
      <c r="P1475" s="35">
        <f t="shared" si="933"/>
        <v>8</v>
      </c>
      <c r="Q1475" s="36">
        <f t="shared" si="934"/>
        <v>3.9230555555555569</v>
      </c>
      <c r="R1475" s="37">
        <f t="shared" si="935"/>
        <v>0</v>
      </c>
      <c r="S1475" s="38"/>
    </row>
    <row r="1476" spans="1:33">
      <c r="A1476" s="5" t="s">
        <v>7</v>
      </c>
      <c r="G1476" s="43"/>
      <c r="H1476" s="30"/>
      <c r="I1476" s="30"/>
      <c r="J1476" s="30"/>
      <c r="K1476" s="30"/>
      <c r="L1476" s="30"/>
      <c r="M1476" s="44"/>
      <c r="N1476" s="30"/>
      <c r="O1476" s="45">
        <f>SUM(O1469:O1475)</f>
        <v>77.093611111111102</v>
      </c>
      <c r="P1476" s="46">
        <f>SUM(P1469:P1475)</f>
        <v>56</v>
      </c>
      <c r="Q1476" s="46">
        <f>SUM(Q1469:Q1475)</f>
        <v>16.177500000000002</v>
      </c>
      <c r="R1476" s="46">
        <f>SUM(R1469:R1475)</f>
        <v>4.916111111111114</v>
      </c>
      <c r="S1476" s="46">
        <f>SUM(S1469:S1475)</f>
        <v>0</v>
      </c>
    </row>
    <row r="1477" spans="1:33">
      <c r="A1477" s="5" t="s">
        <v>8</v>
      </c>
      <c r="B1477" s="6">
        <v>7</v>
      </c>
      <c r="D1477" s="5" t="s">
        <v>9</v>
      </c>
      <c r="E1477" s="6">
        <v>1</v>
      </c>
      <c r="G1477" s="43">
        <v>6</v>
      </c>
      <c r="H1477" s="43">
        <v>6</v>
      </c>
      <c r="I1477" s="30"/>
      <c r="J1477" s="30"/>
      <c r="K1477" s="30"/>
      <c r="L1477" s="30"/>
      <c r="M1477" s="44"/>
      <c r="N1477" s="30"/>
      <c r="O1477" s="45" t="s">
        <v>115</v>
      </c>
      <c r="P1477" s="46">
        <f>P1476-P1478</f>
        <v>48</v>
      </c>
      <c r="Q1477" s="46">
        <f>Q1476-Q1478</f>
        <v>14.365277777777781</v>
      </c>
      <c r="R1477" s="46">
        <f>R1476-R1478</f>
        <v>4.916111111111114</v>
      </c>
      <c r="S1477" s="46">
        <f>S1476-S1478</f>
        <v>0</v>
      </c>
    </row>
    <row r="1478" spans="1:33">
      <c r="G1478" s="43"/>
      <c r="H1478" s="30"/>
      <c r="I1478" s="30"/>
      <c r="J1478" s="30"/>
      <c r="K1478" s="30"/>
      <c r="L1478" s="30"/>
      <c r="M1478" s="44"/>
      <c r="N1478" s="44"/>
      <c r="O1478" s="47" t="s">
        <v>116</v>
      </c>
      <c r="P1478" s="48">
        <f>P1472</f>
        <v>8</v>
      </c>
      <c r="Q1478" s="48">
        <f>Q1472</f>
        <v>1.8122222222222213</v>
      </c>
      <c r="R1478" s="48">
        <f>R1472</f>
        <v>0</v>
      </c>
      <c r="S1478" s="48">
        <f>S1472</f>
        <v>0</v>
      </c>
      <c r="T1478" t="s">
        <v>117</v>
      </c>
      <c r="U1478" s="49" t="s">
        <v>118</v>
      </c>
      <c r="V1478" t="s">
        <v>119</v>
      </c>
      <c r="W1478" t="s">
        <v>120</v>
      </c>
      <c r="X1478" t="s">
        <v>121</v>
      </c>
      <c r="Y1478" s="49" t="s">
        <v>122</v>
      </c>
      <c r="Z1478" t="s">
        <v>123</v>
      </c>
      <c r="AA1478" t="s">
        <v>124</v>
      </c>
      <c r="AB1478" t="s">
        <v>125</v>
      </c>
      <c r="AC1478" t="s">
        <v>126</v>
      </c>
      <c r="AD1478" t="s">
        <v>127</v>
      </c>
      <c r="AE1478" t="s">
        <v>128</v>
      </c>
      <c r="AF1478" t="s">
        <v>129</v>
      </c>
      <c r="AG1478" t="s">
        <v>130</v>
      </c>
    </row>
    <row r="1479" spans="1:33" ht="15">
      <c r="G1479" s="50"/>
      <c r="M1479" s="51"/>
      <c r="R1479" s="52">
        <f>S1479-O1476</f>
        <v>0</v>
      </c>
      <c r="S1479" s="53">
        <f>SUM(P1477:S1478)</f>
        <v>77.093611111111116</v>
      </c>
      <c r="T1479" t="str">
        <f>+A1464</f>
        <v>Employee: RODRIGUEZ, BERNIE  (077)</v>
      </c>
      <c r="U1479">
        <f>G1477</f>
        <v>6</v>
      </c>
      <c r="V1479" s="54">
        <f>P1477</f>
        <v>48</v>
      </c>
      <c r="W1479" s="54">
        <f>Q1477</f>
        <v>14.365277777777781</v>
      </c>
      <c r="X1479" s="54">
        <f>R1477</f>
        <v>4.916111111111114</v>
      </c>
      <c r="Y1479" s="55">
        <f>P1478</f>
        <v>8</v>
      </c>
      <c r="Z1479" s="55">
        <f>Q1478</f>
        <v>1.8122222222222213</v>
      </c>
      <c r="AA1479" s="55">
        <f>R1478</f>
        <v>0</v>
      </c>
      <c r="AB1479" s="54">
        <f>S1477</f>
        <v>0</v>
      </c>
      <c r="AC1479" s="55">
        <f>S1478</f>
        <v>0</v>
      </c>
    </row>
    <row r="1483" spans="1:33">
      <c r="A1483" s="2" t="s">
        <v>87</v>
      </c>
    </row>
    <row r="1486" spans="1:33">
      <c r="A1486" s="1" t="s">
        <v>1</v>
      </c>
      <c r="B1486" s="1" t="s">
        <v>2</v>
      </c>
      <c r="C1486" s="1" t="s">
        <v>3</v>
      </c>
      <c r="D1486" s="1" t="s">
        <v>4</v>
      </c>
      <c r="E1486" s="1" t="s">
        <v>5</v>
      </c>
      <c r="F1486" s="1" t="s">
        <v>6</v>
      </c>
      <c r="G1486" s="25"/>
      <c r="H1486" s="25"/>
      <c r="I1486" s="25"/>
      <c r="J1486" s="25"/>
      <c r="K1486" s="25"/>
      <c r="L1486" s="25"/>
      <c r="M1486" s="25"/>
      <c r="N1486" s="26"/>
      <c r="O1486" s="27" t="s">
        <v>110</v>
      </c>
      <c r="P1486" s="28" t="s">
        <v>111</v>
      </c>
      <c r="Q1486" s="28" t="s">
        <v>112</v>
      </c>
      <c r="R1486" s="28" t="s">
        <v>113</v>
      </c>
      <c r="S1486" s="28" t="s">
        <v>114</v>
      </c>
    </row>
    <row r="1487" spans="1:33">
      <c r="G1487" s="29"/>
      <c r="H1487" s="29"/>
      <c r="I1487" s="29"/>
      <c r="J1487" s="29"/>
      <c r="K1487" s="29"/>
      <c r="L1487" s="29"/>
      <c r="M1487" s="29"/>
      <c r="N1487" s="30"/>
      <c r="P1487" s="31"/>
      <c r="Q1487" s="31"/>
      <c r="R1487" s="31"/>
      <c r="S1487" s="32"/>
    </row>
    <row r="1488" spans="1:33">
      <c r="A1488" s="3">
        <v>41543</v>
      </c>
      <c r="B1488" s="4">
        <v>0.2877662037037037</v>
      </c>
      <c r="C1488" s="4">
        <v>0.50004629629629627</v>
      </c>
      <c r="D1488" s="4">
        <v>0.53953703703703704</v>
      </c>
      <c r="E1488" s="4">
        <v>0.70851851851851855</v>
      </c>
      <c r="G1488" s="33">
        <f t="shared" ref="G1488:G1494" si="936">+B1488*24</f>
        <v>6.9063888888888894</v>
      </c>
      <c r="H1488" s="33">
        <f t="shared" ref="H1488:H1494" si="937">ROUND(G1488,0)</f>
        <v>7</v>
      </c>
      <c r="I1488" s="33">
        <f t="shared" ref="I1488:I1494" si="938">+C1488*24</f>
        <v>12.001111111111111</v>
      </c>
      <c r="J1488" s="33">
        <f t="shared" ref="J1488:J1494" si="939">ROUND(I1488,0)</f>
        <v>12</v>
      </c>
      <c r="K1488" s="33">
        <f t="shared" ref="K1488:K1494" si="940">+D1488*24</f>
        <v>12.948888888888888</v>
      </c>
      <c r="L1488" s="33">
        <f t="shared" ref="L1488:L1494" si="941">ROUND(K1488,0)</f>
        <v>13</v>
      </c>
      <c r="M1488" s="33">
        <f t="shared" ref="M1488:M1494" si="942">+E1488*24</f>
        <v>17.004444444444445</v>
      </c>
      <c r="N1488" s="33">
        <f t="shared" ref="N1488:N1494" si="943">ROUND(M1488,0)</f>
        <v>17</v>
      </c>
      <c r="O1488" s="34">
        <f t="shared" ref="O1488:O1494" si="944">I1488-G1488+M1488-K1488</f>
        <v>9.1502777777777808</v>
      </c>
      <c r="P1488" s="35">
        <f t="shared" ref="P1488:P1494" si="945">IF(O1488&gt;8,8,O1488)</f>
        <v>8</v>
      </c>
      <c r="Q1488" s="36">
        <f t="shared" ref="Q1488:Q1494" si="946">IF(O1488&gt;12,4,O1488-P1488)</f>
        <v>1.1502777777777808</v>
      </c>
      <c r="R1488" s="37">
        <f t="shared" ref="R1488:R1494" si="947">IF(O1488&gt;12,O1488-12,0)</f>
        <v>0</v>
      </c>
      <c r="S1488" s="38"/>
    </row>
    <row r="1489" spans="1:33">
      <c r="A1489" s="3">
        <v>41544</v>
      </c>
      <c r="B1489" s="4">
        <v>0.28903935185185187</v>
      </c>
      <c r="C1489" s="4">
        <v>0.50025462962962963</v>
      </c>
      <c r="D1489" s="4">
        <v>0.53630787037037042</v>
      </c>
      <c r="E1489" s="4">
        <v>0.70925925925925926</v>
      </c>
      <c r="G1489" s="33">
        <f t="shared" si="936"/>
        <v>6.9369444444444444</v>
      </c>
      <c r="H1489" s="33">
        <f t="shared" si="937"/>
        <v>7</v>
      </c>
      <c r="I1489" s="33">
        <f t="shared" si="938"/>
        <v>12.00611111111111</v>
      </c>
      <c r="J1489" s="33">
        <f t="shared" si="939"/>
        <v>12</v>
      </c>
      <c r="K1489" s="33">
        <f t="shared" si="940"/>
        <v>12.871388888888891</v>
      </c>
      <c r="L1489" s="33">
        <f t="shared" si="941"/>
        <v>13</v>
      </c>
      <c r="M1489" s="33">
        <f t="shared" si="942"/>
        <v>17.022222222222222</v>
      </c>
      <c r="N1489" s="33">
        <f t="shared" si="943"/>
        <v>17</v>
      </c>
      <c r="O1489" s="34">
        <f t="shared" si="944"/>
        <v>9.2199999999999953</v>
      </c>
      <c r="P1489" s="35">
        <f t="shared" si="945"/>
        <v>8</v>
      </c>
      <c r="Q1489" s="36">
        <f t="shared" si="946"/>
        <v>1.2199999999999953</v>
      </c>
      <c r="R1489" s="37">
        <f t="shared" si="947"/>
        <v>0</v>
      </c>
      <c r="S1489" s="38"/>
    </row>
    <row r="1490" spans="1:33">
      <c r="A1490" s="3">
        <v>41545</v>
      </c>
      <c r="B1490" s="4">
        <v>0.28947916666666668</v>
      </c>
      <c r="C1490" s="4">
        <v>0.62511574074074072</v>
      </c>
      <c r="G1490" s="33">
        <f t="shared" si="936"/>
        <v>6.9474999999999998</v>
      </c>
      <c r="H1490" s="33">
        <f t="shared" si="937"/>
        <v>7</v>
      </c>
      <c r="I1490" s="33">
        <f t="shared" si="938"/>
        <v>15.002777777777776</v>
      </c>
      <c r="J1490" s="33">
        <f t="shared" si="939"/>
        <v>15</v>
      </c>
      <c r="K1490" s="33">
        <f t="shared" si="940"/>
        <v>0</v>
      </c>
      <c r="L1490" s="33">
        <f t="shared" si="941"/>
        <v>0</v>
      </c>
      <c r="M1490" s="33">
        <f t="shared" si="942"/>
        <v>0</v>
      </c>
      <c r="N1490" s="33">
        <f t="shared" si="943"/>
        <v>0</v>
      </c>
      <c r="O1490" s="34">
        <f t="shared" si="944"/>
        <v>8.0552777777777766</v>
      </c>
      <c r="P1490" s="35">
        <f t="shared" si="945"/>
        <v>8</v>
      </c>
      <c r="Q1490" s="36">
        <f t="shared" si="946"/>
        <v>5.5277777777776649E-2</v>
      </c>
      <c r="R1490" s="37">
        <f t="shared" si="947"/>
        <v>0</v>
      </c>
      <c r="S1490" s="38"/>
    </row>
    <row r="1491" spans="1:33" s="9" customFormat="1">
      <c r="A1491" s="7">
        <v>41546</v>
      </c>
      <c r="B1491" s="8"/>
      <c r="C1491" s="8"/>
      <c r="G1491" s="33">
        <f t="shared" si="936"/>
        <v>0</v>
      </c>
      <c r="H1491" s="33">
        <f t="shared" si="937"/>
        <v>0</v>
      </c>
      <c r="I1491" s="33">
        <f t="shared" si="938"/>
        <v>0</v>
      </c>
      <c r="J1491" s="33">
        <f t="shared" si="939"/>
        <v>0</v>
      </c>
      <c r="K1491" s="33">
        <f t="shared" si="940"/>
        <v>0</v>
      </c>
      <c r="L1491" s="33">
        <f t="shared" si="941"/>
        <v>0</v>
      </c>
      <c r="M1491" s="33">
        <f t="shared" si="942"/>
        <v>0</v>
      </c>
      <c r="N1491" s="33">
        <f t="shared" si="943"/>
        <v>0</v>
      </c>
      <c r="O1491" s="34">
        <f t="shared" si="944"/>
        <v>0</v>
      </c>
      <c r="P1491" s="39">
        <f t="shared" si="945"/>
        <v>0</v>
      </c>
      <c r="Q1491" s="40">
        <f t="shared" si="946"/>
        <v>0</v>
      </c>
      <c r="R1491" s="41">
        <f t="shared" si="947"/>
        <v>0</v>
      </c>
      <c r="S1491" s="42"/>
      <c r="T1491"/>
      <c r="U1491"/>
      <c r="V1491"/>
      <c r="W1491"/>
      <c r="X1491"/>
      <c r="Y1491"/>
      <c r="Z1491"/>
      <c r="AA1491"/>
      <c r="AB1491"/>
      <c r="AC1491"/>
    </row>
    <row r="1492" spans="1:33">
      <c r="A1492" s="3">
        <v>41547</v>
      </c>
      <c r="B1492" s="4">
        <v>0.29114583333333333</v>
      </c>
      <c r="C1492" s="4">
        <v>0.50015046296296295</v>
      </c>
      <c r="D1492" s="4">
        <v>0.5682638888888889</v>
      </c>
      <c r="E1492" s="4">
        <v>0.75020833333333337</v>
      </c>
      <c r="G1492" s="33">
        <f t="shared" si="936"/>
        <v>6.9874999999999998</v>
      </c>
      <c r="H1492" s="33">
        <f t="shared" si="937"/>
        <v>7</v>
      </c>
      <c r="I1492" s="33">
        <f t="shared" si="938"/>
        <v>12.003611111111111</v>
      </c>
      <c r="J1492" s="33">
        <f t="shared" si="939"/>
        <v>12</v>
      </c>
      <c r="K1492" s="33">
        <f t="shared" si="940"/>
        <v>13.638333333333334</v>
      </c>
      <c r="L1492" s="33">
        <f t="shared" si="941"/>
        <v>14</v>
      </c>
      <c r="M1492" s="33">
        <f t="shared" si="942"/>
        <v>18.005000000000003</v>
      </c>
      <c r="N1492" s="33">
        <f t="shared" si="943"/>
        <v>18</v>
      </c>
      <c r="O1492" s="34">
        <f t="shared" si="944"/>
        <v>9.3827777777777808</v>
      </c>
      <c r="P1492" s="35">
        <f t="shared" si="945"/>
        <v>8</v>
      </c>
      <c r="Q1492" s="36">
        <f t="shared" si="946"/>
        <v>1.3827777777777808</v>
      </c>
      <c r="R1492" s="37">
        <f t="shared" si="947"/>
        <v>0</v>
      </c>
      <c r="S1492" s="38"/>
    </row>
    <row r="1493" spans="1:33">
      <c r="A1493" s="3">
        <v>41548</v>
      </c>
      <c r="B1493" s="4">
        <v>0.29188657407407409</v>
      </c>
      <c r="C1493" s="4">
        <v>0.50048611111111108</v>
      </c>
      <c r="D1493" s="4">
        <v>0.54215277777777782</v>
      </c>
      <c r="E1493" s="4">
        <v>0.75002314814814819</v>
      </c>
      <c r="G1493" s="33">
        <f t="shared" si="936"/>
        <v>7.0052777777777777</v>
      </c>
      <c r="H1493" s="33">
        <f t="shared" si="937"/>
        <v>7</v>
      </c>
      <c r="I1493" s="33">
        <f t="shared" si="938"/>
        <v>12.011666666666667</v>
      </c>
      <c r="J1493" s="33">
        <f t="shared" si="939"/>
        <v>12</v>
      </c>
      <c r="K1493" s="33">
        <f t="shared" si="940"/>
        <v>13.011666666666667</v>
      </c>
      <c r="L1493" s="33">
        <f t="shared" si="941"/>
        <v>13</v>
      </c>
      <c r="M1493" s="33">
        <f t="shared" si="942"/>
        <v>18.000555555555557</v>
      </c>
      <c r="N1493" s="33">
        <f t="shared" si="943"/>
        <v>18</v>
      </c>
      <c r="O1493" s="34">
        <f t="shared" si="944"/>
        <v>9.9952777777777797</v>
      </c>
      <c r="P1493" s="35">
        <f t="shared" si="945"/>
        <v>8</v>
      </c>
      <c r="Q1493" s="36">
        <f t="shared" si="946"/>
        <v>1.9952777777777797</v>
      </c>
      <c r="R1493" s="37">
        <f t="shared" si="947"/>
        <v>0</v>
      </c>
      <c r="S1493" s="38"/>
    </row>
    <row r="1494" spans="1:33">
      <c r="A1494" s="3">
        <v>41549</v>
      </c>
      <c r="B1494" s="4">
        <v>0.28819444444444442</v>
      </c>
      <c r="C1494" s="4">
        <v>0.50010416666666668</v>
      </c>
      <c r="D1494" s="4">
        <v>0.53767361111111112</v>
      </c>
      <c r="E1494" s="4">
        <v>0.87523148148148144</v>
      </c>
      <c r="G1494" s="33">
        <f t="shared" si="936"/>
        <v>6.9166666666666661</v>
      </c>
      <c r="H1494" s="33">
        <f t="shared" si="937"/>
        <v>7</v>
      </c>
      <c r="I1494" s="33">
        <f t="shared" si="938"/>
        <v>12.002500000000001</v>
      </c>
      <c r="J1494" s="33">
        <f t="shared" si="939"/>
        <v>12</v>
      </c>
      <c r="K1494" s="33">
        <f t="shared" si="940"/>
        <v>12.904166666666667</v>
      </c>
      <c r="L1494" s="33">
        <f t="shared" si="941"/>
        <v>13</v>
      </c>
      <c r="M1494" s="33">
        <f t="shared" si="942"/>
        <v>21.005555555555553</v>
      </c>
      <c r="N1494" s="33">
        <f t="shared" si="943"/>
        <v>21</v>
      </c>
      <c r="O1494" s="34">
        <f t="shared" si="944"/>
        <v>13.18722222222222</v>
      </c>
      <c r="P1494" s="35">
        <f t="shared" si="945"/>
        <v>8</v>
      </c>
      <c r="Q1494" s="36">
        <f t="shared" si="946"/>
        <v>4</v>
      </c>
      <c r="R1494" s="37">
        <f t="shared" si="947"/>
        <v>1.1872222222222195</v>
      </c>
      <c r="S1494" s="38"/>
    </row>
    <row r="1495" spans="1:33">
      <c r="A1495" s="5" t="s">
        <v>7</v>
      </c>
      <c r="G1495" s="43"/>
      <c r="H1495" s="30"/>
      <c r="I1495" s="30"/>
      <c r="J1495" s="30"/>
      <c r="K1495" s="30"/>
      <c r="L1495" s="30"/>
      <c r="M1495" s="44"/>
      <c r="N1495" s="30"/>
      <c r="O1495" s="45">
        <f>SUM(O1488:O1494)</f>
        <v>58.990833333333335</v>
      </c>
      <c r="P1495" s="46">
        <f>SUM(P1488:P1494)</f>
        <v>48</v>
      </c>
      <c r="Q1495" s="46">
        <f>SUM(Q1488:Q1494)</f>
        <v>9.8036111111111133</v>
      </c>
      <c r="R1495" s="46">
        <f>SUM(R1488:R1494)</f>
        <v>1.1872222222222195</v>
      </c>
      <c r="S1495" s="46">
        <f>SUM(S1488:S1494)</f>
        <v>0</v>
      </c>
    </row>
    <row r="1496" spans="1:33">
      <c r="A1496" s="5" t="s">
        <v>8</v>
      </c>
      <c r="B1496" s="6">
        <v>6</v>
      </c>
      <c r="D1496" s="5" t="s">
        <v>9</v>
      </c>
      <c r="E1496" s="6">
        <v>0</v>
      </c>
      <c r="G1496" s="43">
        <v>6</v>
      </c>
      <c r="H1496" s="43">
        <v>6</v>
      </c>
      <c r="I1496" s="30"/>
      <c r="J1496" s="30"/>
      <c r="K1496" s="30"/>
      <c r="L1496" s="30"/>
      <c r="M1496" s="44"/>
      <c r="N1496" s="30"/>
      <c r="O1496" s="45" t="s">
        <v>115</v>
      </c>
      <c r="P1496" s="46">
        <f>P1495-P1497</f>
        <v>48</v>
      </c>
      <c r="Q1496" s="46">
        <f>Q1495-Q1497</f>
        <v>9.8036111111111133</v>
      </c>
      <c r="R1496" s="46">
        <f>R1495-R1497</f>
        <v>1.1872222222222195</v>
      </c>
      <c r="S1496" s="46">
        <f>S1495-S1497</f>
        <v>0</v>
      </c>
    </row>
    <row r="1497" spans="1:33">
      <c r="G1497" s="43"/>
      <c r="H1497" s="30"/>
      <c r="I1497" s="30"/>
      <c r="J1497" s="30"/>
      <c r="K1497" s="30"/>
      <c r="L1497" s="30"/>
      <c r="M1497" s="44"/>
      <c r="N1497" s="44"/>
      <c r="O1497" s="47" t="s">
        <v>116</v>
      </c>
      <c r="P1497" s="48">
        <f>P1491</f>
        <v>0</v>
      </c>
      <c r="Q1497" s="48">
        <f>Q1491</f>
        <v>0</v>
      </c>
      <c r="R1497" s="48">
        <f>R1491</f>
        <v>0</v>
      </c>
      <c r="S1497" s="48">
        <f>S1491</f>
        <v>0</v>
      </c>
      <c r="T1497" t="s">
        <v>117</v>
      </c>
      <c r="U1497" s="49" t="s">
        <v>118</v>
      </c>
      <c r="V1497" t="s">
        <v>119</v>
      </c>
      <c r="W1497" t="s">
        <v>120</v>
      </c>
      <c r="X1497" t="s">
        <v>121</v>
      </c>
      <c r="Y1497" s="49" t="s">
        <v>122</v>
      </c>
      <c r="Z1497" t="s">
        <v>123</v>
      </c>
      <c r="AA1497" t="s">
        <v>124</v>
      </c>
      <c r="AB1497" t="s">
        <v>125</v>
      </c>
      <c r="AC1497" t="s">
        <v>126</v>
      </c>
      <c r="AD1497" t="s">
        <v>127</v>
      </c>
      <c r="AE1497" t="s">
        <v>128</v>
      </c>
      <c r="AF1497" t="s">
        <v>129</v>
      </c>
      <c r="AG1497" t="s">
        <v>130</v>
      </c>
    </row>
    <row r="1498" spans="1:33" ht="15">
      <c r="G1498" s="50"/>
      <c r="M1498" s="51"/>
      <c r="R1498" s="52">
        <f>S1498-O1495</f>
        <v>0</v>
      </c>
      <c r="S1498" s="53">
        <f>SUM(P1496:S1497)</f>
        <v>58.990833333333327</v>
      </c>
      <c r="T1498" t="str">
        <f>+A1483</f>
        <v>Employee: SALVALOZA, CEZAR  (038)</v>
      </c>
      <c r="U1498">
        <f>G1496</f>
        <v>6</v>
      </c>
      <c r="V1498" s="54">
        <f>P1496</f>
        <v>48</v>
      </c>
      <c r="W1498" s="54">
        <f>Q1496</f>
        <v>9.8036111111111133</v>
      </c>
      <c r="X1498" s="54">
        <f>R1496</f>
        <v>1.1872222222222195</v>
      </c>
      <c r="Y1498" s="55">
        <f>P1497</f>
        <v>0</v>
      </c>
      <c r="Z1498" s="55">
        <f>Q1497</f>
        <v>0</v>
      </c>
      <c r="AA1498" s="55">
        <f>R1497</f>
        <v>0</v>
      </c>
      <c r="AB1498" s="54">
        <f>S1496</f>
        <v>0</v>
      </c>
      <c r="AC1498" s="55">
        <f>S1497</f>
        <v>0</v>
      </c>
    </row>
    <row r="1502" spans="1:33">
      <c r="A1502" s="2" t="s">
        <v>88</v>
      </c>
    </row>
    <row r="1505" spans="1:33">
      <c r="A1505" s="1" t="s">
        <v>1</v>
      </c>
      <c r="B1505" s="1" t="s">
        <v>2</v>
      </c>
      <c r="C1505" s="1" t="s">
        <v>3</v>
      </c>
      <c r="D1505" s="1" t="s">
        <v>4</v>
      </c>
      <c r="E1505" s="1" t="s">
        <v>5</v>
      </c>
      <c r="F1505" s="1" t="s">
        <v>6</v>
      </c>
      <c r="G1505" s="25"/>
      <c r="H1505" s="25"/>
      <c r="I1505" s="25"/>
      <c r="J1505" s="25"/>
      <c r="K1505" s="25"/>
      <c r="L1505" s="25"/>
      <c r="M1505" s="25"/>
      <c r="N1505" s="26"/>
      <c r="O1505" s="27" t="s">
        <v>110</v>
      </c>
      <c r="P1505" s="28" t="s">
        <v>111</v>
      </c>
      <c r="Q1505" s="28" t="s">
        <v>112</v>
      </c>
      <c r="R1505" s="28" t="s">
        <v>113</v>
      </c>
      <c r="S1505" s="28" t="s">
        <v>114</v>
      </c>
    </row>
    <row r="1506" spans="1:33">
      <c r="G1506" s="29"/>
      <c r="H1506" s="29"/>
      <c r="I1506" s="29"/>
      <c r="J1506" s="29"/>
      <c r="K1506" s="29"/>
      <c r="L1506" s="29"/>
      <c r="M1506" s="29"/>
      <c r="N1506" s="30"/>
      <c r="P1506" s="31"/>
      <c r="Q1506" s="31"/>
      <c r="R1506" s="31"/>
      <c r="S1506" s="32"/>
    </row>
    <row r="1507" spans="1:33">
      <c r="A1507" s="3">
        <v>41543</v>
      </c>
      <c r="B1507" s="11">
        <v>0</v>
      </c>
      <c r="C1507" s="4">
        <v>0.25064814814814818</v>
      </c>
      <c r="D1507" s="4">
        <v>0.90930555555555559</v>
      </c>
      <c r="E1507" s="10">
        <v>1</v>
      </c>
      <c r="G1507" s="33">
        <f t="shared" ref="G1507:G1513" si="948">+B1507*24</f>
        <v>0</v>
      </c>
      <c r="H1507" s="33">
        <f t="shared" ref="H1507:H1513" si="949">ROUND(G1507,0)</f>
        <v>0</v>
      </c>
      <c r="I1507" s="33">
        <f t="shared" ref="I1507:I1513" si="950">+C1507*24</f>
        <v>6.0155555555555562</v>
      </c>
      <c r="J1507" s="33">
        <f t="shared" ref="J1507:J1513" si="951">ROUND(I1507,0)</f>
        <v>6</v>
      </c>
      <c r="K1507" s="33">
        <f t="shared" ref="K1507:K1513" si="952">+D1507*24</f>
        <v>21.823333333333334</v>
      </c>
      <c r="L1507" s="33">
        <f t="shared" ref="L1507:L1513" si="953">ROUND(K1507,0)</f>
        <v>22</v>
      </c>
      <c r="M1507" s="33">
        <f t="shared" ref="M1507:M1513" si="954">+E1507*24</f>
        <v>24</v>
      </c>
      <c r="N1507" s="33">
        <f t="shared" ref="N1507:N1513" si="955">ROUND(M1507,0)</f>
        <v>24</v>
      </c>
      <c r="O1507" s="34">
        <f t="shared" ref="O1507:O1513" si="956">I1507-G1507+M1507-K1507</f>
        <v>8.1922222222222238</v>
      </c>
      <c r="P1507" s="35">
        <f t="shared" ref="P1507:P1513" si="957">IF(O1507&gt;8,8,O1507)</f>
        <v>8</v>
      </c>
      <c r="Q1507" s="36">
        <f t="shared" ref="Q1507:Q1513" si="958">IF(O1507&gt;12,4,O1507-P1507)</f>
        <v>0.19222222222222385</v>
      </c>
      <c r="R1507" s="37">
        <f t="shared" ref="R1507:R1513" si="959">IF(O1507&gt;12,O1507-12,0)</f>
        <v>0</v>
      </c>
      <c r="S1507" s="38"/>
    </row>
    <row r="1508" spans="1:33">
      <c r="A1508" s="3">
        <v>41544</v>
      </c>
      <c r="B1508" s="11">
        <v>0</v>
      </c>
      <c r="C1508" s="4">
        <v>0.25048611111111113</v>
      </c>
      <c r="D1508" s="4">
        <v>0.91010416666666671</v>
      </c>
      <c r="E1508" s="10">
        <v>1</v>
      </c>
      <c r="G1508" s="33">
        <f t="shared" si="948"/>
        <v>0</v>
      </c>
      <c r="H1508" s="33">
        <f t="shared" si="949"/>
        <v>0</v>
      </c>
      <c r="I1508" s="33">
        <f t="shared" si="950"/>
        <v>6.0116666666666667</v>
      </c>
      <c r="J1508" s="33">
        <f t="shared" si="951"/>
        <v>6</v>
      </c>
      <c r="K1508" s="33">
        <f t="shared" si="952"/>
        <v>21.842500000000001</v>
      </c>
      <c r="L1508" s="33">
        <f t="shared" si="953"/>
        <v>22</v>
      </c>
      <c r="M1508" s="33">
        <f t="shared" si="954"/>
        <v>24</v>
      </c>
      <c r="N1508" s="33">
        <f t="shared" si="955"/>
        <v>24</v>
      </c>
      <c r="O1508" s="34">
        <f t="shared" si="956"/>
        <v>8.1691666666666656</v>
      </c>
      <c r="P1508" s="35">
        <f t="shared" si="957"/>
        <v>8</v>
      </c>
      <c r="Q1508" s="36">
        <f t="shared" si="958"/>
        <v>0.16916666666666558</v>
      </c>
      <c r="R1508" s="37">
        <f t="shared" si="959"/>
        <v>0</v>
      </c>
      <c r="S1508" s="38"/>
    </row>
    <row r="1509" spans="1:33">
      <c r="A1509" s="3">
        <v>41545</v>
      </c>
      <c r="B1509" s="11">
        <v>0</v>
      </c>
      <c r="C1509" s="4">
        <v>0.2509837962962963</v>
      </c>
      <c r="D1509" s="4">
        <v>0.91127314814814819</v>
      </c>
      <c r="E1509" s="10">
        <v>1</v>
      </c>
      <c r="G1509" s="33">
        <f t="shared" si="948"/>
        <v>0</v>
      </c>
      <c r="H1509" s="33">
        <f t="shared" si="949"/>
        <v>0</v>
      </c>
      <c r="I1509" s="33">
        <f t="shared" si="950"/>
        <v>6.0236111111111112</v>
      </c>
      <c r="J1509" s="33">
        <f t="shared" si="951"/>
        <v>6</v>
      </c>
      <c r="K1509" s="33">
        <f t="shared" si="952"/>
        <v>21.870555555555555</v>
      </c>
      <c r="L1509" s="33">
        <f t="shared" si="953"/>
        <v>22</v>
      </c>
      <c r="M1509" s="33">
        <f t="shared" si="954"/>
        <v>24</v>
      </c>
      <c r="N1509" s="33">
        <f t="shared" si="955"/>
        <v>24</v>
      </c>
      <c r="O1509" s="34">
        <f t="shared" si="956"/>
        <v>8.1530555555555573</v>
      </c>
      <c r="P1509" s="35">
        <f t="shared" si="957"/>
        <v>8</v>
      </c>
      <c r="Q1509" s="36">
        <f t="shared" si="958"/>
        <v>0.15305555555555728</v>
      </c>
      <c r="R1509" s="37">
        <f t="shared" si="959"/>
        <v>0</v>
      </c>
      <c r="S1509" s="38"/>
    </row>
    <row r="1510" spans="1:33" s="9" customFormat="1">
      <c r="A1510" s="7">
        <v>41546</v>
      </c>
      <c r="B1510" s="13">
        <v>0</v>
      </c>
      <c r="C1510" s="8">
        <v>0.25055555555555553</v>
      </c>
      <c r="D1510" s="8">
        <v>0.90785879629629629</v>
      </c>
      <c r="E1510" s="12">
        <v>1</v>
      </c>
      <c r="G1510" s="33">
        <f t="shared" si="948"/>
        <v>0</v>
      </c>
      <c r="H1510" s="33">
        <f t="shared" si="949"/>
        <v>0</v>
      </c>
      <c r="I1510" s="33">
        <f t="shared" si="950"/>
        <v>6.0133333333333328</v>
      </c>
      <c r="J1510" s="33">
        <f t="shared" si="951"/>
        <v>6</v>
      </c>
      <c r="K1510" s="33">
        <f t="shared" si="952"/>
        <v>21.788611111111109</v>
      </c>
      <c r="L1510" s="33">
        <f t="shared" si="953"/>
        <v>22</v>
      </c>
      <c r="M1510" s="33">
        <f t="shared" si="954"/>
        <v>24</v>
      </c>
      <c r="N1510" s="33">
        <f t="shared" si="955"/>
        <v>24</v>
      </c>
      <c r="O1510" s="34">
        <f t="shared" si="956"/>
        <v>8.2247222222222227</v>
      </c>
      <c r="P1510" s="39">
        <f t="shared" si="957"/>
        <v>8</v>
      </c>
      <c r="Q1510" s="40">
        <f t="shared" si="958"/>
        <v>0.22472222222222271</v>
      </c>
      <c r="R1510" s="41">
        <f t="shared" si="959"/>
        <v>0</v>
      </c>
      <c r="S1510" s="42"/>
      <c r="T1510"/>
      <c r="U1510"/>
      <c r="V1510"/>
      <c r="W1510"/>
      <c r="X1510"/>
      <c r="Y1510"/>
      <c r="Z1510"/>
      <c r="AA1510"/>
      <c r="AB1510"/>
      <c r="AC1510"/>
    </row>
    <row r="1511" spans="1:33">
      <c r="A1511" s="3">
        <v>41547</v>
      </c>
      <c r="B1511" s="11">
        <v>0</v>
      </c>
      <c r="C1511" s="4">
        <v>0.25116898148148148</v>
      </c>
      <c r="D1511" s="4">
        <v>0.91177083333333331</v>
      </c>
      <c r="E1511" s="10">
        <v>1</v>
      </c>
      <c r="G1511" s="33">
        <f t="shared" si="948"/>
        <v>0</v>
      </c>
      <c r="H1511" s="33">
        <f t="shared" si="949"/>
        <v>0</v>
      </c>
      <c r="I1511" s="33">
        <f t="shared" si="950"/>
        <v>6.0280555555555555</v>
      </c>
      <c r="J1511" s="33">
        <f t="shared" si="951"/>
        <v>6</v>
      </c>
      <c r="K1511" s="33">
        <f t="shared" si="952"/>
        <v>21.8825</v>
      </c>
      <c r="L1511" s="33">
        <f t="shared" si="953"/>
        <v>22</v>
      </c>
      <c r="M1511" s="33">
        <f t="shared" si="954"/>
        <v>24</v>
      </c>
      <c r="N1511" s="33">
        <f t="shared" si="955"/>
        <v>24</v>
      </c>
      <c r="O1511" s="34">
        <f t="shared" si="956"/>
        <v>8.1455555555555534</v>
      </c>
      <c r="P1511" s="35">
        <f t="shared" si="957"/>
        <v>8</v>
      </c>
      <c r="Q1511" s="36">
        <f t="shared" si="958"/>
        <v>0.14555555555555344</v>
      </c>
      <c r="R1511" s="37">
        <f t="shared" si="959"/>
        <v>0</v>
      </c>
      <c r="S1511" s="38"/>
    </row>
    <row r="1512" spans="1:33">
      <c r="A1512" s="3">
        <v>41548</v>
      </c>
      <c r="B1512" s="11">
        <v>0</v>
      </c>
      <c r="C1512" s="4">
        <v>0.25185185185185183</v>
      </c>
      <c r="D1512" s="4">
        <v>0.57737268518518514</v>
      </c>
      <c r="E1512" s="4">
        <v>0.9167939814814815</v>
      </c>
      <c r="G1512" s="33">
        <f t="shared" si="948"/>
        <v>0</v>
      </c>
      <c r="H1512" s="33">
        <f t="shared" si="949"/>
        <v>0</v>
      </c>
      <c r="I1512" s="33">
        <f t="shared" si="950"/>
        <v>6.0444444444444443</v>
      </c>
      <c r="J1512" s="33">
        <f t="shared" si="951"/>
        <v>6</v>
      </c>
      <c r="K1512" s="33">
        <f t="shared" si="952"/>
        <v>13.856944444444444</v>
      </c>
      <c r="L1512" s="33">
        <f t="shared" si="953"/>
        <v>14</v>
      </c>
      <c r="M1512" s="33">
        <f t="shared" si="954"/>
        <v>22.003055555555555</v>
      </c>
      <c r="N1512" s="33">
        <f t="shared" si="955"/>
        <v>22</v>
      </c>
      <c r="O1512" s="34">
        <f t="shared" si="956"/>
        <v>14.190555555555555</v>
      </c>
      <c r="P1512" s="35">
        <f t="shared" si="957"/>
        <v>8</v>
      </c>
      <c r="Q1512" s="36">
        <f t="shared" si="958"/>
        <v>4</v>
      </c>
      <c r="R1512" s="37">
        <f t="shared" si="959"/>
        <v>2.1905555555555551</v>
      </c>
      <c r="S1512" s="38"/>
    </row>
    <row r="1513" spans="1:33">
      <c r="A1513" s="3">
        <v>41549</v>
      </c>
      <c r="B1513" s="4">
        <v>0.57907407407407407</v>
      </c>
      <c r="C1513" s="4">
        <v>0.91695601851851849</v>
      </c>
      <c r="G1513" s="33">
        <f t="shared" si="948"/>
        <v>13.897777777777778</v>
      </c>
      <c r="H1513" s="33">
        <f t="shared" si="949"/>
        <v>14</v>
      </c>
      <c r="I1513" s="33">
        <f t="shared" si="950"/>
        <v>22.006944444444443</v>
      </c>
      <c r="J1513" s="33">
        <f t="shared" si="951"/>
        <v>22</v>
      </c>
      <c r="K1513" s="33">
        <f t="shared" si="952"/>
        <v>0</v>
      </c>
      <c r="L1513" s="33">
        <f t="shared" si="953"/>
        <v>0</v>
      </c>
      <c r="M1513" s="33">
        <f t="shared" si="954"/>
        <v>0</v>
      </c>
      <c r="N1513" s="33">
        <f t="shared" si="955"/>
        <v>0</v>
      </c>
      <c r="O1513" s="34">
        <f t="shared" si="956"/>
        <v>8.1091666666666651</v>
      </c>
      <c r="P1513" s="35">
        <f t="shared" si="957"/>
        <v>8</v>
      </c>
      <c r="Q1513" s="36">
        <f t="shared" si="958"/>
        <v>0.10916666666666508</v>
      </c>
      <c r="R1513" s="37">
        <f t="shared" si="959"/>
        <v>0</v>
      </c>
      <c r="S1513" s="38"/>
    </row>
    <row r="1514" spans="1:33">
      <c r="A1514" s="5" t="s">
        <v>7</v>
      </c>
      <c r="G1514" s="43"/>
      <c r="H1514" s="30"/>
      <c r="I1514" s="30"/>
      <c r="J1514" s="30"/>
      <c r="K1514" s="30"/>
      <c r="L1514" s="30"/>
      <c r="M1514" s="44"/>
      <c r="N1514" s="30"/>
      <c r="O1514" s="45">
        <f>SUM(O1507:O1513)</f>
        <v>63.184444444444445</v>
      </c>
      <c r="P1514" s="46">
        <f>SUM(P1507:P1513)</f>
        <v>56</v>
      </c>
      <c r="Q1514" s="46">
        <f>SUM(Q1507:Q1513)</f>
        <v>4.9938888888888879</v>
      </c>
      <c r="R1514" s="46">
        <f>SUM(R1507:R1513)</f>
        <v>2.1905555555555551</v>
      </c>
      <c r="S1514" s="46">
        <f>SUM(S1507:S1513)</f>
        <v>0</v>
      </c>
    </row>
    <row r="1515" spans="1:33">
      <c r="A1515" s="5" t="s">
        <v>8</v>
      </c>
      <c r="B1515" s="6">
        <v>7</v>
      </c>
      <c r="D1515" s="5" t="s">
        <v>9</v>
      </c>
      <c r="E1515" s="6">
        <v>1</v>
      </c>
      <c r="G1515" s="43">
        <v>6</v>
      </c>
      <c r="H1515" s="43">
        <v>6</v>
      </c>
      <c r="I1515" s="30"/>
      <c r="J1515" s="30"/>
      <c r="K1515" s="30"/>
      <c r="L1515" s="30"/>
      <c r="M1515" s="44"/>
      <c r="N1515" s="30"/>
      <c r="O1515" s="45" t="s">
        <v>115</v>
      </c>
      <c r="P1515" s="46">
        <f>P1514-P1516</f>
        <v>48</v>
      </c>
      <c r="Q1515" s="46">
        <f>Q1514-Q1516</f>
        <v>4.7691666666666652</v>
      </c>
      <c r="R1515" s="46">
        <f>R1514-R1516</f>
        <v>2.1905555555555551</v>
      </c>
      <c r="S1515" s="46">
        <f>S1514-S1516</f>
        <v>0</v>
      </c>
    </row>
    <row r="1516" spans="1:33">
      <c r="G1516" s="43"/>
      <c r="H1516" s="30"/>
      <c r="I1516" s="30"/>
      <c r="J1516" s="30"/>
      <c r="K1516" s="30"/>
      <c r="L1516" s="30"/>
      <c r="M1516" s="44"/>
      <c r="N1516" s="44"/>
      <c r="O1516" s="47" t="s">
        <v>116</v>
      </c>
      <c r="P1516" s="48">
        <f>P1510</f>
        <v>8</v>
      </c>
      <c r="Q1516" s="48">
        <f>Q1510</f>
        <v>0.22472222222222271</v>
      </c>
      <c r="R1516" s="48">
        <f>R1510</f>
        <v>0</v>
      </c>
      <c r="S1516" s="48">
        <f>S1510</f>
        <v>0</v>
      </c>
      <c r="T1516" t="s">
        <v>117</v>
      </c>
      <c r="U1516" s="49" t="s">
        <v>118</v>
      </c>
      <c r="V1516" t="s">
        <v>119</v>
      </c>
      <c r="W1516" t="s">
        <v>120</v>
      </c>
      <c r="X1516" t="s">
        <v>121</v>
      </c>
      <c r="Y1516" s="49" t="s">
        <v>122</v>
      </c>
      <c r="Z1516" t="s">
        <v>123</v>
      </c>
      <c r="AA1516" t="s">
        <v>124</v>
      </c>
      <c r="AB1516" t="s">
        <v>125</v>
      </c>
      <c r="AC1516" t="s">
        <v>126</v>
      </c>
      <c r="AD1516" t="s">
        <v>127</v>
      </c>
      <c r="AE1516" t="s">
        <v>128</v>
      </c>
      <c r="AF1516" t="s">
        <v>129</v>
      </c>
      <c r="AG1516" t="s">
        <v>130</v>
      </c>
    </row>
    <row r="1517" spans="1:33" ht="15">
      <c r="G1517" s="50"/>
      <c r="M1517" s="51"/>
      <c r="R1517" s="52">
        <f>S1517-O1514</f>
        <v>0</v>
      </c>
      <c r="S1517" s="53">
        <f>SUM(P1515:S1516)</f>
        <v>63.184444444444438</v>
      </c>
      <c r="T1517" t="str">
        <f>+A1502</f>
        <v>Employee: SAN DIEGO, ALEX  (045)</v>
      </c>
      <c r="U1517">
        <f>G1515</f>
        <v>6</v>
      </c>
      <c r="V1517" s="54">
        <f>P1515</f>
        <v>48</v>
      </c>
      <c r="W1517" s="54">
        <f>Q1515</f>
        <v>4.7691666666666652</v>
      </c>
      <c r="X1517" s="54">
        <f>R1515</f>
        <v>2.1905555555555551</v>
      </c>
      <c r="Y1517" s="55">
        <f>P1516</f>
        <v>8</v>
      </c>
      <c r="Z1517" s="55">
        <f>Q1516</f>
        <v>0.22472222222222271</v>
      </c>
      <c r="AA1517" s="55">
        <f>R1516</f>
        <v>0</v>
      </c>
      <c r="AB1517" s="54">
        <f>S1515</f>
        <v>0</v>
      </c>
      <c r="AC1517" s="55">
        <f>S1516</f>
        <v>0</v>
      </c>
    </row>
    <row r="1521" spans="1:33">
      <c r="A1521" s="2" t="s">
        <v>89</v>
      </c>
    </row>
    <row r="1524" spans="1:33">
      <c r="A1524" s="1" t="s">
        <v>1</v>
      </c>
      <c r="B1524" s="1" t="s">
        <v>2</v>
      </c>
      <c r="C1524" s="1" t="s">
        <v>3</v>
      </c>
      <c r="D1524" s="1" t="s">
        <v>4</v>
      </c>
      <c r="E1524" s="1" t="s">
        <v>5</v>
      </c>
      <c r="F1524" s="1" t="s">
        <v>6</v>
      </c>
      <c r="G1524" s="25"/>
      <c r="H1524" s="25"/>
      <c r="I1524" s="25"/>
      <c r="J1524" s="25"/>
      <c r="K1524" s="25"/>
      <c r="L1524" s="25"/>
      <c r="M1524" s="25"/>
      <c r="N1524" s="26"/>
      <c r="O1524" s="27" t="s">
        <v>110</v>
      </c>
      <c r="P1524" s="28" t="s">
        <v>111</v>
      </c>
      <c r="Q1524" s="28" t="s">
        <v>112</v>
      </c>
      <c r="R1524" s="28" t="s">
        <v>113</v>
      </c>
      <c r="S1524" s="28" t="s">
        <v>114</v>
      </c>
    </row>
    <row r="1525" spans="1:33">
      <c r="G1525" s="29"/>
      <c r="H1525" s="29"/>
      <c r="I1525" s="29"/>
      <c r="J1525" s="29"/>
      <c r="K1525" s="29"/>
      <c r="L1525" s="29"/>
      <c r="M1525" s="29"/>
      <c r="N1525" s="30"/>
      <c r="P1525" s="31"/>
      <c r="Q1525" s="31"/>
      <c r="R1525" s="31"/>
      <c r="S1525" s="32"/>
    </row>
    <row r="1526" spans="1:33">
      <c r="A1526" s="3">
        <v>41543</v>
      </c>
      <c r="B1526" s="4">
        <v>0.28954861111111113</v>
      </c>
      <c r="C1526" s="4">
        <v>0.50065972222222221</v>
      </c>
      <c r="D1526" s="4">
        <v>0.53821759259259261</v>
      </c>
      <c r="E1526" s="4">
        <v>0.75043981481481481</v>
      </c>
      <c r="G1526" s="33">
        <f t="shared" ref="G1526:G1532" si="960">+B1526*24</f>
        <v>6.9491666666666667</v>
      </c>
      <c r="H1526" s="33">
        <f t="shared" ref="H1526:H1532" si="961">ROUND(G1526,0)</f>
        <v>7</v>
      </c>
      <c r="I1526" s="33">
        <f t="shared" ref="I1526:I1532" si="962">+C1526*24</f>
        <v>12.015833333333333</v>
      </c>
      <c r="J1526" s="33">
        <f t="shared" ref="J1526:J1532" si="963">ROUND(I1526,0)</f>
        <v>12</v>
      </c>
      <c r="K1526" s="33">
        <f t="shared" ref="K1526:K1532" si="964">+D1526*24</f>
        <v>12.917222222222222</v>
      </c>
      <c r="L1526" s="33">
        <f t="shared" ref="L1526:L1532" si="965">ROUND(K1526,0)</f>
        <v>13</v>
      </c>
      <c r="M1526" s="33">
        <f t="shared" ref="M1526:M1532" si="966">+E1526*24</f>
        <v>18.010555555555555</v>
      </c>
      <c r="N1526" s="33">
        <f t="shared" ref="N1526:N1532" si="967">ROUND(M1526,0)</f>
        <v>18</v>
      </c>
      <c r="O1526" s="34">
        <f t="shared" ref="O1526:O1532" si="968">I1526-G1526+M1526-K1526</f>
        <v>10.16</v>
      </c>
      <c r="P1526" s="35">
        <f t="shared" ref="P1526:P1532" si="969">IF(O1526&gt;8,8,O1526)</f>
        <v>8</v>
      </c>
      <c r="Q1526" s="36">
        <f t="shared" ref="Q1526:Q1532" si="970">IF(O1526&gt;12,4,O1526-P1526)</f>
        <v>2.16</v>
      </c>
      <c r="R1526" s="37">
        <f t="shared" ref="R1526:R1532" si="971">IF(O1526&gt;12,O1526-12,0)</f>
        <v>0</v>
      </c>
      <c r="S1526" s="38"/>
    </row>
    <row r="1527" spans="1:33">
      <c r="A1527" s="3">
        <v>41544</v>
      </c>
      <c r="B1527" s="4">
        <v>0.28900462962962964</v>
      </c>
      <c r="C1527" s="4">
        <v>0.50091435185185185</v>
      </c>
      <c r="D1527" s="4">
        <v>0.53778935185185184</v>
      </c>
      <c r="E1527" s="4">
        <v>0.71060185185185187</v>
      </c>
      <c r="G1527" s="33">
        <f t="shared" si="960"/>
        <v>6.9361111111111118</v>
      </c>
      <c r="H1527" s="33">
        <f t="shared" si="961"/>
        <v>7</v>
      </c>
      <c r="I1527" s="33">
        <f t="shared" si="962"/>
        <v>12.021944444444443</v>
      </c>
      <c r="J1527" s="33">
        <f t="shared" si="963"/>
        <v>12</v>
      </c>
      <c r="K1527" s="33">
        <f t="shared" si="964"/>
        <v>12.906944444444445</v>
      </c>
      <c r="L1527" s="33">
        <f t="shared" si="965"/>
        <v>13</v>
      </c>
      <c r="M1527" s="33">
        <f t="shared" si="966"/>
        <v>17.054444444444446</v>
      </c>
      <c r="N1527" s="33">
        <f t="shared" si="967"/>
        <v>17</v>
      </c>
      <c r="O1527" s="34">
        <f t="shared" si="968"/>
        <v>9.2333333333333307</v>
      </c>
      <c r="P1527" s="35">
        <f t="shared" si="969"/>
        <v>8</v>
      </c>
      <c r="Q1527" s="36">
        <f t="shared" si="970"/>
        <v>1.2333333333333307</v>
      </c>
      <c r="R1527" s="37">
        <f t="shared" si="971"/>
        <v>0</v>
      </c>
      <c r="S1527" s="38"/>
    </row>
    <row r="1528" spans="1:33">
      <c r="A1528" s="3">
        <v>41545</v>
      </c>
      <c r="B1528" s="4">
        <v>0.2900462962962963</v>
      </c>
      <c r="C1528" s="4">
        <v>0.62540509259259258</v>
      </c>
      <c r="G1528" s="33">
        <f t="shared" si="960"/>
        <v>6.9611111111111112</v>
      </c>
      <c r="H1528" s="33">
        <f t="shared" si="961"/>
        <v>7</v>
      </c>
      <c r="I1528" s="33">
        <f t="shared" si="962"/>
        <v>15.009722222222223</v>
      </c>
      <c r="J1528" s="33">
        <f t="shared" si="963"/>
        <v>15</v>
      </c>
      <c r="K1528" s="33">
        <f t="shared" si="964"/>
        <v>0</v>
      </c>
      <c r="L1528" s="33">
        <f t="shared" si="965"/>
        <v>0</v>
      </c>
      <c r="M1528" s="33">
        <f t="shared" si="966"/>
        <v>0</v>
      </c>
      <c r="N1528" s="33">
        <f t="shared" si="967"/>
        <v>0</v>
      </c>
      <c r="O1528" s="34">
        <f t="shared" si="968"/>
        <v>8.0486111111111107</v>
      </c>
      <c r="P1528" s="35">
        <f t="shared" si="969"/>
        <v>8</v>
      </c>
      <c r="Q1528" s="36">
        <f t="shared" si="970"/>
        <v>4.8611111111110716E-2</v>
      </c>
      <c r="R1528" s="37">
        <f t="shared" si="971"/>
        <v>0</v>
      </c>
      <c r="S1528" s="38"/>
    </row>
    <row r="1529" spans="1:33" s="9" customFormat="1">
      <c r="A1529" s="7">
        <v>41546</v>
      </c>
      <c r="B1529" s="8"/>
      <c r="C1529" s="8"/>
      <c r="G1529" s="33">
        <f t="shared" si="960"/>
        <v>0</v>
      </c>
      <c r="H1529" s="33">
        <f t="shared" si="961"/>
        <v>0</v>
      </c>
      <c r="I1529" s="33">
        <f t="shared" si="962"/>
        <v>0</v>
      </c>
      <c r="J1529" s="33">
        <f t="shared" si="963"/>
        <v>0</v>
      </c>
      <c r="K1529" s="33">
        <f t="shared" si="964"/>
        <v>0</v>
      </c>
      <c r="L1529" s="33">
        <f t="shared" si="965"/>
        <v>0</v>
      </c>
      <c r="M1529" s="33">
        <f t="shared" si="966"/>
        <v>0</v>
      </c>
      <c r="N1529" s="33">
        <f t="shared" si="967"/>
        <v>0</v>
      </c>
      <c r="O1529" s="34">
        <f t="shared" si="968"/>
        <v>0</v>
      </c>
      <c r="P1529" s="39">
        <f t="shared" si="969"/>
        <v>0</v>
      </c>
      <c r="Q1529" s="40">
        <f t="shared" si="970"/>
        <v>0</v>
      </c>
      <c r="R1529" s="41">
        <f t="shared" si="971"/>
        <v>0</v>
      </c>
      <c r="S1529" s="42"/>
      <c r="T1529"/>
      <c r="U1529"/>
      <c r="V1529"/>
      <c r="W1529"/>
      <c r="X1529"/>
      <c r="Y1529"/>
      <c r="Z1529"/>
      <c r="AA1529"/>
      <c r="AB1529"/>
      <c r="AC1529"/>
    </row>
    <row r="1530" spans="1:33">
      <c r="A1530" s="3">
        <v>41547</v>
      </c>
      <c r="B1530" s="4">
        <v>0.28920138888888891</v>
      </c>
      <c r="C1530" s="4">
        <v>0.50113425925925925</v>
      </c>
      <c r="D1530" s="4">
        <v>0.53979166666666667</v>
      </c>
      <c r="E1530" s="4">
        <v>0.66899305555555555</v>
      </c>
      <c r="G1530" s="33">
        <f t="shared" si="960"/>
        <v>6.9408333333333339</v>
      </c>
      <c r="H1530" s="33">
        <f t="shared" si="961"/>
        <v>7</v>
      </c>
      <c r="I1530" s="33">
        <f t="shared" si="962"/>
        <v>12.027222222222221</v>
      </c>
      <c r="J1530" s="33">
        <f t="shared" si="963"/>
        <v>12</v>
      </c>
      <c r="K1530" s="33">
        <f t="shared" si="964"/>
        <v>12.955</v>
      </c>
      <c r="L1530" s="33">
        <f t="shared" si="965"/>
        <v>13</v>
      </c>
      <c r="M1530" s="33">
        <f t="shared" si="966"/>
        <v>16.055833333333332</v>
      </c>
      <c r="N1530" s="33">
        <f t="shared" si="967"/>
        <v>16</v>
      </c>
      <c r="O1530" s="34">
        <f t="shared" si="968"/>
        <v>8.1872222222222195</v>
      </c>
      <c r="P1530" s="35">
        <f t="shared" si="969"/>
        <v>8</v>
      </c>
      <c r="Q1530" s="36">
        <f t="shared" si="970"/>
        <v>0.18722222222221951</v>
      </c>
      <c r="R1530" s="37">
        <f t="shared" si="971"/>
        <v>0</v>
      </c>
      <c r="S1530" s="38"/>
    </row>
    <row r="1531" spans="1:33">
      <c r="A1531" s="3">
        <v>41548</v>
      </c>
      <c r="B1531" s="4">
        <v>0.29258101851851853</v>
      </c>
      <c r="C1531" s="4">
        <v>0.75035879629629632</v>
      </c>
      <c r="G1531" s="33">
        <f t="shared" si="960"/>
        <v>7.0219444444444452</v>
      </c>
      <c r="H1531" s="33">
        <f t="shared" si="961"/>
        <v>7</v>
      </c>
      <c r="I1531" s="33">
        <f t="shared" si="962"/>
        <v>18.008611111111112</v>
      </c>
      <c r="J1531" s="33">
        <f t="shared" si="963"/>
        <v>18</v>
      </c>
      <c r="K1531" s="33">
        <f t="shared" si="964"/>
        <v>0</v>
      </c>
      <c r="L1531" s="33">
        <f t="shared" si="965"/>
        <v>0</v>
      </c>
      <c r="M1531" s="33">
        <f t="shared" si="966"/>
        <v>0</v>
      </c>
      <c r="N1531" s="33">
        <f t="shared" si="967"/>
        <v>0</v>
      </c>
      <c r="O1531" s="34">
        <f t="shared" si="968"/>
        <v>10.986666666666666</v>
      </c>
      <c r="P1531" s="35">
        <f t="shared" si="969"/>
        <v>8</v>
      </c>
      <c r="Q1531" s="36">
        <f t="shared" si="970"/>
        <v>2.9866666666666664</v>
      </c>
      <c r="R1531" s="37">
        <f t="shared" si="971"/>
        <v>0</v>
      </c>
      <c r="S1531" s="38"/>
    </row>
    <row r="1532" spans="1:33">
      <c r="A1532" s="3">
        <v>41549</v>
      </c>
      <c r="B1532" s="4">
        <v>0.28978009259259258</v>
      </c>
      <c r="C1532" s="4">
        <v>0.5003009259259259</v>
      </c>
      <c r="D1532" s="4">
        <v>0.53965277777777776</v>
      </c>
      <c r="E1532" s="4">
        <v>0.87621527777777775</v>
      </c>
      <c r="G1532" s="33">
        <f t="shared" si="960"/>
        <v>6.9547222222222214</v>
      </c>
      <c r="H1532" s="33">
        <f t="shared" si="961"/>
        <v>7</v>
      </c>
      <c r="I1532" s="33">
        <f t="shared" si="962"/>
        <v>12.007222222222222</v>
      </c>
      <c r="J1532" s="33">
        <f t="shared" si="963"/>
        <v>12</v>
      </c>
      <c r="K1532" s="33">
        <f t="shared" si="964"/>
        <v>12.951666666666666</v>
      </c>
      <c r="L1532" s="33">
        <f t="shared" si="965"/>
        <v>13</v>
      </c>
      <c r="M1532" s="33">
        <f t="shared" si="966"/>
        <v>21.029166666666665</v>
      </c>
      <c r="N1532" s="33">
        <f t="shared" si="967"/>
        <v>21</v>
      </c>
      <c r="O1532" s="34">
        <f t="shared" si="968"/>
        <v>13.129999999999997</v>
      </c>
      <c r="P1532" s="35">
        <f t="shared" si="969"/>
        <v>8</v>
      </c>
      <c r="Q1532" s="36">
        <f t="shared" si="970"/>
        <v>4</v>
      </c>
      <c r="R1532" s="37">
        <f t="shared" si="971"/>
        <v>1.1299999999999972</v>
      </c>
      <c r="S1532" s="38"/>
    </row>
    <row r="1533" spans="1:33">
      <c r="A1533" s="5" t="s">
        <v>7</v>
      </c>
      <c r="G1533" s="43"/>
      <c r="H1533" s="30"/>
      <c r="I1533" s="30"/>
      <c r="J1533" s="30"/>
      <c r="K1533" s="30"/>
      <c r="L1533" s="30"/>
      <c r="M1533" s="44"/>
      <c r="N1533" s="30"/>
      <c r="O1533" s="45">
        <f>SUM(O1526:O1532)</f>
        <v>59.745833333333323</v>
      </c>
      <c r="P1533" s="46">
        <f>SUM(P1526:P1532)</f>
        <v>48</v>
      </c>
      <c r="Q1533" s="46">
        <f>SUM(Q1526:Q1532)</f>
        <v>10.615833333333327</v>
      </c>
      <c r="R1533" s="46">
        <f>SUM(R1526:R1532)</f>
        <v>1.1299999999999972</v>
      </c>
      <c r="S1533" s="46">
        <f>SUM(S1526:S1532)</f>
        <v>0</v>
      </c>
    </row>
    <row r="1534" spans="1:33">
      <c r="A1534" s="5" t="s">
        <v>8</v>
      </c>
      <c r="B1534" s="6">
        <v>6</v>
      </c>
      <c r="D1534" s="5" t="s">
        <v>9</v>
      </c>
      <c r="E1534" s="6">
        <v>0</v>
      </c>
      <c r="G1534" s="43">
        <v>6</v>
      </c>
      <c r="H1534" s="43">
        <v>6</v>
      </c>
      <c r="I1534" s="30"/>
      <c r="J1534" s="30"/>
      <c r="K1534" s="30"/>
      <c r="L1534" s="30"/>
      <c r="M1534" s="44"/>
      <c r="N1534" s="30"/>
      <c r="O1534" s="45" t="s">
        <v>115</v>
      </c>
      <c r="P1534" s="46">
        <f>P1533-P1535</f>
        <v>48</v>
      </c>
      <c r="Q1534" s="46">
        <f>Q1533-Q1535</f>
        <v>10.615833333333327</v>
      </c>
      <c r="R1534" s="46">
        <f>R1533-R1535</f>
        <v>1.1299999999999972</v>
      </c>
      <c r="S1534" s="46">
        <f>S1533-S1535</f>
        <v>0</v>
      </c>
    </row>
    <row r="1535" spans="1:33">
      <c r="G1535" s="43"/>
      <c r="H1535" s="30"/>
      <c r="I1535" s="30"/>
      <c r="J1535" s="30"/>
      <c r="K1535" s="30"/>
      <c r="L1535" s="30"/>
      <c r="M1535" s="44"/>
      <c r="N1535" s="44"/>
      <c r="O1535" s="47" t="s">
        <v>116</v>
      </c>
      <c r="P1535" s="48">
        <f>P1529</f>
        <v>0</v>
      </c>
      <c r="Q1535" s="48">
        <f>Q1529</f>
        <v>0</v>
      </c>
      <c r="R1535" s="48">
        <f>R1529</f>
        <v>0</v>
      </c>
      <c r="S1535" s="48">
        <f>S1529</f>
        <v>0</v>
      </c>
      <c r="T1535" t="s">
        <v>117</v>
      </c>
      <c r="U1535" s="49" t="s">
        <v>118</v>
      </c>
      <c r="V1535" t="s">
        <v>119</v>
      </c>
      <c r="W1535" t="s">
        <v>120</v>
      </c>
      <c r="X1535" t="s">
        <v>121</v>
      </c>
      <c r="Y1535" s="49" t="s">
        <v>122</v>
      </c>
      <c r="Z1535" t="s">
        <v>123</v>
      </c>
      <c r="AA1535" t="s">
        <v>124</v>
      </c>
      <c r="AB1535" t="s">
        <v>125</v>
      </c>
      <c r="AC1535" t="s">
        <v>126</v>
      </c>
      <c r="AD1535" t="s">
        <v>127</v>
      </c>
      <c r="AE1535" t="s">
        <v>128</v>
      </c>
      <c r="AF1535" t="s">
        <v>129</v>
      </c>
      <c r="AG1535" t="s">
        <v>130</v>
      </c>
    </row>
    <row r="1536" spans="1:33" ht="15">
      <c r="G1536" s="50"/>
      <c r="M1536" s="51"/>
      <c r="R1536" s="52">
        <f>S1536-O1533</f>
        <v>0</v>
      </c>
      <c r="S1536" s="53">
        <f>SUM(P1534:S1535)</f>
        <v>59.745833333333323</v>
      </c>
      <c r="T1536" t="str">
        <f>+A1521</f>
        <v>Employee: SAN DIEGO, MARVIN  (019)</v>
      </c>
      <c r="U1536">
        <f>G1534</f>
        <v>6</v>
      </c>
      <c r="V1536" s="54">
        <f>P1534</f>
        <v>48</v>
      </c>
      <c r="W1536" s="54">
        <f>Q1534</f>
        <v>10.615833333333327</v>
      </c>
      <c r="X1536" s="54">
        <f>R1534</f>
        <v>1.1299999999999972</v>
      </c>
      <c r="Y1536" s="55">
        <f>P1535</f>
        <v>0</v>
      </c>
      <c r="Z1536" s="55">
        <f>Q1535</f>
        <v>0</v>
      </c>
      <c r="AA1536" s="55">
        <f>R1535</f>
        <v>0</v>
      </c>
      <c r="AB1536" s="54">
        <f>S1534</f>
        <v>0</v>
      </c>
      <c r="AC1536" s="55">
        <f>S1535</f>
        <v>0</v>
      </c>
    </row>
    <row r="1540" spans="1:29">
      <c r="A1540" s="2" t="s">
        <v>90</v>
      </c>
    </row>
    <row r="1543" spans="1:29">
      <c r="A1543" s="1" t="s">
        <v>1</v>
      </c>
      <c r="B1543" s="1" t="s">
        <v>2</v>
      </c>
      <c r="C1543" s="1" t="s">
        <v>3</v>
      </c>
      <c r="D1543" s="1" t="s">
        <v>4</v>
      </c>
      <c r="E1543" s="1" t="s">
        <v>5</v>
      </c>
      <c r="F1543" s="1" t="s">
        <v>6</v>
      </c>
      <c r="G1543" s="25"/>
      <c r="H1543" s="25"/>
      <c r="I1543" s="25"/>
      <c r="J1543" s="25"/>
      <c r="K1543" s="25"/>
      <c r="L1543" s="25"/>
      <c r="M1543" s="25"/>
      <c r="N1543" s="26"/>
      <c r="O1543" s="27" t="s">
        <v>110</v>
      </c>
      <c r="P1543" s="28" t="s">
        <v>111</v>
      </c>
      <c r="Q1543" s="28" t="s">
        <v>112</v>
      </c>
      <c r="R1543" s="28" t="s">
        <v>113</v>
      </c>
      <c r="S1543" s="28" t="s">
        <v>114</v>
      </c>
    </row>
    <row r="1544" spans="1:29">
      <c r="G1544" s="29"/>
      <c r="H1544" s="29"/>
      <c r="I1544" s="29"/>
      <c r="J1544" s="29"/>
      <c r="K1544" s="29"/>
      <c r="L1544" s="29"/>
      <c r="M1544" s="29"/>
      <c r="N1544" s="30"/>
      <c r="P1544" s="31"/>
      <c r="Q1544" s="31"/>
      <c r="R1544" s="31"/>
      <c r="S1544" s="32"/>
    </row>
    <row r="1545" spans="1:29">
      <c r="A1545" s="3">
        <v>41543</v>
      </c>
      <c r="B1545" s="4">
        <v>0.28978009259259258</v>
      </c>
      <c r="C1545" s="4">
        <v>0.50079861111111112</v>
      </c>
      <c r="D1545" s="4">
        <v>0.53778935185185184</v>
      </c>
      <c r="E1545" s="4">
        <v>0.66877314814814814</v>
      </c>
      <c r="G1545" s="33">
        <f t="shared" ref="G1545:G1551" si="972">+B1545*24</f>
        <v>6.9547222222222214</v>
      </c>
      <c r="H1545" s="33">
        <f t="shared" ref="H1545:H1551" si="973">ROUND(G1545,0)</f>
        <v>7</v>
      </c>
      <c r="I1545" s="33">
        <f t="shared" ref="I1545:I1551" si="974">+C1545*24</f>
        <v>12.019166666666667</v>
      </c>
      <c r="J1545" s="33">
        <f t="shared" ref="J1545:J1551" si="975">ROUND(I1545,0)</f>
        <v>12</v>
      </c>
      <c r="K1545" s="33">
        <f t="shared" ref="K1545:K1551" si="976">+D1545*24</f>
        <v>12.906944444444445</v>
      </c>
      <c r="L1545" s="33">
        <f t="shared" ref="L1545:L1551" si="977">ROUND(K1545,0)</f>
        <v>13</v>
      </c>
      <c r="M1545" s="33">
        <f t="shared" ref="M1545:M1551" si="978">+E1545*24</f>
        <v>16.050555555555555</v>
      </c>
      <c r="N1545" s="33">
        <f t="shared" ref="N1545:N1551" si="979">ROUND(M1545,0)</f>
        <v>16</v>
      </c>
      <c r="O1545" s="34">
        <f t="shared" ref="O1545:O1551" si="980">I1545-G1545+M1545-K1545</f>
        <v>8.208055555555557</v>
      </c>
      <c r="P1545" s="35">
        <f t="shared" ref="P1545:P1551" si="981">IF(O1545&gt;8,8,O1545)</f>
        <v>8</v>
      </c>
      <c r="Q1545" s="36">
        <f t="shared" ref="Q1545:Q1551" si="982">IF(O1545&gt;12,4,O1545-P1545)</f>
        <v>0.20805555555555699</v>
      </c>
      <c r="R1545" s="37">
        <f t="shared" ref="R1545:R1551" si="983">IF(O1545&gt;12,O1545-12,0)</f>
        <v>0</v>
      </c>
      <c r="S1545" s="38"/>
    </row>
    <row r="1546" spans="1:29">
      <c r="A1546" s="3">
        <v>41544</v>
      </c>
      <c r="B1546" s="4">
        <v>0.29053240740740743</v>
      </c>
      <c r="C1546" s="4">
        <v>0.50133101851851847</v>
      </c>
      <c r="D1546" s="4">
        <v>0.53953703703703704</v>
      </c>
      <c r="E1546" s="4">
        <v>0.75090277777777781</v>
      </c>
      <c r="G1546" s="33">
        <f t="shared" si="972"/>
        <v>6.9727777777777789</v>
      </c>
      <c r="H1546" s="33">
        <f t="shared" si="973"/>
        <v>7</v>
      </c>
      <c r="I1546" s="33">
        <f t="shared" si="974"/>
        <v>12.031944444444443</v>
      </c>
      <c r="J1546" s="33">
        <f t="shared" si="975"/>
        <v>12</v>
      </c>
      <c r="K1546" s="33">
        <f t="shared" si="976"/>
        <v>12.948888888888888</v>
      </c>
      <c r="L1546" s="33">
        <f t="shared" si="977"/>
        <v>13</v>
      </c>
      <c r="M1546" s="33">
        <f t="shared" si="978"/>
        <v>18.021666666666668</v>
      </c>
      <c r="N1546" s="33">
        <f t="shared" si="979"/>
        <v>18</v>
      </c>
      <c r="O1546" s="34">
        <f t="shared" si="980"/>
        <v>10.131944444444443</v>
      </c>
      <c r="P1546" s="35">
        <f t="shared" si="981"/>
        <v>8</v>
      </c>
      <c r="Q1546" s="36">
        <f t="shared" si="982"/>
        <v>2.1319444444444429</v>
      </c>
      <c r="R1546" s="37">
        <f t="shared" si="983"/>
        <v>0</v>
      </c>
      <c r="S1546" s="38"/>
    </row>
    <row r="1547" spans="1:29">
      <c r="A1547" s="3">
        <v>41545</v>
      </c>
      <c r="B1547" s="4">
        <v>0.28983796296296294</v>
      </c>
      <c r="C1547" s="4">
        <v>0.62569444444444444</v>
      </c>
      <c r="G1547" s="33">
        <f t="shared" si="972"/>
        <v>6.9561111111111105</v>
      </c>
      <c r="H1547" s="33">
        <f t="shared" si="973"/>
        <v>7</v>
      </c>
      <c r="I1547" s="33">
        <f t="shared" si="974"/>
        <v>15.016666666666666</v>
      </c>
      <c r="J1547" s="33">
        <f t="shared" si="975"/>
        <v>15</v>
      </c>
      <c r="K1547" s="33">
        <f t="shared" si="976"/>
        <v>0</v>
      </c>
      <c r="L1547" s="33">
        <f t="shared" si="977"/>
        <v>0</v>
      </c>
      <c r="M1547" s="33">
        <f t="shared" si="978"/>
        <v>0</v>
      </c>
      <c r="N1547" s="33">
        <f t="shared" si="979"/>
        <v>0</v>
      </c>
      <c r="O1547" s="34">
        <f t="shared" si="980"/>
        <v>8.0605555555555561</v>
      </c>
      <c r="P1547" s="35">
        <f t="shared" si="981"/>
        <v>8</v>
      </c>
      <c r="Q1547" s="36">
        <f t="shared" si="982"/>
        <v>6.055555555555614E-2</v>
      </c>
      <c r="R1547" s="37">
        <f t="shared" si="983"/>
        <v>0</v>
      </c>
      <c r="S1547" s="38"/>
    </row>
    <row r="1548" spans="1:29" s="9" customFormat="1">
      <c r="A1548" s="7">
        <v>41546</v>
      </c>
      <c r="B1548" s="8"/>
      <c r="C1548" s="8"/>
      <c r="G1548" s="33">
        <f t="shared" si="972"/>
        <v>0</v>
      </c>
      <c r="H1548" s="33">
        <f t="shared" si="973"/>
        <v>0</v>
      </c>
      <c r="I1548" s="33">
        <f t="shared" si="974"/>
        <v>0</v>
      </c>
      <c r="J1548" s="33">
        <f t="shared" si="975"/>
        <v>0</v>
      </c>
      <c r="K1548" s="33">
        <f t="shared" si="976"/>
        <v>0</v>
      </c>
      <c r="L1548" s="33">
        <f t="shared" si="977"/>
        <v>0</v>
      </c>
      <c r="M1548" s="33">
        <f t="shared" si="978"/>
        <v>0</v>
      </c>
      <c r="N1548" s="33">
        <f t="shared" si="979"/>
        <v>0</v>
      </c>
      <c r="O1548" s="34">
        <f t="shared" si="980"/>
        <v>0</v>
      </c>
      <c r="P1548" s="39">
        <f t="shared" si="981"/>
        <v>0</v>
      </c>
      <c r="Q1548" s="40">
        <f t="shared" si="982"/>
        <v>0</v>
      </c>
      <c r="R1548" s="41">
        <f t="shared" si="983"/>
        <v>0</v>
      </c>
      <c r="S1548" s="42"/>
      <c r="T1548"/>
      <c r="U1548"/>
      <c r="V1548"/>
      <c r="W1548"/>
      <c r="X1548"/>
      <c r="Y1548"/>
      <c r="Z1548"/>
      <c r="AA1548"/>
      <c r="AB1548"/>
      <c r="AC1548"/>
    </row>
    <row r="1549" spans="1:29">
      <c r="A1549" s="3">
        <v>41547</v>
      </c>
      <c r="B1549" s="4"/>
      <c r="C1549" s="4"/>
      <c r="G1549" s="33">
        <f t="shared" si="972"/>
        <v>0</v>
      </c>
      <c r="H1549" s="33">
        <f t="shared" si="973"/>
        <v>0</v>
      </c>
      <c r="I1549" s="33">
        <f t="shared" si="974"/>
        <v>0</v>
      </c>
      <c r="J1549" s="33">
        <f t="shared" si="975"/>
        <v>0</v>
      </c>
      <c r="K1549" s="33">
        <f t="shared" si="976"/>
        <v>0</v>
      </c>
      <c r="L1549" s="33">
        <f t="shared" si="977"/>
        <v>0</v>
      </c>
      <c r="M1549" s="33">
        <f t="shared" si="978"/>
        <v>0</v>
      </c>
      <c r="N1549" s="33">
        <f t="shared" si="979"/>
        <v>0</v>
      </c>
      <c r="O1549" s="34">
        <f t="shared" si="980"/>
        <v>0</v>
      </c>
      <c r="P1549" s="35">
        <f t="shared" si="981"/>
        <v>0</v>
      </c>
      <c r="Q1549" s="36">
        <f t="shared" si="982"/>
        <v>0</v>
      </c>
      <c r="R1549" s="37">
        <f t="shared" si="983"/>
        <v>0</v>
      </c>
      <c r="S1549" s="38"/>
    </row>
    <row r="1550" spans="1:29">
      <c r="A1550" s="3">
        <v>41548</v>
      </c>
      <c r="B1550" s="4"/>
      <c r="C1550" s="4"/>
      <c r="G1550" s="33">
        <f t="shared" si="972"/>
        <v>0</v>
      </c>
      <c r="H1550" s="33">
        <f t="shared" si="973"/>
        <v>0</v>
      </c>
      <c r="I1550" s="33">
        <f t="shared" si="974"/>
        <v>0</v>
      </c>
      <c r="J1550" s="33">
        <f t="shared" si="975"/>
        <v>0</v>
      </c>
      <c r="K1550" s="33">
        <f t="shared" si="976"/>
        <v>0</v>
      </c>
      <c r="L1550" s="33">
        <f t="shared" si="977"/>
        <v>0</v>
      </c>
      <c r="M1550" s="33">
        <f t="shared" si="978"/>
        <v>0</v>
      </c>
      <c r="N1550" s="33">
        <f t="shared" si="979"/>
        <v>0</v>
      </c>
      <c r="O1550" s="34">
        <f t="shared" si="980"/>
        <v>0</v>
      </c>
      <c r="P1550" s="35">
        <f t="shared" si="981"/>
        <v>0</v>
      </c>
      <c r="Q1550" s="36">
        <f t="shared" si="982"/>
        <v>0</v>
      </c>
      <c r="R1550" s="37">
        <f t="shared" si="983"/>
        <v>0</v>
      </c>
      <c r="S1550" s="38"/>
    </row>
    <row r="1551" spans="1:29">
      <c r="A1551" s="3">
        <v>41549</v>
      </c>
      <c r="B1551" s="4">
        <v>0.28870370370370368</v>
      </c>
      <c r="C1551" s="4">
        <v>0.50135416666666666</v>
      </c>
      <c r="D1551" s="4">
        <v>0.53944444444444439</v>
      </c>
      <c r="E1551" s="4">
        <v>0.87593750000000004</v>
      </c>
      <c r="G1551" s="33">
        <f t="shared" si="972"/>
        <v>6.9288888888888884</v>
      </c>
      <c r="H1551" s="33">
        <f t="shared" si="973"/>
        <v>7</v>
      </c>
      <c r="I1551" s="33">
        <f t="shared" si="974"/>
        <v>12.032499999999999</v>
      </c>
      <c r="J1551" s="33">
        <f t="shared" si="975"/>
        <v>12</v>
      </c>
      <c r="K1551" s="33">
        <f t="shared" si="976"/>
        <v>12.946666666666665</v>
      </c>
      <c r="L1551" s="33">
        <f t="shared" si="977"/>
        <v>13</v>
      </c>
      <c r="M1551" s="33">
        <f t="shared" si="978"/>
        <v>21.022500000000001</v>
      </c>
      <c r="N1551" s="33">
        <f t="shared" si="979"/>
        <v>21</v>
      </c>
      <c r="O1551" s="34">
        <f t="shared" si="980"/>
        <v>13.179444444444446</v>
      </c>
      <c r="P1551" s="35">
        <f t="shared" si="981"/>
        <v>8</v>
      </c>
      <c r="Q1551" s="36">
        <f t="shared" si="982"/>
        <v>4</v>
      </c>
      <c r="R1551" s="37">
        <f t="shared" si="983"/>
        <v>1.1794444444444458</v>
      </c>
      <c r="S1551" s="38"/>
    </row>
    <row r="1552" spans="1:29">
      <c r="A1552" s="5" t="s">
        <v>7</v>
      </c>
      <c r="G1552" s="43"/>
      <c r="H1552" s="30"/>
      <c r="I1552" s="30"/>
      <c r="J1552" s="30"/>
      <c r="K1552" s="30"/>
      <c r="L1552" s="30"/>
      <c r="M1552" s="44"/>
      <c r="N1552" s="30"/>
      <c r="O1552" s="45">
        <f>SUM(O1545:O1551)</f>
        <v>39.58</v>
      </c>
      <c r="P1552" s="46">
        <f>SUM(P1545:P1551)</f>
        <v>32</v>
      </c>
      <c r="Q1552" s="46">
        <f>SUM(Q1545:Q1551)</f>
        <v>6.400555555555556</v>
      </c>
      <c r="R1552" s="46">
        <f>SUM(R1545:R1551)</f>
        <v>1.1794444444444458</v>
      </c>
      <c r="S1552" s="46">
        <f>SUM(S1545:S1551)</f>
        <v>0</v>
      </c>
    </row>
    <row r="1553" spans="1:33">
      <c r="A1553" s="5" t="s">
        <v>8</v>
      </c>
      <c r="B1553" s="6">
        <v>4</v>
      </c>
      <c r="D1553" s="5" t="s">
        <v>9</v>
      </c>
      <c r="E1553" s="6">
        <v>2</v>
      </c>
      <c r="G1553" s="43">
        <v>6</v>
      </c>
      <c r="H1553" s="43">
        <v>6</v>
      </c>
      <c r="I1553" s="30"/>
      <c r="J1553" s="30"/>
      <c r="K1553" s="30"/>
      <c r="L1553" s="30"/>
      <c r="M1553" s="44"/>
      <c r="N1553" s="30"/>
      <c r="O1553" s="45" t="s">
        <v>115</v>
      </c>
      <c r="P1553" s="46">
        <f>P1552-P1554</f>
        <v>32</v>
      </c>
      <c r="Q1553" s="46">
        <f>Q1552-Q1554</f>
        <v>6.400555555555556</v>
      </c>
      <c r="R1553" s="46">
        <f>R1552-R1554</f>
        <v>1.1794444444444458</v>
      </c>
      <c r="S1553" s="46">
        <f>S1552-S1554</f>
        <v>0</v>
      </c>
    </row>
    <row r="1554" spans="1:33">
      <c r="G1554" s="43"/>
      <c r="H1554" s="30"/>
      <c r="I1554" s="30"/>
      <c r="J1554" s="30"/>
      <c r="K1554" s="30"/>
      <c r="L1554" s="30"/>
      <c r="M1554" s="44"/>
      <c r="N1554" s="44"/>
      <c r="O1554" s="47" t="s">
        <v>116</v>
      </c>
      <c r="P1554" s="48">
        <f>P1548</f>
        <v>0</v>
      </c>
      <c r="Q1554" s="48">
        <f>Q1548</f>
        <v>0</v>
      </c>
      <c r="R1554" s="48">
        <f>R1548</f>
        <v>0</v>
      </c>
      <c r="S1554" s="48">
        <f>S1548</f>
        <v>0</v>
      </c>
      <c r="T1554" t="s">
        <v>117</v>
      </c>
      <c r="U1554" s="49" t="s">
        <v>118</v>
      </c>
      <c r="V1554" t="s">
        <v>119</v>
      </c>
      <c r="W1554" t="s">
        <v>120</v>
      </c>
      <c r="X1554" t="s">
        <v>121</v>
      </c>
      <c r="Y1554" s="49" t="s">
        <v>122</v>
      </c>
      <c r="Z1554" t="s">
        <v>123</v>
      </c>
      <c r="AA1554" t="s">
        <v>124</v>
      </c>
      <c r="AB1554" t="s">
        <v>125</v>
      </c>
      <c r="AC1554" t="s">
        <v>126</v>
      </c>
      <c r="AD1554" t="s">
        <v>127</v>
      </c>
      <c r="AE1554" t="s">
        <v>128</v>
      </c>
      <c r="AF1554" t="s">
        <v>129</v>
      </c>
      <c r="AG1554" t="s">
        <v>130</v>
      </c>
    </row>
    <row r="1555" spans="1:33" ht="15">
      <c r="G1555" s="50"/>
      <c r="M1555" s="51"/>
      <c r="R1555" s="52">
        <f>S1555-O1552</f>
        <v>0</v>
      </c>
      <c r="S1555" s="53">
        <f>SUM(P1553:S1554)</f>
        <v>39.58</v>
      </c>
      <c r="T1555" t="str">
        <f>+A1540</f>
        <v>Employee: SANTOS, LEO  (037)</v>
      </c>
      <c r="U1555">
        <f>G1553</f>
        <v>6</v>
      </c>
      <c r="V1555" s="54">
        <f>P1553</f>
        <v>32</v>
      </c>
      <c r="W1555" s="54">
        <f>Q1553</f>
        <v>6.400555555555556</v>
      </c>
      <c r="X1555" s="54">
        <f>R1553</f>
        <v>1.1794444444444458</v>
      </c>
      <c r="Y1555" s="55">
        <f>P1554</f>
        <v>0</v>
      </c>
      <c r="Z1555" s="55">
        <f>Q1554</f>
        <v>0</v>
      </c>
      <c r="AA1555" s="55">
        <f>R1554</f>
        <v>0</v>
      </c>
      <c r="AB1555" s="54">
        <f>S1553</f>
        <v>0</v>
      </c>
      <c r="AC1555" s="55">
        <f>S1554</f>
        <v>0</v>
      </c>
    </row>
    <row r="1559" spans="1:33">
      <c r="A1559" s="2" t="s">
        <v>91</v>
      </c>
    </row>
    <row r="1562" spans="1:33">
      <c r="A1562" s="1" t="s">
        <v>1</v>
      </c>
      <c r="B1562" s="1" t="s">
        <v>2</v>
      </c>
      <c r="C1562" s="1" t="s">
        <v>3</v>
      </c>
      <c r="D1562" s="1" t="s">
        <v>4</v>
      </c>
      <c r="E1562" s="1" t="s">
        <v>5</v>
      </c>
      <c r="F1562" s="1" t="s">
        <v>6</v>
      </c>
      <c r="G1562" s="25"/>
      <c r="H1562" s="25"/>
      <c r="I1562" s="25"/>
      <c r="J1562" s="25"/>
      <c r="K1562" s="25"/>
      <c r="L1562" s="25"/>
      <c r="M1562" s="25"/>
      <c r="N1562" s="26"/>
      <c r="O1562" s="27" t="s">
        <v>110</v>
      </c>
      <c r="P1562" s="28" t="s">
        <v>111</v>
      </c>
      <c r="Q1562" s="28" t="s">
        <v>112</v>
      </c>
      <c r="R1562" s="28" t="s">
        <v>113</v>
      </c>
      <c r="S1562" s="28" t="s">
        <v>114</v>
      </c>
    </row>
    <row r="1563" spans="1:33">
      <c r="G1563" s="29"/>
      <c r="H1563" s="29"/>
      <c r="I1563" s="29"/>
      <c r="J1563" s="29"/>
      <c r="K1563" s="29"/>
      <c r="L1563" s="29"/>
      <c r="M1563" s="29"/>
      <c r="N1563" s="30"/>
      <c r="P1563" s="31"/>
      <c r="Q1563" s="31"/>
      <c r="R1563" s="31"/>
      <c r="S1563" s="32"/>
    </row>
    <row r="1564" spans="1:33">
      <c r="A1564" s="3">
        <v>41543</v>
      </c>
      <c r="B1564" s="4">
        <v>0.28960648148148149</v>
      </c>
      <c r="C1564" s="4">
        <v>0.50061342592592595</v>
      </c>
      <c r="D1564" s="4">
        <v>0.53814814814814815</v>
      </c>
      <c r="E1564" s="4">
        <v>0.75078703703703709</v>
      </c>
      <c r="G1564" s="33">
        <f t="shared" ref="G1564:G1570" si="984">+B1564*24</f>
        <v>6.9505555555555558</v>
      </c>
      <c r="H1564" s="33">
        <f t="shared" ref="H1564:H1570" si="985">ROUND(G1564,0)</f>
        <v>7</v>
      </c>
      <c r="I1564" s="33">
        <f t="shared" ref="I1564:I1570" si="986">+C1564*24</f>
        <v>12.014722222222222</v>
      </c>
      <c r="J1564" s="33">
        <f t="shared" ref="J1564:J1570" si="987">ROUND(I1564,0)</f>
        <v>12</v>
      </c>
      <c r="K1564" s="33">
        <f t="shared" ref="K1564:K1570" si="988">+D1564*24</f>
        <v>12.915555555555557</v>
      </c>
      <c r="L1564" s="33">
        <f t="shared" ref="L1564:L1570" si="989">ROUND(K1564,0)</f>
        <v>13</v>
      </c>
      <c r="M1564" s="33">
        <f t="shared" ref="M1564:M1570" si="990">+E1564*24</f>
        <v>18.018888888888888</v>
      </c>
      <c r="N1564" s="33">
        <f t="shared" ref="N1564:N1570" si="991">ROUND(M1564,0)</f>
        <v>18</v>
      </c>
      <c r="O1564" s="34">
        <f t="shared" ref="O1564:O1570" si="992">I1564-G1564+M1564-K1564</f>
        <v>10.167499999999997</v>
      </c>
      <c r="P1564" s="35">
        <f t="shared" ref="P1564:P1570" si="993">IF(O1564&gt;8,8,O1564)</f>
        <v>8</v>
      </c>
      <c r="Q1564" s="36">
        <f t="shared" ref="Q1564:Q1570" si="994">IF(O1564&gt;12,4,O1564-P1564)</f>
        <v>2.1674999999999969</v>
      </c>
      <c r="R1564" s="37">
        <f t="shared" ref="R1564:R1570" si="995">IF(O1564&gt;12,O1564-12,0)</f>
        <v>0</v>
      </c>
      <c r="S1564" s="38"/>
    </row>
    <row r="1565" spans="1:33">
      <c r="A1565" s="3">
        <v>41544</v>
      </c>
      <c r="B1565" s="4">
        <v>0.28785879629629629</v>
      </c>
      <c r="C1565" s="4">
        <v>0.50285879629629626</v>
      </c>
      <c r="D1565" s="4">
        <v>0.53785879629629629</v>
      </c>
      <c r="E1565" s="4">
        <v>0.70956018518518515</v>
      </c>
      <c r="G1565" s="33">
        <f t="shared" si="984"/>
        <v>6.908611111111111</v>
      </c>
      <c r="H1565" s="33">
        <f t="shared" si="985"/>
        <v>7</v>
      </c>
      <c r="I1565" s="33">
        <f t="shared" si="986"/>
        <v>12.06861111111111</v>
      </c>
      <c r="J1565" s="33">
        <f t="shared" si="987"/>
        <v>12</v>
      </c>
      <c r="K1565" s="33">
        <f t="shared" si="988"/>
        <v>12.90861111111111</v>
      </c>
      <c r="L1565" s="33">
        <f t="shared" si="989"/>
        <v>13</v>
      </c>
      <c r="M1565" s="33">
        <f t="shared" si="990"/>
        <v>17.029444444444444</v>
      </c>
      <c r="N1565" s="33">
        <f t="shared" si="991"/>
        <v>17</v>
      </c>
      <c r="O1565" s="34">
        <f t="shared" si="992"/>
        <v>9.2808333333333337</v>
      </c>
      <c r="P1565" s="35">
        <f t="shared" si="993"/>
        <v>8</v>
      </c>
      <c r="Q1565" s="36">
        <f t="shared" si="994"/>
        <v>1.2808333333333337</v>
      </c>
      <c r="R1565" s="37">
        <f t="shared" si="995"/>
        <v>0</v>
      </c>
      <c r="S1565" s="38"/>
    </row>
    <row r="1566" spans="1:33">
      <c r="A1566" s="3">
        <v>41545</v>
      </c>
      <c r="B1566" s="4">
        <v>0.28815972222222225</v>
      </c>
      <c r="C1566" s="4">
        <v>0.62597222222222226</v>
      </c>
      <c r="G1566" s="33">
        <f t="shared" si="984"/>
        <v>6.9158333333333335</v>
      </c>
      <c r="H1566" s="33">
        <f t="shared" si="985"/>
        <v>7</v>
      </c>
      <c r="I1566" s="33">
        <f t="shared" si="986"/>
        <v>15.023333333333333</v>
      </c>
      <c r="J1566" s="33">
        <f t="shared" si="987"/>
        <v>15</v>
      </c>
      <c r="K1566" s="33">
        <f t="shared" si="988"/>
        <v>0</v>
      </c>
      <c r="L1566" s="33">
        <f t="shared" si="989"/>
        <v>0</v>
      </c>
      <c r="M1566" s="33">
        <f t="shared" si="990"/>
        <v>0</v>
      </c>
      <c r="N1566" s="33">
        <f t="shared" si="991"/>
        <v>0</v>
      </c>
      <c r="O1566" s="34">
        <f t="shared" si="992"/>
        <v>8.1074999999999999</v>
      </c>
      <c r="P1566" s="35">
        <f t="shared" si="993"/>
        <v>8</v>
      </c>
      <c r="Q1566" s="36">
        <f t="shared" si="994"/>
        <v>0.10749999999999993</v>
      </c>
      <c r="R1566" s="37">
        <f t="shared" si="995"/>
        <v>0</v>
      </c>
      <c r="S1566" s="38"/>
    </row>
    <row r="1567" spans="1:33" s="9" customFormat="1">
      <c r="A1567" s="7">
        <v>41546</v>
      </c>
      <c r="B1567" s="8"/>
      <c r="C1567" s="8"/>
      <c r="G1567" s="33">
        <f t="shared" si="984"/>
        <v>0</v>
      </c>
      <c r="H1567" s="33">
        <f t="shared" si="985"/>
        <v>0</v>
      </c>
      <c r="I1567" s="33">
        <f t="shared" si="986"/>
        <v>0</v>
      </c>
      <c r="J1567" s="33">
        <f t="shared" si="987"/>
        <v>0</v>
      </c>
      <c r="K1567" s="33">
        <f t="shared" si="988"/>
        <v>0</v>
      </c>
      <c r="L1567" s="33">
        <f t="shared" si="989"/>
        <v>0</v>
      </c>
      <c r="M1567" s="33">
        <f t="shared" si="990"/>
        <v>0</v>
      </c>
      <c r="N1567" s="33">
        <f t="shared" si="991"/>
        <v>0</v>
      </c>
      <c r="O1567" s="34">
        <f t="shared" si="992"/>
        <v>0</v>
      </c>
      <c r="P1567" s="39">
        <f t="shared" si="993"/>
        <v>0</v>
      </c>
      <c r="Q1567" s="40">
        <f t="shared" si="994"/>
        <v>0</v>
      </c>
      <c r="R1567" s="41">
        <f t="shared" si="995"/>
        <v>0</v>
      </c>
      <c r="S1567" s="42"/>
      <c r="T1567"/>
      <c r="U1567"/>
      <c r="V1567"/>
      <c r="W1567"/>
      <c r="X1567"/>
      <c r="Y1567"/>
      <c r="Z1567"/>
      <c r="AA1567"/>
      <c r="AB1567"/>
      <c r="AC1567"/>
    </row>
    <row r="1568" spans="1:33">
      <c r="A1568" s="3">
        <v>41547</v>
      </c>
      <c r="B1568" s="4">
        <v>0.28870370370370368</v>
      </c>
      <c r="C1568" s="4">
        <v>0.50149305555555557</v>
      </c>
      <c r="D1568" s="4">
        <v>0.53848379629629628</v>
      </c>
      <c r="E1568" s="4">
        <v>0.66821759259259261</v>
      </c>
      <c r="G1568" s="33">
        <f t="shared" si="984"/>
        <v>6.9288888888888884</v>
      </c>
      <c r="H1568" s="33">
        <f t="shared" si="985"/>
        <v>7</v>
      </c>
      <c r="I1568" s="33">
        <f t="shared" si="986"/>
        <v>12.035833333333333</v>
      </c>
      <c r="J1568" s="33">
        <f t="shared" si="987"/>
        <v>12</v>
      </c>
      <c r="K1568" s="33">
        <f t="shared" si="988"/>
        <v>12.923611111111111</v>
      </c>
      <c r="L1568" s="33">
        <f t="shared" si="989"/>
        <v>13</v>
      </c>
      <c r="M1568" s="33">
        <f t="shared" si="990"/>
        <v>16.037222222222223</v>
      </c>
      <c r="N1568" s="33">
        <f t="shared" si="991"/>
        <v>16</v>
      </c>
      <c r="O1568" s="34">
        <f t="shared" si="992"/>
        <v>8.2205555555555563</v>
      </c>
      <c r="P1568" s="35">
        <f t="shared" si="993"/>
        <v>8</v>
      </c>
      <c r="Q1568" s="36">
        <f t="shared" si="994"/>
        <v>0.22055555555555628</v>
      </c>
      <c r="R1568" s="37">
        <f t="shared" si="995"/>
        <v>0</v>
      </c>
      <c r="S1568" s="38"/>
    </row>
    <row r="1569" spans="1:33">
      <c r="A1569" s="3">
        <v>41548</v>
      </c>
      <c r="B1569" s="4">
        <v>0.28979166666666667</v>
      </c>
      <c r="C1569" s="4">
        <v>0.50116898148148148</v>
      </c>
      <c r="D1569" s="4">
        <v>0.54021990740740744</v>
      </c>
      <c r="E1569" s="4">
        <v>0.66754629629629625</v>
      </c>
      <c r="G1569" s="33">
        <f t="shared" si="984"/>
        <v>6.9550000000000001</v>
      </c>
      <c r="H1569" s="33">
        <f t="shared" si="985"/>
        <v>7</v>
      </c>
      <c r="I1569" s="33">
        <f t="shared" si="986"/>
        <v>12.028055555555556</v>
      </c>
      <c r="J1569" s="33">
        <f t="shared" si="987"/>
        <v>12</v>
      </c>
      <c r="K1569" s="33">
        <f t="shared" si="988"/>
        <v>12.965277777777779</v>
      </c>
      <c r="L1569" s="33">
        <f t="shared" si="989"/>
        <v>13</v>
      </c>
      <c r="M1569" s="33">
        <f t="shared" si="990"/>
        <v>16.021111111111111</v>
      </c>
      <c r="N1569" s="33">
        <f t="shared" si="991"/>
        <v>16</v>
      </c>
      <c r="O1569" s="34">
        <f t="shared" si="992"/>
        <v>8.1288888888888877</v>
      </c>
      <c r="P1569" s="35">
        <f t="shared" si="993"/>
        <v>8</v>
      </c>
      <c r="Q1569" s="36">
        <f t="shared" si="994"/>
        <v>0.12888888888888772</v>
      </c>
      <c r="R1569" s="37">
        <f t="shared" si="995"/>
        <v>0</v>
      </c>
      <c r="S1569" s="38"/>
    </row>
    <row r="1570" spans="1:33">
      <c r="A1570" s="3">
        <v>41549</v>
      </c>
      <c r="B1570" s="4">
        <v>0.28923611111111114</v>
      </c>
      <c r="C1570" s="4">
        <v>0.50113425925925925</v>
      </c>
      <c r="D1570" s="4">
        <v>0.53901620370370373</v>
      </c>
      <c r="E1570" s="4">
        <v>0.75090277777777781</v>
      </c>
      <c r="G1570" s="33">
        <f t="shared" si="984"/>
        <v>6.9416666666666673</v>
      </c>
      <c r="H1570" s="33">
        <f t="shared" si="985"/>
        <v>7</v>
      </c>
      <c r="I1570" s="33">
        <f t="shared" si="986"/>
        <v>12.027222222222221</v>
      </c>
      <c r="J1570" s="33">
        <f t="shared" si="987"/>
        <v>12</v>
      </c>
      <c r="K1570" s="33">
        <f t="shared" si="988"/>
        <v>12.936388888888889</v>
      </c>
      <c r="L1570" s="33">
        <f t="shared" si="989"/>
        <v>13</v>
      </c>
      <c r="M1570" s="33">
        <f t="shared" si="990"/>
        <v>18.021666666666668</v>
      </c>
      <c r="N1570" s="33">
        <f t="shared" si="991"/>
        <v>18</v>
      </c>
      <c r="O1570" s="34">
        <f t="shared" si="992"/>
        <v>10.170833333333334</v>
      </c>
      <c r="P1570" s="35">
        <f t="shared" si="993"/>
        <v>8</v>
      </c>
      <c r="Q1570" s="36">
        <f t="shared" si="994"/>
        <v>2.1708333333333343</v>
      </c>
      <c r="R1570" s="37">
        <f t="shared" si="995"/>
        <v>0</v>
      </c>
      <c r="S1570" s="38"/>
    </row>
    <row r="1571" spans="1:33">
      <c r="A1571" s="5" t="s">
        <v>7</v>
      </c>
      <c r="G1571" s="43"/>
      <c r="H1571" s="30"/>
      <c r="I1571" s="30"/>
      <c r="J1571" s="30"/>
      <c r="K1571" s="30"/>
      <c r="L1571" s="30"/>
      <c r="M1571" s="44"/>
      <c r="N1571" s="30"/>
      <c r="O1571" s="45">
        <f>SUM(O1564:O1570)</f>
        <v>54.076111111111111</v>
      </c>
      <c r="P1571" s="46">
        <f>SUM(P1564:P1570)</f>
        <v>48</v>
      </c>
      <c r="Q1571" s="46">
        <f>SUM(Q1564:Q1570)</f>
        <v>6.0761111111111088</v>
      </c>
      <c r="R1571" s="46">
        <f>SUM(R1564:R1570)</f>
        <v>0</v>
      </c>
      <c r="S1571" s="46">
        <f>SUM(S1564:S1570)</f>
        <v>0</v>
      </c>
    </row>
    <row r="1572" spans="1:33">
      <c r="A1572" s="5" t="s">
        <v>8</v>
      </c>
      <c r="B1572" s="6">
        <v>6</v>
      </c>
      <c r="D1572" s="5" t="s">
        <v>9</v>
      </c>
      <c r="E1572" s="6">
        <v>0</v>
      </c>
      <c r="G1572" s="43">
        <v>6</v>
      </c>
      <c r="H1572" s="43">
        <v>6</v>
      </c>
      <c r="I1572" s="30"/>
      <c r="J1572" s="30"/>
      <c r="K1572" s="30"/>
      <c r="L1572" s="30"/>
      <c r="M1572" s="44"/>
      <c r="N1572" s="30"/>
      <c r="O1572" s="45" t="s">
        <v>115</v>
      </c>
      <c r="P1572" s="46">
        <f>P1571-P1573</f>
        <v>48</v>
      </c>
      <c r="Q1572" s="46">
        <f>Q1571-Q1573</f>
        <v>6.0761111111111088</v>
      </c>
      <c r="R1572" s="46">
        <f>R1571-R1573</f>
        <v>0</v>
      </c>
      <c r="S1572" s="46">
        <f>S1571-S1573</f>
        <v>0</v>
      </c>
    </row>
    <row r="1573" spans="1:33">
      <c r="G1573" s="43"/>
      <c r="H1573" s="30"/>
      <c r="I1573" s="30"/>
      <c r="J1573" s="30"/>
      <c r="K1573" s="30"/>
      <c r="L1573" s="30"/>
      <c r="M1573" s="44"/>
      <c r="N1573" s="44"/>
      <c r="O1573" s="47" t="s">
        <v>116</v>
      </c>
      <c r="P1573" s="48">
        <f>P1567</f>
        <v>0</v>
      </c>
      <c r="Q1573" s="48">
        <f>Q1567</f>
        <v>0</v>
      </c>
      <c r="R1573" s="48">
        <f>R1567</f>
        <v>0</v>
      </c>
      <c r="S1573" s="48">
        <f>S1567</f>
        <v>0</v>
      </c>
      <c r="T1573" t="s">
        <v>117</v>
      </c>
      <c r="U1573" s="49" t="s">
        <v>118</v>
      </c>
      <c r="V1573" t="s">
        <v>119</v>
      </c>
      <c r="W1573" t="s">
        <v>120</v>
      </c>
      <c r="X1573" t="s">
        <v>121</v>
      </c>
      <c r="Y1573" s="49" t="s">
        <v>122</v>
      </c>
      <c r="Z1573" t="s">
        <v>123</v>
      </c>
      <c r="AA1573" t="s">
        <v>124</v>
      </c>
      <c r="AB1573" t="s">
        <v>125</v>
      </c>
      <c r="AC1573" t="s">
        <v>126</v>
      </c>
      <c r="AD1573" t="s">
        <v>127</v>
      </c>
      <c r="AE1573" t="s">
        <v>128</v>
      </c>
      <c r="AF1573" t="s">
        <v>129</v>
      </c>
      <c r="AG1573" t="s">
        <v>130</v>
      </c>
    </row>
    <row r="1574" spans="1:33" ht="15">
      <c r="G1574" s="50"/>
      <c r="M1574" s="51"/>
      <c r="R1574" s="52">
        <f>S1574-O1571</f>
        <v>0</v>
      </c>
      <c r="S1574" s="53">
        <f>SUM(P1572:S1573)</f>
        <v>54.076111111111111</v>
      </c>
      <c r="T1574" t="str">
        <f>+A1559</f>
        <v>Employee: SERRANO, JOEY  (083)</v>
      </c>
      <c r="U1574">
        <f>G1572</f>
        <v>6</v>
      </c>
      <c r="V1574" s="54">
        <f>P1572</f>
        <v>48</v>
      </c>
      <c r="W1574" s="54">
        <f>Q1572</f>
        <v>6.0761111111111088</v>
      </c>
      <c r="X1574" s="54">
        <f>R1572</f>
        <v>0</v>
      </c>
      <c r="Y1574" s="55">
        <f>P1573</f>
        <v>0</v>
      </c>
      <c r="Z1574" s="55">
        <f>Q1573</f>
        <v>0</v>
      </c>
      <c r="AA1574" s="55">
        <f>R1573</f>
        <v>0</v>
      </c>
      <c r="AB1574" s="54">
        <f>S1572</f>
        <v>0</v>
      </c>
      <c r="AC1574" s="55">
        <f>S1573</f>
        <v>0</v>
      </c>
    </row>
    <row r="1578" spans="1:33">
      <c r="A1578" s="2" t="s">
        <v>92</v>
      </c>
    </row>
    <row r="1581" spans="1:33">
      <c r="A1581" s="1" t="s">
        <v>1</v>
      </c>
      <c r="B1581" s="1" t="s">
        <v>2</v>
      </c>
      <c r="C1581" s="1" t="s">
        <v>3</v>
      </c>
      <c r="D1581" s="1" t="s">
        <v>4</v>
      </c>
      <c r="E1581" s="1" t="s">
        <v>5</v>
      </c>
      <c r="F1581" s="1" t="s">
        <v>6</v>
      </c>
      <c r="G1581" s="25"/>
      <c r="H1581" s="25"/>
      <c r="I1581" s="25"/>
      <c r="J1581" s="25"/>
      <c r="K1581" s="25"/>
      <c r="L1581" s="25"/>
      <c r="M1581" s="25"/>
      <c r="N1581" s="26"/>
      <c r="O1581" s="27" t="s">
        <v>110</v>
      </c>
      <c r="P1581" s="28" t="s">
        <v>111</v>
      </c>
      <c r="Q1581" s="28" t="s">
        <v>112</v>
      </c>
      <c r="R1581" s="28" t="s">
        <v>113</v>
      </c>
      <c r="S1581" s="28" t="s">
        <v>114</v>
      </c>
    </row>
    <row r="1582" spans="1:33">
      <c r="G1582" s="29"/>
      <c r="H1582" s="29"/>
      <c r="I1582" s="29"/>
      <c r="J1582" s="29"/>
      <c r="K1582" s="29"/>
      <c r="L1582" s="29"/>
      <c r="M1582" s="29"/>
      <c r="N1582" s="30"/>
      <c r="P1582" s="31"/>
      <c r="Q1582" s="31"/>
      <c r="R1582" s="31"/>
      <c r="S1582" s="32"/>
    </row>
    <row r="1583" spans="1:33">
      <c r="A1583" s="3">
        <v>41543</v>
      </c>
      <c r="B1583" s="4">
        <v>0.28811342592592593</v>
      </c>
      <c r="C1583" s="4">
        <v>0.50109953703703702</v>
      </c>
      <c r="D1583" s="4">
        <v>0.53797453703703701</v>
      </c>
      <c r="E1583" s="4">
        <v>0.75061342592592595</v>
      </c>
      <c r="G1583" s="33">
        <f t="shared" ref="G1583:G1589" si="996">+B1583*24</f>
        <v>6.9147222222222222</v>
      </c>
      <c r="H1583" s="33">
        <f t="shared" ref="H1583:H1589" si="997">ROUND(G1583,0)</f>
        <v>7</v>
      </c>
      <c r="I1583" s="33">
        <f t="shared" ref="I1583:I1589" si="998">+C1583*24</f>
        <v>12.026388888888889</v>
      </c>
      <c r="J1583" s="33">
        <f t="shared" ref="J1583:J1589" si="999">ROUND(I1583,0)</f>
        <v>12</v>
      </c>
      <c r="K1583" s="33">
        <f t="shared" ref="K1583:K1589" si="1000">+D1583*24</f>
        <v>12.911388888888888</v>
      </c>
      <c r="L1583" s="33">
        <f t="shared" ref="L1583:L1589" si="1001">ROUND(K1583,0)</f>
        <v>13</v>
      </c>
      <c r="M1583" s="33">
        <f t="shared" ref="M1583:M1589" si="1002">+E1583*24</f>
        <v>18.014722222222222</v>
      </c>
      <c r="N1583" s="33">
        <f t="shared" ref="N1583:N1589" si="1003">ROUND(M1583,0)</f>
        <v>18</v>
      </c>
      <c r="O1583" s="34">
        <f t="shared" ref="O1583:O1589" si="1004">I1583-G1583+M1583-K1583</f>
        <v>10.215000000000002</v>
      </c>
      <c r="P1583" s="35">
        <f t="shared" ref="P1583:P1589" si="1005">IF(O1583&gt;8,8,O1583)</f>
        <v>8</v>
      </c>
      <c r="Q1583" s="36">
        <f t="shared" ref="Q1583:Q1589" si="1006">IF(O1583&gt;12,4,O1583-P1583)</f>
        <v>2.2150000000000016</v>
      </c>
      <c r="R1583" s="37">
        <f t="shared" ref="R1583:R1589" si="1007">IF(O1583&gt;12,O1583-12,0)</f>
        <v>0</v>
      </c>
      <c r="S1583" s="38"/>
    </row>
    <row r="1584" spans="1:33">
      <c r="A1584" s="3">
        <v>41544</v>
      </c>
      <c r="B1584" s="4">
        <v>0.28869212962962965</v>
      </c>
      <c r="C1584" s="4">
        <v>0.50074074074074071</v>
      </c>
      <c r="D1584" s="4">
        <v>0.53707175925925921</v>
      </c>
      <c r="E1584" s="4">
        <v>0.75142361111111111</v>
      </c>
      <c r="G1584" s="33">
        <f t="shared" si="996"/>
        <v>6.9286111111111115</v>
      </c>
      <c r="H1584" s="33">
        <f t="shared" si="997"/>
        <v>7</v>
      </c>
      <c r="I1584" s="33">
        <f t="shared" si="998"/>
        <v>12.017777777777777</v>
      </c>
      <c r="J1584" s="33">
        <f t="shared" si="999"/>
        <v>12</v>
      </c>
      <c r="K1584" s="33">
        <f t="shared" si="1000"/>
        <v>12.889722222222222</v>
      </c>
      <c r="L1584" s="33">
        <f t="shared" si="1001"/>
        <v>13</v>
      </c>
      <c r="M1584" s="33">
        <f t="shared" si="1002"/>
        <v>18.034166666666668</v>
      </c>
      <c r="N1584" s="33">
        <f t="shared" si="1003"/>
        <v>18</v>
      </c>
      <c r="O1584" s="34">
        <f t="shared" si="1004"/>
        <v>10.233611111111113</v>
      </c>
      <c r="P1584" s="35">
        <f t="shared" si="1005"/>
        <v>8</v>
      </c>
      <c r="Q1584" s="36">
        <f t="shared" si="1006"/>
        <v>2.233611111111113</v>
      </c>
      <c r="R1584" s="37">
        <f t="shared" si="1007"/>
        <v>0</v>
      </c>
      <c r="S1584" s="38"/>
    </row>
    <row r="1585" spans="1:33">
      <c r="A1585" s="3">
        <v>41545</v>
      </c>
      <c r="B1585" s="4">
        <v>0.28840277777777779</v>
      </c>
      <c r="C1585" s="4">
        <v>0.62810185185185186</v>
      </c>
      <c r="G1585" s="33">
        <f t="shared" si="996"/>
        <v>6.9216666666666669</v>
      </c>
      <c r="H1585" s="33">
        <f t="shared" si="997"/>
        <v>7</v>
      </c>
      <c r="I1585" s="33">
        <f t="shared" si="998"/>
        <v>15.074444444444445</v>
      </c>
      <c r="J1585" s="33">
        <f t="shared" si="999"/>
        <v>15</v>
      </c>
      <c r="K1585" s="33">
        <f t="shared" si="1000"/>
        <v>0</v>
      </c>
      <c r="L1585" s="33">
        <f t="shared" si="1001"/>
        <v>0</v>
      </c>
      <c r="M1585" s="33">
        <f t="shared" si="1002"/>
        <v>0</v>
      </c>
      <c r="N1585" s="33">
        <f t="shared" si="1003"/>
        <v>0</v>
      </c>
      <c r="O1585" s="34">
        <f t="shared" si="1004"/>
        <v>8.1527777777777786</v>
      </c>
      <c r="P1585" s="35">
        <f t="shared" si="1005"/>
        <v>8</v>
      </c>
      <c r="Q1585" s="36">
        <f t="shared" si="1006"/>
        <v>0.15277777777777857</v>
      </c>
      <c r="R1585" s="37">
        <f t="shared" si="1007"/>
        <v>0</v>
      </c>
      <c r="S1585" s="38"/>
    </row>
    <row r="1586" spans="1:33" s="9" customFormat="1">
      <c r="A1586" s="7">
        <v>41546</v>
      </c>
      <c r="B1586" s="8"/>
      <c r="C1586" s="8"/>
      <c r="G1586" s="33">
        <f t="shared" si="996"/>
        <v>0</v>
      </c>
      <c r="H1586" s="33">
        <f t="shared" si="997"/>
        <v>0</v>
      </c>
      <c r="I1586" s="33">
        <f t="shared" si="998"/>
        <v>0</v>
      </c>
      <c r="J1586" s="33">
        <f t="shared" si="999"/>
        <v>0</v>
      </c>
      <c r="K1586" s="33">
        <f t="shared" si="1000"/>
        <v>0</v>
      </c>
      <c r="L1586" s="33">
        <f t="shared" si="1001"/>
        <v>0</v>
      </c>
      <c r="M1586" s="33">
        <f t="shared" si="1002"/>
        <v>0</v>
      </c>
      <c r="N1586" s="33">
        <f t="shared" si="1003"/>
        <v>0</v>
      </c>
      <c r="O1586" s="34">
        <f t="shared" si="1004"/>
        <v>0</v>
      </c>
      <c r="P1586" s="39">
        <f t="shared" si="1005"/>
        <v>0</v>
      </c>
      <c r="Q1586" s="40">
        <f t="shared" si="1006"/>
        <v>0</v>
      </c>
      <c r="R1586" s="41">
        <f t="shared" si="1007"/>
        <v>0</v>
      </c>
      <c r="S1586" s="42"/>
      <c r="T1586"/>
      <c r="U1586"/>
      <c r="V1586"/>
      <c r="W1586"/>
      <c r="X1586"/>
      <c r="Y1586"/>
      <c r="Z1586"/>
      <c r="AA1586"/>
      <c r="AB1586"/>
      <c r="AC1586"/>
    </row>
    <row r="1587" spans="1:33">
      <c r="A1587" s="3">
        <v>41547</v>
      </c>
      <c r="B1587" s="4">
        <v>0.29084490740740743</v>
      </c>
      <c r="C1587" s="4">
        <v>0.50211805555555555</v>
      </c>
      <c r="D1587" s="4">
        <v>0.53841435185185182</v>
      </c>
      <c r="E1587" s="4">
        <v>0.87753472222222217</v>
      </c>
      <c r="G1587" s="33">
        <f t="shared" si="996"/>
        <v>6.9802777777777782</v>
      </c>
      <c r="H1587" s="33">
        <f t="shared" si="997"/>
        <v>7</v>
      </c>
      <c r="I1587" s="33">
        <f t="shared" si="998"/>
        <v>12.050833333333333</v>
      </c>
      <c r="J1587" s="33">
        <f t="shared" si="999"/>
        <v>12</v>
      </c>
      <c r="K1587" s="33">
        <f t="shared" si="1000"/>
        <v>12.921944444444444</v>
      </c>
      <c r="L1587" s="33">
        <f t="shared" si="1001"/>
        <v>13</v>
      </c>
      <c r="M1587" s="33">
        <f t="shared" si="1002"/>
        <v>21.060833333333331</v>
      </c>
      <c r="N1587" s="33">
        <f t="shared" si="1003"/>
        <v>21</v>
      </c>
      <c r="O1587" s="34">
        <f t="shared" si="1004"/>
        <v>13.209444444444442</v>
      </c>
      <c r="P1587" s="35">
        <f t="shared" si="1005"/>
        <v>8</v>
      </c>
      <c r="Q1587" s="36">
        <f t="shared" si="1006"/>
        <v>4</v>
      </c>
      <c r="R1587" s="37">
        <f t="shared" si="1007"/>
        <v>1.2094444444444417</v>
      </c>
      <c r="S1587" s="38"/>
    </row>
    <row r="1588" spans="1:33">
      <c r="A1588" s="3">
        <v>41548</v>
      </c>
      <c r="B1588" s="4">
        <v>0.29013888888888889</v>
      </c>
      <c r="C1588" s="4">
        <v>0.50141203703703707</v>
      </c>
      <c r="D1588" s="4">
        <v>0.53949074074074077</v>
      </c>
      <c r="E1588" s="4">
        <v>0.87785879629629626</v>
      </c>
      <c r="G1588" s="33">
        <f t="shared" si="996"/>
        <v>6.9633333333333329</v>
      </c>
      <c r="H1588" s="33">
        <f t="shared" si="997"/>
        <v>7</v>
      </c>
      <c r="I1588" s="33">
        <f t="shared" si="998"/>
        <v>12.033888888888889</v>
      </c>
      <c r="J1588" s="33">
        <f t="shared" si="999"/>
        <v>12</v>
      </c>
      <c r="K1588" s="33">
        <f t="shared" si="1000"/>
        <v>12.947777777777778</v>
      </c>
      <c r="L1588" s="33">
        <f t="shared" si="1001"/>
        <v>13</v>
      </c>
      <c r="M1588" s="33">
        <f t="shared" si="1002"/>
        <v>21.06861111111111</v>
      </c>
      <c r="N1588" s="33">
        <f t="shared" si="1003"/>
        <v>21</v>
      </c>
      <c r="O1588" s="34">
        <f t="shared" si="1004"/>
        <v>13.191388888888889</v>
      </c>
      <c r="P1588" s="35">
        <f t="shared" si="1005"/>
        <v>8</v>
      </c>
      <c r="Q1588" s="36">
        <f t="shared" si="1006"/>
        <v>4</v>
      </c>
      <c r="R1588" s="37">
        <f t="shared" si="1007"/>
        <v>1.1913888888888895</v>
      </c>
      <c r="S1588" s="38"/>
    </row>
    <row r="1589" spans="1:33">
      <c r="A1589" s="3">
        <v>41549</v>
      </c>
      <c r="B1589" s="4">
        <v>0.28989583333333335</v>
      </c>
      <c r="C1589" s="4">
        <v>0.50248842592592591</v>
      </c>
      <c r="D1589" s="4">
        <v>0.53815972222222219</v>
      </c>
      <c r="E1589" s="4">
        <v>0.87711805555555555</v>
      </c>
      <c r="G1589" s="33">
        <f t="shared" si="996"/>
        <v>6.9575000000000005</v>
      </c>
      <c r="H1589" s="33">
        <f t="shared" si="997"/>
        <v>7</v>
      </c>
      <c r="I1589" s="33">
        <f t="shared" si="998"/>
        <v>12.059722222222222</v>
      </c>
      <c r="J1589" s="33">
        <f t="shared" si="999"/>
        <v>12</v>
      </c>
      <c r="K1589" s="33">
        <f t="shared" si="1000"/>
        <v>12.915833333333332</v>
      </c>
      <c r="L1589" s="33">
        <f t="shared" si="1001"/>
        <v>13</v>
      </c>
      <c r="M1589" s="33">
        <f t="shared" si="1002"/>
        <v>21.050833333333333</v>
      </c>
      <c r="N1589" s="33">
        <f t="shared" si="1003"/>
        <v>21</v>
      </c>
      <c r="O1589" s="34">
        <f t="shared" si="1004"/>
        <v>13.237222222222222</v>
      </c>
      <c r="P1589" s="35">
        <f t="shared" si="1005"/>
        <v>8</v>
      </c>
      <c r="Q1589" s="36">
        <f t="shared" si="1006"/>
        <v>4</v>
      </c>
      <c r="R1589" s="37">
        <f t="shared" si="1007"/>
        <v>1.237222222222222</v>
      </c>
      <c r="S1589" s="38"/>
    </row>
    <row r="1590" spans="1:33">
      <c r="A1590" s="5" t="s">
        <v>7</v>
      </c>
      <c r="G1590" s="43"/>
      <c r="H1590" s="30"/>
      <c r="I1590" s="30"/>
      <c r="J1590" s="30"/>
      <c r="K1590" s="30"/>
      <c r="L1590" s="30"/>
      <c r="M1590" s="44"/>
      <c r="N1590" s="30"/>
      <c r="O1590" s="45">
        <f>SUM(O1583:O1589)</f>
        <v>68.239444444444445</v>
      </c>
      <c r="P1590" s="46">
        <f>SUM(P1583:P1589)</f>
        <v>48</v>
      </c>
      <c r="Q1590" s="46">
        <f>SUM(Q1583:Q1589)</f>
        <v>16.601388888888891</v>
      </c>
      <c r="R1590" s="46">
        <f>SUM(R1583:R1589)</f>
        <v>3.6380555555555532</v>
      </c>
      <c r="S1590" s="46">
        <f>SUM(S1583:S1589)</f>
        <v>0</v>
      </c>
    </row>
    <row r="1591" spans="1:33">
      <c r="A1591" s="5" t="s">
        <v>8</v>
      </c>
      <c r="B1591" s="6">
        <v>6</v>
      </c>
      <c r="D1591" s="5" t="s">
        <v>9</v>
      </c>
      <c r="E1591" s="6">
        <v>0</v>
      </c>
      <c r="G1591" s="43">
        <v>6</v>
      </c>
      <c r="H1591" s="43">
        <v>6</v>
      </c>
      <c r="I1591" s="30"/>
      <c r="J1591" s="30"/>
      <c r="K1591" s="30"/>
      <c r="L1591" s="30"/>
      <c r="M1591" s="44"/>
      <c r="N1591" s="30"/>
      <c r="O1591" s="45" t="s">
        <v>115</v>
      </c>
      <c r="P1591" s="46">
        <f>P1590-P1592</f>
        <v>48</v>
      </c>
      <c r="Q1591" s="46">
        <f>Q1590-Q1592</f>
        <v>16.601388888888891</v>
      </c>
      <c r="R1591" s="46">
        <f>R1590-R1592</f>
        <v>3.6380555555555532</v>
      </c>
      <c r="S1591" s="46">
        <f>S1590-S1592</f>
        <v>0</v>
      </c>
    </row>
    <row r="1592" spans="1:33">
      <c r="G1592" s="43"/>
      <c r="H1592" s="30"/>
      <c r="I1592" s="30"/>
      <c r="J1592" s="30"/>
      <c r="K1592" s="30"/>
      <c r="L1592" s="30"/>
      <c r="M1592" s="44"/>
      <c r="N1592" s="44"/>
      <c r="O1592" s="47" t="s">
        <v>116</v>
      </c>
      <c r="P1592" s="48">
        <f>P1586</f>
        <v>0</v>
      </c>
      <c r="Q1592" s="48">
        <f>Q1586</f>
        <v>0</v>
      </c>
      <c r="R1592" s="48">
        <f>R1586</f>
        <v>0</v>
      </c>
      <c r="S1592" s="48">
        <f>S1586</f>
        <v>0</v>
      </c>
      <c r="T1592" t="s">
        <v>117</v>
      </c>
      <c r="U1592" s="49" t="s">
        <v>118</v>
      </c>
      <c r="V1592" t="s">
        <v>119</v>
      </c>
      <c r="W1592" t="s">
        <v>120</v>
      </c>
      <c r="X1592" t="s">
        <v>121</v>
      </c>
      <c r="Y1592" s="49" t="s">
        <v>122</v>
      </c>
      <c r="Z1592" t="s">
        <v>123</v>
      </c>
      <c r="AA1592" t="s">
        <v>124</v>
      </c>
      <c r="AB1592" t="s">
        <v>125</v>
      </c>
      <c r="AC1592" t="s">
        <v>126</v>
      </c>
      <c r="AD1592" t="s">
        <v>127</v>
      </c>
      <c r="AE1592" t="s">
        <v>128</v>
      </c>
      <c r="AF1592" t="s">
        <v>129</v>
      </c>
      <c r="AG1592" t="s">
        <v>130</v>
      </c>
    </row>
    <row r="1593" spans="1:33" ht="15">
      <c r="G1593" s="50"/>
      <c r="M1593" s="51"/>
      <c r="R1593" s="52">
        <f>S1593-O1590</f>
        <v>0</v>
      </c>
      <c r="S1593" s="53">
        <f>SUM(P1591:S1592)</f>
        <v>68.239444444444445</v>
      </c>
      <c r="T1593" t="str">
        <f>+A1578</f>
        <v>Employee: SEVERINO, ROGER  (012)</v>
      </c>
      <c r="U1593">
        <f>G1591</f>
        <v>6</v>
      </c>
      <c r="V1593" s="54">
        <f>P1591</f>
        <v>48</v>
      </c>
      <c r="W1593" s="54">
        <f>Q1591</f>
        <v>16.601388888888891</v>
      </c>
      <c r="X1593" s="54">
        <f>R1591</f>
        <v>3.6380555555555532</v>
      </c>
      <c r="Y1593" s="55">
        <f>P1592</f>
        <v>0</v>
      </c>
      <c r="Z1593" s="55">
        <f>Q1592</f>
        <v>0</v>
      </c>
      <c r="AA1593" s="55">
        <f>R1592</f>
        <v>0</v>
      </c>
      <c r="AB1593" s="54">
        <f>S1591</f>
        <v>0</v>
      </c>
      <c r="AC1593" s="55">
        <f>S1592</f>
        <v>0</v>
      </c>
    </row>
    <row r="1597" spans="1:33">
      <c r="A1597" s="2" t="s">
        <v>93</v>
      </c>
    </row>
    <row r="1600" spans="1:33">
      <c r="A1600" s="1" t="s">
        <v>1</v>
      </c>
      <c r="B1600" s="1" t="s">
        <v>2</v>
      </c>
      <c r="C1600" s="1" t="s">
        <v>3</v>
      </c>
      <c r="D1600" s="1" t="s">
        <v>4</v>
      </c>
      <c r="E1600" s="1" t="s">
        <v>5</v>
      </c>
      <c r="F1600" s="1" t="s">
        <v>6</v>
      </c>
      <c r="G1600" s="25"/>
      <c r="H1600" s="25"/>
      <c r="I1600" s="25"/>
      <c r="J1600" s="25"/>
      <c r="K1600" s="25"/>
      <c r="L1600" s="25"/>
      <c r="M1600" s="25"/>
      <c r="N1600" s="26"/>
      <c r="O1600" s="27" t="s">
        <v>110</v>
      </c>
      <c r="P1600" s="28" t="s">
        <v>111</v>
      </c>
      <c r="Q1600" s="28" t="s">
        <v>112</v>
      </c>
      <c r="R1600" s="28" t="s">
        <v>113</v>
      </c>
      <c r="S1600" s="28" t="s">
        <v>114</v>
      </c>
    </row>
    <row r="1601" spans="1:33">
      <c r="G1601" s="29"/>
      <c r="H1601" s="29"/>
      <c r="I1601" s="29"/>
      <c r="J1601" s="29"/>
      <c r="K1601" s="29"/>
      <c r="L1601" s="29"/>
      <c r="M1601" s="29"/>
      <c r="N1601" s="30"/>
      <c r="P1601" s="31"/>
      <c r="Q1601" s="31"/>
      <c r="R1601" s="31"/>
      <c r="S1601" s="32"/>
    </row>
    <row r="1602" spans="1:33">
      <c r="A1602" s="3">
        <v>41543</v>
      </c>
      <c r="B1602" s="4">
        <v>0.57953703703703707</v>
      </c>
      <c r="C1602" s="4">
        <v>0.91684027777777777</v>
      </c>
      <c r="G1602" s="33">
        <f t="shared" ref="G1602:G1608" si="1008">+B1602*24</f>
        <v>13.908888888888889</v>
      </c>
      <c r="H1602" s="33">
        <f t="shared" ref="H1602:H1608" si="1009">ROUND(G1602,0)</f>
        <v>14</v>
      </c>
      <c r="I1602" s="33">
        <f t="shared" ref="I1602:I1608" si="1010">+C1602*24</f>
        <v>22.004166666666666</v>
      </c>
      <c r="J1602" s="33">
        <f t="shared" ref="J1602:J1608" si="1011">ROUND(I1602,0)</f>
        <v>22</v>
      </c>
      <c r="K1602" s="33">
        <f t="shared" ref="K1602:K1608" si="1012">+D1602*24</f>
        <v>0</v>
      </c>
      <c r="L1602" s="33">
        <f t="shared" ref="L1602:L1608" si="1013">ROUND(K1602,0)</f>
        <v>0</v>
      </c>
      <c r="M1602" s="33">
        <f t="shared" ref="M1602:M1608" si="1014">+E1602*24</f>
        <v>0</v>
      </c>
      <c r="N1602" s="33">
        <f t="shared" ref="N1602:N1608" si="1015">ROUND(M1602,0)</f>
        <v>0</v>
      </c>
      <c r="O1602" s="34">
        <f t="shared" ref="O1602:O1608" si="1016">I1602-G1602+M1602-K1602</f>
        <v>8.0952777777777776</v>
      </c>
      <c r="P1602" s="35">
        <f t="shared" ref="P1602:P1608" si="1017">IF(O1602&gt;8,8,O1602)</f>
        <v>8</v>
      </c>
      <c r="Q1602" s="36">
        <f t="shared" ref="Q1602:Q1608" si="1018">IF(O1602&gt;12,4,O1602-P1602)</f>
        <v>9.5277777777777573E-2</v>
      </c>
      <c r="R1602" s="37">
        <f t="shared" ref="R1602:R1608" si="1019">IF(O1602&gt;12,O1602-12,0)</f>
        <v>0</v>
      </c>
      <c r="S1602" s="38"/>
    </row>
    <row r="1603" spans="1:33">
      <c r="A1603" s="3">
        <v>41544</v>
      </c>
      <c r="B1603" s="4">
        <v>0.57833333333333337</v>
      </c>
      <c r="C1603" s="4">
        <v>0.91672453703703705</v>
      </c>
      <c r="G1603" s="33">
        <f t="shared" si="1008"/>
        <v>13.88</v>
      </c>
      <c r="H1603" s="33">
        <f t="shared" si="1009"/>
        <v>14</v>
      </c>
      <c r="I1603" s="33">
        <f t="shared" si="1010"/>
        <v>22.00138888888889</v>
      </c>
      <c r="J1603" s="33">
        <f t="shared" si="1011"/>
        <v>22</v>
      </c>
      <c r="K1603" s="33">
        <f t="shared" si="1012"/>
        <v>0</v>
      </c>
      <c r="L1603" s="33">
        <f t="shared" si="1013"/>
        <v>0</v>
      </c>
      <c r="M1603" s="33">
        <f t="shared" si="1014"/>
        <v>0</v>
      </c>
      <c r="N1603" s="33">
        <f t="shared" si="1015"/>
        <v>0</v>
      </c>
      <c r="O1603" s="34">
        <f t="shared" si="1016"/>
        <v>8.1213888888888892</v>
      </c>
      <c r="P1603" s="35">
        <f t="shared" si="1017"/>
        <v>8</v>
      </c>
      <c r="Q1603" s="36">
        <f t="shared" si="1018"/>
        <v>0.12138888888888921</v>
      </c>
      <c r="R1603" s="37">
        <f t="shared" si="1019"/>
        <v>0</v>
      </c>
      <c r="S1603" s="38"/>
    </row>
    <row r="1604" spans="1:33">
      <c r="A1604" s="3">
        <v>41545</v>
      </c>
      <c r="B1604" s="4">
        <v>0.57909722222222226</v>
      </c>
      <c r="C1604" s="10">
        <v>1</v>
      </c>
      <c r="G1604" s="33">
        <f t="shared" si="1008"/>
        <v>13.898333333333333</v>
      </c>
      <c r="H1604" s="33">
        <f t="shared" si="1009"/>
        <v>14</v>
      </c>
      <c r="I1604" s="33">
        <f t="shared" si="1010"/>
        <v>24</v>
      </c>
      <c r="J1604" s="33">
        <f t="shared" si="1011"/>
        <v>24</v>
      </c>
      <c r="K1604" s="33">
        <f t="shared" si="1012"/>
        <v>0</v>
      </c>
      <c r="L1604" s="33">
        <f t="shared" si="1013"/>
        <v>0</v>
      </c>
      <c r="M1604" s="33">
        <f t="shared" si="1014"/>
        <v>0</v>
      </c>
      <c r="N1604" s="33">
        <f t="shared" si="1015"/>
        <v>0</v>
      </c>
      <c r="O1604" s="34">
        <f t="shared" si="1016"/>
        <v>10.101666666666667</v>
      </c>
      <c r="P1604" s="35">
        <f t="shared" si="1017"/>
        <v>8</v>
      </c>
      <c r="Q1604" s="36">
        <f t="shared" si="1018"/>
        <v>2.1016666666666666</v>
      </c>
      <c r="R1604" s="37">
        <f t="shared" si="1019"/>
        <v>0</v>
      </c>
      <c r="S1604" s="38"/>
    </row>
    <row r="1605" spans="1:33" s="9" customFormat="1">
      <c r="A1605" s="7">
        <v>41546</v>
      </c>
      <c r="B1605" s="13">
        <v>0</v>
      </c>
      <c r="C1605" s="8">
        <v>0.25091435185185185</v>
      </c>
      <c r="D1605" s="8">
        <v>0.5800925925925926</v>
      </c>
      <c r="E1605" s="8">
        <v>0.91689814814814818</v>
      </c>
      <c r="G1605" s="33">
        <f t="shared" si="1008"/>
        <v>0</v>
      </c>
      <c r="H1605" s="33">
        <f t="shared" si="1009"/>
        <v>0</v>
      </c>
      <c r="I1605" s="33">
        <f t="shared" si="1010"/>
        <v>6.0219444444444443</v>
      </c>
      <c r="J1605" s="33">
        <f t="shared" si="1011"/>
        <v>6</v>
      </c>
      <c r="K1605" s="33">
        <f t="shared" si="1012"/>
        <v>13.922222222222222</v>
      </c>
      <c r="L1605" s="33">
        <f t="shared" si="1013"/>
        <v>14</v>
      </c>
      <c r="M1605" s="33">
        <f t="shared" si="1014"/>
        <v>22.005555555555556</v>
      </c>
      <c r="N1605" s="33">
        <f t="shared" si="1015"/>
        <v>22</v>
      </c>
      <c r="O1605" s="34">
        <f t="shared" si="1016"/>
        <v>14.105277777777777</v>
      </c>
      <c r="P1605" s="39">
        <f t="shared" si="1017"/>
        <v>8</v>
      </c>
      <c r="Q1605" s="40">
        <f t="shared" si="1018"/>
        <v>4</v>
      </c>
      <c r="R1605" s="41">
        <f t="shared" si="1019"/>
        <v>2.1052777777777774</v>
      </c>
      <c r="S1605" s="42"/>
      <c r="T1605"/>
      <c r="U1605"/>
      <c r="V1605"/>
      <c r="W1605"/>
      <c r="X1605"/>
      <c r="Y1605"/>
      <c r="Z1605"/>
      <c r="AA1605"/>
      <c r="AB1605"/>
      <c r="AC1605"/>
    </row>
    <row r="1606" spans="1:33">
      <c r="A1606" s="3">
        <v>41547</v>
      </c>
      <c r="B1606" s="4">
        <v>0.57938657407407412</v>
      </c>
      <c r="C1606" s="4">
        <v>0.91710648148148144</v>
      </c>
      <c r="G1606" s="33">
        <f t="shared" si="1008"/>
        <v>13.90527777777778</v>
      </c>
      <c r="H1606" s="33">
        <f t="shared" si="1009"/>
        <v>14</v>
      </c>
      <c r="I1606" s="33">
        <f t="shared" si="1010"/>
        <v>22.010555555555555</v>
      </c>
      <c r="J1606" s="33">
        <f t="shared" si="1011"/>
        <v>22</v>
      </c>
      <c r="K1606" s="33">
        <f t="shared" si="1012"/>
        <v>0</v>
      </c>
      <c r="L1606" s="33">
        <f t="shared" si="1013"/>
        <v>0</v>
      </c>
      <c r="M1606" s="33">
        <f t="shared" si="1014"/>
        <v>0</v>
      </c>
      <c r="N1606" s="33">
        <f t="shared" si="1015"/>
        <v>0</v>
      </c>
      <c r="O1606" s="34">
        <f t="shared" si="1016"/>
        <v>8.1052777777777756</v>
      </c>
      <c r="P1606" s="35">
        <f t="shared" si="1017"/>
        <v>8</v>
      </c>
      <c r="Q1606" s="36">
        <f t="shared" si="1018"/>
        <v>0.10527777777777558</v>
      </c>
      <c r="R1606" s="37">
        <f t="shared" si="1019"/>
        <v>0</v>
      </c>
      <c r="S1606" s="38"/>
    </row>
    <row r="1607" spans="1:33">
      <c r="A1607" s="3">
        <v>41548</v>
      </c>
      <c r="B1607" s="4">
        <v>0.24758101851851852</v>
      </c>
      <c r="C1607" s="4">
        <v>0.710474537037037</v>
      </c>
      <c r="G1607" s="33">
        <f t="shared" si="1008"/>
        <v>5.9419444444444443</v>
      </c>
      <c r="H1607" s="33">
        <f t="shared" si="1009"/>
        <v>6</v>
      </c>
      <c r="I1607" s="33">
        <f t="shared" si="1010"/>
        <v>17.051388888888887</v>
      </c>
      <c r="J1607" s="33">
        <f t="shared" si="1011"/>
        <v>17</v>
      </c>
      <c r="K1607" s="33">
        <f t="shared" si="1012"/>
        <v>0</v>
      </c>
      <c r="L1607" s="33">
        <f t="shared" si="1013"/>
        <v>0</v>
      </c>
      <c r="M1607" s="33">
        <f t="shared" si="1014"/>
        <v>0</v>
      </c>
      <c r="N1607" s="33">
        <f t="shared" si="1015"/>
        <v>0</v>
      </c>
      <c r="O1607" s="34">
        <f t="shared" si="1016"/>
        <v>11.109444444444442</v>
      </c>
      <c r="P1607" s="35">
        <f t="shared" si="1017"/>
        <v>8</v>
      </c>
      <c r="Q1607" s="36">
        <f t="shared" si="1018"/>
        <v>3.109444444444442</v>
      </c>
      <c r="R1607" s="37">
        <f t="shared" si="1019"/>
        <v>0</v>
      </c>
      <c r="S1607" s="38"/>
    </row>
    <row r="1608" spans="1:33">
      <c r="A1608" s="3">
        <v>41549</v>
      </c>
      <c r="B1608" s="4">
        <v>0.24783564814814815</v>
      </c>
      <c r="C1608" s="4">
        <v>0.58454861111111112</v>
      </c>
      <c r="G1608" s="33">
        <f t="shared" si="1008"/>
        <v>5.9480555555555554</v>
      </c>
      <c r="H1608" s="33">
        <f t="shared" si="1009"/>
        <v>6</v>
      </c>
      <c r="I1608" s="33">
        <f t="shared" si="1010"/>
        <v>14.029166666666667</v>
      </c>
      <c r="J1608" s="33">
        <f t="shared" si="1011"/>
        <v>14</v>
      </c>
      <c r="K1608" s="33">
        <f t="shared" si="1012"/>
        <v>0</v>
      </c>
      <c r="L1608" s="33">
        <f t="shared" si="1013"/>
        <v>0</v>
      </c>
      <c r="M1608" s="33">
        <f t="shared" si="1014"/>
        <v>0</v>
      </c>
      <c r="N1608" s="33">
        <f t="shared" si="1015"/>
        <v>0</v>
      </c>
      <c r="O1608" s="34">
        <f t="shared" si="1016"/>
        <v>8.0811111111111114</v>
      </c>
      <c r="P1608" s="35">
        <f t="shared" si="1017"/>
        <v>8</v>
      </c>
      <c r="Q1608" s="36">
        <f t="shared" si="1018"/>
        <v>8.1111111111111356E-2</v>
      </c>
      <c r="R1608" s="37">
        <f t="shared" si="1019"/>
        <v>0</v>
      </c>
      <c r="S1608" s="38"/>
    </row>
    <row r="1609" spans="1:33">
      <c r="A1609" s="5" t="s">
        <v>7</v>
      </c>
      <c r="G1609" s="43"/>
      <c r="H1609" s="30"/>
      <c r="I1609" s="30"/>
      <c r="J1609" s="30"/>
      <c r="K1609" s="30"/>
      <c r="L1609" s="30"/>
      <c r="M1609" s="44"/>
      <c r="N1609" s="30"/>
      <c r="O1609" s="45">
        <f>SUM(O1602:O1608)</f>
        <v>67.719444444444434</v>
      </c>
      <c r="P1609" s="46">
        <f>SUM(P1602:P1608)</f>
        <v>56</v>
      </c>
      <c r="Q1609" s="46">
        <f>SUM(Q1602:Q1608)</f>
        <v>9.6141666666666623</v>
      </c>
      <c r="R1609" s="46">
        <f>SUM(R1602:R1608)</f>
        <v>2.1052777777777774</v>
      </c>
      <c r="S1609" s="46">
        <f>SUM(S1602:S1608)</f>
        <v>0</v>
      </c>
    </row>
    <row r="1610" spans="1:33">
      <c r="A1610" s="5" t="s">
        <v>8</v>
      </c>
      <c r="B1610" s="6">
        <v>7</v>
      </c>
      <c r="D1610" s="5" t="s">
        <v>9</v>
      </c>
      <c r="E1610" s="6">
        <v>1</v>
      </c>
      <c r="G1610" s="43">
        <v>6</v>
      </c>
      <c r="H1610" s="43">
        <v>6</v>
      </c>
      <c r="I1610" s="30"/>
      <c r="J1610" s="30"/>
      <c r="K1610" s="30"/>
      <c r="L1610" s="30"/>
      <c r="M1610" s="44"/>
      <c r="N1610" s="30"/>
      <c r="O1610" s="45" t="s">
        <v>115</v>
      </c>
      <c r="P1610" s="46">
        <f>P1609-P1611</f>
        <v>48</v>
      </c>
      <c r="Q1610" s="46">
        <f>Q1609-Q1611</f>
        <v>5.6141666666666623</v>
      </c>
      <c r="R1610" s="46">
        <f>R1609-R1611</f>
        <v>0</v>
      </c>
      <c r="S1610" s="46">
        <f>S1609-S1611</f>
        <v>0</v>
      </c>
    </row>
    <row r="1611" spans="1:33">
      <c r="G1611" s="43"/>
      <c r="H1611" s="30"/>
      <c r="I1611" s="30"/>
      <c r="J1611" s="30"/>
      <c r="K1611" s="30"/>
      <c r="L1611" s="30"/>
      <c r="M1611" s="44"/>
      <c r="N1611" s="44"/>
      <c r="O1611" s="47" t="s">
        <v>116</v>
      </c>
      <c r="P1611" s="48">
        <f>P1605</f>
        <v>8</v>
      </c>
      <c r="Q1611" s="48">
        <f>Q1605</f>
        <v>4</v>
      </c>
      <c r="R1611" s="48">
        <f>R1605</f>
        <v>2.1052777777777774</v>
      </c>
      <c r="S1611" s="48">
        <f>S1605</f>
        <v>0</v>
      </c>
      <c r="T1611" t="s">
        <v>117</v>
      </c>
      <c r="U1611" s="49" t="s">
        <v>118</v>
      </c>
      <c r="V1611" t="s">
        <v>119</v>
      </c>
      <c r="W1611" t="s">
        <v>120</v>
      </c>
      <c r="X1611" t="s">
        <v>121</v>
      </c>
      <c r="Y1611" s="49" t="s">
        <v>122</v>
      </c>
      <c r="Z1611" t="s">
        <v>123</v>
      </c>
      <c r="AA1611" t="s">
        <v>124</v>
      </c>
      <c r="AB1611" t="s">
        <v>125</v>
      </c>
      <c r="AC1611" t="s">
        <v>126</v>
      </c>
      <c r="AD1611" t="s">
        <v>127</v>
      </c>
      <c r="AE1611" t="s">
        <v>128</v>
      </c>
      <c r="AF1611" t="s">
        <v>129</v>
      </c>
      <c r="AG1611" t="s">
        <v>130</v>
      </c>
    </row>
    <row r="1612" spans="1:33" ht="15">
      <c r="G1612" s="50"/>
      <c r="M1612" s="51"/>
      <c r="R1612" s="52">
        <f>S1612-O1609</f>
        <v>0</v>
      </c>
      <c r="S1612" s="53">
        <f>SUM(P1610:S1611)</f>
        <v>67.719444444444434</v>
      </c>
      <c r="T1612" t="str">
        <f>+A1597</f>
        <v>Employee: SISON, ARIEL  (052)</v>
      </c>
      <c r="U1612">
        <f>G1610</f>
        <v>6</v>
      </c>
      <c r="V1612" s="54">
        <f>P1610</f>
        <v>48</v>
      </c>
      <c r="W1612" s="54">
        <f>Q1610</f>
        <v>5.6141666666666623</v>
      </c>
      <c r="X1612" s="54">
        <f>R1610</f>
        <v>0</v>
      </c>
      <c r="Y1612" s="55">
        <f>P1611</f>
        <v>8</v>
      </c>
      <c r="Z1612" s="55">
        <f>Q1611</f>
        <v>4</v>
      </c>
      <c r="AA1612" s="55">
        <f>R1611</f>
        <v>2.1052777777777774</v>
      </c>
      <c r="AB1612" s="54">
        <f>S1610</f>
        <v>0</v>
      </c>
      <c r="AC1612" s="55">
        <f>S1611</f>
        <v>0</v>
      </c>
    </row>
    <row r="1616" spans="1:33">
      <c r="A1616" s="2" t="s">
        <v>94</v>
      </c>
    </row>
    <row r="1619" spans="1:33">
      <c r="A1619" s="1" t="s">
        <v>1</v>
      </c>
      <c r="B1619" s="1" t="s">
        <v>2</v>
      </c>
      <c r="C1619" s="1" t="s">
        <v>3</v>
      </c>
      <c r="D1619" s="1" t="s">
        <v>4</v>
      </c>
      <c r="E1619" s="1" t="s">
        <v>5</v>
      </c>
      <c r="F1619" s="1" t="s">
        <v>6</v>
      </c>
      <c r="G1619" s="25"/>
      <c r="H1619" s="25"/>
      <c r="I1619" s="25"/>
      <c r="J1619" s="25"/>
      <c r="K1619" s="25"/>
      <c r="L1619" s="25"/>
      <c r="M1619" s="25"/>
      <c r="N1619" s="26"/>
      <c r="O1619" s="27" t="s">
        <v>110</v>
      </c>
      <c r="P1619" s="28" t="s">
        <v>111</v>
      </c>
      <c r="Q1619" s="28" t="s">
        <v>112</v>
      </c>
      <c r="R1619" s="28" t="s">
        <v>113</v>
      </c>
      <c r="S1619" s="28" t="s">
        <v>114</v>
      </c>
    </row>
    <row r="1620" spans="1:33">
      <c r="G1620" s="29"/>
      <c r="H1620" s="29"/>
      <c r="I1620" s="29"/>
      <c r="J1620" s="29"/>
      <c r="K1620" s="29"/>
      <c r="L1620" s="29"/>
      <c r="M1620" s="29"/>
      <c r="N1620" s="30"/>
      <c r="P1620" s="31"/>
      <c r="Q1620" s="31"/>
      <c r="R1620" s="31"/>
      <c r="S1620" s="32"/>
    </row>
    <row r="1621" spans="1:33">
      <c r="A1621" s="3">
        <v>41543</v>
      </c>
      <c r="B1621" s="4">
        <v>0.25526620370370373</v>
      </c>
      <c r="C1621" s="4">
        <v>0.62815972222222227</v>
      </c>
      <c r="G1621" s="33">
        <f t="shared" ref="G1621:G1627" si="1020">+B1621*24</f>
        <v>6.12638888888889</v>
      </c>
      <c r="H1621" s="33">
        <f t="shared" ref="H1621:H1627" si="1021">ROUND(G1621,0)</f>
        <v>6</v>
      </c>
      <c r="I1621" s="33">
        <f t="shared" ref="I1621:I1627" si="1022">+C1621*24</f>
        <v>15.075833333333335</v>
      </c>
      <c r="J1621" s="33">
        <f t="shared" ref="J1621:J1627" si="1023">ROUND(I1621,0)</f>
        <v>15</v>
      </c>
      <c r="K1621" s="33">
        <f t="shared" ref="K1621:K1627" si="1024">+D1621*24</f>
        <v>0</v>
      </c>
      <c r="L1621" s="33">
        <f t="shared" ref="L1621:L1627" si="1025">ROUND(K1621,0)</f>
        <v>0</v>
      </c>
      <c r="M1621" s="33">
        <f t="shared" ref="M1621:M1627" si="1026">+E1621*24</f>
        <v>0</v>
      </c>
      <c r="N1621" s="33">
        <f t="shared" ref="N1621:N1627" si="1027">ROUND(M1621,0)</f>
        <v>0</v>
      </c>
      <c r="O1621" s="34">
        <f t="shared" ref="O1621:O1627" si="1028">I1621-G1621+M1621-K1621</f>
        <v>8.9494444444444454</v>
      </c>
      <c r="P1621" s="35">
        <f t="shared" ref="P1621:P1627" si="1029">IF(O1621&gt;8,8,O1621)</f>
        <v>8</v>
      </c>
      <c r="Q1621" s="36">
        <f t="shared" ref="Q1621:Q1627" si="1030">IF(O1621&gt;12,4,O1621-P1621)</f>
        <v>0.94944444444444542</v>
      </c>
      <c r="R1621" s="37">
        <f t="shared" ref="R1621:R1627" si="1031">IF(O1621&gt;12,O1621-12,0)</f>
        <v>0</v>
      </c>
      <c r="S1621" s="38"/>
    </row>
    <row r="1622" spans="1:33">
      <c r="A1622" s="3">
        <v>41544</v>
      </c>
      <c r="B1622" s="4">
        <v>0.25384259259259262</v>
      </c>
      <c r="C1622" s="4">
        <v>0.63285879629629627</v>
      </c>
      <c r="G1622" s="33">
        <f t="shared" si="1020"/>
        <v>6.0922222222222224</v>
      </c>
      <c r="H1622" s="33">
        <f t="shared" si="1021"/>
        <v>6</v>
      </c>
      <c r="I1622" s="33">
        <f t="shared" si="1022"/>
        <v>15.188611111111111</v>
      </c>
      <c r="J1622" s="33">
        <f t="shared" si="1023"/>
        <v>15</v>
      </c>
      <c r="K1622" s="33">
        <f t="shared" si="1024"/>
        <v>0</v>
      </c>
      <c r="L1622" s="33">
        <f t="shared" si="1025"/>
        <v>0</v>
      </c>
      <c r="M1622" s="33">
        <f t="shared" si="1026"/>
        <v>0</v>
      </c>
      <c r="N1622" s="33">
        <f t="shared" si="1027"/>
        <v>0</v>
      </c>
      <c r="O1622" s="34">
        <f t="shared" si="1028"/>
        <v>9.0963888888888889</v>
      </c>
      <c r="P1622" s="35">
        <f t="shared" si="1029"/>
        <v>8</v>
      </c>
      <c r="Q1622" s="36">
        <f t="shared" si="1030"/>
        <v>1.0963888888888889</v>
      </c>
      <c r="R1622" s="37">
        <f t="shared" si="1031"/>
        <v>0</v>
      </c>
      <c r="S1622" s="38"/>
    </row>
    <row r="1623" spans="1:33">
      <c r="A1623" s="3">
        <v>41545</v>
      </c>
      <c r="B1623" s="4">
        <v>0.28747685185185184</v>
      </c>
      <c r="C1623" s="4">
        <v>0.81273148148148144</v>
      </c>
      <c r="G1623" s="33">
        <f t="shared" si="1020"/>
        <v>6.8994444444444447</v>
      </c>
      <c r="H1623" s="33">
        <f t="shared" si="1021"/>
        <v>7</v>
      </c>
      <c r="I1623" s="33">
        <f t="shared" si="1022"/>
        <v>19.505555555555553</v>
      </c>
      <c r="J1623" s="33">
        <f t="shared" si="1023"/>
        <v>20</v>
      </c>
      <c r="K1623" s="33">
        <f t="shared" si="1024"/>
        <v>0</v>
      </c>
      <c r="L1623" s="33">
        <f t="shared" si="1025"/>
        <v>0</v>
      </c>
      <c r="M1623" s="33">
        <f t="shared" si="1026"/>
        <v>0</v>
      </c>
      <c r="N1623" s="33">
        <f t="shared" si="1027"/>
        <v>0</v>
      </c>
      <c r="O1623" s="34">
        <f t="shared" si="1028"/>
        <v>12.606111111111108</v>
      </c>
      <c r="P1623" s="35">
        <f t="shared" si="1029"/>
        <v>8</v>
      </c>
      <c r="Q1623" s="36">
        <f t="shared" si="1030"/>
        <v>4</v>
      </c>
      <c r="R1623" s="37">
        <f t="shared" si="1031"/>
        <v>0.60611111111110816</v>
      </c>
      <c r="S1623" s="38"/>
    </row>
    <row r="1624" spans="1:33" s="9" customFormat="1">
      <c r="A1624" s="7">
        <v>41546</v>
      </c>
      <c r="B1624" s="8">
        <v>0.29585648148148147</v>
      </c>
      <c r="C1624" s="8">
        <v>0.62829861111111107</v>
      </c>
      <c r="G1624" s="33">
        <f t="shared" si="1020"/>
        <v>7.1005555555555553</v>
      </c>
      <c r="H1624" s="33">
        <f t="shared" si="1021"/>
        <v>7</v>
      </c>
      <c r="I1624" s="33">
        <f t="shared" si="1022"/>
        <v>15.079166666666666</v>
      </c>
      <c r="J1624" s="33">
        <f t="shared" si="1023"/>
        <v>15</v>
      </c>
      <c r="K1624" s="33">
        <f t="shared" si="1024"/>
        <v>0</v>
      </c>
      <c r="L1624" s="33">
        <f t="shared" si="1025"/>
        <v>0</v>
      </c>
      <c r="M1624" s="33">
        <f t="shared" si="1026"/>
        <v>0</v>
      </c>
      <c r="N1624" s="33">
        <f t="shared" si="1027"/>
        <v>0</v>
      </c>
      <c r="O1624" s="34">
        <f t="shared" si="1028"/>
        <v>7.9786111111111104</v>
      </c>
      <c r="P1624" s="39">
        <f t="shared" si="1029"/>
        <v>7.9786111111111104</v>
      </c>
      <c r="Q1624" s="40">
        <f t="shared" si="1030"/>
        <v>0</v>
      </c>
      <c r="R1624" s="41">
        <f t="shared" si="1031"/>
        <v>0</v>
      </c>
      <c r="S1624" s="42"/>
      <c r="T1624"/>
      <c r="U1624"/>
      <c r="V1624"/>
      <c r="W1624"/>
      <c r="X1624"/>
      <c r="Y1624"/>
      <c r="Z1624"/>
      <c r="AA1624"/>
      <c r="AB1624"/>
      <c r="AC1624"/>
    </row>
    <row r="1625" spans="1:33">
      <c r="A1625" s="3">
        <v>41547</v>
      </c>
      <c r="B1625" s="4">
        <v>0.25032407407407409</v>
      </c>
      <c r="C1625" s="4">
        <v>0.59280092592592593</v>
      </c>
      <c r="G1625" s="33">
        <f t="shared" si="1020"/>
        <v>6.0077777777777781</v>
      </c>
      <c r="H1625" s="33">
        <f t="shared" si="1021"/>
        <v>6</v>
      </c>
      <c r="I1625" s="33">
        <f t="shared" si="1022"/>
        <v>14.227222222222222</v>
      </c>
      <c r="J1625" s="33">
        <f t="shared" si="1023"/>
        <v>14</v>
      </c>
      <c r="K1625" s="33">
        <f t="shared" si="1024"/>
        <v>0</v>
      </c>
      <c r="L1625" s="33">
        <f t="shared" si="1025"/>
        <v>0</v>
      </c>
      <c r="M1625" s="33">
        <f t="shared" si="1026"/>
        <v>0</v>
      </c>
      <c r="N1625" s="33">
        <f t="shared" si="1027"/>
        <v>0</v>
      </c>
      <c r="O1625" s="34">
        <f t="shared" si="1028"/>
        <v>8.219444444444445</v>
      </c>
      <c r="P1625" s="35">
        <f t="shared" si="1029"/>
        <v>8</v>
      </c>
      <c r="Q1625" s="36">
        <f t="shared" si="1030"/>
        <v>0.219444444444445</v>
      </c>
      <c r="R1625" s="37">
        <f t="shared" si="1031"/>
        <v>0</v>
      </c>
      <c r="S1625" s="38"/>
    </row>
    <row r="1626" spans="1:33">
      <c r="A1626" s="3">
        <v>41548</v>
      </c>
      <c r="B1626" s="4">
        <v>0.25217592592592591</v>
      </c>
      <c r="C1626" s="4">
        <v>0.62783564814814818</v>
      </c>
      <c r="G1626" s="33">
        <f t="shared" si="1020"/>
        <v>6.0522222222222215</v>
      </c>
      <c r="H1626" s="33">
        <f t="shared" si="1021"/>
        <v>6</v>
      </c>
      <c r="I1626" s="33">
        <f t="shared" si="1022"/>
        <v>15.068055555555556</v>
      </c>
      <c r="J1626" s="33">
        <f t="shared" si="1023"/>
        <v>15</v>
      </c>
      <c r="K1626" s="33">
        <f t="shared" si="1024"/>
        <v>0</v>
      </c>
      <c r="L1626" s="33">
        <f t="shared" si="1025"/>
        <v>0</v>
      </c>
      <c r="M1626" s="33">
        <f t="shared" si="1026"/>
        <v>0</v>
      </c>
      <c r="N1626" s="33">
        <f t="shared" si="1027"/>
        <v>0</v>
      </c>
      <c r="O1626" s="34">
        <f t="shared" si="1028"/>
        <v>9.0158333333333349</v>
      </c>
      <c r="P1626" s="35">
        <f t="shared" si="1029"/>
        <v>8</v>
      </c>
      <c r="Q1626" s="36">
        <f t="shared" si="1030"/>
        <v>1.0158333333333349</v>
      </c>
      <c r="R1626" s="37">
        <f t="shared" si="1031"/>
        <v>0</v>
      </c>
      <c r="S1626" s="38"/>
    </row>
    <row r="1627" spans="1:33">
      <c r="A1627" s="3">
        <v>41549</v>
      </c>
      <c r="B1627" s="4">
        <v>0.25396990740740738</v>
      </c>
      <c r="C1627" s="4">
        <v>0.59462962962962962</v>
      </c>
      <c r="G1627" s="33">
        <f t="shared" si="1020"/>
        <v>6.0952777777777776</v>
      </c>
      <c r="H1627" s="33">
        <f t="shared" si="1021"/>
        <v>6</v>
      </c>
      <c r="I1627" s="33">
        <f t="shared" si="1022"/>
        <v>14.271111111111111</v>
      </c>
      <c r="J1627" s="33">
        <f t="shared" si="1023"/>
        <v>14</v>
      </c>
      <c r="K1627" s="33">
        <f t="shared" si="1024"/>
        <v>0</v>
      </c>
      <c r="L1627" s="33">
        <f t="shared" si="1025"/>
        <v>0</v>
      </c>
      <c r="M1627" s="33">
        <f t="shared" si="1026"/>
        <v>0</v>
      </c>
      <c r="N1627" s="33">
        <f t="shared" si="1027"/>
        <v>0</v>
      </c>
      <c r="O1627" s="34">
        <f t="shared" si="1028"/>
        <v>8.1758333333333333</v>
      </c>
      <c r="P1627" s="35">
        <f t="shared" si="1029"/>
        <v>8</v>
      </c>
      <c r="Q1627" s="36">
        <f t="shared" si="1030"/>
        <v>0.17583333333333329</v>
      </c>
      <c r="R1627" s="37">
        <f t="shared" si="1031"/>
        <v>0</v>
      </c>
      <c r="S1627" s="38"/>
    </row>
    <row r="1628" spans="1:33">
      <c r="A1628" s="5" t="s">
        <v>7</v>
      </c>
      <c r="G1628" s="43"/>
      <c r="H1628" s="30"/>
      <c r="I1628" s="30"/>
      <c r="J1628" s="30"/>
      <c r="K1628" s="30"/>
      <c r="L1628" s="30"/>
      <c r="M1628" s="44"/>
      <c r="N1628" s="30"/>
      <c r="O1628" s="45">
        <f>SUM(O1621:O1627)</f>
        <v>64.041666666666657</v>
      </c>
      <c r="P1628" s="46">
        <f>SUM(P1621:P1627)</f>
        <v>55.978611111111107</v>
      </c>
      <c r="Q1628" s="46">
        <f>SUM(Q1621:Q1627)</f>
        <v>7.4569444444444475</v>
      </c>
      <c r="R1628" s="46">
        <f>SUM(R1621:R1627)</f>
        <v>0.60611111111110816</v>
      </c>
      <c r="S1628" s="46">
        <f>SUM(S1621:S1627)</f>
        <v>0</v>
      </c>
    </row>
    <row r="1629" spans="1:33">
      <c r="A1629" s="5" t="s">
        <v>8</v>
      </c>
      <c r="B1629" s="6">
        <v>7</v>
      </c>
      <c r="D1629" s="5" t="s">
        <v>9</v>
      </c>
      <c r="E1629" s="6">
        <v>1</v>
      </c>
      <c r="G1629" s="43">
        <v>6</v>
      </c>
      <c r="H1629" s="43">
        <v>6</v>
      </c>
      <c r="I1629" s="30"/>
      <c r="J1629" s="30"/>
      <c r="K1629" s="30"/>
      <c r="L1629" s="30"/>
      <c r="M1629" s="44"/>
      <c r="N1629" s="30"/>
      <c r="O1629" s="45" t="s">
        <v>115</v>
      </c>
      <c r="P1629" s="46">
        <f>P1628-P1630</f>
        <v>48</v>
      </c>
      <c r="Q1629" s="46">
        <f>Q1628-Q1630</f>
        <v>7.4569444444444475</v>
      </c>
      <c r="R1629" s="46">
        <f>R1628-R1630</f>
        <v>0.60611111111110816</v>
      </c>
      <c r="S1629" s="46">
        <f>S1628-S1630</f>
        <v>0</v>
      </c>
    </row>
    <row r="1630" spans="1:33">
      <c r="G1630" s="43"/>
      <c r="H1630" s="30"/>
      <c r="I1630" s="30"/>
      <c r="J1630" s="30"/>
      <c r="K1630" s="30"/>
      <c r="L1630" s="30"/>
      <c r="M1630" s="44"/>
      <c r="N1630" s="44"/>
      <c r="O1630" s="47" t="s">
        <v>116</v>
      </c>
      <c r="P1630" s="48">
        <f>P1624</f>
        <v>7.9786111111111104</v>
      </c>
      <c r="Q1630" s="48">
        <f>Q1624</f>
        <v>0</v>
      </c>
      <c r="R1630" s="48">
        <f>R1624</f>
        <v>0</v>
      </c>
      <c r="S1630" s="48">
        <f>S1624</f>
        <v>0</v>
      </c>
      <c r="T1630" t="s">
        <v>117</v>
      </c>
      <c r="U1630" s="49" t="s">
        <v>118</v>
      </c>
      <c r="V1630" t="s">
        <v>119</v>
      </c>
      <c r="W1630" t="s">
        <v>120</v>
      </c>
      <c r="X1630" t="s">
        <v>121</v>
      </c>
      <c r="Y1630" s="49" t="s">
        <v>122</v>
      </c>
      <c r="Z1630" t="s">
        <v>123</v>
      </c>
      <c r="AA1630" t="s">
        <v>124</v>
      </c>
      <c r="AB1630" t="s">
        <v>125</v>
      </c>
      <c r="AC1630" t="s">
        <v>126</v>
      </c>
      <c r="AD1630" t="s">
        <v>127</v>
      </c>
      <c r="AE1630" t="s">
        <v>128</v>
      </c>
      <c r="AF1630" t="s">
        <v>129</v>
      </c>
      <c r="AG1630" t="s">
        <v>130</v>
      </c>
    </row>
    <row r="1631" spans="1:33" ht="15">
      <c r="G1631" s="50"/>
      <c r="M1631" s="51"/>
      <c r="R1631" s="52">
        <f>S1631-O1628</f>
        <v>0</v>
      </c>
      <c r="S1631" s="53">
        <f>SUM(P1629:S1630)</f>
        <v>64.041666666666657</v>
      </c>
      <c r="T1631" t="str">
        <f>+A1616</f>
        <v>Employee: SISTOSO, RENE BOY  (088)</v>
      </c>
      <c r="U1631">
        <f>G1629</f>
        <v>6</v>
      </c>
      <c r="V1631" s="54">
        <f>P1629</f>
        <v>48</v>
      </c>
      <c r="W1631" s="54">
        <f>Q1629</f>
        <v>7.4569444444444475</v>
      </c>
      <c r="X1631" s="54">
        <f>R1629</f>
        <v>0.60611111111110816</v>
      </c>
      <c r="Y1631" s="55">
        <f>P1630</f>
        <v>7.9786111111111104</v>
      </c>
      <c r="Z1631" s="55">
        <f>Q1630</f>
        <v>0</v>
      </c>
      <c r="AA1631" s="55">
        <f>R1630</f>
        <v>0</v>
      </c>
      <c r="AB1631" s="54">
        <f>S1629</f>
        <v>0</v>
      </c>
      <c r="AC1631" s="55">
        <f>S1630</f>
        <v>0</v>
      </c>
    </row>
    <row r="1635" spans="1:29">
      <c r="A1635" s="2" t="s">
        <v>95</v>
      </c>
    </row>
    <row r="1638" spans="1:29">
      <c r="A1638" s="1" t="s">
        <v>1</v>
      </c>
      <c r="B1638" s="1" t="s">
        <v>2</v>
      </c>
      <c r="C1638" s="1" t="s">
        <v>3</v>
      </c>
      <c r="D1638" s="1" t="s">
        <v>4</v>
      </c>
      <c r="E1638" s="1" t="s">
        <v>5</v>
      </c>
      <c r="F1638" s="1" t="s">
        <v>6</v>
      </c>
      <c r="G1638" s="25"/>
      <c r="H1638" s="25"/>
      <c r="I1638" s="25"/>
      <c r="J1638" s="25"/>
      <c r="K1638" s="25"/>
      <c r="L1638" s="25"/>
      <c r="M1638" s="25"/>
      <c r="N1638" s="26"/>
      <c r="O1638" s="27" t="s">
        <v>110</v>
      </c>
      <c r="P1638" s="28" t="s">
        <v>111</v>
      </c>
      <c r="Q1638" s="28" t="s">
        <v>112</v>
      </c>
      <c r="R1638" s="28" t="s">
        <v>113</v>
      </c>
      <c r="S1638" s="28" t="s">
        <v>114</v>
      </c>
    </row>
    <row r="1639" spans="1:29">
      <c r="G1639" s="29"/>
      <c r="H1639" s="29"/>
      <c r="I1639" s="29"/>
      <c r="J1639" s="29"/>
      <c r="K1639" s="29"/>
      <c r="L1639" s="29"/>
      <c r="M1639" s="29"/>
      <c r="N1639" s="30"/>
      <c r="P1639" s="31"/>
      <c r="Q1639" s="31"/>
      <c r="R1639" s="31"/>
      <c r="S1639" s="32"/>
    </row>
    <row r="1640" spans="1:29">
      <c r="A1640" s="3">
        <v>41543</v>
      </c>
      <c r="B1640" s="16">
        <v>0.28936342592592595</v>
      </c>
      <c r="C1640" s="16">
        <v>0.50018518518518518</v>
      </c>
      <c r="D1640" s="16">
        <v>0.54185185185185192</v>
      </c>
      <c r="E1640" s="16">
        <v>0.7505208333333333</v>
      </c>
      <c r="G1640" s="33">
        <f t="shared" ref="G1640:G1646" si="1032">+B1640*24</f>
        <v>6.9447222222222234</v>
      </c>
      <c r="H1640" s="33">
        <f t="shared" ref="H1640:H1646" si="1033">ROUND(G1640,0)</f>
        <v>7</v>
      </c>
      <c r="I1640" s="33">
        <f t="shared" ref="I1640:I1646" si="1034">+C1640*24</f>
        <v>12.004444444444445</v>
      </c>
      <c r="J1640" s="33">
        <f t="shared" ref="J1640:J1646" si="1035">ROUND(I1640,0)</f>
        <v>12</v>
      </c>
      <c r="K1640" s="33">
        <f t="shared" ref="K1640:K1646" si="1036">+D1640*24</f>
        <v>13.004444444444445</v>
      </c>
      <c r="L1640" s="33">
        <f t="shared" ref="L1640:L1646" si="1037">ROUND(K1640,0)</f>
        <v>13</v>
      </c>
      <c r="M1640" s="33">
        <f t="shared" ref="M1640:M1646" si="1038">+E1640*24</f>
        <v>18.012499999999999</v>
      </c>
      <c r="N1640" s="33">
        <f t="shared" ref="N1640:N1646" si="1039">ROUND(M1640,0)</f>
        <v>18</v>
      </c>
      <c r="O1640" s="34">
        <f t="shared" ref="O1640:O1646" si="1040">I1640-G1640+M1640-K1640</f>
        <v>10.067777777777778</v>
      </c>
      <c r="P1640" s="35">
        <f t="shared" ref="P1640:P1646" si="1041">IF(O1640&gt;8,8,O1640)</f>
        <v>8</v>
      </c>
      <c r="Q1640" s="36">
        <f t="shared" ref="Q1640:Q1646" si="1042">IF(O1640&gt;12,4,O1640-P1640)</f>
        <v>2.0677777777777777</v>
      </c>
      <c r="R1640" s="37">
        <f t="shared" ref="R1640:R1646" si="1043">IF(O1640&gt;12,O1640-12,0)</f>
        <v>0</v>
      </c>
      <c r="S1640" s="38"/>
    </row>
    <row r="1641" spans="1:29">
      <c r="A1641" s="3">
        <v>41544</v>
      </c>
      <c r="B1641" s="16">
        <v>0.28936342592592595</v>
      </c>
      <c r="C1641" s="16">
        <v>0.50087962962962962</v>
      </c>
      <c r="D1641" s="16">
        <v>0.53791666666666671</v>
      </c>
      <c r="E1641" s="16">
        <v>0.75260416666666663</v>
      </c>
      <c r="G1641" s="33">
        <f t="shared" si="1032"/>
        <v>6.9447222222222234</v>
      </c>
      <c r="H1641" s="33">
        <f t="shared" si="1033"/>
        <v>7</v>
      </c>
      <c r="I1641" s="33">
        <f t="shared" si="1034"/>
        <v>12.021111111111111</v>
      </c>
      <c r="J1641" s="33">
        <f t="shared" si="1035"/>
        <v>12</v>
      </c>
      <c r="K1641" s="33">
        <f t="shared" si="1036"/>
        <v>12.91</v>
      </c>
      <c r="L1641" s="33">
        <f t="shared" si="1037"/>
        <v>13</v>
      </c>
      <c r="M1641" s="33">
        <f t="shared" si="1038"/>
        <v>18.0625</v>
      </c>
      <c r="N1641" s="33">
        <f t="shared" si="1039"/>
        <v>18</v>
      </c>
      <c r="O1641" s="34">
        <f t="shared" si="1040"/>
        <v>10.228888888888886</v>
      </c>
      <c r="P1641" s="35">
        <f t="shared" si="1041"/>
        <v>8</v>
      </c>
      <c r="Q1641" s="36">
        <f t="shared" si="1042"/>
        <v>2.2288888888888856</v>
      </c>
      <c r="R1641" s="37">
        <f t="shared" si="1043"/>
        <v>0</v>
      </c>
      <c r="S1641" s="38"/>
    </row>
    <row r="1642" spans="1:29">
      <c r="A1642" s="3">
        <v>41545</v>
      </c>
      <c r="B1642" s="16">
        <v>0.28797453703703701</v>
      </c>
      <c r="C1642" s="16">
        <v>0.62518518518518518</v>
      </c>
      <c r="D1642" s="16"/>
      <c r="E1642" s="16"/>
      <c r="G1642" s="33">
        <f t="shared" si="1032"/>
        <v>6.9113888888888884</v>
      </c>
      <c r="H1642" s="33">
        <f t="shared" si="1033"/>
        <v>7</v>
      </c>
      <c r="I1642" s="33">
        <f t="shared" si="1034"/>
        <v>15.004444444444445</v>
      </c>
      <c r="J1642" s="33">
        <f t="shared" si="1035"/>
        <v>15</v>
      </c>
      <c r="K1642" s="33">
        <f t="shared" si="1036"/>
        <v>0</v>
      </c>
      <c r="L1642" s="33">
        <f t="shared" si="1037"/>
        <v>0</v>
      </c>
      <c r="M1642" s="33">
        <f t="shared" si="1038"/>
        <v>0</v>
      </c>
      <c r="N1642" s="33">
        <f t="shared" si="1039"/>
        <v>0</v>
      </c>
      <c r="O1642" s="34">
        <f t="shared" si="1040"/>
        <v>8.0930555555555568</v>
      </c>
      <c r="P1642" s="35">
        <f t="shared" si="1041"/>
        <v>8</v>
      </c>
      <c r="Q1642" s="36">
        <f t="shared" si="1042"/>
        <v>9.3055555555556779E-2</v>
      </c>
      <c r="R1642" s="37">
        <f t="shared" si="1043"/>
        <v>0</v>
      </c>
      <c r="S1642" s="38"/>
    </row>
    <row r="1643" spans="1:29" s="9" customFormat="1">
      <c r="A1643" s="7">
        <v>41546</v>
      </c>
      <c r="B1643" s="17"/>
      <c r="C1643" s="17"/>
      <c r="G1643" s="33">
        <f t="shared" si="1032"/>
        <v>0</v>
      </c>
      <c r="H1643" s="33">
        <f t="shared" si="1033"/>
        <v>0</v>
      </c>
      <c r="I1643" s="33">
        <f t="shared" si="1034"/>
        <v>0</v>
      </c>
      <c r="J1643" s="33">
        <f t="shared" si="1035"/>
        <v>0</v>
      </c>
      <c r="K1643" s="33">
        <f t="shared" si="1036"/>
        <v>0</v>
      </c>
      <c r="L1643" s="33">
        <f t="shared" si="1037"/>
        <v>0</v>
      </c>
      <c r="M1643" s="33">
        <f t="shared" si="1038"/>
        <v>0</v>
      </c>
      <c r="N1643" s="33">
        <f t="shared" si="1039"/>
        <v>0</v>
      </c>
      <c r="O1643" s="34">
        <f t="shared" si="1040"/>
        <v>0</v>
      </c>
      <c r="P1643" s="39">
        <f t="shared" si="1041"/>
        <v>0</v>
      </c>
      <c r="Q1643" s="40">
        <f t="shared" si="1042"/>
        <v>0</v>
      </c>
      <c r="R1643" s="41">
        <f t="shared" si="1043"/>
        <v>0</v>
      </c>
      <c r="S1643" s="42"/>
      <c r="T1643"/>
      <c r="U1643"/>
      <c r="V1643"/>
      <c r="W1643"/>
      <c r="X1643"/>
      <c r="Y1643"/>
      <c r="Z1643"/>
      <c r="AA1643"/>
      <c r="AB1643"/>
      <c r="AC1643"/>
    </row>
    <row r="1644" spans="1:29">
      <c r="A1644" s="3">
        <v>41547</v>
      </c>
      <c r="B1644" s="16">
        <v>0.28936342592592595</v>
      </c>
      <c r="C1644" s="16">
        <v>0.50087962962962962</v>
      </c>
      <c r="D1644" s="16">
        <v>0.53861111111111104</v>
      </c>
      <c r="E1644" s="16">
        <v>0.66788194444444438</v>
      </c>
      <c r="G1644" s="33">
        <f t="shared" si="1032"/>
        <v>6.9447222222222234</v>
      </c>
      <c r="H1644" s="33">
        <f t="shared" si="1033"/>
        <v>7</v>
      </c>
      <c r="I1644" s="33">
        <f t="shared" si="1034"/>
        <v>12.021111111111111</v>
      </c>
      <c r="J1644" s="33">
        <f t="shared" si="1035"/>
        <v>12</v>
      </c>
      <c r="K1644" s="33">
        <f t="shared" si="1036"/>
        <v>12.926666666666666</v>
      </c>
      <c r="L1644" s="33">
        <f t="shared" si="1037"/>
        <v>13</v>
      </c>
      <c r="M1644" s="33">
        <f t="shared" si="1038"/>
        <v>16.029166666666665</v>
      </c>
      <c r="N1644" s="33">
        <f t="shared" si="1039"/>
        <v>16</v>
      </c>
      <c r="O1644" s="34">
        <f t="shared" si="1040"/>
        <v>8.1788888888888884</v>
      </c>
      <c r="P1644" s="35">
        <f t="shared" si="1041"/>
        <v>8</v>
      </c>
      <c r="Q1644" s="36">
        <f t="shared" si="1042"/>
        <v>0.17888888888888843</v>
      </c>
      <c r="R1644" s="37">
        <f t="shared" si="1043"/>
        <v>0</v>
      </c>
      <c r="S1644" s="38"/>
    </row>
    <row r="1645" spans="1:29">
      <c r="A1645" s="3">
        <v>41548</v>
      </c>
      <c r="B1645" s="16">
        <v>0.29214120370370372</v>
      </c>
      <c r="C1645" s="16">
        <v>0.7505208333333333</v>
      </c>
      <c r="D1645" s="16"/>
      <c r="E1645" s="16"/>
      <c r="G1645" s="33">
        <f t="shared" si="1032"/>
        <v>7.0113888888888898</v>
      </c>
      <c r="H1645" s="33">
        <f t="shared" si="1033"/>
        <v>7</v>
      </c>
      <c r="I1645" s="33">
        <f t="shared" si="1034"/>
        <v>18.012499999999999</v>
      </c>
      <c r="J1645" s="33">
        <f t="shared" si="1035"/>
        <v>18</v>
      </c>
      <c r="K1645" s="33">
        <f t="shared" si="1036"/>
        <v>0</v>
      </c>
      <c r="L1645" s="33">
        <f t="shared" si="1037"/>
        <v>0</v>
      </c>
      <c r="M1645" s="33">
        <f t="shared" si="1038"/>
        <v>0</v>
      </c>
      <c r="N1645" s="33">
        <f t="shared" si="1039"/>
        <v>0</v>
      </c>
      <c r="O1645" s="34">
        <f t="shared" si="1040"/>
        <v>11.00111111111111</v>
      </c>
      <c r="P1645" s="35">
        <f t="shared" si="1041"/>
        <v>8</v>
      </c>
      <c r="Q1645" s="36">
        <f t="shared" si="1042"/>
        <v>3.0011111111111095</v>
      </c>
      <c r="R1645" s="37">
        <f t="shared" si="1043"/>
        <v>0</v>
      </c>
      <c r="S1645" s="38"/>
    </row>
    <row r="1646" spans="1:29">
      <c r="A1646" s="3">
        <v>41549</v>
      </c>
      <c r="B1646" s="16">
        <v>0.28797453703703701</v>
      </c>
      <c r="C1646" s="16">
        <v>0.50157407407407406</v>
      </c>
      <c r="D1646" s="16">
        <v>0.53791666666666671</v>
      </c>
      <c r="E1646" s="16">
        <v>0.7505208333333333</v>
      </c>
      <c r="G1646" s="33">
        <f t="shared" si="1032"/>
        <v>6.9113888888888884</v>
      </c>
      <c r="H1646" s="33">
        <f t="shared" si="1033"/>
        <v>7</v>
      </c>
      <c r="I1646" s="33">
        <f t="shared" si="1034"/>
        <v>12.037777777777777</v>
      </c>
      <c r="J1646" s="33">
        <f t="shared" si="1035"/>
        <v>12</v>
      </c>
      <c r="K1646" s="33">
        <f t="shared" si="1036"/>
        <v>12.91</v>
      </c>
      <c r="L1646" s="33">
        <f t="shared" si="1037"/>
        <v>13</v>
      </c>
      <c r="M1646" s="33">
        <f t="shared" si="1038"/>
        <v>18.012499999999999</v>
      </c>
      <c r="N1646" s="33">
        <f t="shared" si="1039"/>
        <v>18</v>
      </c>
      <c r="O1646" s="34">
        <f t="shared" si="1040"/>
        <v>10.228888888888886</v>
      </c>
      <c r="P1646" s="35">
        <f t="shared" si="1041"/>
        <v>8</v>
      </c>
      <c r="Q1646" s="36">
        <f t="shared" si="1042"/>
        <v>2.2288888888888856</v>
      </c>
      <c r="R1646" s="37">
        <f t="shared" si="1043"/>
        <v>0</v>
      </c>
      <c r="S1646" s="38"/>
    </row>
    <row r="1647" spans="1:29">
      <c r="A1647" s="5" t="s">
        <v>7</v>
      </c>
      <c r="G1647" s="43"/>
      <c r="H1647" s="30"/>
      <c r="I1647" s="30"/>
      <c r="J1647" s="30"/>
      <c r="K1647" s="30"/>
      <c r="L1647" s="30"/>
      <c r="M1647" s="44"/>
      <c r="N1647" s="30"/>
      <c r="O1647" s="45">
        <f>SUM(O1640:O1646)</f>
        <v>57.7986111111111</v>
      </c>
      <c r="P1647" s="46">
        <f>SUM(P1640:P1646)</f>
        <v>48</v>
      </c>
      <c r="Q1647" s="46">
        <f>SUM(Q1640:Q1646)</f>
        <v>9.7986111111111036</v>
      </c>
      <c r="R1647" s="46">
        <f>SUM(R1640:R1646)</f>
        <v>0</v>
      </c>
      <c r="S1647" s="46">
        <f>SUM(S1640:S1646)</f>
        <v>0</v>
      </c>
    </row>
    <row r="1648" spans="1:29">
      <c r="A1648" s="5" t="s">
        <v>8</v>
      </c>
      <c r="B1648" s="6">
        <v>0</v>
      </c>
      <c r="D1648" s="5" t="s">
        <v>9</v>
      </c>
      <c r="E1648" s="6">
        <v>6</v>
      </c>
      <c r="G1648" s="43">
        <v>6</v>
      </c>
      <c r="H1648" s="43">
        <v>6</v>
      </c>
      <c r="I1648" s="30"/>
      <c r="J1648" s="30"/>
      <c r="K1648" s="30"/>
      <c r="L1648" s="30"/>
      <c r="M1648" s="44"/>
      <c r="N1648" s="30"/>
      <c r="O1648" s="45" t="s">
        <v>115</v>
      </c>
      <c r="P1648" s="46">
        <f>P1647-P1649</f>
        <v>48</v>
      </c>
      <c r="Q1648" s="46">
        <f>Q1647-Q1649</f>
        <v>9.7986111111111036</v>
      </c>
      <c r="R1648" s="46">
        <f>R1647-R1649</f>
        <v>0</v>
      </c>
      <c r="S1648" s="46">
        <f>S1647-S1649</f>
        <v>0</v>
      </c>
    </row>
    <row r="1649" spans="1:33">
      <c r="G1649" s="43"/>
      <c r="H1649" s="30"/>
      <c r="I1649" s="30"/>
      <c r="J1649" s="30"/>
      <c r="K1649" s="30"/>
      <c r="L1649" s="30"/>
      <c r="M1649" s="44"/>
      <c r="N1649" s="44"/>
      <c r="O1649" s="47" t="s">
        <v>116</v>
      </c>
      <c r="P1649" s="48">
        <f>P1643</f>
        <v>0</v>
      </c>
      <c r="Q1649" s="48">
        <f>Q1643</f>
        <v>0</v>
      </c>
      <c r="R1649" s="48">
        <f>R1643</f>
        <v>0</v>
      </c>
      <c r="S1649" s="48">
        <f>S1643</f>
        <v>0</v>
      </c>
      <c r="T1649" t="s">
        <v>117</v>
      </c>
      <c r="U1649" s="49" t="s">
        <v>118</v>
      </c>
      <c r="V1649" t="s">
        <v>119</v>
      </c>
      <c r="W1649" t="s">
        <v>120</v>
      </c>
      <c r="X1649" t="s">
        <v>121</v>
      </c>
      <c r="Y1649" s="49" t="s">
        <v>122</v>
      </c>
      <c r="Z1649" t="s">
        <v>123</v>
      </c>
      <c r="AA1649" t="s">
        <v>124</v>
      </c>
      <c r="AB1649" t="s">
        <v>125</v>
      </c>
      <c r="AC1649" t="s">
        <v>126</v>
      </c>
      <c r="AD1649" t="s">
        <v>127</v>
      </c>
      <c r="AE1649" t="s">
        <v>128</v>
      </c>
      <c r="AF1649" t="s">
        <v>129</v>
      </c>
      <c r="AG1649" t="s">
        <v>130</v>
      </c>
    </row>
    <row r="1650" spans="1:33" ht="15">
      <c r="G1650" s="50"/>
      <c r="M1650" s="51"/>
      <c r="R1650" s="52">
        <f>S1650-O1647</f>
        <v>0</v>
      </c>
      <c r="S1650" s="53">
        <f>SUM(P1648:S1649)</f>
        <v>57.7986111111111</v>
      </c>
      <c r="T1650" t="str">
        <f>+A1635</f>
        <v>Employee: SOTELO, HENRIE  (106)</v>
      </c>
      <c r="U1650">
        <f>G1648</f>
        <v>6</v>
      </c>
      <c r="V1650" s="54">
        <f>P1648</f>
        <v>48</v>
      </c>
      <c r="W1650" s="54">
        <f>Q1648</f>
        <v>9.7986111111111036</v>
      </c>
      <c r="X1650" s="54">
        <f>R1648</f>
        <v>0</v>
      </c>
      <c r="Y1650" s="55">
        <f>P1649</f>
        <v>0</v>
      </c>
      <c r="Z1650" s="55">
        <f>Q1649</f>
        <v>0</v>
      </c>
      <c r="AA1650" s="55">
        <f>R1649</f>
        <v>0</v>
      </c>
      <c r="AB1650" s="54">
        <f>S1648</f>
        <v>0</v>
      </c>
      <c r="AC1650" s="55">
        <f>S1649</f>
        <v>0</v>
      </c>
    </row>
    <row r="1654" spans="1:33">
      <c r="A1654" s="2" t="s">
        <v>96</v>
      </c>
    </row>
    <row r="1657" spans="1:33">
      <c r="A1657" s="1" t="s">
        <v>1</v>
      </c>
      <c r="B1657" s="1" t="s">
        <v>2</v>
      </c>
      <c r="C1657" s="1" t="s">
        <v>3</v>
      </c>
      <c r="D1657" s="1" t="s">
        <v>4</v>
      </c>
      <c r="E1657" s="1" t="s">
        <v>5</v>
      </c>
      <c r="F1657" s="1" t="s">
        <v>6</v>
      </c>
      <c r="G1657" s="25"/>
      <c r="H1657" s="25"/>
      <c r="I1657" s="25"/>
      <c r="J1657" s="25"/>
      <c r="K1657" s="25"/>
      <c r="L1657" s="25"/>
      <c r="M1657" s="25"/>
      <c r="N1657" s="26"/>
      <c r="O1657" s="27" t="s">
        <v>110</v>
      </c>
      <c r="P1657" s="28" t="s">
        <v>111</v>
      </c>
      <c r="Q1657" s="28" t="s">
        <v>112</v>
      </c>
      <c r="R1657" s="28" t="s">
        <v>113</v>
      </c>
      <c r="S1657" s="28" t="s">
        <v>114</v>
      </c>
    </row>
    <row r="1658" spans="1:33">
      <c r="G1658" s="29"/>
      <c r="H1658" s="29"/>
      <c r="I1658" s="29"/>
      <c r="J1658" s="29"/>
      <c r="K1658" s="29"/>
      <c r="L1658" s="29"/>
      <c r="M1658" s="29"/>
      <c r="N1658" s="30"/>
      <c r="P1658" s="31"/>
      <c r="Q1658" s="31"/>
      <c r="R1658" s="31"/>
      <c r="S1658" s="32"/>
    </row>
    <row r="1659" spans="1:33">
      <c r="A1659" s="3">
        <v>41543</v>
      </c>
      <c r="B1659" s="4">
        <v>0.28819444444444448</v>
      </c>
      <c r="C1659" s="16">
        <v>0.5</v>
      </c>
      <c r="D1659" s="16">
        <v>0.54166666666666663</v>
      </c>
      <c r="E1659" s="4">
        <v>0.75</v>
      </c>
      <c r="G1659" s="33">
        <f t="shared" ref="G1659:G1665" si="1044">+B1659*24</f>
        <v>6.9166666666666679</v>
      </c>
      <c r="H1659" s="33">
        <f t="shared" ref="H1659:H1665" si="1045">ROUND(G1659,0)</f>
        <v>7</v>
      </c>
      <c r="I1659" s="33">
        <f t="shared" ref="I1659:I1665" si="1046">+C1659*24</f>
        <v>12</v>
      </c>
      <c r="J1659" s="33">
        <f t="shared" ref="J1659:J1665" si="1047">ROUND(I1659,0)</f>
        <v>12</v>
      </c>
      <c r="K1659" s="33">
        <f t="shared" ref="K1659:K1665" si="1048">+D1659*24</f>
        <v>13</v>
      </c>
      <c r="L1659" s="33">
        <f t="shared" ref="L1659:L1665" si="1049">ROUND(K1659,0)</f>
        <v>13</v>
      </c>
      <c r="M1659" s="33">
        <f t="shared" ref="M1659:M1665" si="1050">+E1659*24</f>
        <v>18</v>
      </c>
      <c r="N1659" s="33">
        <f t="shared" ref="N1659:N1665" si="1051">ROUND(M1659,0)</f>
        <v>18</v>
      </c>
      <c r="O1659" s="34">
        <f t="shared" ref="O1659:O1665" si="1052">I1659-G1659+M1659-K1659</f>
        <v>10.083333333333332</v>
      </c>
      <c r="P1659" s="35">
        <f t="shared" ref="P1659:P1665" si="1053">IF(O1659&gt;8,8,O1659)</f>
        <v>8</v>
      </c>
      <c r="Q1659" s="36">
        <f t="shared" ref="Q1659:Q1665" si="1054">IF(O1659&gt;12,4,O1659-P1659)</f>
        <v>2.0833333333333321</v>
      </c>
      <c r="R1659" s="37">
        <f t="shared" ref="R1659:R1665" si="1055">IF(O1659&gt;12,O1659-12,0)</f>
        <v>0</v>
      </c>
      <c r="S1659" s="38"/>
    </row>
    <row r="1660" spans="1:33">
      <c r="A1660" s="3">
        <v>41544</v>
      </c>
      <c r="B1660" s="4">
        <v>0.28888888888888892</v>
      </c>
      <c r="C1660" s="16">
        <v>0.50208333333333333</v>
      </c>
      <c r="D1660" s="16">
        <v>0.53749999999999998</v>
      </c>
      <c r="E1660" s="16">
        <v>0.7104166666666667</v>
      </c>
      <c r="G1660" s="33">
        <f t="shared" si="1044"/>
        <v>6.9333333333333336</v>
      </c>
      <c r="H1660" s="33">
        <f t="shared" si="1045"/>
        <v>7</v>
      </c>
      <c r="I1660" s="33">
        <f t="shared" si="1046"/>
        <v>12.05</v>
      </c>
      <c r="J1660" s="33">
        <f t="shared" si="1047"/>
        <v>12</v>
      </c>
      <c r="K1660" s="33">
        <f t="shared" si="1048"/>
        <v>12.899999999999999</v>
      </c>
      <c r="L1660" s="33">
        <f t="shared" si="1049"/>
        <v>13</v>
      </c>
      <c r="M1660" s="33">
        <f t="shared" si="1050"/>
        <v>17.05</v>
      </c>
      <c r="N1660" s="33">
        <f t="shared" si="1051"/>
        <v>17</v>
      </c>
      <c r="O1660" s="34">
        <f t="shared" si="1052"/>
        <v>9.2666666666666693</v>
      </c>
      <c r="P1660" s="35">
        <f t="shared" si="1053"/>
        <v>8</v>
      </c>
      <c r="Q1660" s="36">
        <f t="shared" si="1054"/>
        <v>1.2666666666666693</v>
      </c>
      <c r="R1660" s="37">
        <f t="shared" si="1055"/>
        <v>0</v>
      </c>
      <c r="S1660" s="38"/>
    </row>
    <row r="1661" spans="1:33">
      <c r="A1661" s="3">
        <v>41545</v>
      </c>
      <c r="B1661" s="4">
        <v>0.28819444444444448</v>
      </c>
      <c r="C1661" s="4">
        <v>0.625</v>
      </c>
      <c r="G1661" s="33">
        <f t="shared" si="1044"/>
        <v>6.9166666666666679</v>
      </c>
      <c r="H1661" s="33">
        <f t="shared" si="1045"/>
        <v>7</v>
      </c>
      <c r="I1661" s="33">
        <f t="shared" si="1046"/>
        <v>15</v>
      </c>
      <c r="J1661" s="33">
        <f t="shared" si="1047"/>
        <v>15</v>
      </c>
      <c r="K1661" s="33">
        <f t="shared" si="1048"/>
        <v>0</v>
      </c>
      <c r="L1661" s="33">
        <f t="shared" si="1049"/>
        <v>0</v>
      </c>
      <c r="M1661" s="33">
        <f t="shared" si="1050"/>
        <v>0</v>
      </c>
      <c r="N1661" s="33">
        <f t="shared" si="1051"/>
        <v>0</v>
      </c>
      <c r="O1661" s="34">
        <f t="shared" si="1052"/>
        <v>8.0833333333333321</v>
      </c>
      <c r="P1661" s="35">
        <f t="shared" si="1053"/>
        <v>8</v>
      </c>
      <c r="Q1661" s="36">
        <f t="shared" si="1054"/>
        <v>8.3333333333332149E-2</v>
      </c>
      <c r="R1661" s="37">
        <f t="shared" si="1055"/>
        <v>0</v>
      </c>
      <c r="S1661" s="38"/>
    </row>
    <row r="1662" spans="1:33" s="9" customFormat="1">
      <c r="A1662" s="7">
        <v>41546</v>
      </c>
      <c r="G1662" s="33">
        <f t="shared" si="1044"/>
        <v>0</v>
      </c>
      <c r="H1662" s="33">
        <f t="shared" si="1045"/>
        <v>0</v>
      </c>
      <c r="I1662" s="33">
        <f t="shared" si="1046"/>
        <v>0</v>
      </c>
      <c r="J1662" s="33">
        <f t="shared" si="1047"/>
        <v>0</v>
      </c>
      <c r="K1662" s="33">
        <f t="shared" si="1048"/>
        <v>0</v>
      </c>
      <c r="L1662" s="33">
        <f t="shared" si="1049"/>
        <v>0</v>
      </c>
      <c r="M1662" s="33">
        <f t="shared" si="1050"/>
        <v>0</v>
      </c>
      <c r="N1662" s="33">
        <f t="shared" si="1051"/>
        <v>0</v>
      </c>
      <c r="O1662" s="34">
        <f t="shared" si="1052"/>
        <v>0</v>
      </c>
      <c r="P1662" s="39">
        <f t="shared" si="1053"/>
        <v>0</v>
      </c>
      <c r="Q1662" s="40">
        <f t="shared" si="1054"/>
        <v>0</v>
      </c>
      <c r="R1662" s="41">
        <f t="shared" si="1055"/>
        <v>0</v>
      </c>
      <c r="S1662" s="42"/>
      <c r="T1662"/>
      <c r="U1662"/>
      <c r="V1662"/>
      <c r="W1662"/>
      <c r="X1662"/>
      <c r="Y1662"/>
      <c r="Z1662"/>
      <c r="AA1662"/>
      <c r="AB1662"/>
      <c r="AC1662"/>
    </row>
    <row r="1663" spans="1:33">
      <c r="A1663" s="3">
        <v>41547</v>
      </c>
      <c r="B1663" s="4">
        <v>0.28888888888888892</v>
      </c>
      <c r="C1663" s="16">
        <v>0.50138888888888888</v>
      </c>
      <c r="D1663" s="16">
        <v>0.53888888888888886</v>
      </c>
      <c r="E1663" s="16">
        <v>0.66736111111111107</v>
      </c>
      <c r="G1663" s="33">
        <f t="shared" si="1044"/>
        <v>6.9333333333333336</v>
      </c>
      <c r="H1663" s="33">
        <f t="shared" si="1045"/>
        <v>7</v>
      </c>
      <c r="I1663" s="33">
        <f t="shared" si="1046"/>
        <v>12.033333333333333</v>
      </c>
      <c r="J1663" s="33">
        <f t="shared" si="1047"/>
        <v>12</v>
      </c>
      <c r="K1663" s="33">
        <f t="shared" si="1048"/>
        <v>12.933333333333334</v>
      </c>
      <c r="L1663" s="33">
        <f t="shared" si="1049"/>
        <v>13</v>
      </c>
      <c r="M1663" s="33">
        <f t="shared" si="1050"/>
        <v>16.016666666666666</v>
      </c>
      <c r="N1663" s="33">
        <f t="shared" si="1051"/>
        <v>16</v>
      </c>
      <c r="O1663" s="34">
        <f t="shared" si="1052"/>
        <v>8.1833333333333336</v>
      </c>
      <c r="P1663" s="35">
        <f t="shared" si="1053"/>
        <v>8</v>
      </c>
      <c r="Q1663" s="36">
        <f t="shared" si="1054"/>
        <v>0.18333333333333357</v>
      </c>
      <c r="R1663" s="37">
        <f t="shared" si="1055"/>
        <v>0</v>
      </c>
      <c r="S1663" s="38"/>
    </row>
    <row r="1664" spans="1:33">
      <c r="A1664" s="3">
        <v>41548</v>
      </c>
      <c r="B1664" s="16">
        <v>0.29166666666666669</v>
      </c>
      <c r="C1664" s="16">
        <v>0.7090277777777777</v>
      </c>
      <c r="G1664" s="33">
        <f t="shared" si="1044"/>
        <v>7</v>
      </c>
      <c r="H1664" s="33">
        <f t="shared" si="1045"/>
        <v>7</v>
      </c>
      <c r="I1664" s="33">
        <f t="shared" si="1046"/>
        <v>17.016666666666666</v>
      </c>
      <c r="J1664" s="33">
        <f t="shared" si="1047"/>
        <v>17</v>
      </c>
      <c r="K1664" s="33">
        <f t="shared" si="1048"/>
        <v>0</v>
      </c>
      <c r="L1664" s="33">
        <f t="shared" si="1049"/>
        <v>0</v>
      </c>
      <c r="M1664" s="33">
        <f t="shared" si="1050"/>
        <v>0</v>
      </c>
      <c r="N1664" s="33">
        <f t="shared" si="1051"/>
        <v>0</v>
      </c>
      <c r="O1664" s="34">
        <f t="shared" si="1052"/>
        <v>10.016666666666666</v>
      </c>
      <c r="P1664" s="35">
        <f t="shared" si="1053"/>
        <v>8</v>
      </c>
      <c r="Q1664" s="36">
        <f t="shared" si="1054"/>
        <v>2.0166666666666657</v>
      </c>
      <c r="R1664" s="37">
        <f t="shared" si="1055"/>
        <v>0</v>
      </c>
      <c r="S1664" s="38"/>
    </row>
    <row r="1665" spans="1:33">
      <c r="A1665" s="3">
        <v>41549</v>
      </c>
      <c r="B1665" s="4">
        <v>0.28750000000000003</v>
      </c>
      <c r="C1665" s="16">
        <v>0.50138888888888888</v>
      </c>
      <c r="D1665" s="16">
        <v>0.53749999999999998</v>
      </c>
      <c r="E1665" s="16">
        <v>0.75138888888888899</v>
      </c>
      <c r="G1665" s="33">
        <f t="shared" si="1044"/>
        <v>6.9</v>
      </c>
      <c r="H1665" s="33">
        <f t="shared" si="1045"/>
        <v>7</v>
      </c>
      <c r="I1665" s="33">
        <f t="shared" si="1046"/>
        <v>12.033333333333333</v>
      </c>
      <c r="J1665" s="33">
        <f t="shared" si="1047"/>
        <v>12</v>
      </c>
      <c r="K1665" s="33">
        <f t="shared" si="1048"/>
        <v>12.899999999999999</v>
      </c>
      <c r="L1665" s="33">
        <f t="shared" si="1049"/>
        <v>13</v>
      </c>
      <c r="M1665" s="33">
        <f t="shared" si="1050"/>
        <v>18.033333333333335</v>
      </c>
      <c r="N1665" s="33">
        <f t="shared" si="1051"/>
        <v>18</v>
      </c>
      <c r="O1665" s="34">
        <f t="shared" si="1052"/>
        <v>10.266666666666669</v>
      </c>
      <c r="P1665" s="35">
        <f t="shared" si="1053"/>
        <v>8</v>
      </c>
      <c r="Q1665" s="36">
        <f t="shared" si="1054"/>
        <v>2.2666666666666693</v>
      </c>
      <c r="R1665" s="37">
        <f t="shared" si="1055"/>
        <v>0</v>
      </c>
      <c r="S1665" s="38"/>
    </row>
    <row r="1666" spans="1:33">
      <c r="A1666" s="5" t="s">
        <v>7</v>
      </c>
      <c r="G1666" s="43"/>
      <c r="H1666" s="30"/>
      <c r="I1666" s="30"/>
      <c r="J1666" s="30"/>
      <c r="K1666" s="30"/>
      <c r="L1666" s="30"/>
      <c r="M1666" s="44"/>
      <c r="N1666" s="30"/>
      <c r="O1666" s="45">
        <f>SUM(O1659:O1665)</f>
        <v>55.900000000000006</v>
      </c>
      <c r="P1666" s="46">
        <f>SUM(P1659:P1665)</f>
        <v>48</v>
      </c>
      <c r="Q1666" s="46">
        <f>SUM(Q1659:Q1665)</f>
        <v>7.9000000000000021</v>
      </c>
      <c r="R1666" s="46">
        <f>SUM(R1659:R1665)</f>
        <v>0</v>
      </c>
      <c r="S1666" s="46">
        <f>SUM(S1659:S1665)</f>
        <v>0</v>
      </c>
    </row>
    <row r="1667" spans="1:33">
      <c r="A1667" s="5" t="s">
        <v>8</v>
      </c>
      <c r="B1667" s="6">
        <v>0</v>
      </c>
      <c r="D1667" s="5" t="s">
        <v>9</v>
      </c>
      <c r="E1667" s="6">
        <v>6</v>
      </c>
      <c r="G1667" s="43">
        <v>6</v>
      </c>
      <c r="H1667" s="43">
        <v>6</v>
      </c>
      <c r="I1667" s="30"/>
      <c r="J1667" s="30"/>
      <c r="K1667" s="30"/>
      <c r="L1667" s="30"/>
      <c r="M1667" s="44"/>
      <c r="N1667" s="30"/>
      <c r="O1667" s="45" t="s">
        <v>115</v>
      </c>
      <c r="P1667" s="46">
        <f>P1666-P1668</f>
        <v>48</v>
      </c>
      <c r="Q1667" s="46">
        <f>Q1666-Q1668</f>
        <v>7.9000000000000021</v>
      </c>
      <c r="R1667" s="46">
        <f>R1666-R1668</f>
        <v>0</v>
      </c>
      <c r="S1667" s="46">
        <f>S1666-S1668</f>
        <v>0</v>
      </c>
    </row>
    <row r="1668" spans="1:33">
      <c r="G1668" s="43"/>
      <c r="H1668" s="30"/>
      <c r="I1668" s="30"/>
      <c r="J1668" s="30"/>
      <c r="K1668" s="30"/>
      <c r="L1668" s="30"/>
      <c r="M1668" s="44"/>
      <c r="N1668" s="44"/>
      <c r="O1668" s="47" t="s">
        <v>116</v>
      </c>
      <c r="P1668" s="48">
        <f>P1662</f>
        <v>0</v>
      </c>
      <c r="Q1668" s="48">
        <f>Q1662</f>
        <v>0</v>
      </c>
      <c r="R1668" s="48">
        <f>R1662</f>
        <v>0</v>
      </c>
      <c r="S1668" s="48">
        <f>S1662</f>
        <v>0</v>
      </c>
      <c r="T1668" t="s">
        <v>117</v>
      </c>
      <c r="U1668" s="49" t="s">
        <v>118</v>
      </c>
      <c r="V1668" t="s">
        <v>119</v>
      </c>
      <c r="W1668" t="s">
        <v>120</v>
      </c>
      <c r="X1668" t="s">
        <v>121</v>
      </c>
      <c r="Y1668" s="49" t="s">
        <v>122</v>
      </c>
      <c r="Z1668" t="s">
        <v>123</v>
      </c>
      <c r="AA1668" t="s">
        <v>124</v>
      </c>
      <c r="AB1668" t="s">
        <v>125</v>
      </c>
      <c r="AC1668" t="s">
        <v>126</v>
      </c>
      <c r="AD1668" t="s">
        <v>127</v>
      </c>
      <c r="AE1668" t="s">
        <v>128</v>
      </c>
      <c r="AF1668" t="s">
        <v>129</v>
      </c>
      <c r="AG1668" t="s">
        <v>130</v>
      </c>
    </row>
    <row r="1669" spans="1:33" ht="15">
      <c r="G1669" s="50"/>
      <c r="M1669" s="51"/>
      <c r="R1669" s="52">
        <f>S1669-O1666</f>
        <v>0</v>
      </c>
      <c r="S1669" s="53">
        <f>SUM(P1667:S1668)</f>
        <v>55.900000000000006</v>
      </c>
      <c r="T1669" t="str">
        <f>+A1654</f>
        <v>Employee: SUBA, JEROME  (099)</v>
      </c>
      <c r="U1669">
        <f>G1667</f>
        <v>6</v>
      </c>
      <c r="V1669" s="54">
        <f>P1667</f>
        <v>48</v>
      </c>
      <c r="W1669" s="54">
        <f>Q1667</f>
        <v>7.9000000000000021</v>
      </c>
      <c r="X1669" s="54">
        <f>R1667</f>
        <v>0</v>
      </c>
      <c r="Y1669" s="55">
        <f>P1668</f>
        <v>0</v>
      </c>
      <c r="Z1669" s="55">
        <f>Q1668</f>
        <v>0</v>
      </c>
      <c r="AA1669" s="55">
        <f>R1668</f>
        <v>0</v>
      </c>
      <c r="AB1669" s="54">
        <f>S1667</f>
        <v>0</v>
      </c>
      <c r="AC1669" s="55">
        <f>S1668</f>
        <v>0</v>
      </c>
    </row>
    <row r="1673" spans="1:33">
      <c r="A1673" s="2" t="s">
        <v>97</v>
      </c>
    </row>
    <row r="1676" spans="1:33">
      <c r="A1676" s="1" t="s">
        <v>1</v>
      </c>
      <c r="B1676" s="1" t="s">
        <v>2</v>
      </c>
      <c r="C1676" s="1" t="s">
        <v>3</v>
      </c>
      <c r="D1676" s="1" t="s">
        <v>4</v>
      </c>
      <c r="E1676" s="1" t="s">
        <v>5</v>
      </c>
      <c r="F1676" s="1" t="s">
        <v>6</v>
      </c>
      <c r="G1676" s="25"/>
      <c r="H1676" s="25"/>
      <c r="I1676" s="25"/>
      <c r="J1676" s="25"/>
      <c r="K1676" s="25"/>
      <c r="L1676" s="25"/>
      <c r="M1676" s="25"/>
      <c r="N1676" s="26"/>
      <c r="O1676" s="27" t="s">
        <v>110</v>
      </c>
      <c r="P1676" s="28" t="s">
        <v>111</v>
      </c>
      <c r="Q1676" s="28" t="s">
        <v>112</v>
      </c>
      <c r="R1676" s="28" t="s">
        <v>113</v>
      </c>
      <c r="S1676" s="28" t="s">
        <v>114</v>
      </c>
    </row>
    <row r="1677" spans="1:33">
      <c r="G1677" s="29"/>
      <c r="H1677" s="29"/>
      <c r="I1677" s="29"/>
      <c r="J1677" s="29"/>
      <c r="K1677" s="29"/>
      <c r="L1677" s="29"/>
      <c r="M1677" s="29"/>
      <c r="N1677" s="30"/>
      <c r="P1677" s="31"/>
      <c r="Q1677" s="31"/>
      <c r="R1677" s="31"/>
      <c r="S1677" s="32"/>
    </row>
    <row r="1678" spans="1:33">
      <c r="A1678" s="3">
        <v>41543</v>
      </c>
      <c r="B1678" s="4">
        <v>0.29021990740740738</v>
      </c>
      <c r="C1678" s="4">
        <v>0.79180555555555554</v>
      </c>
      <c r="G1678" s="33">
        <f t="shared" ref="G1678:G1684" si="1056">+B1678*24</f>
        <v>6.9652777777777768</v>
      </c>
      <c r="H1678" s="33">
        <f t="shared" ref="H1678:H1684" si="1057">ROUND(G1678,0)</f>
        <v>7</v>
      </c>
      <c r="I1678" s="33">
        <f t="shared" ref="I1678:I1684" si="1058">+C1678*24</f>
        <v>19.003333333333334</v>
      </c>
      <c r="J1678" s="33">
        <f t="shared" ref="J1678:J1684" si="1059">ROUND(I1678,0)</f>
        <v>19</v>
      </c>
      <c r="K1678" s="33">
        <f t="shared" ref="K1678:K1684" si="1060">+D1678*24</f>
        <v>0</v>
      </c>
      <c r="L1678" s="33">
        <f t="shared" ref="L1678:L1684" si="1061">ROUND(K1678,0)</f>
        <v>0</v>
      </c>
      <c r="M1678" s="33">
        <f t="shared" ref="M1678:M1684" si="1062">+E1678*24</f>
        <v>0</v>
      </c>
      <c r="N1678" s="33">
        <f t="shared" ref="N1678:N1684" si="1063">ROUND(M1678,0)</f>
        <v>0</v>
      </c>
      <c r="O1678" s="34">
        <f t="shared" ref="O1678:O1684" si="1064">I1678-G1678+M1678-K1678</f>
        <v>12.038055555555557</v>
      </c>
      <c r="P1678" s="35">
        <f t="shared" ref="P1678:P1684" si="1065">IF(O1678&gt;8,8,O1678)</f>
        <v>8</v>
      </c>
      <c r="Q1678" s="36">
        <f t="shared" ref="Q1678:Q1684" si="1066">IF(O1678&gt;12,4,O1678-P1678)</f>
        <v>4</v>
      </c>
      <c r="R1678" s="37">
        <f t="shared" ref="R1678:R1684" si="1067">IF(O1678&gt;12,O1678-12,0)</f>
        <v>3.8055555555557063E-2</v>
      </c>
      <c r="S1678" s="38"/>
    </row>
    <row r="1679" spans="1:33">
      <c r="A1679" s="3">
        <v>41544</v>
      </c>
      <c r="B1679" s="4">
        <v>0.29126157407407405</v>
      </c>
      <c r="C1679" s="4">
        <v>0.50193287037037038</v>
      </c>
      <c r="D1679" s="4">
        <v>0.53887731481481482</v>
      </c>
      <c r="E1679" s="4">
        <v>0.70951388888888889</v>
      </c>
      <c r="G1679" s="33">
        <f t="shared" si="1056"/>
        <v>6.9902777777777771</v>
      </c>
      <c r="H1679" s="33">
        <f t="shared" si="1057"/>
        <v>7</v>
      </c>
      <c r="I1679" s="33">
        <f t="shared" si="1058"/>
        <v>12.046388888888888</v>
      </c>
      <c r="J1679" s="33">
        <f t="shared" si="1059"/>
        <v>12</v>
      </c>
      <c r="K1679" s="33">
        <f t="shared" si="1060"/>
        <v>12.933055555555555</v>
      </c>
      <c r="L1679" s="33">
        <f t="shared" si="1061"/>
        <v>13</v>
      </c>
      <c r="M1679" s="33">
        <f t="shared" si="1062"/>
        <v>17.028333333333332</v>
      </c>
      <c r="N1679" s="33">
        <f t="shared" si="1063"/>
        <v>17</v>
      </c>
      <c r="O1679" s="34">
        <f t="shared" si="1064"/>
        <v>9.1513888888888886</v>
      </c>
      <c r="P1679" s="35">
        <f t="shared" si="1065"/>
        <v>8</v>
      </c>
      <c r="Q1679" s="36">
        <f t="shared" si="1066"/>
        <v>1.1513888888888886</v>
      </c>
      <c r="R1679" s="37">
        <f t="shared" si="1067"/>
        <v>0</v>
      </c>
      <c r="S1679" s="38"/>
    </row>
    <row r="1680" spans="1:33">
      <c r="A1680" s="3">
        <v>41545</v>
      </c>
      <c r="B1680" s="4">
        <v>0.28825231481481484</v>
      </c>
      <c r="C1680" s="4">
        <v>0.62616898148148148</v>
      </c>
      <c r="G1680" s="33">
        <f t="shared" si="1056"/>
        <v>6.9180555555555561</v>
      </c>
      <c r="H1680" s="33">
        <f t="shared" si="1057"/>
        <v>7</v>
      </c>
      <c r="I1680" s="33">
        <f t="shared" si="1058"/>
        <v>15.028055555555556</v>
      </c>
      <c r="J1680" s="33">
        <f t="shared" si="1059"/>
        <v>15</v>
      </c>
      <c r="K1680" s="33">
        <f t="shared" si="1060"/>
        <v>0</v>
      </c>
      <c r="L1680" s="33">
        <f t="shared" si="1061"/>
        <v>0</v>
      </c>
      <c r="M1680" s="33">
        <f t="shared" si="1062"/>
        <v>0</v>
      </c>
      <c r="N1680" s="33">
        <f t="shared" si="1063"/>
        <v>0</v>
      </c>
      <c r="O1680" s="34">
        <f t="shared" si="1064"/>
        <v>8.11</v>
      </c>
      <c r="P1680" s="35">
        <f t="shared" si="1065"/>
        <v>8</v>
      </c>
      <c r="Q1680" s="36">
        <f t="shared" si="1066"/>
        <v>0.10999999999999943</v>
      </c>
      <c r="R1680" s="37">
        <f t="shared" si="1067"/>
        <v>0</v>
      </c>
      <c r="S1680" s="38"/>
    </row>
    <row r="1681" spans="1:33" s="9" customFormat="1">
      <c r="A1681" s="7">
        <v>41546</v>
      </c>
      <c r="B1681" s="8"/>
      <c r="C1681" s="8"/>
      <c r="G1681" s="33">
        <f t="shared" si="1056"/>
        <v>0</v>
      </c>
      <c r="H1681" s="33">
        <f t="shared" si="1057"/>
        <v>0</v>
      </c>
      <c r="I1681" s="33">
        <f t="shared" si="1058"/>
        <v>0</v>
      </c>
      <c r="J1681" s="33">
        <f t="shared" si="1059"/>
        <v>0</v>
      </c>
      <c r="K1681" s="33">
        <f t="shared" si="1060"/>
        <v>0</v>
      </c>
      <c r="L1681" s="33">
        <f t="shared" si="1061"/>
        <v>0</v>
      </c>
      <c r="M1681" s="33">
        <f t="shared" si="1062"/>
        <v>0</v>
      </c>
      <c r="N1681" s="33">
        <f t="shared" si="1063"/>
        <v>0</v>
      </c>
      <c r="O1681" s="34">
        <f t="shared" si="1064"/>
        <v>0</v>
      </c>
      <c r="P1681" s="39">
        <f t="shared" si="1065"/>
        <v>0</v>
      </c>
      <c r="Q1681" s="40">
        <f t="shared" si="1066"/>
        <v>0</v>
      </c>
      <c r="R1681" s="41">
        <f t="shared" si="1067"/>
        <v>0</v>
      </c>
      <c r="S1681" s="42"/>
      <c r="T1681"/>
      <c r="U1681"/>
      <c r="V1681"/>
      <c r="W1681"/>
      <c r="X1681"/>
      <c r="Y1681"/>
      <c r="Z1681"/>
      <c r="AA1681"/>
      <c r="AB1681"/>
      <c r="AC1681"/>
    </row>
    <row r="1682" spans="1:33">
      <c r="A1682" s="3">
        <v>41547</v>
      </c>
      <c r="B1682" s="4">
        <v>0.29189814814814813</v>
      </c>
      <c r="C1682" s="4">
        <v>0.50194444444444442</v>
      </c>
      <c r="D1682" s="4">
        <v>0.54009259259259257</v>
      </c>
      <c r="E1682" s="4">
        <v>0.66806712962962966</v>
      </c>
      <c r="G1682" s="33">
        <f t="shared" si="1056"/>
        <v>7.0055555555555546</v>
      </c>
      <c r="H1682" s="33">
        <f t="shared" si="1057"/>
        <v>7</v>
      </c>
      <c r="I1682" s="33">
        <f t="shared" si="1058"/>
        <v>12.046666666666667</v>
      </c>
      <c r="J1682" s="33">
        <f t="shared" si="1059"/>
        <v>12</v>
      </c>
      <c r="K1682" s="33">
        <f t="shared" si="1060"/>
        <v>12.962222222222222</v>
      </c>
      <c r="L1682" s="33">
        <f t="shared" si="1061"/>
        <v>13</v>
      </c>
      <c r="M1682" s="33">
        <f t="shared" si="1062"/>
        <v>16.033611111111114</v>
      </c>
      <c r="N1682" s="33">
        <f t="shared" si="1063"/>
        <v>16</v>
      </c>
      <c r="O1682" s="34">
        <f t="shared" si="1064"/>
        <v>8.112500000000006</v>
      </c>
      <c r="P1682" s="35">
        <f t="shared" si="1065"/>
        <v>8</v>
      </c>
      <c r="Q1682" s="36">
        <f t="shared" si="1066"/>
        <v>0.11250000000000604</v>
      </c>
      <c r="R1682" s="37">
        <f t="shared" si="1067"/>
        <v>0</v>
      </c>
      <c r="S1682" s="38"/>
    </row>
    <row r="1683" spans="1:33">
      <c r="A1683" s="3">
        <v>41548</v>
      </c>
      <c r="B1683" s="4">
        <v>0.29248842592592594</v>
      </c>
      <c r="C1683" s="4">
        <v>0.75006944444444446</v>
      </c>
      <c r="G1683" s="33">
        <f t="shared" si="1056"/>
        <v>7.0197222222222226</v>
      </c>
      <c r="H1683" s="33">
        <f t="shared" si="1057"/>
        <v>7</v>
      </c>
      <c r="I1683" s="33">
        <f t="shared" si="1058"/>
        <v>18.001666666666665</v>
      </c>
      <c r="J1683" s="33">
        <f t="shared" si="1059"/>
        <v>18</v>
      </c>
      <c r="K1683" s="33">
        <f t="shared" si="1060"/>
        <v>0</v>
      </c>
      <c r="L1683" s="33">
        <f t="shared" si="1061"/>
        <v>0</v>
      </c>
      <c r="M1683" s="33">
        <f t="shared" si="1062"/>
        <v>0</v>
      </c>
      <c r="N1683" s="33">
        <f t="shared" si="1063"/>
        <v>0</v>
      </c>
      <c r="O1683" s="34">
        <f t="shared" si="1064"/>
        <v>10.981944444444443</v>
      </c>
      <c r="P1683" s="35">
        <f t="shared" si="1065"/>
        <v>8</v>
      </c>
      <c r="Q1683" s="36">
        <f t="shared" si="1066"/>
        <v>2.9819444444444425</v>
      </c>
      <c r="R1683" s="37">
        <f t="shared" si="1067"/>
        <v>0</v>
      </c>
      <c r="S1683" s="38"/>
    </row>
    <row r="1684" spans="1:33">
      <c r="A1684" s="3">
        <v>41549</v>
      </c>
      <c r="B1684" s="4">
        <v>0.2903587962962963</v>
      </c>
      <c r="C1684" s="4">
        <v>0.50153935185185183</v>
      </c>
      <c r="D1684" s="4">
        <v>0.53937500000000005</v>
      </c>
      <c r="E1684" s="4">
        <v>0.75067129629629625</v>
      </c>
      <c r="G1684" s="33">
        <f t="shared" si="1056"/>
        <v>6.9686111111111106</v>
      </c>
      <c r="H1684" s="33">
        <f t="shared" si="1057"/>
        <v>7</v>
      </c>
      <c r="I1684" s="33">
        <f t="shared" si="1058"/>
        <v>12.036944444444444</v>
      </c>
      <c r="J1684" s="33">
        <f t="shared" si="1059"/>
        <v>12</v>
      </c>
      <c r="K1684" s="33">
        <f t="shared" si="1060"/>
        <v>12.945</v>
      </c>
      <c r="L1684" s="33">
        <f t="shared" si="1061"/>
        <v>13</v>
      </c>
      <c r="M1684" s="33">
        <f t="shared" si="1062"/>
        <v>18.016111111111108</v>
      </c>
      <c r="N1684" s="33">
        <f t="shared" si="1063"/>
        <v>18</v>
      </c>
      <c r="O1684" s="34">
        <f t="shared" si="1064"/>
        <v>10.139444444444443</v>
      </c>
      <c r="P1684" s="35">
        <f t="shared" si="1065"/>
        <v>8</v>
      </c>
      <c r="Q1684" s="36">
        <f t="shared" si="1066"/>
        <v>2.1394444444444431</v>
      </c>
      <c r="R1684" s="37">
        <f t="shared" si="1067"/>
        <v>0</v>
      </c>
      <c r="S1684" s="38"/>
    </row>
    <row r="1685" spans="1:33">
      <c r="A1685" s="5" t="s">
        <v>7</v>
      </c>
      <c r="G1685" s="43"/>
      <c r="H1685" s="30"/>
      <c r="I1685" s="30"/>
      <c r="J1685" s="30"/>
      <c r="K1685" s="30"/>
      <c r="L1685" s="30"/>
      <c r="M1685" s="44"/>
      <c r="N1685" s="30"/>
      <c r="O1685" s="45">
        <f>SUM(O1678:O1684)</f>
        <v>58.533333333333339</v>
      </c>
      <c r="P1685" s="46">
        <f>SUM(P1678:P1684)</f>
        <v>48</v>
      </c>
      <c r="Q1685" s="46">
        <f>SUM(Q1678:Q1684)</f>
        <v>10.49527777777778</v>
      </c>
      <c r="R1685" s="46">
        <f>SUM(R1678:R1684)</f>
        <v>3.8055555555557063E-2</v>
      </c>
      <c r="S1685" s="46">
        <f>SUM(S1678:S1684)</f>
        <v>0</v>
      </c>
    </row>
    <row r="1686" spans="1:33">
      <c r="A1686" s="5" t="s">
        <v>8</v>
      </c>
      <c r="B1686" s="6">
        <v>6</v>
      </c>
      <c r="D1686" s="5" t="s">
        <v>9</v>
      </c>
      <c r="E1686" s="6">
        <v>0</v>
      </c>
      <c r="G1686" s="43">
        <v>6</v>
      </c>
      <c r="H1686" s="43">
        <v>6</v>
      </c>
      <c r="I1686" s="30"/>
      <c r="J1686" s="30"/>
      <c r="K1686" s="30"/>
      <c r="L1686" s="30"/>
      <c r="M1686" s="44"/>
      <c r="N1686" s="30"/>
      <c r="O1686" s="45" t="s">
        <v>115</v>
      </c>
      <c r="P1686" s="46">
        <f>P1685-P1687</f>
        <v>48</v>
      </c>
      <c r="Q1686" s="46">
        <f>Q1685-Q1687</f>
        <v>10.49527777777778</v>
      </c>
      <c r="R1686" s="46">
        <f>R1685-R1687</f>
        <v>3.8055555555557063E-2</v>
      </c>
      <c r="S1686" s="46">
        <f>S1685-S1687</f>
        <v>0</v>
      </c>
    </row>
    <row r="1687" spans="1:33">
      <c r="G1687" s="43"/>
      <c r="H1687" s="30"/>
      <c r="I1687" s="30"/>
      <c r="J1687" s="30"/>
      <c r="K1687" s="30"/>
      <c r="L1687" s="30"/>
      <c r="M1687" s="44"/>
      <c r="N1687" s="44"/>
      <c r="O1687" s="47" t="s">
        <v>116</v>
      </c>
      <c r="P1687" s="48">
        <f>P1681</f>
        <v>0</v>
      </c>
      <c r="Q1687" s="48">
        <f>Q1681</f>
        <v>0</v>
      </c>
      <c r="R1687" s="48">
        <f>R1681</f>
        <v>0</v>
      </c>
      <c r="S1687" s="48">
        <f>S1681</f>
        <v>0</v>
      </c>
      <c r="T1687" t="s">
        <v>117</v>
      </c>
      <c r="U1687" s="49" t="s">
        <v>118</v>
      </c>
      <c r="V1687" t="s">
        <v>119</v>
      </c>
      <c r="W1687" t="s">
        <v>120</v>
      </c>
      <c r="X1687" t="s">
        <v>121</v>
      </c>
      <c r="Y1687" s="49" t="s">
        <v>122</v>
      </c>
      <c r="Z1687" t="s">
        <v>123</v>
      </c>
      <c r="AA1687" t="s">
        <v>124</v>
      </c>
      <c r="AB1687" t="s">
        <v>125</v>
      </c>
      <c r="AC1687" t="s">
        <v>126</v>
      </c>
      <c r="AD1687" t="s">
        <v>127</v>
      </c>
      <c r="AE1687" t="s">
        <v>128</v>
      </c>
      <c r="AF1687" t="s">
        <v>129</v>
      </c>
      <c r="AG1687" t="s">
        <v>130</v>
      </c>
    </row>
    <row r="1688" spans="1:33" ht="15">
      <c r="G1688" s="50"/>
      <c r="M1688" s="51"/>
      <c r="R1688" s="52">
        <f>S1688-O1685</f>
        <v>0</v>
      </c>
      <c r="S1688" s="53">
        <f>SUM(P1686:S1687)</f>
        <v>58.533333333333339</v>
      </c>
      <c r="T1688" t="str">
        <f>+A1673</f>
        <v>Employee: TALAMAN, ROMY  (074)</v>
      </c>
      <c r="U1688">
        <f>G1686</f>
        <v>6</v>
      </c>
      <c r="V1688" s="54">
        <f>P1686</f>
        <v>48</v>
      </c>
      <c r="W1688" s="54">
        <f>Q1686</f>
        <v>10.49527777777778</v>
      </c>
      <c r="X1688" s="54">
        <f>R1686</f>
        <v>3.8055555555557063E-2</v>
      </c>
      <c r="Y1688" s="55">
        <f>P1687</f>
        <v>0</v>
      </c>
      <c r="Z1688" s="55">
        <f>Q1687</f>
        <v>0</v>
      </c>
      <c r="AA1688" s="55">
        <f>R1687</f>
        <v>0</v>
      </c>
      <c r="AB1688" s="54">
        <f>S1686</f>
        <v>0</v>
      </c>
      <c r="AC1688" s="55">
        <f>S1687</f>
        <v>0</v>
      </c>
    </row>
    <row r="1692" spans="1:33">
      <c r="A1692" s="2" t="s">
        <v>98</v>
      </c>
    </row>
    <row r="1695" spans="1:33">
      <c r="A1695" s="1" t="s">
        <v>1</v>
      </c>
      <c r="B1695" s="1" t="s">
        <v>2</v>
      </c>
      <c r="C1695" s="1" t="s">
        <v>3</v>
      </c>
      <c r="D1695" s="1" t="s">
        <v>4</v>
      </c>
      <c r="E1695" s="1" t="s">
        <v>5</v>
      </c>
      <c r="F1695" s="1" t="s">
        <v>6</v>
      </c>
      <c r="G1695" s="25"/>
      <c r="H1695" s="25"/>
      <c r="I1695" s="25"/>
      <c r="J1695" s="25"/>
      <c r="K1695" s="25"/>
      <c r="L1695" s="25"/>
      <c r="M1695" s="25"/>
      <c r="N1695" s="26"/>
      <c r="O1695" s="27" t="s">
        <v>110</v>
      </c>
      <c r="P1695" s="28" t="s">
        <v>111</v>
      </c>
      <c r="Q1695" s="28" t="s">
        <v>112</v>
      </c>
      <c r="R1695" s="28" t="s">
        <v>113</v>
      </c>
      <c r="S1695" s="28" t="s">
        <v>114</v>
      </c>
    </row>
    <row r="1696" spans="1:33">
      <c r="G1696" s="29"/>
      <c r="H1696" s="29"/>
      <c r="I1696" s="29"/>
      <c r="J1696" s="29"/>
      <c r="K1696" s="29"/>
      <c r="L1696" s="29"/>
      <c r="M1696" s="29"/>
      <c r="N1696" s="30"/>
      <c r="P1696" s="31"/>
      <c r="Q1696" s="31"/>
      <c r="R1696" s="31"/>
      <c r="S1696" s="32"/>
    </row>
    <row r="1697" spans="1:33">
      <c r="A1697" s="3">
        <v>41543</v>
      </c>
      <c r="G1697" s="33">
        <f t="shared" ref="G1697:G1703" si="1068">+B1697*24</f>
        <v>0</v>
      </c>
      <c r="H1697" s="33">
        <f t="shared" ref="H1697:H1703" si="1069">ROUND(G1697,0)</f>
        <v>0</v>
      </c>
      <c r="I1697" s="33">
        <f t="shared" ref="I1697:I1703" si="1070">+C1697*24</f>
        <v>0</v>
      </c>
      <c r="J1697" s="33">
        <f t="shared" ref="J1697:J1703" si="1071">ROUND(I1697,0)</f>
        <v>0</v>
      </c>
      <c r="K1697" s="33">
        <f t="shared" ref="K1697:K1703" si="1072">+D1697*24</f>
        <v>0</v>
      </c>
      <c r="L1697" s="33">
        <f t="shared" ref="L1697:L1703" si="1073">ROUND(K1697,0)</f>
        <v>0</v>
      </c>
      <c r="M1697" s="33">
        <f t="shared" ref="M1697:M1703" si="1074">+E1697*24</f>
        <v>0</v>
      </c>
      <c r="N1697" s="33">
        <f t="shared" ref="N1697:N1703" si="1075">ROUND(M1697,0)</f>
        <v>0</v>
      </c>
      <c r="O1697" s="34">
        <f t="shared" ref="O1697:O1703" si="1076">I1697-G1697+M1697-K1697</f>
        <v>0</v>
      </c>
      <c r="P1697" s="35">
        <f t="shared" ref="P1697:P1703" si="1077">IF(O1697&gt;8,8,O1697)</f>
        <v>0</v>
      </c>
      <c r="Q1697" s="36">
        <f t="shared" ref="Q1697:Q1703" si="1078">IF(O1697&gt;12,4,O1697-P1697)</f>
        <v>0</v>
      </c>
      <c r="R1697" s="37">
        <f t="shared" ref="R1697:R1703" si="1079">IF(O1697&gt;12,O1697-12,0)</f>
        <v>0</v>
      </c>
      <c r="S1697" s="38"/>
    </row>
    <row r="1698" spans="1:33">
      <c r="A1698" s="3">
        <v>41544</v>
      </c>
      <c r="G1698" s="33">
        <f t="shared" si="1068"/>
        <v>0</v>
      </c>
      <c r="H1698" s="33">
        <f t="shared" si="1069"/>
        <v>0</v>
      </c>
      <c r="I1698" s="33">
        <f t="shared" si="1070"/>
        <v>0</v>
      </c>
      <c r="J1698" s="33">
        <f t="shared" si="1071"/>
        <v>0</v>
      </c>
      <c r="K1698" s="33">
        <f t="shared" si="1072"/>
        <v>0</v>
      </c>
      <c r="L1698" s="33">
        <f t="shared" si="1073"/>
        <v>0</v>
      </c>
      <c r="M1698" s="33">
        <f t="shared" si="1074"/>
        <v>0</v>
      </c>
      <c r="N1698" s="33">
        <f t="shared" si="1075"/>
        <v>0</v>
      </c>
      <c r="O1698" s="34">
        <f t="shared" si="1076"/>
        <v>0</v>
      </c>
      <c r="P1698" s="35">
        <f t="shared" si="1077"/>
        <v>0</v>
      </c>
      <c r="Q1698" s="36">
        <f t="shared" si="1078"/>
        <v>0</v>
      </c>
      <c r="R1698" s="37">
        <f t="shared" si="1079"/>
        <v>0</v>
      </c>
      <c r="S1698" s="38"/>
    </row>
    <row r="1699" spans="1:33">
      <c r="A1699" s="3">
        <v>41545</v>
      </c>
      <c r="B1699" s="4">
        <v>0.28957175925925926</v>
      </c>
      <c r="C1699" s="4">
        <v>0.62589120370370366</v>
      </c>
      <c r="G1699" s="33">
        <f t="shared" si="1068"/>
        <v>6.9497222222222224</v>
      </c>
      <c r="H1699" s="33">
        <f t="shared" si="1069"/>
        <v>7</v>
      </c>
      <c r="I1699" s="33">
        <f t="shared" si="1070"/>
        <v>15.021388888888888</v>
      </c>
      <c r="J1699" s="33">
        <f t="shared" si="1071"/>
        <v>15</v>
      </c>
      <c r="K1699" s="33">
        <f t="shared" si="1072"/>
        <v>0</v>
      </c>
      <c r="L1699" s="33">
        <f t="shared" si="1073"/>
        <v>0</v>
      </c>
      <c r="M1699" s="33">
        <f t="shared" si="1074"/>
        <v>0</v>
      </c>
      <c r="N1699" s="33">
        <f t="shared" si="1075"/>
        <v>0</v>
      </c>
      <c r="O1699" s="34">
        <f t="shared" si="1076"/>
        <v>8.0716666666666654</v>
      </c>
      <c r="P1699" s="35">
        <f t="shared" si="1077"/>
        <v>8</v>
      </c>
      <c r="Q1699" s="36">
        <f t="shared" si="1078"/>
        <v>7.1666666666665435E-2</v>
      </c>
      <c r="R1699" s="37">
        <f t="shared" si="1079"/>
        <v>0</v>
      </c>
      <c r="S1699" s="38"/>
    </row>
    <row r="1700" spans="1:33" s="9" customFormat="1">
      <c r="A1700" s="7">
        <v>41546</v>
      </c>
      <c r="B1700" s="8"/>
      <c r="C1700" s="8"/>
      <c r="G1700" s="33">
        <f t="shared" si="1068"/>
        <v>0</v>
      </c>
      <c r="H1700" s="33">
        <f t="shared" si="1069"/>
        <v>0</v>
      </c>
      <c r="I1700" s="33">
        <f t="shared" si="1070"/>
        <v>0</v>
      </c>
      <c r="J1700" s="33">
        <f t="shared" si="1071"/>
        <v>0</v>
      </c>
      <c r="K1700" s="33">
        <f t="shared" si="1072"/>
        <v>0</v>
      </c>
      <c r="L1700" s="33">
        <f t="shared" si="1073"/>
        <v>0</v>
      </c>
      <c r="M1700" s="33">
        <f t="shared" si="1074"/>
        <v>0</v>
      </c>
      <c r="N1700" s="33">
        <f t="shared" si="1075"/>
        <v>0</v>
      </c>
      <c r="O1700" s="34">
        <f t="shared" si="1076"/>
        <v>0</v>
      </c>
      <c r="P1700" s="39">
        <f t="shared" si="1077"/>
        <v>0</v>
      </c>
      <c r="Q1700" s="40">
        <f t="shared" si="1078"/>
        <v>0</v>
      </c>
      <c r="R1700" s="41">
        <f t="shared" si="1079"/>
        <v>0</v>
      </c>
      <c r="S1700" s="42"/>
      <c r="T1700"/>
      <c r="U1700"/>
      <c r="V1700"/>
      <c r="W1700"/>
      <c r="X1700"/>
      <c r="Y1700"/>
      <c r="Z1700"/>
      <c r="AA1700"/>
      <c r="AB1700"/>
      <c r="AC1700"/>
    </row>
    <row r="1701" spans="1:33">
      <c r="A1701" s="3">
        <v>41547</v>
      </c>
      <c r="B1701" s="4">
        <v>0.29011574074074076</v>
      </c>
      <c r="C1701" s="4">
        <v>0.5017476851851852</v>
      </c>
      <c r="D1701" s="4">
        <v>0.53975694444444444</v>
      </c>
      <c r="E1701" s="4">
        <v>0.66883101851851856</v>
      </c>
      <c r="G1701" s="33">
        <f t="shared" si="1068"/>
        <v>6.9627777777777782</v>
      </c>
      <c r="H1701" s="33">
        <f t="shared" si="1069"/>
        <v>7</v>
      </c>
      <c r="I1701" s="33">
        <f t="shared" si="1070"/>
        <v>12.041944444444445</v>
      </c>
      <c r="J1701" s="33">
        <f t="shared" si="1071"/>
        <v>12</v>
      </c>
      <c r="K1701" s="33">
        <f t="shared" si="1072"/>
        <v>12.954166666666666</v>
      </c>
      <c r="L1701" s="33">
        <f t="shared" si="1073"/>
        <v>13</v>
      </c>
      <c r="M1701" s="33">
        <f t="shared" si="1074"/>
        <v>16.051944444444445</v>
      </c>
      <c r="N1701" s="33">
        <f t="shared" si="1075"/>
        <v>16</v>
      </c>
      <c r="O1701" s="34">
        <f t="shared" si="1076"/>
        <v>8.1769444444444446</v>
      </c>
      <c r="P1701" s="35">
        <f t="shared" si="1077"/>
        <v>8</v>
      </c>
      <c r="Q1701" s="36">
        <f t="shared" si="1078"/>
        <v>0.17694444444444457</v>
      </c>
      <c r="R1701" s="37">
        <f t="shared" si="1079"/>
        <v>0</v>
      </c>
      <c r="S1701" s="38"/>
    </row>
    <row r="1702" spans="1:33">
      <c r="A1702" s="3">
        <v>41548</v>
      </c>
      <c r="B1702" s="4">
        <v>0.29078703703703701</v>
      </c>
      <c r="C1702" s="4">
        <v>0.70851851851851855</v>
      </c>
      <c r="G1702" s="33">
        <f t="shared" si="1068"/>
        <v>6.9788888888888883</v>
      </c>
      <c r="H1702" s="33">
        <f t="shared" si="1069"/>
        <v>7</v>
      </c>
      <c r="I1702" s="33">
        <f t="shared" si="1070"/>
        <v>17.004444444444445</v>
      </c>
      <c r="J1702" s="33">
        <f t="shared" si="1071"/>
        <v>17</v>
      </c>
      <c r="K1702" s="33">
        <f t="shared" si="1072"/>
        <v>0</v>
      </c>
      <c r="L1702" s="33">
        <f t="shared" si="1073"/>
        <v>0</v>
      </c>
      <c r="M1702" s="33">
        <f t="shared" si="1074"/>
        <v>0</v>
      </c>
      <c r="N1702" s="33">
        <f t="shared" si="1075"/>
        <v>0</v>
      </c>
      <c r="O1702" s="34">
        <f t="shared" si="1076"/>
        <v>10.025555555555556</v>
      </c>
      <c r="P1702" s="35">
        <f t="shared" si="1077"/>
        <v>8</v>
      </c>
      <c r="Q1702" s="36">
        <f t="shared" si="1078"/>
        <v>2.025555555555556</v>
      </c>
      <c r="R1702" s="37">
        <f t="shared" si="1079"/>
        <v>0</v>
      </c>
      <c r="S1702" s="38"/>
    </row>
    <row r="1703" spans="1:33">
      <c r="A1703" s="3">
        <v>41549</v>
      </c>
      <c r="B1703" s="4">
        <v>0.28789351851851852</v>
      </c>
      <c r="C1703" s="4">
        <v>0.50172453703703701</v>
      </c>
      <c r="D1703" s="4">
        <v>0.53813657407407411</v>
      </c>
      <c r="E1703" s="4">
        <v>0.75121527777777775</v>
      </c>
      <c r="G1703" s="33">
        <f t="shared" si="1068"/>
        <v>6.9094444444444445</v>
      </c>
      <c r="H1703" s="33">
        <f t="shared" si="1069"/>
        <v>7</v>
      </c>
      <c r="I1703" s="33">
        <f t="shared" si="1070"/>
        <v>12.041388888888889</v>
      </c>
      <c r="J1703" s="33">
        <f t="shared" si="1071"/>
        <v>12</v>
      </c>
      <c r="K1703" s="33">
        <f t="shared" si="1072"/>
        <v>12.915277777777778</v>
      </c>
      <c r="L1703" s="33">
        <f t="shared" si="1073"/>
        <v>13</v>
      </c>
      <c r="M1703" s="33">
        <f t="shared" si="1074"/>
        <v>18.029166666666665</v>
      </c>
      <c r="N1703" s="33">
        <f t="shared" si="1075"/>
        <v>18</v>
      </c>
      <c r="O1703" s="34">
        <f t="shared" si="1076"/>
        <v>10.245833333333334</v>
      </c>
      <c r="P1703" s="35">
        <f t="shared" si="1077"/>
        <v>8</v>
      </c>
      <c r="Q1703" s="36">
        <f t="shared" si="1078"/>
        <v>2.2458333333333336</v>
      </c>
      <c r="R1703" s="37">
        <f t="shared" si="1079"/>
        <v>0</v>
      </c>
      <c r="S1703" s="38"/>
    </row>
    <row r="1704" spans="1:33">
      <c r="A1704" s="5" t="s">
        <v>7</v>
      </c>
      <c r="G1704" s="43"/>
      <c r="H1704" s="30"/>
      <c r="I1704" s="30"/>
      <c r="J1704" s="30"/>
      <c r="K1704" s="30"/>
      <c r="L1704" s="30"/>
      <c r="M1704" s="44"/>
      <c r="N1704" s="30"/>
      <c r="O1704" s="45">
        <f>SUM(O1697:O1703)</f>
        <v>36.519999999999996</v>
      </c>
      <c r="P1704" s="46">
        <f>SUM(P1697:P1703)</f>
        <v>32</v>
      </c>
      <c r="Q1704" s="46">
        <f>SUM(Q1697:Q1703)</f>
        <v>4.5199999999999996</v>
      </c>
      <c r="R1704" s="46">
        <f>SUM(R1697:R1703)</f>
        <v>0</v>
      </c>
      <c r="S1704" s="46">
        <f>SUM(S1697:S1703)</f>
        <v>0</v>
      </c>
    </row>
    <row r="1705" spans="1:33">
      <c r="A1705" s="5" t="s">
        <v>8</v>
      </c>
      <c r="B1705" s="6">
        <v>4</v>
      </c>
      <c r="D1705" s="5" t="s">
        <v>9</v>
      </c>
      <c r="E1705" s="6">
        <v>2</v>
      </c>
      <c r="G1705" s="43">
        <v>6</v>
      </c>
      <c r="H1705" s="43">
        <v>6</v>
      </c>
      <c r="I1705" s="30"/>
      <c r="J1705" s="30"/>
      <c r="K1705" s="30"/>
      <c r="L1705" s="30"/>
      <c r="M1705" s="44"/>
      <c r="N1705" s="30"/>
      <c r="O1705" s="45" t="s">
        <v>115</v>
      </c>
      <c r="P1705" s="46">
        <f>P1704-P1706</f>
        <v>32</v>
      </c>
      <c r="Q1705" s="46">
        <f>Q1704-Q1706</f>
        <v>4.5199999999999996</v>
      </c>
      <c r="R1705" s="46">
        <f>R1704-R1706</f>
        <v>0</v>
      </c>
      <c r="S1705" s="46">
        <f>S1704-S1706</f>
        <v>0</v>
      </c>
    </row>
    <row r="1706" spans="1:33">
      <c r="G1706" s="43"/>
      <c r="H1706" s="30"/>
      <c r="I1706" s="30"/>
      <c r="J1706" s="30"/>
      <c r="K1706" s="30"/>
      <c r="L1706" s="30"/>
      <c r="M1706" s="44"/>
      <c r="N1706" s="44"/>
      <c r="O1706" s="47" t="s">
        <v>116</v>
      </c>
      <c r="P1706" s="48">
        <f>P1700</f>
        <v>0</v>
      </c>
      <c r="Q1706" s="48">
        <f>Q1700</f>
        <v>0</v>
      </c>
      <c r="R1706" s="48">
        <f>R1700</f>
        <v>0</v>
      </c>
      <c r="S1706" s="48">
        <f>S1700</f>
        <v>0</v>
      </c>
      <c r="T1706" t="s">
        <v>117</v>
      </c>
      <c r="U1706" s="49" t="s">
        <v>118</v>
      </c>
      <c r="V1706" t="s">
        <v>119</v>
      </c>
      <c r="W1706" t="s">
        <v>120</v>
      </c>
      <c r="X1706" t="s">
        <v>121</v>
      </c>
      <c r="Y1706" s="49" t="s">
        <v>122</v>
      </c>
      <c r="Z1706" t="s">
        <v>123</v>
      </c>
      <c r="AA1706" t="s">
        <v>124</v>
      </c>
      <c r="AB1706" t="s">
        <v>125</v>
      </c>
      <c r="AC1706" t="s">
        <v>126</v>
      </c>
      <c r="AD1706" t="s">
        <v>127</v>
      </c>
      <c r="AE1706" t="s">
        <v>128</v>
      </c>
      <c r="AF1706" t="s">
        <v>129</v>
      </c>
      <c r="AG1706" t="s">
        <v>130</v>
      </c>
    </row>
    <row r="1707" spans="1:33" ht="15">
      <c r="G1707" s="50"/>
      <c r="M1707" s="51"/>
      <c r="R1707" s="52">
        <f>S1707-O1704</f>
        <v>0</v>
      </c>
      <c r="S1707" s="53">
        <f>SUM(P1705:S1706)</f>
        <v>36.519999999999996</v>
      </c>
      <c r="T1707" t="str">
        <f>+A1692</f>
        <v>Employee: TARUC, MARIO  (033)</v>
      </c>
      <c r="U1707">
        <f>G1705</f>
        <v>6</v>
      </c>
      <c r="V1707" s="54">
        <f>P1705</f>
        <v>32</v>
      </c>
      <c r="W1707" s="54">
        <f>Q1705</f>
        <v>4.5199999999999996</v>
      </c>
      <c r="X1707" s="54">
        <f>R1705</f>
        <v>0</v>
      </c>
      <c r="Y1707" s="55">
        <f>P1706</f>
        <v>0</v>
      </c>
      <c r="Z1707" s="55">
        <f>Q1706</f>
        <v>0</v>
      </c>
      <c r="AA1707" s="55">
        <f>R1706</f>
        <v>0</v>
      </c>
      <c r="AB1707" s="54">
        <f>S1705</f>
        <v>0</v>
      </c>
      <c r="AC1707" s="55">
        <f>S1706</f>
        <v>0</v>
      </c>
    </row>
    <row r="1711" spans="1:33">
      <c r="A1711" s="2" t="s">
        <v>99</v>
      </c>
    </row>
    <row r="1714" spans="1:33">
      <c r="A1714" s="1" t="s">
        <v>1</v>
      </c>
      <c r="B1714" s="1" t="s">
        <v>2</v>
      </c>
      <c r="C1714" s="1" t="s">
        <v>3</v>
      </c>
      <c r="D1714" s="1" t="s">
        <v>4</v>
      </c>
      <c r="E1714" s="1" t="s">
        <v>5</v>
      </c>
      <c r="F1714" s="1" t="s">
        <v>6</v>
      </c>
      <c r="G1714" s="25"/>
      <c r="H1714" s="25"/>
      <c r="I1714" s="25"/>
      <c r="J1714" s="25"/>
      <c r="K1714" s="25"/>
      <c r="L1714" s="25"/>
      <c r="M1714" s="25"/>
      <c r="N1714" s="26"/>
      <c r="O1714" s="27" t="s">
        <v>110</v>
      </c>
      <c r="P1714" s="28" t="s">
        <v>111</v>
      </c>
      <c r="Q1714" s="28" t="s">
        <v>112</v>
      </c>
      <c r="R1714" s="28" t="s">
        <v>113</v>
      </c>
      <c r="S1714" s="28" t="s">
        <v>114</v>
      </c>
    </row>
    <row r="1715" spans="1:33">
      <c r="G1715" s="29"/>
      <c r="H1715" s="29"/>
      <c r="I1715" s="29"/>
      <c r="J1715" s="29"/>
      <c r="K1715" s="29"/>
      <c r="L1715" s="29"/>
      <c r="M1715" s="29"/>
      <c r="N1715" s="30"/>
      <c r="P1715" s="31"/>
      <c r="Q1715" s="31"/>
      <c r="R1715" s="31"/>
      <c r="S1715" s="32"/>
    </row>
    <row r="1716" spans="1:33">
      <c r="A1716" s="3">
        <v>41543</v>
      </c>
      <c r="B1716" s="4">
        <v>0.24964120370370371</v>
      </c>
      <c r="C1716" s="4">
        <v>0.50033564814814813</v>
      </c>
      <c r="D1716" s="4">
        <v>0.54200231481481487</v>
      </c>
      <c r="E1716" s="4">
        <v>0.85581018518518515</v>
      </c>
      <c r="G1716" s="33">
        <f t="shared" ref="G1716:G1722" si="1080">+B1716*24</f>
        <v>5.9913888888888893</v>
      </c>
      <c r="H1716" s="33">
        <f t="shared" ref="H1716:H1722" si="1081">ROUND(G1716,0)</f>
        <v>6</v>
      </c>
      <c r="I1716" s="33">
        <f t="shared" ref="I1716:I1722" si="1082">+C1716*24</f>
        <v>12.008055555555554</v>
      </c>
      <c r="J1716" s="33">
        <f t="shared" ref="J1716:J1722" si="1083">ROUND(I1716,0)</f>
        <v>12</v>
      </c>
      <c r="K1716" s="33">
        <f t="shared" ref="K1716:K1722" si="1084">+D1716*24</f>
        <v>13.008055555555558</v>
      </c>
      <c r="L1716" s="33">
        <f t="shared" ref="L1716:L1722" si="1085">ROUND(K1716,0)</f>
        <v>13</v>
      </c>
      <c r="M1716" s="33">
        <f t="shared" ref="M1716:M1722" si="1086">+E1716*24</f>
        <v>20.539444444444442</v>
      </c>
      <c r="N1716" s="33">
        <f t="shared" ref="N1716:N1722" si="1087">ROUND(M1716,0)</f>
        <v>21</v>
      </c>
      <c r="O1716" s="34">
        <f t="shared" ref="O1716:O1722" si="1088">I1716-G1716+M1716-K1716</f>
        <v>13.54805555555555</v>
      </c>
      <c r="P1716" s="35">
        <f t="shared" ref="P1716:P1722" si="1089">IF(O1716&gt;8,8,O1716)</f>
        <v>8</v>
      </c>
      <c r="Q1716" s="36">
        <f t="shared" ref="Q1716:Q1722" si="1090">IF(O1716&gt;12,4,O1716-P1716)</f>
        <v>4</v>
      </c>
      <c r="R1716" s="37">
        <f t="shared" ref="R1716:R1722" si="1091">IF(O1716&gt;12,O1716-12,0)</f>
        <v>1.5480555555555497</v>
      </c>
      <c r="S1716" s="38"/>
    </row>
    <row r="1717" spans="1:33">
      <c r="A1717" s="3">
        <v>41544</v>
      </c>
      <c r="B1717" s="4">
        <v>0.29312500000000002</v>
      </c>
      <c r="C1717" s="4">
        <v>0.83371527777777776</v>
      </c>
      <c r="G1717" s="33">
        <f t="shared" si="1080"/>
        <v>7.0350000000000001</v>
      </c>
      <c r="H1717" s="33">
        <f t="shared" si="1081"/>
        <v>7</v>
      </c>
      <c r="I1717" s="33">
        <f t="shared" si="1082"/>
        <v>20.009166666666665</v>
      </c>
      <c r="J1717" s="33">
        <f t="shared" si="1083"/>
        <v>20</v>
      </c>
      <c r="K1717" s="33">
        <f t="shared" si="1084"/>
        <v>0</v>
      </c>
      <c r="L1717" s="33">
        <f t="shared" si="1085"/>
        <v>0</v>
      </c>
      <c r="M1717" s="33">
        <f t="shared" si="1086"/>
        <v>0</v>
      </c>
      <c r="N1717" s="33">
        <f t="shared" si="1087"/>
        <v>0</v>
      </c>
      <c r="O1717" s="34">
        <f t="shared" si="1088"/>
        <v>12.974166666666665</v>
      </c>
      <c r="P1717" s="35">
        <f t="shared" si="1089"/>
        <v>8</v>
      </c>
      <c r="Q1717" s="36">
        <f t="shared" si="1090"/>
        <v>4</v>
      </c>
      <c r="R1717" s="37">
        <f t="shared" si="1091"/>
        <v>0.97416666666666529</v>
      </c>
      <c r="S1717" s="38"/>
    </row>
    <row r="1718" spans="1:33">
      <c r="A1718" s="3">
        <v>41545</v>
      </c>
      <c r="B1718" s="4">
        <v>0.29001157407407407</v>
      </c>
      <c r="C1718" s="4">
        <v>0.66454861111111108</v>
      </c>
      <c r="G1718" s="33">
        <f t="shared" si="1080"/>
        <v>6.9602777777777778</v>
      </c>
      <c r="H1718" s="33">
        <f t="shared" si="1081"/>
        <v>7</v>
      </c>
      <c r="I1718" s="33">
        <f t="shared" si="1082"/>
        <v>15.949166666666667</v>
      </c>
      <c r="J1718" s="33">
        <f t="shared" si="1083"/>
        <v>16</v>
      </c>
      <c r="K1718" s="33">
        <f t="shared" si="1084"/>
        <v>0</v>
      </c>
      <c r="L1718" s="33">
        <f t="shared" si="1085"/>
        <v>0</v>
      </c>
      <c r="M1718" s="33">
        <f t="shared" si="1086"/>
        <v>0</v>
      </c>
      <c r="N1718" s="33">
        <f t="shared" si="1087"/>
        <v>0</v>
      </c>
      <c r="O1718" s="34">
        <f t="shared" si="1088"/>
        <v>8.9888888888888889</v>
      </c>
      <c r="P1718" s="35">
        <f t="shared" si="1089"/>
        <v>8</v>
      </c>
      <c r="Q1718" s="36">
        <f t="shared" si="1090"/>
        <v>0.98888888888888893</v>
      </c>
      <c r="R1718" s="37">
        <f t="shared" si="1091"/>
        <v>0</v>
      </c>
      <c r="S1718" s="38"/>
    </row>
    <row r="1719" spans="1:33" s="9" customFormat="1">
      <c r="A1719" s="7">
        <v>41546</v>
      </c>
      <c r="B1719" s="8"/>
      <c r="C1719" s="8"/>
      <c r="G1719" s="33">
        <f t="shared" si="1080"/>
        <v>0</v>
      </c>
      <c r="H1719" s="33">
        <f t="shared" si="1081"/>
        <v>0</v>
      </c>
      <c r="I1719" s="33">
        <f t="shared" si="1082"/>
        <v>0</v>
      </c>
      <c r="J1719" s="33">
        <f t="shared" si="1083"/>
        <v>0</v>
      </c>
      <c r="K1719" s="33">
        <f t="shared" si="1084"/>
        <v>0</v>
      </c>
      <c r="L1719" s="33">
        <f t="shared" si="1085"/>
        <v>0</v>
      </c>
      <c r="M1719" s="33">
        <f t="shared" si="1086"/>
        <v>0</v>
      </c>
      <c r="N1719" s="33">
        <f t="shared" si="1087"/>
        <v>0</v>
      </c>
      <c r="O1719" s="34">
        <f t="shared" si="1088"/>
        <v>0</v>
      </c>
      <c r="P1719" s="39">
        <f t="shared" si="1089"/>
        <v>0</v>
      </c>
      <c r="Q1719" s="40">
        <f t="shared" si="1090"/>
        <v>0</v>
      </c>
      <c r="R1719" s="41">
        <f t="shared" si="1091"/>
        <v>0</v>
      </c>
      <c r="S1719" s="42"/>
      <c r="T1719"/>
      <c r="U1719"/>
      <c r="V1719"/>
      <c r="W1719"/>
      <c r="X1719"/>
      <c r="Y1719"/>
      <c r="Z1719"/>
      <c r="AA1719"/>
      <c r="AB1719"/>
      <c r="AC1719"/>
    </row>
    <row r="1720" spans="1:33">
      <c r="A1720" s="3">
        <v>41547</v>
      </c>
      <c r="B1720" s="4">
        <v>0.29137731481481483</v>
      </c>
      <c r="C1720" s="4">
        <v>0.66778935185185184</v>
      </c>
      <c r="G1720" s="33">
        <f t="shared" si="1080"/>
        <v>6.9930555555555554</v>
      </c>
      <c r="H1720" s="33">
        <f t="shared" si="1081"/>
        <v>7</v>
      </c>
      <c r="I1720" s="33">
        <f t="shared" si="1082"/>
        <v>16.026944444444446</v>
      </c>
      <c r="J1720" s="33">
        <f t="shared" si="1083"/>
        <v>16</v>
      </c>
      <c r="K1720" s="33">
        <f t="shared" si="1084"/>
        <v>0</v>
      </c>
      <c r="L1720" s="33">
        <f t="shared" si="1085"/>
        <v>0</v>
      </c>
      <c r="M1720" s="33">
        <f t="shared" si="1086"/>
        <v>0</v>
      </c>
      <c r="N1720" s="33">
        <f t="shared" si="1087"/>
        <v>0</v>
      </c>
      <c r="O1720" s="34">
        <f t="shared" si="1088"/>
        <v>9.0338888888888906</v>
      </c>
      <c r="P1720" s="35">
        <f t="shared" si="1089"/>
        <v>8</v>
      </c>
      <c r="Q1720" s="36">
        <f t="shared" si="1090"/>
        <v>1.0338888888888906</v>
      </c>
      <c r="R1720" s="37">
        <f t="shared" si="1091"/>
        <v>0</v>
      </c>
      <c r="S1720" s="38"/>
    </row>
    <row r="1721" spans="1:33">
      <c r="A1721" s="3">
        <v>41548</v>
      </c>
      <c r="B1721" s="4">
        <v>0.29068287037037038</v>
      </c>
      <c r="C1721" s="4">
        <v>0.71807870370370375</v>
      </c>
      <c r="G1721" s="33">
        <f t="shared" si="1080"/>
        <v>6.9763888888888896</v>
      </c>
      <c r="H1721" s="33">
        <f t="shared" si="1081"/>
        <v>7</v>
      </c>
      <c r="I1721" s="33">
        <f t="shared" si="1082"/>
        <v>17.233888888888892</v>
      </c>
      <c r="J1721" s="33">
        <f t="shared" si="1083"/>
        <v>17</v>
      </c>
      <c r="K1721" s="33">
        <f t="shared" si="1084"/>
        <v>0</v>
      </c>
      <c r="L1721" s="33">
        <f t="shared" si="1085"/>
        <v>0</v>
      </c>
      <c r="M1721" s="33">
        <f t="shared" si="1086"/>
        <v>0</v>
      </c>
      <c r="N1721" s="33">
        <f t="shared" si="1087"/>
        <v>0</v>
      </c>
      <c r="O1721" s="34">
        <f t="shared" si="1088"/>
        <v>10.257500000000002</v>
      </c>
      <c r="P1721" s="35">
        <f t="shared" si="1089"/>
        <v>8</v>
      </c>
      <c r="Q1721" s="36">
        <f t="shared" si="1090"/>
        <v>2.2575000000000021</v>
      </c>
      <c r="R1721" s="37">
        <f t="shared" si="1091"/>
        <v>0</v>
      </c>
      <c r="S1721" s="38"/>
    </row>
    <row r="1722" spans="1:33">
      <c r="A1722" s="3">
        <v>41549</v>
      </c>
      <c r="B1722" s="4">
        <v>0.29214120370370372</v>
      </c>
      <c r="C1722" s="4">
        <v>0.75356481481481485</v>
      </c>
      <c r="G1722" s="33">
        <f t="shared" si="1080"/>
        <v>7.0113888888888898</v>
      </c>
      <c r="H1722" s="33">
        <f t="shared" si="1081"/>
        <v>7</v>
      </c>
      <c r="I1722" s="33">
        <f t="shared" si="1082"/>
        <v>18.085555555555558</v>
      </c>
      <c r="J1722" s="33">
        <f t="shared" si="1083"/>
        <v>18</v>
      </c>
      <c r="K1722" s="33">
        <f t="shared" si="1084"/>
        <v>0</v>
      </c>
      <c r="L1722" s="33">
        <f t="shared" si="1085"/>
        <v>0</v>
      </c>
      <c r="M1722" s="33">
        <f t="shared" si="1086"/>
        <v>0</v>
      </c>
      <c r="N1722" s="33">
        <f t="shared" si="1087"/>
        <v>0</v>
      </c>
      <c r="O1722" s="34">
        <f t="shared" si="1088"/>
        <v>11.074166666666668</v>
      </c>
      <c r="P1722" s="35">
        <f t="shared" si="1089"/>
        <v>8</v>
      </c>
      <c r="Q1722" s="36">
        <f t="shared" si="1090"/>
        <v>3.0741666666666685</v>
      </c>
      <c r="R1722" s="37">
        <f t="shared" si="1091"/>
        <v>0</v>
      </c>
      <c r="S1722" s="38"/>
    </row>
    <row r="1723" spans="1:33">
      <c r="A1723" s="5" t="s">
        <v>7</v>
      </c>
      <c r="G1723" s="43"/>
      <c r="H1723" s="30"/>
      <c r="I1723" s="30"/>
      <c r="J1723" s="30"/>
      <c r="K1723" s="30"/>
      <c r="L1723" s="30"/>
      <c r="M1723" s="44"/>
      <c r="N1723" s="30"/>
      <c r="O1723" s="45">
        <f>SUM(O1716:O1722)</f>
        <v>65.876666666666665</v>
      </c>
      <c r="P1723" s="46">
        <f>SUM(P1716:P1722)</f>
        <v>48</v>
      </c>
      <c r="Q1723" s="46">
        <f>SUM(Q1716:Q1722)</f>
        <v>15.35444444444445</v>
      </c>
      <c r="R1723" s="46">
        <f>SUM(R1716:R1722)</f>
        <v>2.522222222222215</v>
      </c>
      <c r="S1723" s="46">
        <f>SUM(S1716:S1722)</f>
        <v>0</v>
      </c>
    </row>
    <row r="1724" spans="1:33">
      <c r="A1724" s="5" t="s">
        <v>8</v>
      </c>
      <c r="B1724" s="6">
        <v>6</v>
      </c>
      <c r="D1724" s="5" t="s">
        <v>9</v>
      </c>
      <c r="E1724" s="6">
        <v>0</v>
      </c>
      <c r="G1724" s="43">
        <v>6</v>
      </c>
      <c r="H1724" s="43">
        <v>6</v>
      </c>
      <c r="I1724" s="30"/>
      <c r="J1724" s="30"/>
      <c r="K1724" s="30"/>
      <c r="L1724" s="30"/>
      <c r="M1724" s="44"/>
      <c r="N1724" s="30"/>
      <c r="O1724" s="45" t="s">
        <v>115</v>
      </c>
      <c r="P1724" s="46">
        <f>P1723-P1725</f>
        <v>48</v>
      </c>
      <c r="Q1724" s="46">
        <f>Q1723-Q1725</f>
        <v>15.35444444444445</v>
      </c>
      <c r="R1724" s="46">
        <f>R1723-R1725</f>
        <v>2.522222222222215</v>
      </c>
      <c r="S1724" s="46">
        <f>S1723-S1725</f>
        <v>0</v>
      </c>
    </row>
    <row r="1725" spans="1:33">
      <c r="G1725" s="43"/>
      <c r="H1725" s="30"/>
      <c r="I1725" s="30"/>
      <c r="J1725" s="30"/>
      <c r="K1725" s="30"/>
      <c r="L1725" s="30"/>
      <c r="M1725" s="44"/>
      <c r="N1725" s="44"/>
      <c r="O1725" s="47" t="s">
        <v>116</v>
      </c>
      <c r="P1725" s="48">
        <f>P1719</f>
        <v>0</v>
      </c>
      <c r="Q1725" s="48">
        <f>Q1719</f>
        <v>0</v>
      </c>
      <c r="R1725" s="48">
        <f>R1719</f>
        <v>0</v>
      </c>
      <c r="S1725" s="48">
        <f>S1719</f>
        <v>0</v>
      </c>
      <c r="T1725" t="s">
        <v>117</v>
      </c>
      <c r="U1725" s="49" t="s">
        <v>118</v>
      </c>
      <c r="V1725" t="s">
        <v>119</v>
      </c>
      <c r="W1725" t="s">
        <v>120</v>
      </c>
      <c r="X1725" t="s">
        <v>121</v>
      </c>
      <c r="Y1725" s="49" t="s">
        <v>122</v>
      </c>
      <c r="Z1725" t="s">
        <v>123</v>
      </c>
      <c r="AA1725" t="s">
        <v>124</v>
      </c>
      <c r="AB1725" t="s">
        <v>125</v>
      </c>
      <c r="AC1725" t="s">
        <v>126</v>
      </c>
      <c r="AD1725" t="s">
        <v>127</v>
      </c>
      <c r="AE1725" t="s">
        <v>128</v>
      </c>
      <c r="AF1725" t="s">
        <v>129</v>
      </c>
      <c r="AG1725" t="s">
        <v>130</v>
      </c>
    </row>
    <row r="1726" spans="1:33" ht="15">
      <c r="G1726" s="50"/>
      <c r="M1726" s="51"/>
      <c r="R1726" s="52">
        <f>S1726-O1723</f>
        <v>0</v>
      </c>
      <c r="S1726" s="53">
        <f>SUM(P1724:S1725)</f>
        <v>65.876666666666665</v>
      </c>
      <c r="T1726" t="str">
        <f>+A1711</f>
        <v>Employee: TARUC, NICASIO  (030)</v>
      </c>
      <c r="U1726">
        <f>G1724</f>
        <v>6</v>
      </c>
      <c r="V1726" s="54">
        <f>P1724</f>
        <v>48</v>
      </c>
      <c r="W1726" s="54">
        <f>Q1724</f>
        <v>15.35444444444445</v>
      </c>
      <c r="X1726" s="54">
        <f>R1724</f>
        <v>2.522222222222215</v>
      </c>
      <c r="Y1726" s="55">
        <f>P1725</f>
        <v>0</v>
      </c>
      <c r="Z1726" s="55">
        <f>Q1725</f>
        <v>0</v>
      </c>
      <c r="AA1726" s="55">
        <f>R1725</f>
        <v>0</v>
      </c>
      <c r="AB1726" s="54">
        <f>S1724</f>
        <v>0</v>
      </c>
      <c r="AC1726" s="55">
        <f>S1725</f>
        <v>0</v>
      </c>
    </row>
    <row r="1730" spans="1:33">
      <c r="A1730" s="2" t="s">
        <v>100</v>
      </c>
    </row>
    <row r="1733" spans="1:33">
      <c r="A1733" s="1" t="s">
        <v>1</v>
      </c>
      <c r="B1733" s="1" t="s">
        <v>2</v>
      </c>
      <c r="C1733" s="1" t="s">
        <v>3</v>
      </c>
      <c r="D1733" s="1" t="s">
        <v>4</v>
      </c>
      <c r="E1733" s="1" t="s">
        <v>5</v>
      </c>
      <c r="F1733" s="1" t="s">
        <v>6</v>
      </c>
      <c r="G1733" s="25"/>
      <c r="H1733" s="25"/>
      <c r="I1733" s="25"/>
      <c r="J1733" s="25"/>
      <c r="K1733" s="25"/>
      <c r="L1733" s="25"/>
      <c r="M1733" s="25"/>
      <c r="N1733" s="26"/>
      <c r="O1733" s="27" t="s">
        <v>110</v>
      </c>
      <c r="P1733" s="28" t="s">
        <v>111</v>
      </c>
      <c r="Q1733" s="28" t="s">
        <v>112</v>
      </c>
      <c r="R1733" s="28" t="s">
        <v>113</v>
      </c>
      <c r="S1733" s="28" t="s">
        <v>114</v>
      </c>
    </row>
    <row r="1734" spans="1:33">
      <c r="G1734" s="29"/>
      <c r="H1734" s="29"/>
      <c r="I1734" s="29"/>
      <c r="J1734" s="29"/>
      <c r="K1734" s="29"/>
      <c r="L1734" s="29"/>
      <c r="M1734" s="29"/>
      <c r="N1734" s="30"/>
      <c r="P1734" s="31"/>
      <c r="Q1734" s="31"/>
      <c r="R1734" s="31"/>
      <c r="S1734" s="32"/>
    </row>
    <row r="1735" spans="1:33">
      <c r="A1735" s="3">
        <v>41543</v>
      </c>
      <c r="B1735" s="4">
        <v>0.28952546296296294</v>
      </c>
      <c r="C1735" s="4">
        <v>0.50113425925925925</v>
      </c>
      <c r="D1735" s="4">
        <v>0.53984953703703709</v>
      </c>
      <c r="E1735" s="4">
        <v>0.75006944444444446</v>
      </c>
      <c r="G1735" s="33">
        <f t="shared" ref="G1735:G1741" si="1092">+B1735*24</f>
        <v>6.9486111111111111</v>
      </c>
      <c r="H1735" s="33">
        <f t="shared" ref="H1735:H1741" si="1093">ROUND(G1735,0)</f>
        <v>7</v>
      </c>
      <c r="I1735" s="33">
        <f t="shared" ref="I1735:I1741" si="1094">+C1735*24</f>
        <v>12.027222222222221</v>
      </c>
      <c r="J1735" s="33">
        <f t="shared" ref="J1735:J1741" si="1095">ROUND(I1735,0)</f>
        <v>12</v>
      </c>
      <c r="K1735" s="33">
        <f t="shared" ref="K1735:K1741" si="1096">+D1735*24</f>
        <v>12.95638888888889</v>
      </c>
      <c r="L1735" s="33">
        <f t="shared" ref="L1735:L1741" si="1097">ROUND(K1735,0)</f>
        <v>13</v>
      </c>
      <c r="M1735" s="33">
        <f t="shared" ref="M1735:M1741" si="1098">+E1735*24</f>
        <v>18.001666666666665</v>
      </c>
      <c r="N1735" s="33">
        <f t="shared" ref="N1735:N1741" si="1099">ROUND(M1735,0)</f>
        <v>18</v>
      </c>
      <c r="O1735" s="34">
        <f t="shared" ref="O1735:O1741" si="1100">I1735-G1735+M1735-K1735</f>
        <v>10.123888888888883</v>
      </c>
      <c r="P1735" s="35">
        <f t="shared" ref="P1735:P1741" si="1101">IF(O1735&gt;8,8,O1735)</f>
        <v>8</v>
      </c>
      <c r="Q1735" s="36">
        <f t="shared" ref="Q1735:Q1741" si="1102">IF(O1735&gt;12,4,O1735-P1735)</f>
        <v>2.1238888888888834</v>
      </c>
      <c r="R1735" s="37">
        <f t="shared" ref="R1735:R1741" si="1103">IF(O1735&gt;12,O1735-12,0)</f>
        <v>0</v>
      </c>
      <c r="S1735" s="38"/>
    </row>
    <row r="1736" spans="1:33">
      <c r="A1736" s="3">
        <v>41544</v>
      </c>
      <c r="B1736" s="4">
        <v>0.2903472222222222</v>
      </c>
      <c r="C1736" s="4">
        <v>0.50048611111111108</v>
      </c>
      <c r="D1736" s="4">
        <v>0.53910879629629627</v>
      </c>
      <c r="E1736" s="4">
        <v>0.71468750000000003</v>
      </c>
      <c r="G1736" s="33">
        <f t="shared" si="1092"/>
        <v>6.9683333333333328</v>
      </c>
      <c r="H1736" s="33">
        <f t="shared" si="1093"/>
        <v>7</v>
      </c>
      <c r="I1736" s="33">
        <f t="shared" si="1094"/>
        <v>12.011666666666667</v>
      </c>
      <c r="J1736" s="33">
        <f t="shared" si="1095"/>
        <v>12</v>
      </c>
      <c r="K1736" s="33">
        <f t="shared" si="1096"/>
        <v>12.938611111111111</v>
      </c>
      <c r="L1736" s="33">
        <f t="shared" si="1097"/>
        <v>13</v>
      </c>
      <c r="M1736" s="33">
        <f t="shared" si="1098"/>
        <v>17.1525</v>
      </c>
      <c r="N1736" s="33">
        <f t="shared" si="1099"/>
        <v>17</v>
      </c>
      <c r="O1736" s="34">
        <f t="shared" si="1100"/>
        <v>9.2572222222222216</v>
      </c>
      <c r="P1736" s="35">
        <f t="shared" si="1101"/>
        <v>8</v>
      </c>
      <c r="Q1736" s="36">
        <f t="shared" si="1102"/>
        <v>1.2572222222222216</v>
      </c>
      <c r="R1736" s="37">
        <f t="shared" si="1103"/>
        <v>0</v>
      </c>
      <c r="S1736" s="38"/>
    </row>
    <row r="1737" spans="1:33">
      <c r="A1737" s="3">
        <v>41545</v>
      </c>
      <c r="B1737" s="4">
        <v>0.29491898148148149</v>
      </c>
      <c r="C1737" s="4">
        <v>0.64743055555555551</v>
      </c>
      <c r="G1737" s="33">
        <f t="shared" si="1092"/>
        <v>7.0780555555555562</v>
      </c>
      <c r="H1737" s="33">
        <f t="shared" si="1093"/>
        <v>7</v>
      </c>
      <c r="I1737" s="33">
        <f t="shared" si="1094"/>
        <v>15.538333333333332</v>
      </c>
      <c r="J1737" s="33">
        <f t="shared" si="1095"/>
        <v>16</v>
      </c>
      <c r="K1737" s="33">
        <f t="shared" si="1096"/>
        <v>0</v>
      </c>
      <c r="L1737" s="33">
        <f t="shared" si="1097"/>
        <v>0</v>
      </c>
      <c r="M1737" s="33">
        <f t="shared" si="1098"/>
        <v>0</v>
      </c>
      <c r="N1737" s="33">
        <f t="shared" si="1099"/>
        <v>0</v>
      </c>
      <c r="O1737" s="34">
        <f t="shared" si="1100"/>
        <v>8.460277777777776</v>
      </c>
      <c r="P1737" s="35">
        <f t="shared" si="1101"/>
        <v>8</v>
      </c>
      <c r="Q1737" s="36">
        <f t="shared" si="1102"/>
        <v>0.46027777777777601</v>
      </c>
      <c r="R1737" s="37">
        <f t="shared" si="1103"/>
        <v>0</v>
      </c>
      <c r="S1737" s="38"/>
    </row>
    <row r="1738" spans="1:33" s="9" customFormat="1">
      <c r="A1738" s="7">
        <v>41546</v>
      </c>
      <c r="B1738" s="8">
        <v>0.2540277777777778</v>
      </c>
      <c r="C1738" s="8">
        <v>0.92204861111111114</v>
      </c>
      <c r="G1738" s="33">
        <f t="shared" si="1092"/>
        <v>6.0966666666666676</v>
      </c>
      <c r="H1738" s="33">
        <f t="shared" si="1093"/>
        <v>6</v>
      </c>
      <c r="I1738" s="33">
        <f t="shared" si="1094"/>
        <v>22.129166666666666</v>
      </c>
      <c r="J1738" s="33">
        <f t="shared" si="1095"/>
        <v>22</v>
      </c>
      <c r="K1738" s="33">
        <f t="shared" si="1096"/>
        <v>0</v>
      </c>
      <c r="L1738" s="33">
        <f t="shared" si="1097"/>
        <v>0</v>
      </c>
      <c r="M1738" s="33">
        <f t="shared" si="1098"/>
        <v>0</v>
      </c>
      <c r="N1738" s="33">
        <f t="shared" si="1099"/>
        <v>0</v>
      </c>
      <c r="O1738" s="34">
        <f t="shared" si="1100"/>
        <v>16.032499999999999</v>
      </c>
      <c r="P1738" s="39">
        <f t="shared" si="1101"/>
        <v>8</v>
      </c>
      <c r="Q1738" s="40">
        <f t="shared" si="1102"/>
        <v>4</v>
      </c>
      <c r="R1738" s="41">
        <f t="shared" si="1103"/>
        <v>4.0324999999999989</v>
      </c>
      <c r="S1738" s="42"/>
      <c r="T1738"/>
      <c r="U1738"/>
      <c r="V1738"/>
      <c r="W1738"/>
      <c r="X1738"/>
      <c r="Y1738"/>
      <c r="Z1738"/>
      <c r="AA1738"/>
      <c r="AB1738"/>
      <c r="AC1738"/>
    </row>
    <row r="1739" spans="1:33">
      <c r="A1739" s="3">
        <v>41547</v>
      </c>
      <c r="B1739" s="4">
        <v>0.25340277777777775</v>
      </c>
      <c r="C1739" s="4">
        <v>0.91848379629629628</v>
      </c>
      <c r="G1739" s="33">
        <f t="shared" si="1092"/>
        <v>6.0816666666666661</v>
      </c>
      <c r="H1739" s="33">
        <f t="shared" si="1093"/>
        <v>6</v>
      </c>
      <c r="I1739" s="33">
        <f t="shared" si="1094"/>
        <v>22.043611111111112</v>
      </c>
      <c r="J1739" s="33">
        <f t="shared" si="1095"/>
        <v>22</v>
      </c>
      <c r="K1739" s="33">
        <f t="shared" si="1096"/>
        <v>0</v>
      </c>
      <c r="L1739" s="33">
        <f t="shared" si="1097"/>
        <v>0</v>
      </c>
      <c r="M1739" s="33">
        <f t="shared" si="1098"/>
        <v>0</v>
      </c>
      <c r="N1739" s="33">
        <f t="shared" si="1099"/>
        <v>0</v>
      </c>
      <c r="O1739" s="34">
        <f t="shared" si="1100"/>
        <v>15.961944444444445</v>
      </c>
      <c r="P1739" s="35">
        <f t="shared" si="1101"/>
        <v>8</v>
      </c>
      <c r="Q1739" s="36">
        <f t="shared" si="1102"/>
        <v>4</v>
      </c>
      <c r="R1739" s="37">
        <f t="shared" si="1103"/>
        <v>3.9619444444444447</v>
      </c>
      <c r="S1739" s="38"/>
    </row>
    <row r="1740" spans="1:33">
      <c r="A1740" s="3">
        <v>41548</v>
      </c>
      <c r="B1740" s="4">
        <v>0.2575115740740741</v>
      </c>
      <c r="C1740" s="4">
        <v>0.91675925925925927</v>
      </c>
      <c r="G1740" s="33">
        <f t="shared" si="1092"/>
        <v>6.1802777777777784</v>
      </c>
      <c r="H1740" s="33">
        <f t="shared" si="1093"/>
        <v>6</v>
      </c>
      <c r="I1740" s="33">
        <f t="shared" si="1094"/>
        <v>22.002222222222223</v>
      </c>
      <c r="J1740" s="33">
        <f t="shared" si="1095"/>
        <v>22</v>
      </c>
      <c r="K1740" s="33">
        <f t="shared" si="1096"/>
        <v>0</v>
      </c>
      <c r="L1740" s="33">
        <f t="shared" si="1097"/>
        <v>0</v>
      </c>
      <c r="M1740" s="33">
        <f t="shared" si="1098"/>
        <v>0</v>
      </c>
      <c r="N1740" s="33">
        <f t="shared" si="1099"/>
        <v>0</v>
      </c>
      <c r="O1740" s="34">
        <f t="shared" si="1100"/>
        <v>15.821944444444444</v>
      </c>
      <c r="P1740" s="35">
        <f t="shared" si="1101"/>
        <v>8</v>
      </c>
      <c r="Q1740" s="36">
        <f t="shared" si="1102"/>
        <v>4</v>
      </c>
      <c r="R1740" s="37">
        <f t="shared" si="1103"/>
        <v>3.8219444444444441</v>
      </c>
      <c r="S1740" s="38"/>
    </row>
    <row r="1741" spans="1:33">
      <c r="A1741" s="3">
        <v>41549</v>
      </c>
      <c r="B1741" s="4">
        <v>0.28940972222222222</v>
      </c>
      <c r="C1741" s="4">
        <v>0.92023148148148148</v>
      </c>
      <c r="G1741" s="33">
        <f t="shared" si="1092"/>
        <v>6.9458333333333329</v>
      </c>
      <c r="H1741" s="33">
        <f t="shared" si="1093"/>
        <v>7</v>
      </c>
      <c r="I1741" s="33">
        <f t="shared" si="1094"/>
        <v>22.085555555555555</v>
      </c>
      <c r="J1741" s="33">
        <f t="shared" si="1095"/>
        <v>22</v>
      </c>
      <c r="K1741" s="33">
        <f t="shared" si="1096"/>
        <v>0</v>
      </c>
      <c r="L1741" s="33">
        <f t="shared" si="1097"/>
        <v>0</v>
      </c>
      <c r="M1741" s="33">
        <f t="shared" si="1098"/>
        <v>0</v>
      </c>
      <c r="N1741" s="33">
        <f t="shared" si="1099"/>
        <v>0</v>
      </c>
      <c r="O1741" s="34">
        <f t="shared" si="1100"/>
        <v>15.139722222222222</v>
      </c>
      <c r="P1741" s="35">
        <f t="shared" si="1101"/>
        <v>8</v>
      </c>
      <c r="Q1741" s="36">
        <f t="shared" si="1102"/>
        <v>4</v>
      </c>
      <c r="R1741" s="37">
        <f t="shared" si="1103"/>
        <v>3.1397222222222219</v>
      </c>
      <c r="S1741" s="38"/>
    </row>
    <row r="1742" spans="1:33">
      <c r="A1742" s="5" t="s">
        <v>7</v>
      </c>
      <c r="G1742" s="43"/>
      <c r="H1742" s="30"/>
      <c r="I1742" s="30"/>
      <c r="J1742" s="30"/>
      <c r="K1742" s="30"/>
      <c r="L1742" s="30"/>
      <c r="M1742" s="44"/>
      <c r="N1742" s="30"/>
      <c r="O1742" s="45">
        <f>SUM(O1735:O1741)</f>
        <v>90.797499999999985</v>
      </c>
      <c r="P1742" s="46">
        <f>SUM(P1735:P1741)</f>
        <v>56</v>
      </c>
      <c r="Q1742" s="46">
        <f>SUM(Q1735:Q1741)</f>
        <v>19.841388888888879</v>
      </c>
      <c r="R1742" s="46">
        <f>SUM(R1735:R1741)</f>
        <v>14.95611111111111</v>
      </c>
      <c r="S1742" s="46">
        <f>SUM(S1735:S1741)</f>
        <v>0</v>
      </c>
    </row>
    <row r="1743" spans="1:33">
      <c r="A1743" s="5" t="s">
        <v>8</v>
      </c>
      <c r="B1743" s="6">
        <v>7</v>
      </c>
      <c r="D1743" s="5" t="s">
        <v>9</v>
      </c>
      <c r="E1743" s="6">
        <v>1</v>
      </c>
      <c r="G1743" s="43">
        <v>6</v>
      </c>
      <c r="H1743" s="43">
        <v>6</v>
      </c>
      <c r="I1743" s="30"/>
      <c r="J1743" s="30"/>
      <c r="K1743" s="30"/>
      <c r="L1743" s="30"/>
      <c r="M1743" s="44"/>
      <c r="N1743" s="30"/>
      <c r="O1743" s="45" t="s">
        <v>115</v>
      </c>
      <c r="P1743" s="46">
        <f>P1742-P1744</f>
        <v>48</v>
      </c>
      <c r="Q1743" s="46">
        <f>Q1742-Q1744</f>
        <v>15.841388888888879</v>
      </c>
      <c r="R1743" s="46">
        <f>R1742-R1744</f>
        <v>10.923611111111111</v>
      </c>
      <c r="S1743" s="46">
        <f>S1742-S1744</f>
        <v>0</v>
      </c>
    </row>
    <row r="1744" spans="1:33">
      <c r="G1744" s="43"/>
      <c r="H1744" s="30"/>
      <c r="I1744" s="30"/>
      <c r="J1744" s="30"/>
      <c r="K1744" s="30"/>
      <c r="L1744" s="30"/>
      <c r="M1744" s="44"/>
      <c r="N1744" s="44"/>
      <c r="O1744" s="47" t="s">
        <v>116</v>
      </c>
      <c r="P1744" s="48">
        <f>P1738</f>
        <v>8</v>
      </c>
      <c r="Q1744" s="48">
        <f>Q1738</f>
        <v>4</v>
      </c>
      <c r="R1744" s="48">
        <f>R1738</f>
        <v>4.0324999999999989</v>
      </c>
      <c r="S1744" s="48">
        <f>S1738</f>
        <v>0</v>
      </c>
      <c r="T1744" t="s">
        <v>117</v>
      </c>
      <c r="U1744" s="49" t="s">
        <v>118</v>
      </c>
      <c r="V1744" t="s">
        <v>119</v>
      </c>
      <c r="W1744" t="s">
        <v>120</v>
      </c>
      <c r="X1744" t="s">
        <v>121</v>
      </c>
      <c r="Y1744" s="49" t="s">
        <v>122</v>
      </c>
      <c r="Z1744" t="s">
        <v>123</v>
      </c>
      <c r="AA1744" t="s">
        <v>124</v>
      </c>
      <c r="AB1744" t="s">
        <v>125</v>
      </c>
      <c r="AC1744" t="s">
        <v>126</v>
      </c>
      <c r="AD1744" t="s">
        <v>127</v>
      </c>
      <c r="AE1744" t="s">
        <v>128</v>
      </c>
      <c r="AF1744" t="s">
        <v>129</v>
      </c>
      <c r="AG1744" t="s">
        <v>130</v>
      </c>
    </row>
    <row r="1745" spans="1:29" ht="15">
      <c r="G1745" s="50"/>
      <c r="M1745" s="51"/>
      <c r="R1745" s="52">
        <f>S1745-O1742</f>
        <v>0</v>
      </c>
      <c r="S1745" s="53">
        <f>SUM(P1743:S1744)</f>
        <v>90.797499999999985</v>
      </c>
      <c r="T1745" t="str">
        <f>+A1730</f>
        <v>Employee: TARUC, REYNALDO  (007)</v>
      </c>
      <c r="U1745">
        <f>G1743</f>
        <v>6</v>
      </c>
      <c r="V1745" s="54">
        <f>P1743</f>
        <v>48</v>
      </c>
      <c r="W1745" s="54">
        <f>Q1743</f>
        <v>15.841388888888879</v>
      </c>
      <c r="X1745" s="54">
        <f>R1743</f>
        <v>10.923611111111111</v>
      </c>
      <c r="Y1745" s="55">
        <f>P1744</f>
        <v>8</v>
      </c>
      <c r="Z1745" s="55">
        <f>Q1744</f>
        <v>4</v>
      </c>
      <c r="AA1745" s="55">
        <f>R1744</f>
        <v>4.0324999999999989</v>
      </c>
      <c r="AB1745" s="54">
        <f>S1743</f>
        <v>0</v>
      </c>
      <c r="AC1745" s="55">
        <f>S1744</f>
        <v>0</v>
      </c>
    </row>
    <row r="1749" spans="1:29">
      <c r="A1749" s="2" t="s">
        <v>101</v>
      </c>
    </row>
    <row r="1752" spans="1:29">
      <c r="A1752" s="1" t="s">
        <v>1</v>
      </c>
      <c r="B1752" s="1" t="s">
        <v>2</v>
      </c>
      <c r="C1752" s="1" t="s">
        <v>3</v>
      </c>
      <c r="D1752" s="1" t="s">
        <v>4</v>
      </c>
      <c r="E1752" s="1" t="s">
        <v>5</v>
      </c>
      <c r="F1752" s="1" t="s">
        <v>6</v>
      </c>
      <c r="G1752" s="25"/>
      <c r="H1752" s="25"/>
      <c r="I1752" s="25"/>
      <c r="J1752" s="25"/>
      <c r="K1752" s="25"/>
      <c r="L1752" s="25"/>
      <c r="M1752" s="25"/>
      <c r="N1752" s="26"/>
      <c r="O1752" s="27" t="s">
        <v>110</v>
      </c>
      <c r="P1752" s="28" t="s">
        <v>111</v>
      </c>
      <c r="Q1752" s="28" t="s">
        <v>112</v>
      </c>
      <c r="R1752" s="28" t="s">
        <v>113</v>
      </c>
      <c r="S1752" s="28" t="s">
        <v>114</v>
      </c>
    </row>
    <row r="1753" spans="1:29">
      <c r="G1753" s="29"/>
      <c r="H1753" s="29"/>
      <c r="I1753" s="29"/>
      <c r="J1753" s="29"/>
      <c r="K1753" s="29"/>
      <c r="L1753" s="29"/>
      <c r="M1753" s="29"/>
      <c r="N1753" s="30"/>
      <c r="P1753" s="31"/>
      <c r="Q1753" s="31"/>
      <c r="R1753" s="31"/>
      <c r="S1753" s="32"/>
    </row>
    <row r="1754" spans="1:29">
      <c r="A1754" s="3">
        <v>41543</v>
      </c>
      <c r="B1754" s="4">
        <v>0.29040509259259262</v>
      </c>
      <c r="C1754" s="4">
        <v>0.50255787037037036</v>
      </c>
      <c r="D1754" s="4">
        <v>0.53959490740740745</v>
      </c>
      <c r="E1754" s="4">
        <v>0.75197916666666664</v>
      </c>
      <c r="G1754" s="33">
        <f t="shared" ref="G1754:G1760" si="1104">+B1754*24</f>
        <v>6.9697222222222228</v>
      </c>
      <c r="H1754" s="33">
        <f t="shared" ref="H1754:H1760" si="1105">ROUND(G1754,0)</f>
        <v>7</v>
      </c>
      <c r="I1754" s="33">
        <f t="shared" ref="I1754:I1760" si="1106">+C1754*24</f>
        <v>12.061388888888889</v>
      </c>
      <c r="J1754" s="33">
        <f t="shared" ref="J1754:J1760" si="1107">ROUND(I1754,0)</f>
        <v>12</v>
      </c>
      <c r="K1754" s="33">
        <f t="shared" ref="K1754:K1760" si="1108">+D1754*24</f>
        <v>12.950277777777778</v>
      </c>
      <c r="L1754" s="33">
        <f t="shared" ref="L1754:L1760" si="1109">ROUND(K1754,0)</f>
        <v>13</v>
      </c>
      <c r="M1754" s="33">
        <f t="shared" ref="M1754:M1760" si="1110">+E1754*24</f>
        <v>18.047499999999999</v>
      </c>
      <c r="N1754" s="33">
        <f t="shared" ref="N1754:N1760" si="1111">ROUND(M1754,0)</f>
        <v>18</v>
      </c>
      <c r="O1754" s="34">
        <f t="shared" ref="O1754:O1760" si="1112">I1754-G1754+M1754-K1754</f>
        <v>10.188888888888886</v>
      </c>
      <c r="P1754" s="35">
        <f t="shared" ref="P1754:P1760" si="1113">IF(O1754&gt;8,8,O1754)</f>
        <v>8</v>
      </c>
      <c r="Q1754" s="36">
        <f t="shared" ref="Q1754:Q1760" si="1114">IF(O1754&gt;12,4,O1754-P1754)</f>
        <v>2.1888888888888864</v>
      </c>
      <c r="R1754" s="37">
        <f t="shared" ref="R1754:R1760" si="1115">IF(O1754&gt;12,O1754-12,0)</f>
        <v>0</v>
      </c>
      <c r="S1754" s="38"/>
    </row>
    <row r="1755" spans="1:29">
      <c r="A1755" s="3">
        <v>41544</v>
      </c>
      <c r="B1755" s="4">
        <v>0.28833333333333333</v>
      </c>
      <c r="C1755" s="4">
        <v>0.50138888888888888</v>
      </c>
      <c r="D1755" s="4">
        <v>0.53770833333333334</v>
      </c>
      <c r="E1755" s="4">
        <v>0.75155092592592587</v>
      </c>
      <c r="G1755" s="33">
        <f t="shared" si="1104"/>
        <v>6.92</v>
      </c>
      <c r="H1755" s="33">
        <f t="shared" si="1105"/>
        <v>7</v>
      </c>
      <c r="I1755" s="33">
        <f t="shared" si="1106"/>
        <v>12.033333333333333</v>
      </c>
      <c r="J1755" s="33">
        <f t="shared" si="1107"/>
        <v>12</v>
      </c>
      <c r="K1755" s="33">
        <f t="shared" si="1108"/>
        <v>12.905000000000001</v>
      </c>
      <c r="L1755" s="33">
        <f t="shared" si="1109"/>
        <v>13</v>
      </c>
      <c r="M1755" s="33">
        <f t="shared" si="1110"/>
        <v>18.037222222222219</v>
      </c>
      <c r="N1755" s="33">
        <f t="shared" si="1111"/>
        <v>18</v>
      </c>
      <c r="O1755" s="34">
        <f t="shared" si="1112"/>
        <v>10.245555555555551</v>
      </c>
      <c r="P1755" s="35">
        <f t="shared" si="1113"/>
        <v>8</v>
      </c>
      <c r="Q1755" s="36">
        <f t="shared" si="1114"/>
        <v>2.2455555555555513</v>
      </c>
      <c r="R1755" s="37">
        <f t="shared" si="1115"/>
        <v>0</v>
      </c>
      <c r="S1755" s="38"/>
    </row>
    <row r="1756" spans="1:29">
      <c r="A1756" s="3">
        <v>41545</v>
      </c>
      <c r="B1756" s="4">
        <v>0.28869212962962965</v>
      </c>
      <c r="C1756" s="4">
        <v>0.62798611111111113</v>
      </c>
      <c r="G1756" s="33">
        <f t="shared" si="1104"/>
        <v>6.9286111111111115</v>
      </c>
      <c r="H1756" s="33">
        <f t="shared" si="1105"/>
        <v>7</v>
      </c>
      <c r="I1756" s="33">
        <f t="shared" si="1106"/>
        <v>15.071666666666667</v>
      </c>
      <c r="J1756" s="33">
        <f t="shared" si="1107"/>
        <v>15</v>
      </c>
      <c r="K1756" s="33">
        <f t="shared" si="1108"/>
        <v>0</v>
      </c>
      <c r="L1756" s="33">
        <f t="shared" si="1109"/>
        <v>0</v>
      </c>
      <c r="M1756" s="33">
        <f t="shared" si="1110"/>
        <v>0</v>
      </c>
      <c r="N1756" s="33">
        <f t="shared" si="1111"/>
        <v>0</v>
      </c>
      <c r="O1756" s="34">
        <f t="shared" si="1112"/>
        <v>8.1430555555555557</v>
      </c>
      <c r="P1756" s="35">
        <f t="shared" si="1113"/>
        <v>8</v>
      </c>
      <c r="Q1756" s="36">
        <f t="shared" si="1114"/>
        <v>0.14305555555555571</v>
      </c>
      <c r="R1756" s="37">
        <f t="shared" si="1115"/>
        <v>0</v>
      </c>
      <c r="S1756" s="38"/>
    </row>
    <row r="1757" spans="1:29" s="9" customFormat="1">
      <c r="A1757" s="7">
        <v>41546</v>
      </c>
      <c r="B1757" s="8"/>
      <c r="C1757" s="8"/>
      <c r="G1757" s="33">
        <f t="shared" si="1104"/>
        <v>0</v>
      </c>
      <c r="H1757" s="33">
        <f t="shared" si="1105"/>
        <v>0</v>
      </c>
      <c r="I1757" s="33">
        <f t="shared" si="1106"/>
        <v>0</v>
      </c>
      <c r="J1757" s="33">
        <f t="shared" si="1107"/>
        <v>0</v>
      </c>
      <c r="K1757" s="33">
        <f t="shared" si="1108"/>
        <v>0</v>
      </c>
      <c r="L1757" s="33">
        <f t="shared" si="1109"/>
        <v>0</v>
      </c>
      <c r="M1757" s="33">
        <f t="shared" si="1110"/>
        <v>0</v>
      </c>
      <c r="N1757" s="33">
        <f t="shared" si="1111"/>
        <v>0</v>
      </c>
      <c r="O1757" s="34">
        <f t="shared" si="1112"/>
        <v>0</v>
      </c>
      <c r="P1757" s="39">
        <f t="shared" si="1113"/>
        <v>0</v>
      </c>
      <c r="Q1757" s="40">
        <f t="shared" si="1114"/>
        <v>0</v>
      </c>
      <c r="R1757" s="41">
        <f t="shared" si="1115"/>
        <v>0</v>
      </c>
      <c r="S1757" s="42"/>
      <c r="T1757"/>
      <c r="U1757"/>
      <c r="V1757"/>
      <c r="W1757"/>
      <c r="X1757"/>
      <c r="Y1757"/>
      <c r="Z1757"/>
      <c r="AA1757"/>
      <c r="AB1757"/>
      <c r="AC1757"/>
    </row>
    <row r="1758" spans="1:29">
      <c r="A1758" s="3">
        <v>41547</v>
      </c>
      <c r="B1758" s="4">
        <v>0.29143518518518519</v>
      </c>
      <c r="C1758" s="4">
        <v>0.50218750000000001</v>
      </c>
      <c r="D1758" s="4">
        <v>0.54054398148148153</v>
      </c>
      <c r="E1758" s="4">
        <v>0.87766203703703705</v>
      </c>
      <c r="G1758" s="33">
        <f t="shared" si="1104"/>
        <v>6.9944444444444445</v>
      </c>
      <c r="H1758" s="33">
        <f t="shared" si="1105"/>
        <v>7</v>
      </c>
      <c r="I1758" s="33">
        <f t="shared" si="1106"/>
        <v>12.0525</v>
      </c>
      <c r="J1758" s="33">
        <f t="shared" si="1107"/>
        <v>12</v>
      </c>
      <c r="K1758" s="33">
        <f t="shared" si="1108"/>
        <v>12.973055555555558</v>
      </c>
      <c r="L1758" s="33">
        <f t="shared" si="1109"/>
        <v>13</v>
      </c>
      <c r="M1758" s="33">
        <f t="shared" si="1110"/>
        <v>21.06388888888889</v>
      </c>
      <c r="N1758" s="33">
        <f t="shared" si="1111"/>
        <v>21</v>
      </c>
      <c r="O1758" s="34">
        <f t="shared" si="1112"/>
        <v>13.148888888888887</v>
      </c>
      <c r="P1758" s="35">
        <f t="shared" si="1113"/>
        <v>8</v>
      </c>
      <c r="Q1758" s="36">
        <f t="shared" si="1114"/>
        <v>4</v>
      </c>
      <c r="R1758" s="37">
        <f t="shared" si="1115"/>
        <v>1.1488888888888873</v>
      </c>
      <c r="S1758" s="38"/>
    </row>
    <row r="1759" spans="1:29">
      <c r="A1759" s="3">
        <v>41548</v>
      </c>
      <c r="B1759" s="4">
        <v>0.28864583333333332</v>
      </c>
      <c r="C1759" s="4">
        <v>0.50173611111111116</v>
      </c>
      <c r="D1759" s="4">
        <v>0.5410300925925926</v>
      </c>
      <c r="E1759" s="4">
        <v>0.87761574074074078</v>
      </c>
      <c r="G1759" s="33">
        <f t="shared" si="1104"/>
        <v>6.9275000000000002</v>
      </c>
      <c r="H1759" s="33">
        <f t="shared" si="1105"/>
        <v>7</v>
      </c>
      <c r="I1759" s="33">
        <f t="shared" si="1106"/>
        <v>12.041666666666668</v>
      </c>
      <c r="J1759" s="33">
        <f t="shared" si="1107"/>
        <v>12</v>
      </c>
      <c r="K1759" s="33">
        <f t="shared" si="1108"/>
        <v>12.984722222222222</v>
      </c>
      <c r="L1759" s="33">
        <f t="shared" si="1109"/>
        <v>13</v>
      </c>
      <c r="M1759" s="33">
        <f t="shared" si="1110"/>
        <v>21.062777777777779</v>
      </c>
      <c r="N1759" s="33">
        <f t="shared" si="1111"/>
        <v>21</v>
      </c>
      <c r="O1759" s="34">
        <f t="shared" si="1112"/>
        <v>13.192222222222222</v>
      </c>
      <c r="P1759" s="35">
        <f t="shared" si="1113"/>
        <v>8</v>
      </c>
      <c r="Q1759" s="36">
        <f t="shared" si="1114"/>
        <v>4</v>
      </c>
      <c r="R1759" s="37">
        <f t="shared" si="1115"/>
        <v>1.1922222222222221</v>
      </c>
      <c r="S1759" s="38"/>
    </row>
    <row r="1760" spans="1:29">
      <c r="A1760" s="3">
        <v>41549</v>
      </c>
      <c r="B1760" s="4">
        <v>0.28886574074074073</v>
      </c>
      <c r="C1760" s="4">
        <v>0.50218750000000001</v>
      </c>
      <c r="D1760" s="4">
        <v>0.5397453703703704</v>
      </c>
      <c r="E1760" s="4">
        <v>0.87706018518518514</v>
      </c>
      <c r="G1760" s="33">
        <f t="shared" si="1104"/>
        <v>6.9327777777777779</v>
      </c>
      <c r="H1760" s="33">
        <f t="shared" si="1105"/>
        <v>7</v>
      </c>
      <c r="I1760" s="33">
        <f t="shared" si="1106"/>
        <v>12.0525</v>
      </c>
      <c r="J1760" s="33">
        <f t="shared" si="1107"/>
        <v>12</v>
      </c>
      <c r="K1760" s="33">
        <f t="shared" si="1108"/>
        <v>12.953888888888891</v>
      </c>
      <c r="L1760" s="33">
        <f t="shared" si="1109"/>
        <v>13</v>
      </c>
      <c r="M1760" s="33">
        <f t="shared" si="1110"/>
        <v>21.049444444444443</v>
      </c>
      <c r="N1760" s="33">
        <f t="shared" si="1111"/>
        <v>21</v>
      </c>
      <c r="O1760" s="34">
        <f t="shared" si="1112"/>
        <v>13.215277777777775</v>
      </c>
      <c r="P1760" s="35">
        <f t="shared" si="1113"/>
        <v>8</v>
      </c>
      <c r="Q1760" s="36">
        <f t="shared" si="1114"/>
        <v>4</v>
      </c>
      <c r="R1760" s="37">
        <f t="shared" si="1115"/>
        <v>1.215277777777775</v>
      </c>
      <c r="S1760" s="38"/>
    </row>
    <row r="1761" spans="1:33">
      <c r="A1761" s="5" t="s">
        <v>7</v>
      </c>
      <c r="G1761" s="43"/>
      <c r="H1761" s="30"/>
      <c r="I1761" s="30"/>
      <c r="J1761" s="30"/>
      <c r="K1761" s="30"/>
      <c r="L1761" s="30"/>
      <c r="M1761" s="44"/>
      <c r="N1761" s="30"/>
      <c r="O1761" s="45">
        <f>SUM(O1754:O1760)</f>
        <v>68.133888888888876</v>
      </c>
      <c r="P1761" s="46">
        <f>SUM(P1754:P1760)</f>
        <v>48</v>
      </c>
      <c r="Q1761" s="46">
        <f>SUM(Q1754:Q1760)</f>
        <v>16.577499999999993</v>
      </c>
      <c r="R1761" s="46">
        <f>SUM(R1754:R1760)</f>
        <v>3.5563888888888844</v>
      </c>
      <c r="S1761" s="46">
        <f>SUM(S1754:S1760)</f>
        <v>0</v>
      </c>
    </row>
    <row r="1762" spans="1:33">
      <c r="A1762" s="5" t="s">
        <v>8</v>
      </c>
      <c r="B1762" s="6">
        <v>6</v>
      </c>
      <c r="D1762" s="5" t="s">
        <v>9</v>
      </c>
      <c r="E1762" s="6">
        <v>0</v>
      </c>
      <c r="G1762" s="43">
        <v>6</v>
      </c>
      <c r="H1762" s="43">
        <v>6</v>
      </c>
      <c r="I1762" s="30"/>
      <c r="J1762" s="30"/>
      <c r="K1762" s="30"/>
      <c r="L1762" s="30"/>
      <c r="M1762" s="44"/>
      <c r="N1762" s="30"/>
      <c r="O1762" s="45" t="s">
        <v>115</v>
      </c>
      <c r="P1762" s="46">
        <f>P1761-P1763</f>
        <v>48</v>
      </c>
      <c r="Q1762" s="46">
        <f>Q1761-Q1763</f>
        <v>16.577499999999993</v>
      </c>
      <c r="R1762" s="46">
        <f>R1761-R1763</f>
        <v>3.5563888888888844</v>
      </c>
      <c r="S1762" s="46">
        <f>S1761-S1763</f>
        <v>0</v>
      </c>
    </row>
    <row r="1763" spans="1:33">
      <c r="G1763" s="43"/>
      <c r="H1763" s="30"/>
      <c r="I1763" s="30"/>
      <c r="J1763" s="30"/>
      <c r="K1763" s="30"/>
      <c r="L1763" s="30"/>
      <c r="M1763" s="44"/>
      <c r="N1763" s="44"/>
      <c r="O1763" s="47" t="s">
        <v>116</v>
      </c>
      <c r="P1763" s="48">
        <f>P1757</f>
        <v>0</v>
      </c>
      <c r="Q1763" s="48">
        <f>Q1757</f>
        <v>0</v>
      </c>
      <c r="R1763" s="48">
        <f>R1757</f>
        <v>0</v>
      </c>
      <c r="S1763" s="48">
        <f>S1757</f>
        <v>0</v>
      </c>
      <c r="T1763" t="s">
        <v>117</v>
      </c>
      <c r="U1763" s="49" t="s">
        <v>118</v>
      </c>
      <c r="V1763" t="s">
        <v>119</v>
      </c>
      <c r="W1763" t="s">
        <v>120</v>
      </c>
      <c r="X1763" t="s">
        <v>121</v>
      </c>
      <c r="Y1763" s="49" t="s">
        <v>122</v>
      </c>
      <c r="Z1763" t="s">
        <v>123</v>
      </c>
      <c r="AA1763" t="s">
        <v>124</v>
      </c>
      <c r="AB1763" t="s">
        <v>125</v>
      </c>
      <c r="AC1763" t="s">
        <v>126</v>
      </c>
      <c r="AD1763" t="s">
        <v>127</v>
      </c>
      <c r="AE1763" t="s">
        <v>128</v>
      </c>
      <c r="AF1763" t="s">
        <v>129</v>
      </c>
      <c r="AG1763" t="s">
        <v>130</v>
      </c>
    </row>
    <row r="1764" spans="1:33" ht="15">
      <c r="G1764" s="50"/>
      <c r="M1764" s="51"/>
      <c r="R1764" s="52">
        <f>S1764-O1761</f>
        <v>0</v>
      </c>
      <c r="S1764" s="53">
        <f>SUM(P1762:S1763)</f>
        <v>68.133888888888876</v>
      </c>
      <c r="T1764" t="str">
        <f>+A1749</f>
        <v>Employee: UNDANGAN, MEDECILO  (010)</v>
      </c>
      <c r="U1764">
        <f>G1762</f>
        <v>6</v>
      </c>
      <c r="V1764" s="54">
        <f>P1762</f>
        <v>48</v>
      </c>
      <c r="W1764" s="54">
        <f>Q1762</f>
        <v>16.577499999999993</v>
      </c>
      <c r="X1764" s="54">
        <f>R1762</f>
        <v>3.5563888888888844</v>
      </c>
      <c r="Y1764" s="55">
        <f>P1763</f>
        <v>0</v>
      </c>
      <c r="Z1764" s="55">
        <f>Q1763</f>
        <v>0</v>
      </c>
      <c r="AA1764" s="55">
        <f>R1763</f>
        <v>0</v>
      </c>
      <c r="AB1764" s="54">
        <f>S1762</f>
        <v>0</v>
      </c>
      <c r="AC1764" s="55">
        <f>S1763</f>
        <v>0</v>
      </c>
    </row>
    <row r="1768" spans="1:33">
      <c r="A1768" s="2" t="s">
        <v>102</v>
      </c>
    </row>
    <row r="1771" spans="1:33">
      <c r="A1771" s="1" t="s">
        <v>1</v>
      </c>
      <c r="B1771" s="1" t="s">
        <v>2</v>
      </c>
      <c r="C1771" s="1" t="s">
        <v>3</v>
      </c>
      <c r="D1771" s="1" t="s">
        <v>4</v>
      </c>
      <c r="E1771" s="1" t="s">
        <v>5</v>
      </c>
      <c r="F1771" s="1" t="s">
        <v>6</v>
      </c>
      <c r="G1771" s="25"/>
      <c r="H1771" s="25"/>
      <c r="I1771" s="25"/>
      <c r="J1771" s="25"/>
      <c r="K1771" s="25"/>
      <c r="L1771" s="25"/>
      <c r="M1771" s="25"/>
      <c r="N1771" s="26"/>
      <c r="O1771" s="27" t="s">
        <v>110</v>
      </c>
      <c r="P1771" s="28" t="s">
        <v>111</v>
      </c>
      <c r="Q1771" s="28" t="s">
        <v>112</v>
      </c>
      <c r="R1771" s="28" t="s">
        <v>113</v>
      </c>
      <c r="S1771" s="28" t="s">
        <v>114</v>
      </c>
    </row>
    <row r="1772" spans="1:33">
      <c r="G1772" s="29"/>
      <c r="H1772" s="29"/>
      <c r="I1772" s="29"/>
      <c r="J1772" s="29"/>
      <c r="K1772" s="29"/>
      <c r="L1772" s="29"/>
      <c r="M1772" s="29"/>
      <c r="N1772" s="30"/>
      <c r="P1772" s="31"/>
      <c r="Q1772" s="31"/>
      <c r="R1772" s="31"/>
      <c r="S1772" s="32"/>
    </row>
    <row r="1773" spans="1:33">
      <c r="A1773" s="3">
        <v>41543</v>
      </c>
      <c r="B1773" s="4">
        <v>0.29002314814814817</v>
      </c>
      <c r="C1773" s="4">
        <v>0.79171296296296301</v>
      </c>
      <c r="G1773" s="33">
        <f t="shared" ref="G1773:G1779" si="1116">+B1773*24</f>
        <v>6.9605555555555565</v>
      </c>
      <c r="H1773" s="33">
        <f t="shared" ref="H1773:H1779" si="1117">ROUND(G1773,0)</f>
        <v>7</v>
      </c>
      <c r="I1773" s="33">
        <f t="shared" ref="I1773:I1779" si="1118">+C1773*24</f>
        <v>19.001111111111111</v>
      </c>
      <c r="J1773" s="33">
        <f t="shared" ref="J1773:J1779" si="1119">ROUND(I1773,0)</f>
        <v>19</v>
      </c>
      <c r="K1773" s="33">
        <f t="shared" ref="K1773:K1779" si="1120">+D1773*24</f>
        <v>0</v>
      </c>
      <c r="L1773" s="33">
        <f t="shared" ref="L1773:L1779" si="1121">ROUND(K1773,0)</f>
        <v>0</v>
      </c>
      <c r="M1773" s="33">
        <f t="shared" ref="M1773:M1779" si="1122">+E1773*24</f>
        <v>0</v>
      </c>
      <c r="N1773" s="33">
        <f t="shared" ref="N1773:N1779" si="1123">ROUND(M1773,0)</f>
        <v>0</v>
      </c>
      <c r="O1773" s="34">
        <f t="shared" ref="O1773:O1779" si="1124">I1773-G1773+M1773-K1773</f>
        <v>12.040555555555555</v>
      </c>
      <c r="P1773" s="35">
        <f t="shared" ref="P1773:P1779" si="1125">IF(O1773&gt;8,8,O1773)</f>
        <v>8</v>
      </c>
      <c r="Q1773" s="36">
        <f t="shared" ref="Q1773:Q1779" si="1126">IF(O1773&gt;12,4,O1773-P1773)</f>
        <v>4</v>
      </c>
      <c r="R1773" s="37">
        <f t="shared" ref="R1773:R1779" si="1127">IF(O1773&gt;12,O1773-12,0)</f>
        <v>4.055555555555479E-2</v>
      </c>
      <c r="S1773" s="38"/>
    </row>
    <row r="1774" spans="1:33">
      <c r="A1774" s="3">
        <v>41544</v>
      </c>
      <c r="B1774" s="4">
        <v>0.28986111111111112</v>
      </c>
      <c r="C1774" s="4">
        <v>0.50780092592592596</v>
      </c>
      <c r="D1774" s="4">
        <v>0.53879629629629633</v>
      </c>
      <c r="E1774" s="4">
        <v>0.83424768518518522</v>
      </c>
      <c r="G1774" s="33">
        <f t="shared" si="1116"/>
        <v>6.956666666666667</v>
      </c>
      <c r="H1774" s="33">
        <f t="shared" si="1117"/>
        <v>7</v>
      </c>
      <c r="I1774" s="33">
        <f t="shared" si="1118"/>
        <v>12.187222222222223</v>
      </c>
      <c r="J1774" s="33">
        <f t="shared" si="1119"/>
        <v>12</v>
      </c>
      <c r="K1774" s="33">
        <f t="shared" si="1120"/>
        <v>12.931111111111111</v>
      </c>
      <c r="L1774" s="33">
        <f t="shared" si="1121"/>
        <v>13</v>
      </c>
      <c r="M1774" s="33">
        <f t="shared" si="1122"/>
        <v>20.021944444444443</v>
      </c>
      <c r="N1774" s="33">
        <f t="shared" si="1123"/>
        <v>20</v>
      </c>
      <c r="O1774" s="34">
        <f t="shared" si="1124"/>
        <v>12.321388888888887</v>
      </c>
      <c r="P1774" s="35">
        <f t="shared" si="1125"/>
        <v>8</v>
      </c>
      <c r="Q1774" s="36">
        <f t="shared" si="1126"/>
        <v>4</v>
      </c>
      <c r="R1774" s="37">
        <f t="shared" si="1127"/>
        <v>0.32138888888888673</v>
      </c>
      <c r="S1774" s="38"/>
    </row>
    <row r="1775" spans="1:33">
      <c r="A1775" s="3">
        <v>41545</v>
      </c>
      <c r="B1775" s="4"/>
      <c r="C1775" s="4"/>
      <c r="D1775" s="4"/>
      <c r="E1775" s="4"/>
      <c r="G1775" s="33">
        <f t="shared" si="1116"/>
        <v>0</v>
      </c>
      <c r="H1775" s="33">
        <f t="shared" si="1117"/>
        <v>0</v>
      </c>
      <c r="I1775" s="33">
        <f t="shared" si="1118"/>
        <v>0</v>
      </c>
      <c r="J1775" s="33">
        <f t="shared" si="1119"/>
        <v>0</v>
      </c>
      <c r="K1775" s="33">
        <f t="shared" si="1120"/>
        <v>0</v>
      </c>
      <c r="L1775" s="33">
        <f t="shared" si="1121"/>
        <v>0</v>
      </c>
      <c r="M1775" s="33">
        <f t="shared" si="1122"/>
        <v>0</v>
      </c>
      <c r="N1775" s="33">
        <f t="shared" si="1123"/>
        <v>0</v>
      </c>
      <c r="O1775" s="34">
        <f t="shared" si="1124"/>
        <v>0</v>
      </c>
      <c r="P1775" s="35">
        <f t="shared" si="1125"/>
        <v>0</v>
      </c>
      <c r="Q1775" s="36">
        <f t="shared" si="1126"/>
        <v>0</v>
      </c>
      <c r="R1775" s="37">
        <f t="shared" si="1127"/>
        <v>0</v>
      </c>
      <c r="S1775" s="38"/>
    </row>
    <row r="1776" spans="1:33" s="9" customFormat="1">
      <c r="A1776" s="7">
        <v>41546</v>
      </c>
      <c r="B1776" s="8"/>
      <c r="C1776" s="8"/>
      <c r="D1776" s="8"/>
      <c r="E1776" s="8"/>
      <c r="G1776" s="33">
        <f t="shared" si="1116"/>
        <v>0</v>
      </c>
      <c r="H1776" s="33">
        <f t="shared" si="1117"/>
        <v>0</v>
      </c>
      <c r="I1776" s="33">
        <f t="shared" si="1118"/>
        <v>0</v>
      </c>
      <c r="J1776" s="33">
        <f t="shared" si="1119"/>
        <v>0</v>
      </c>
      <c r="K1776" s="33">
        <f t="shared" si="1120"/>
        <v>0</v>
      </c>
      <c r="L1776" s="33">
        <f t="shared" si="1121"/>
        <v>0</v>
      </c>
      <c r="M1776" s="33">
        <f t="shared" si="1122"/>
        <v>0</v>
      </c>
      <c r="N1776" s="33">
        <f t="shared" si="1123"/>
        <v>0</v>
      </c>
      <c r="O1776" s="34">
        <f t="shared" si="1124"/>
        <v>0</v>
      </c>
      <c r="P1776" s="39">
        <f t="shared" si="1125"/>
        <v>0</v>
      </c>
      <c r="Q1776" s="40">
        <f t="shared" si="1126"/>
        <v>0</v>
      </c>
      <c r="R1776" s="41">
        <f t="shared" si="1127"/>
        <v>0</v>
      </c>
      <c r="S1776" s="42"/>
      <c r="T1776"/>
      <c r="U1776"/>
      <c r="V1776"/>
      <c r="W1776"/>
      <c r="X1776"/>
      <c r="Y1776"/>
      <c r="Z1776"/>
      <c r="AA1776"/>
      <c r="AB1776"/>
      <c r="AC1776"/>
    </row>
    <row r="1777" spans="1:33">
      <c r="A1777" s="3">
        <v>41547</v>
      </c>
      <c r="B1777" s="4">
        <v>0.29054398148148147</v>
      </c>
      <c r="C1777" s="4">
        <v>0.81046296296296294</v>
      </c>
      <c r="G1777" s="33">
        <f t="shared" si="1116"/>
        <v>6.9730555555555558</v>
      </c>
      <c r="H1777" s="33">
        <f t="shared" si="1117"/>
        <v>7</v>
      </c>
      <c r="I1777" s="33">
        <f t="shared" si="1118"/>
        <v>19.451111111111111</v>
      </c>
      <c r="J1777" s="33">
        <f t="shared" si="1119"/>
        <v>19</v>
      </c>
      <c r="K1777" s="33">
        <f t="shared" si="1120"/>
        <v>0</v>
      </c>
      <c r="L1777" s="33">
        <f t="shared" si="1121"/>
        <v>0</v>
      </c>
      <c r="M1777" s="33">
        <f t="shared" si="1122"/>
        <v>0</v>
      </c>
      <c r="N1777" s="33">
        <f t="shared" si="1123"/>
        <v>0</v>
      </c>
      <c r="O1777" s="34">
        <f t="shared" si="1124"/>
        <v>12.478055555555555</v>
      </c>
      <c r="P1777" s="35">
        <f t="shared" si="1125"/>
        <v>8</v>
      </c>
      <c r="Q1777" s="36">
        <f t="shared" si="1126"/>
        <v>4</v>
      </c>
      <c r="R1777" s="37">
        <f t="shared" si="1127"/>
        <v>0.47805555555555479</v>
      </c>
      <c r="S1777" s="38"/>
    </row>
    <row r="1778" spans="1:33">
      <c r="A1778" s="3">
        <v>41548</v>
      </c>
      <c r="B1778" s="4">
        <v>0.2892824074074074</v>
      </c>
      <c r="C1778" s="4">
        <v>0.50138888888888888</v>
      </c>
      <c r="D1778" s="4">
        <v>0.54039351851851847</v>
      </c>
      <c r="E1778" s="4">
        <v>0.74681712962962965</v>
      </c>
      <c r="G1778" s="33">
        <f t="shared" si="1116"/>
        <v>6.9427777777777777</v>
      </c>
      <c r="H1778" s="33">
        <f t="shared" si="1117"/>
        <v>7</v>
      </c>
      <c r="I1778" s="33">
        <f t="shared" si="1118"/>
        <v>12.033333333333333</v>
      </c>
      <c r="J1778" s="33">
        <f t="shared" si="1119"/>
        <v>12</v>
      </c>
      <c r="K1778" s="33">
        <f t="shared" si="1120"/>
        <v>12.969444444444443</v>
      </c>
      <c r="L1778" s="33">
        <f t="shared" si="1121"/>
        <v>13</v>
      </c>
      <c r="M1778" s="33">
        <f t="shared" si="1122"/>
        <v>17.923611111111111</v>
      </c>
      <c r="N1778" s="33">
        <f t="shared" si="1123"/>
        <v>18</v>
      </c>
      <c r="O1778" s="34">
        <f t="shared" si="1124"/>
        <v>10.044722222222225</v>
      </c>
      <c r="P1778" s="35">
        <f t="shared" si="1125"/>
        <v>8</v>
      </c>
      <c r="Q1778" s="36">
        <f t="shared" si="1126"/>
        <v>2.0447222222222248</v>
      </c>
      <c r="R1778" s="37">
        <f t="shared" si="1127"/>
        <v>0</v>
      </c>
      <c r="S1778" s="38"/>
    </row>
    <row r="1779" spans="1:33">
      <c r="A1779" s="3">
        <v>41549</v>
      </c>
      <c r="B1779" s="4">
        <v>0.29090277777777779</v>
      </c>
      <c r="C1779" s="4">
        <v>0.70906250000000004</v>
      </c>
      <c r="G1779" s="33">
        <f t="shared" si="1116"/>
        <v>6.9816666666666674</v>
      </c>
      <c r="H1779" s="33">
        <f t="shared" si="1117"/>
        <v>7</v>
      </c>
      <c r="I1779" s="33">
        <f t="shared" si="1118"/>
        <v>17.017500000000002</v>
      </c>
      <c r="J1779" s="33">
        <f t="shared" si="1119"/>
        <v>17</v>
      </c>
      <c r="K1779" s="33">
        <f t="shared" si="1120"/>
        <v>0</v>
      </c>
      <c r="L1779" s="33">
        <f t="shared" si="1121"/>
        <v>0</v>
      </c>
      <c r="M1779" s="33">
        <f t="shared" si="1122"/>
        <v>0</v>
      </c>
      <c r="N1779" s="33">
        <f t="shared" si="1123"/>
        <v>0</v>
      </c>
      <c r="O1779" s="34">
        <f t="shared" si="1124"/>
        <v>10.035833333333334</v>
      </c>
      <c r="P1779" s="35">
        <f t="shared" si="1125"/>
        <v>8</v>
      </c>
      <c r="Q1779" s="36">
        <f t="shared" si="1126"/>
        <v>2.0358333333333345</v>
      </c>
      <c r="R1779" s="37">
        <f t="shared" si="1127"/>
        <v>0</v>
      </c>
      <c r="S1779" s="38"/>
    </row>
    <row r="1780" spans="1:33">
      <c r="A1780" s="5" t="s">
        <v>7</v>
      </c>
      <c r="G1780" s="43"/>
      <c r="H1780" s="30"/>
      <c r="I1780" s="30"/>
      <c r="J1780" s="30"/>
      <c r="K1780" s="30"/>
      <c r="L1780" s="30"/>
      <c r="M1780" s="44"/>
      <c r="N1780" s="30"/>
      <c r="O1780" s="45">
        <f>SUM(O1773:O1779)</f>
        <v>56.920555555555559</v>
      </c>
      <c r="P1780" s="46">
        <f>SUM(P1773:P1779)</f>
        <v>40</v>
      </c>
      <c r="Q1780" s="46">
        <f>SUM(Q1773:Q1779)</f>
        <v>16.080555555555559</v>
      </c>
      <c r="R1780" s="46">
        <f>SUM(R1773:R1779)</f>
        <v>0.83999999999999631</v>
      </c>
      <c r="S1780" s="46">
        <f>SUM(S1773:S1779)</f>
        <v>0</v>
      </c>
    </row>
    <row r="1781" spans="1:33">
      <c r="A1781" s="5" t="s">
        <v>8</v>
      </c>
      <c r="B1781" s="6">
        <v>5</v>
      </c>
      <c r="D1781" s="5" t="s">
        <v>9</v>
      </c>
      <c r="E1781" s="6">
        <v>1</v>
      </c>
      <c r="G1781" s="43">
        <v>6</v>
      </c>
      <c r="H1781" s="43">
        <v>6</v>
      </c>
      <c r="I1781" s="30"/>
      <c r="J1781" s="30"/>
      <c r="K1781" s="30"/>
      <c r="L1781" s="30"/>
      <c r="M1781" s="44"/>
      <c r="N1781" s="30"/>
      <c r="O1781" s="45" t="s">
        <v>115</v>
      </c>
      <c r="P1781" s="46">
        <f>P1780-P1782</f>
        <v>40</v>
      </c>
      <c r="Q1781" s="46">
        <f>Q1780-Q1782</f>
        <v>16.080555555555559</v>
      </c>
      <c r="R1781" s="46">
        <f>R1780-R1782</f>
        <v>0.83999999999999631</v>
      </c>
      <c r="S1781" s="46">
        <f>S1780-S1782</f>
        <v>0</v>
      </c>
    </row>
    <row r="1782" spans="1:33">
      <c r="G1782" s="43"/>
      <c r="H1782" s="30"/>
      <c r="I1782" s="30"/>
      <c r="J1782" s="30"/>
      <c r="K1782" s="30"/>
      <c r="L1782" s="30"/>
      <c r="M1782" s="44"/>
      <c r="N1782" s="44"/>
      <c r="O1782" s="47" t="s">
        <v>116</v>
      </c>
      <c r="P1782" s="48">
        <f>P1776</f>
        <v>0</v>
      </c>
      <c r="Q1782" s="48">
        <f>Q1776</f>
        <v>0</v>
      </c>
      <c r="R1782" s="48">
        <f>R1776</f>
        <v>0</v>
      </c>
      <c r="S1782" s="48">
        <f>S1776</f>
        <v>0</v>
      </c>
      <c r="T1782" t="s">
        <v>117</v>
      </c>
      <c r="U1782" s="49" t="s">
        <v>118</v>
      </c>
      <c r="V1782" t="s">
        <v>119</v>
      </c>
      <c r="W1782" t="s">
        <v>120</v>
      </c>
      <c r="X1782" t="s">
        <v>121</v>
      </c>
      <c r="Y1782" s="49" t="s">
        <v>122</v>
      </c>
      <c r="Z1782" t="s">
        <v>123</v>
      </c>
      <c r="AA1782" t="s">
        <v>124</v>
      </c>
      <c r="AB1782" t="s">
        <v>125</v>
      </c>
      <c r="AC1782" t="s">
        <v>126</v>
      </c>
      <c r="AD1782" t="s">
        <v>127</v>
      </c>
      <c r="AE1782" t="s">
        <v>128</v>
      </c>
      <c r="AF1782" t="s">
        <v>129</v>
      </c>
      <c r="AG1782" t="s">
        <v>130</v>
      </c>
    </row>
    <row r="1783" spans="1:33" ht="15">
      <c r="G1783" s="50"/>
      <c r="M1783" s="51"/>
      <c r="R1783" s="52">
        <f>S1783-O1780</f>
        <v>0</v>
      </c>
      <c r="S1783" s="53">
        <f>SUM(P1781:S1782)</f>
        <v>56.920555555555559</v>
      </c>
      <c r="T1783" t="str">
        <f>+A1768</f>
        <v>Employee: VILLANUEVA, RONALD  (061)</v>
      </c>
      <c r="U1783">
        <f>G1781</f>
        <v>6</v>
      </c>
      <c r="V1783" s="54">
        <f>P1781</f>
        <v>40</v>
      </c>
      <c r="W1783" s="54">
        <f>Q1781</f>
        <v>16.080555555555559</v>
      </c>
      <c r="X1783" s="54">
        <f>R1781</f>
        <v>0.83999999999999631</v>
      </c>
      <c r="Y1783" s="55">
        <f>P1782</f>
        <v>0</v>
      </c>
      <c r="Z1783" s="55">
        <f>Q1782</f>
        <v>0</v>
      </c>
      <c r="AA1783" s="55">
        <f>R1782</f>
        <v>0</v>
      </c>
      <c r="AB1783" s="54">
        <f>S1781</f>
        <v>0</v>
      </c>
      <c r="AC1783" s="55">
        <f>S1782</f>
        <v>0</v>
      </c>
    </row>
    <row r="1787" spans="1:33">
      <c r="A1787" s="2" t="s">
        <v>103</v>
      </c>
    </row>
    <row r="1790" spans="1:33">
      <c r="A1790" s="1" t="s">
        <v>1</v>
      </c>
      <c r="B1790" s="1" t="s">
        <v>2</v>
      </c>
      <c r="C1790" s="1" t="s">
        <v>3</v>
      </c>
      <c r="D1790" s="1" t="s">
        <v>4</v>
      </c>
      <c r="E1790" s="1" t="s">
        <v>5</v>
      </c>
      <c r="F1790" s="1" t="s">
        <v>6</v>
      </c>
      <c r="G1790" s="25"/>
      <c r="H1790" s="25"/>
      <c r="I1790" s="25"/>
      <c r="J1790" s="25"/>
      <c r="K1790" s="25"/>
      <c r="L1790" s="25"/>
      <c r="M1790" s="25"/>
      <c r="N1790" s="26"/>
      <c r="O1790" s="27" t="s">
        <v>110</v>
      </c>
      <c r="P1790" s="28" t="s">
        <v>111</v>
      </c>
      <c r="Q1790" s="28" t="s">
        <v>112</v>
      </c>
      <c r="R1790" s="28" t="s">
        <v>113</v>
      </c>
      <c r="S1790" s="28" t="s">
        <v>114</v>
      </c>
    </row>
    <row r="1791" spans="1:33">
      <c r="G1791" s="29"/>
      <c r="H1791" s="29"/>
      <c r="I1791" s="29"/>
      <c r="J1791" s="29"/>
      <c r="K1791" s="29"/>
      <c r="L1791" s="29"/>
      <c r="M1791" s="29"/>
      <c r="N1791" s="30"/>
      <c r="P1791" s="31"/>
      <c r="Q1791" s="31"/>
      <c r="R1791" s="31"/>
      <c r="S1791" s="32"/>
    </row>
    <row r="1792" spans="1:33">
      <c r="A1792" s="3">
        <v>41543</v>
      </c>
      <c r="B1792" s="4">
        <v>0.28724537037037035</v>
      </c>
      <c r="C1792" s="4">
        <v>0.50002314814814819</v>
      </c>
      <c r="D1792" s="4">
        <v>0.5376967592592593</v>
      </c>
      <c r="E1792" s="4">
        <v>0.75016203703703699</v>
      </c>
      <c r="G1792" s="33">
        <f t="shared" ref="G1792:G1798" si="1128">+B1792*24</f>
        <v>6.8938888888888883</v>
      </c>
      <c r="H1792" s="33">
        <f t="shared" ref="H1792:H1798" si="1129">ROUND(G1792,0)</f>
        <v>7</v>
      </c>
      <c r="I1792" s="33">
        <f t="shared" ref="I1792:I1798" si="1130">+C1792*24</f>
        <v>12.000555555555557</v>
      </c>
      <c r="J1792" s="33">
        <f t="shared" ref="J1792:J1798" si="1131">ROUND(I1792,0)</f>
        <v>12</v>
      </c>
      <c r="K1792" s="33">
        <f t="shared" ref="K1792:K1798" si="1132">+D1792*24</f>
        <v>12.904722222222222</v>
      </c>
      <c r="L1792" s="33">
        <f t="shared" ref="L1792:L1798" si="1133">ROUND(K1792,0)</f>
        <v>13</v>
      </c>
      <c r="M1792" s="33">
        <f t="shared" ref="M1792:M1798" si="1134">+E1792*24</f>
        <v>18.003888888888888</v>
      </c>
      <c r="N1792" s="33">
        <f t="shared" ref="N1792:N1798" si="1135">ROUND(M1792,0)</f>
        <v>18</v>
      </c>
      <c r="O1792" s="34">
        <f t="shared" ref="O1792:O1798" si="1136">I1792-G1792+M1792-K1792</f>
        <v>10.205833333333334</v>
      </c>
      <c r="P1792" s="35">
        <f t="shared" ref="P1792:P1798" si="1137">IF(O1792&gt;8,8,O1792)</f>
        <v>8</v>
      </c>
      <c r="Q1792" s="36">
        <f t="shared" ref="Q1792:Q1798" si="1138">IF(O1792&gt;12,4,O1792-P1792)</f>
        <v>2.2058333333333344</v>
      </c>
      <c r="R1792" s="37">
        <f t="shared" ref="R1792:R1798" si="1139">IF(O1792&gt;12,O1792-12,0)</f>
        <v>0</v>
      </c>
      <c r="S1792" s="38"/>
    </row>
    <row r="1793" spans="1:33">
      <c r="A1793" s="3">
        <v>41544</v>
      </c>
      <c r="B1793" s="4">
        <v>0.28718749999999998</v>
      </c>
      <c r="C1793" s="4">
        <v>0.50033564814814813</v>
      </c>
      <c r="D1793" s="4">
        <v>0.53667824074074078</v>
      </c>
      <c r="E1793" s="4">
        <v>0.75010416666666668</v>
      </c>
      <c r="G1793" s="33">
        <f t="shared" si="1128"/>
        <v>6.8925000000000001</v>
      </c>
      <c r="H1793" s="33">
        <f t="shared" si="1129"/>
        <v>7</v>
      </c>
      <c r="I1793" s="33">
        <f t="shared" si="1130"/>
        <v>12.008055555555554</v>
      </c>
      <c r="J1793" s="33">
        <f t="shared" si="1131"/>
        <v>12</v>
      </c>
      <c r="K1793" s="33">
        <f t="shared" si="1132"/>
        <v>12.880277777777778</v>
      </c>
      <c r="L1793" s="33">
        <f t="shared" si="1133"/>
        <v>13</v>
      </c>
      <c r="M1793" s="33">
        <f t="shared" si="1134"/>
        <v>18.002500000000001</v>
      </c>
      <c r="N1793" s="33">
        <f t="shared" si="1135"/>
        <v>18</v>
      </c>
      <c r="O1793" s="34">
        <f t="shared" si="1136"/>
        <v>10.237777777777779</v>
      </c>
      <c r="P1793" s="35">
        <f t="shared" si="1137"/>
        <v>8</v>
      </c>
      <c r="Q1793" s="36">
        <f t="shared" si="1138"/>
        <v>2.2377777777777794</v>
      </c>
      <c r="R1793" s="37">
        <f t="shared" si="1139"/>
        <v>0</v>
      </c>
      <c r="S1793" s="38"/>
    </row>
    <row r="1794" spans="1:33">
      <c r="A1794" s="3">
        <v>41545</v>
      </c>
      <c r="B1794" s="4">
        <v>0.28877314814814814</v>
      </c>
      <c r="C1794" s="4">
        <v>0.62506944444444446</v>
      </c>
      <c r="G1794" s="33">
        <f t="shared" si="1128"/>
        <v>6.9305555555555554</v>
      </c>
      <c r="H1794" s="33">
        <f t="shared" si="1129"/>
        <v>7</v>
      </c>
      <c r="I1794" s="33">
        <f t="shared" si="1130"/>
        <v>15.001666666666667</v>
      </c>
      <c r="J1794" s="33">
        <f t="shared" si="1131"/>
        <v>15</v>
      </c>
      <c r="K1794" s="33">
        <f t="shared" si="1132"/>
        <v>0</v>
      </c>
      <c r="L1794" s="33">
        <f t="shared" si="1133"/>
        <v>0</v>
      </c>
      <c r="M1794" s="33">
        <f t="shared" si="1134"/>
        <v>0</v>
      </c>
      <c r="N1794" s="33">
        <f t="shared" si="1135"/>
        <v>0</v>
      </c>
      <c r="O1794" s="34">
        <f t="shared" si="1136"/>
        <v>8.0711111111111116</v>
      </c>
      <c r="P1794" s="35">
        <f t="shared" si="1137"/>
        <v>8</v>
      </c>
      <c r="Q1794" s="36">
        <f t="shared" si="1138"/>
        <v>7.1111111111111569E-2</v>
      </c>
      <c r="R1794" s="37">
        <f t="shared" si="1139"/>
        <v>0</v>
      </c>
      <c r="S1794" s="38"/>
    </row>
    <row r="1795" spans="1:33" s="9" customFormat="1">
      <c r="A1795" s="7">
        <v>41546</v>
      </c>
      <c r="B1795" s="8"/>
      <c r="C1795" s="8"/>
      <c r="G1795" s="33">
        <f t="shared" si="1128"/>
        <v>0</v>
      </c>
      <c r="H1795" s="33">
        <f t="shared" si="1129"/>
        <v>0</v>
      </c>
      <c r="I1795" s="33">
        <f t="shared" si="1130"/>
        <v>0</v>
      </c>
      <c r="J1795" s="33">
        <f t="shared" si="1131"/>
        <v>0</v>
      </c>
      <c r="K1795" s="33">
        <f t="shared" si="1132"/>
        <v>0</v>
      </c>
      <c r="L1795" s="33">
        <f t="shared" si="1133"/>
        <v>0</v>
      </c>
      <c r="M1795" s="33">
        <f t="shared" si="1134"/>
        <v>0</v>
      </c>
      <c r="N1795" s="33">
        <f t="shared" si="1135"/>
        <v>0</v>
      </c>
      <c r="O1795" s="34">
        <f t="shared" si="1136"/>
        <v>0</v>
      </c>
      <c r="P1795" s="39">
        <f t="shared" si="1137"/>
        <v>0</v>
      </c>
      <c r="Q1795" s="40">
        <f t="shared" si="1138"/>
        <v>0</v>
      </c>
      <c r="R1795" s="41">
        <f t="shared" si="1139"/>
        <v>0</v>
      </c>
      <c r="S1795" s="42"/>
      <c r="T1795"/>
      <c r="U1795"/>
      <c r="V1795"/>
      <c r="W1795"/>
      <c r="X1795"/>
      <c r="Y1795"/>
      <c r="Z1795"/>
      <c r="AA1795"/>
      <c r="AB1795"/>
      <c r="AC1795"/>
    </row>
    <row r="1796" spans="1:33">
      <c r="A1796" s="3">
        <v>41547</v>
      </c>
      <c r="B1796" s="4">
        <v>0.28932870370370373</v>
      </c>
      <c r="C1796" s="4">
        <v>0.50040509259259258</v>
      </c>
      <c r="D1796" s="4">
        <v>0.5403472222222222</v>
      </c>
      <c r="E1796" s="4">
        <v>0.66740740740740745</v>
      </c>
      <c r="G1796" s="33">
        <f t="shared" si="1128"/>
        <v>6.943888888888889</v>
      </c>
      <c r="H1796" s="33">
        <f t="shared" si="1129"/>
        <v>7</v>
      </c>
      <c r="I1796" s="33">
        <f t="shared" si="1130"/>
        <v>12.009722222222223</v>
      </c>
      <c r="J1796" s="33">
        <f t="shared" si="1131"/>
        <v>12</v>
      </c>
      <c r="K1796" s="33">
        <f t="shared" si="1132"/>
        <v>12.968333333333334</v>
      </c>
      <c r="L1796" s="33">
        <f t="shared" si="1133"/>
        <v>13</v>
      </c>
      <c r="M1796" s="33">
        <f t="shared" si="1134"/>
        <v>16.017777777777781</v>
      </c>
      <c r="N1796" s="33">
        <f t="shared" si="1135"/>
        <v>16</v>
      </c>
      <c r="O1796" s="34">
        <f t="shared" si="1136"/>
        <v>8.1152777777777807</v>
      </c>
      <c r="P1796" s="35">
        <f t="shared" si="1137"/>
        <v>8</v>
      </c>
      <c r="Q1796" s="36">
        <f t="shared" si="1138"/>
        <v>0.1152777777777807</v>
      </c>
      <c r="R1796" s="37">
        <f t="shared" si="1139"/>
        <v>0</v>
      </c>
      <c r="S1796" s="38"/>
    </row>
    <row r="1797" spans="1:33">
      <c r="A1797" s="3">
        <v>41548</v>
      </c>
      <c r="B1797" s="4">
        <v>0.28714120370370372</v>
      </c>
      <c r="C1797" s="4">
        <v>0.50055555555555553</v>
      </c>
      <c r="D1797" s="4">
        <v>0.53991898148148143</v>
      </c>
      <c r="E1797" s="4">
        <v>0.66706018518518517</v>
      </c>
      <c r="G1797" s="33">
        <f t="shared" si="1128"/>
        <v>6.8913888888888888</v>
      </c>
      <c r="H1797" s="33">
        <f t="shared" si="1129"/>
        <v>7</v>
      </c>
      <c r="I1797" s="33">
        <f t="shared" si="1130"/>
        <v>12.013333333333332</v>
      </c>
      <c r="J1797" s="33">
        <f t="shared" si="1131"/>
        <v>12</v>
      </c>
      <c r="K1797" s="33">
        <f t="shared" si="1132"/>
        <v>12.958055555555553</v>
      </c>
      <c r="L1797" s="33">
        <f t="shared" si="1133"/>
        <v>13</v>
      </c>
      <c r="M1797" s="33">
        <f t="shared" si="1134"/>
        <v>16.009444444444444</v>
      </c>
      <c r="N1797" s="33">
        <f t="shared" si="1135"/>
        <v>16</v>
      </c>
      <c r="O1797" s="34">
        <f t="shared" si="1136"/>
        <v>8.173333333333332</v>
      </c>
      <c r="P1797" s="35">
        <f t="shared" si="1137"/>
        <v>8</v>
      </c>
      <c r="Q1797" s="36">
        <f t="shared" si="1138"/>
        <v>0.17333333333333201</v>
      </c>
      <c r="R1797" s="37">
        <f t="shared" si="1139"/>
        <v>0</v>
      </c>
      <c r="S1797" s="38"/>
    </row>
    <row r="1798" spans="1:33">
      <c r="A1798" s="3">
        <v>41549</v>
      </c>
      <c r="B1798" s="4">
        <v>0.28909722222222223</v>
      </c>
      <c r="C1798" s="4">
        <v>0.50049768518518523</v>
      </c>
      <c r="D1798" s="4">
        <v>0.53723379629629631</v>
      </c>
      <c r="E1798" s="4">
        <v>0.87541666666666662</v>
      </c>
      <c r="G1798" s="33">
        <f t="shared" si="1128"/>
        <v>6.9383333333333335</v>
      </c>
      <c r="H1798" s="33">
        <f t="shared" si="1129"/>
        <v>7</v>
      </c>
      <c r="I1798" s="33">
        <f t="shared" si="1130"/>
        <v>12.011944444444445</v>
      </c>
      <c r="J1798" s="33">
        <f t="shared" si="1131"/>
        <v>12</v>
      </c>
      <c r="K1798" s="33">
        <f t="shared" si="1132"/>
        <v>12.893611111111111</v>
      </c>
      <c r="L1798" s="33">
        <f t="shared" si="1133"/>
        <v>13</v>
      </c>
      <c r="M1798" s="33">
        <f t="shared" si="1134"/>
        <v>21.009999999999998</v>
      </c>
      <c r="N1798" s="33">
        <f t="shared" si="1135"/>
        <v>21</v>
      </c>
      <c r="O1798" s="34">
        <f t="shared" si="1136"/>
        <v>13.19</v>
      </c>
      <c r="P1798" s="35">
        <f t="shared" si="1137"/>
        <v>8</v>
      </c>
      <c r="Q1798" s="36">
        <f t="shared" si="1138"/>
        <v>4</v>
      </c>
      <c r="R1798" s="37">
        <f t="shared" si="1139"/>
        <v>1.1899999999999995</v>
      </c>
      <c r="S1798" s="38"/>
    </row>
    <row r="1799" spans="1:33">
      <c r="A1799" s="5" t="s">
        <v>7</v>
      </c>
      <c r="G1799" s="43"/>
      <c r="H1799" s="30"/>
      <c r="I1799" s="30"/>
      <c r="J1799" s="30"/>
      <c r="K1799" s="30"/>
      <c r="L1799" s="30"/>
      <c r="M1799" s="44"/>
      <c r="N1799" s="30"/>
      <c r="O1799" s="45">
        <f>SUM(O1792:O1798)</f>
        <v>57.993333333333339</v>
      </c>
      <c r="P1799" s="46">
        <f>SUM(P1792:P1798)</f>
        <v>48</v>
      </c>
      <c r="Q1799" s="46">
        <f>SUM(Q1792:Q1798)</f>
        <v>8.8033333333333381</v>
      </c>
      <c r="R1799" s="46">
        <f>SUM(R1792:R1798)</f>
        <v>1.1899999999999995</v>
      </c>
      <c r="S1799" s="46">
        <f>SUM(S1792:S1798)</f>
        <v>0</v>
      </c>
    </row>
    <row r="1800" spans="1:33">
      <c r="A1800" s="5" t="s">
        <v>8</v>
      </c>
      <c r="B1800" s="6">
        <v>6</v>
      </c>
      <c r="D1800" s="5" t="s">
        <v>9</v>
      </c>
      <c r="E1800" s="6">
        <v>0</v>
      </c>
      <c r="G1800" s="43">
        <v>6</v>
      </c>
      <c r="H1800" s="43">
        <v>6</v>
      </c>
      <c r="I1800" s="30"/>
      <c r="J1800" s="30"/>
      <c r="K1800" s="30"/>
      <c r="L1800" s="30"/>
      <c r="M1800" s="44"/>
      <c r="N1800" s="30"/>
      <c r="O1800" s="45" t="s">
        <v>115</v>
      </c>
      <c r="P1800" s="46">
        <f>P1799-P1801</f>
        <v>48</v>
      </c>
      <c r="Q1800" s="46">
        <f>Q1799-Q1801</f>
        <v>8.8033333333333381</v>
      </c>
      <c r="R1800" s="46">
        <f>R1799-R1801</f>
        <v>1.1899999999999995</v>
      </c>
      <c r="S1800" s="46">
        <f>S1799-S1801</f>
        <v>0</v>
      </c>
    </row>
    <row r="1801" spans="1:33">
      <c r="G1801" s="43"/>
      <c r="H1801" s="30"/>
      <c r="I1801" s="30"/>
      <c r="J1801" s="30"/>
      <c r="K1801" s="30"/>
      <c r="L1801" s="30"/>
      <c r="M1801" s="44"/>
      <c r="N1801" s="44"/>
      <c r="O1801" s="47" t="s">
        <v>116</v>
      </c>
      <c r="P1801" s="48">
        <f>P1795</f>
        <v>0</v>
      </c>
      <c r="Q1801" s="48">
        <f>Q1795</f>
        <v>0</v>
      </c>
      <c r="R1801" s="48">
        <f>R1795</f>
        <v>0</v>
      </c>
      <c r="S1801" s="48">
        <f>S1795</f>
        <v>0</v>
      </c>
      <c r="T1801" t="s">
        <v>117</v>
      </c>
      <c r="U1801" s="49" t="s">
        <v>118</v>
      </c>
      <c r="V1801" t="s">
        <v>119</v>
      </c>
      <c r="W1801" t="s">
        <v>120</v>
      </c>
      <c r="X1801" t="s">
        <v>121</v>
      </c>
      <c r="Y1801" s="49" t="s">
        <v>122</v>
      </c>
      <c r="Z1801" t="s">
        <v>123</v>
      </c>
      <c r="AA1801" t="s">
        <v>124</v>
      </c>
      <c r="AB1801" t="s">
        <v>125</v>
      </c>
      <c r="AC1801" t="s">
        <v>126</v>
      </c>
      <c r="AD1801" t="s">
        <v>127</v>
      </c>
      <c r="AE1801" t="s">
        <v>128</v>
      </c>
      <c r="AF1801" t="s">
        <v>129</v>
      </c>
      <c r="AG1801" t="s">
        <v>130</v>
      </c>
    </row>
    <row r="1802" spans="1:33" ht="15">
      <c r="G1802" s="50"/>
      <c r="M1802" s="51"/>
      <c r="R1802" s="52">
        <f>S1802-O1799</f>
        <v>0</v>
      </c>
      <c r="S1802" s="53">
        <f>SUM(P1800:S1801)</f>
        <v>57.993333333333339</v>
      </c>
      <c r="T1802" t="str">
        <f>+A1787</f>
        <v>Employee: VILLAREY, JOEL  (017)</v>
      </c>
      <c r="U1802">
        <f>G1800</f>
        <v>6</v>
      </c>
      <c r="V1802" s="54">
        <f>P1800</f>
        <v>48</v>
      </c>
      <c r="W1802" s="54">
        <f>Q1800</f>
        <v>8.8033333333333381</v>
      </c>
      <c r="X1802" s="54">
        <f>R1800</f>
        <v>1.1899999999999995</v>
      </c>
      <c r="Y1802" s="55">
        <f>P1801</f>
        <v>0</v>
      </c>
      <c r="Z1802" s="55">
        <f>Q1801</f>
        <v>0</v>
      </c>
      <c r="AA1802" s="55">
        <f>R1801</f>
        <v>0</v>
      </c>
      <c r="AB1802" s="54">
        <f>S1800</f>
        <v>0</v>
      </c>
      <c r="AC1802" s="55">
        <f>S1801</f>
        <v>0</v>
      </c>
    </row>
    <row r="1806" spans="1:33">
      <c r="A1806" s="2" t="s">
        <v>104</v>
      </c>
    </row>
    <row r="1809" spans="1:33">
      <c r="A1809" s="1" t="s">
        <v>1</v>
      </c>
      <c r="B1809" s="1" t="s">
        <v>2</v>
      </c>
      <c r="C1809" s="1" t="s">
        <v>3</v>
      </c>
      <c r="D1809" s="1" t="s">
        <v>4</v>
      </c>
      <c r="E1809" s="1" t="s">
        <v>5</v>
      </c>
      <c r="F1809" s="1" t="s">
        <v>6</v>
      </c>
      <c r="G1809" s="25"/>
      <c r="H1809" s="25"/>
      <c r="I1809" s="25"/>
      <c r="J1809" s="25"/>
      <c r="K1809" s="25"/>
      <c r="L1809" s="25"/>
      <c r="M1809" s="25"/>
      <c r="N1809" s="26"/>
      <c r="O1809" s="27" t="s">
        <v>110</v>
      </c>
      <c r="P1809" s="28" t="s">
        <v>111</v>
      </c>
      <c r="Q1809" s="28" t="s">
        <v>112</v>
      </c>
      <c r="R1809" s="28" t="s">
        <v>113</v>
      </c>
      <c r="S1809" s="28" t="s">
        <v>114</v>
      </c>
    </row>
    <row r="1810" spans="1:33">
      <c r="G1810" s="29"/>
      <c r="H1810" s="29"/>
      <c r="I1810" s="29"/>
      <c r="J1810" s="29"/>
      <c r="K1810" s="29"/>
      <c r="L1810" s="29"/>
      <c r="M1810" s="29"/>
      <c r="N1810" s="30"/>
      <c r="P1810" s="31"/>
      <c r="Q1810" s="31"/>
      <c r="R1810" s="31"/>
      <c r="S1810" s="32"/>
    </row>
    <row r="1811" spans="1:33">
      <c r="A1811" s="3">
        <v>41543</v>
      </c>
      <c r="B1811" s="4">
        <v>0.28749999999999998</v>
      </c>
      <c r="C1811" s="4">
        <v>0.79173611111111108</v>
      </c>
      <c r="G1811" s="33">
        <f t="shared" ref="G1811:G1817" si="1140">+B1811*24</f>
        <v>6.8999999999999995</v>
      </c>
      <c r="H1811" s="33">
        <f t="shared" ref="H1811:H1817" si="1141">ROUND(G1811,0)</f>
        <v>7</v>
      </c>
      <c r="I1811" s="33">
        <f t="shared" ref="I1811:I1817" si="1142">+C1811*24</f>
        <v>19.001666666666665</v>
      </c>
      <c r="J1811" s="33">
        <f t="shared" ref="J1811:J1817" si="1143">ROUND(I1811,0)</f>
        <v>19</v>
      </c>
      <c r="K1811" s="33">
        <f t="shared" ref="K1811:K1817" si="1144">+D1811*24</f>
        <v>0</v>
      </c>
      <c r="L1811" s="33">
        <f t="shared" ref="L1811:L1817" si="1145">ROUND(K1811,0)</f>
        <v>0</v>
      </c>
      <c r="M1811" s="33">
        <f t="shared" ref="M1811:M1817" si="1146">+E1811*24</f>
        <v>0</v>
      </c>
      <c r="N1811" s="33">
        <f t="shared" ref="N1811:N1817" si="1147">ROUND(M1811,0)</f>
        <v>0</v>
      </c>
      <c r="O1811" s="34">
        <f t="shared" ref="O1811:O1817" si="1148">I1811-G1811+M1811-K1811</f>
        <v>12.101666666666667</v>
      </c>
      <c r="P1811" s="35">
        <f t="shared" ref="P1811:P1817" si="1149">IF(O1811&gt;8,8,O1811)</f>
        <v>8</v>
      </c>
      <c r="Q1811" s="36">
        <f t="shared" ref="Q1811:Q1817" si="1150">IF(O1811&gt;12,4,O1811-P1811)</f>
        <v>4</v>
      </c>
      <c r="R1811" s="37">
        <f t="shared" ref="R1811:R1817" si="1151">IF(O1811&gt;12,O1811-12,0)</f>
        <v>0.10166666666666657</v>
      </c>
      <c r="S1811" s="38"/>
    </row>
    <row r="1812" spans="1:33">
      <c r="A1812" s="3">
        <v>41544</v>
      </c>
      <c r="B1812" s="4">
        <v>0.28952546296296294</v>
      </c>
      <c r="C1812" s="4">
        <v>0.50164351851851852</v>
      </c>
      <c r="D1812" s="4">
        <v>0.54062500000000002</v>
      </c>
      <c r="E1812" s="4">
        <v>0.70973379629629629</v>
      </c>
      <c r="G1812" s="33">
        <f t="shared" si="1140"/>
        <v>6.9486111111111111</v>
      </c>
      <c r="H1812" s="33">
        <f t="shared" si="1141"/>
        <v>7</v>
      </c>
      <c r="I1812" s="33">
        <f t="shared" si="1142"/>
        <v>12.039444444444445</v>
      </c>
      <c r="J1812" s="33">
        <f t="shared" si="1143"/>
        <v>12</v>
      </c>
      <c r="K1812" s="33">
        <f t="shared" si="1144"/>
        <v>12.975000000000001</v>
      </c>
      <c r="L1812" s="33">
        <f t="shared" si="1145"/>
        <v>13</v>
      </c>
      <c r="M1812" s="33">
        <f t="shared" si="1146"/>
        <v>17.03361111111111</v>
      </c>
      <c r="N1812" s="33">
        <f t="shared" si="1147"/>
        <v>17</v>
      </c>
      <c r="O1812" s="34">
        <f t="shared" si="1148"/>
        <v>9.1494444444444412</v>
      </c>
      <c r="P1812" s="35">
        <f t="shared" si="1149"/>
        <v>8</v>
      </c>
      <c r="Q1812" s="36">
        <f t="shared" si="1150"/>
        <v>1.1494444444444412</v>
      </c>
      <c r="R1812" s="37">
        <f t="shared" si="1151"/>
        <v>0</v>
      </c>
      <c r="S1812" s="38"/>
    </row>
    <row r="1813" spans="1:33">
      <c r="A1813" s="3">
        <v>41545</v>
      </c>
      <c r="B1813" s="4">
        <v>0.28968749999999999</v>
      </c>
      <c r="C1813" s="4">
        <v>0.62627314814814816</v>
      </c>
      <c r="G1813" s="33">
        <f t="shared" si="1140"/>
        <v>6.9524999999999997</v>
      </c>
      <c r="H1813" s="33">
        <f t="shared" si="1141"/>
        <v>7</v>
      </c>
      <c r="I1813" s="33">
        <f t="shared" si="1142"/>
        <v>15.030555555555555</v>
      </c>
      <c r="J1813" s="33">
        <f t="shared" si="1143"/>
        <v>15</v>
      </c>
      <c r="K1813" s="33">
        <f t="shared" si="1144"/>
        <v>0</v>
      </c>
      <c r="L1813" s="33">
        <f t="shared" si="1145"/>
        <v>0</v>
      </c>
      <c r="M1813" s="33">
        <f t="shared" si="1146"/>
        <v>0</v>
      </c>
      <c r="N1813" s="33">
        <f t="shared" si="1147"/>
        <v>0</v>
      </c>
      <c r="O1813" s="34">
        <f t="shared" si="1148"/>
        <v>8.0780555555555544</v>
      </c>
      <c r="P1813" s="35">
        <f t="shared" si="1149"/>
        <v>8</v>
      </c>
      <c r="Q1813" s="36">
        <f t="shared" si="1150"/>
        <v>7.8055555555554434E-2</v>
      </c>
      <c r="R1813" s="37">
        <f t="shared" si="1151"/>
        <v>0</v>
      </c>
      <c r="S1813" s="38"/>
    </row>
    <row r="1814" spans="1:33" s="9" customFormat="1">
      <c r="A1814" s="7">
        <v>41546</v>
      </c>
      <c r="B1814" s="8"/>
      <c r="C1814" s="8"/>
      <c r="G1814" s="33">
        <f t="shared" si="1140"/>
        <v>0</v>
      </c>
      <c r="H1814" s="33">
        <f t="shared" si="1141"/>
        <v>0</v>
      </c>
      <c r="I1814" s="33">
        <f t="shared" si="1142"/>
        <v>0</v>
      </c>
      <c r="J1814" s="33">
        <f t="shared" si="1143"/>
        <v>0</v>
      </c>
      <c r="K1814" s="33">
        <f t="shared" si="1144"/>
        <v>0</v>
      </c>
      <c r="L1814" s="33">
        <f t="shared" si="1145"/>
        <v>0</v>
      </c>
      <c r="M1814" s="33">
        <f t="shared" si="1146"/>
        <v>0</v>
      </c>
      <c r="N1814" s="33">
        <f t="shared" si="1147"/>
        <v>0</v>
      </c>
      <c r="O1814" s="34">
        <f t="shared" si="1148"/>
        <v>0</v>
      </c>
      <c r="P1814" s="39">
        <f t="shared" si="1149"/>
        <v>0</v>
      </c>
      <c r="Q1814" s="40">
        <f t="shared" si="1150"/>
        <v>0</v>
      </c>
      <c r="R1814" s="41">
        <f t="shared" si="1151"/>
        <v>0</v>
      </c>
      <c r="S1814" s="42"/>
      <c r="T1814"/>
      <c r="U1814"/>
      <c r="V1814"/>
      <c r="W1814"/>
      <c r="X1814"/>
      <c r="Y1814"/>
      <c r="Z1814"/>
      <c r="AA1814"/>
      <c r="AB1814"/>
      <c r="AC1814"/>
    </row>
    <row r="1815" spans="1:33">
      <c r="A1815" s="3">
        <v>41547</v>
      </c>
      <c r="B1815" s="4">
        <v>0.29046296296296298</v>
      </c>
      <c r="C1815" s="4">
        <v>0.50178240740740743</v>
      </c>
      <c r="D1815" s="4">
        <v>0.53990740740740739</v>
      </c>
      <c r="E1815" s="4">
        <v>0.66833333333333333</v>
      </c>
      <c r="G1815" s="33">
        <f t="shared" si="1140"/>
        <v>6.9711111111111119</v>
      </c>
      <c r="H1815" s="33">
        <f t="shared" si="1141"/>
        <v>7</v>
      </c>
      <c r="I1815" s="33">
        <f t="shared" si="1142"/>
        <v>12.042777777777779</v>
      </c>
      <c r="J1815" s="33">
        <f t="shared" si="1143"/>
        <v>12</v>
      </c>
      <c r="K1815" s="33">
        <f t="shared" si="1144"/>
        <v>12.957777777777778</v>
      </c>
      <c r="L1815" s="33">
        <f t="shared" si="1145"/>
        <v>13</v>
      </c>
      <c r="M1815" s="33">
        <f t="shared" si="1146"/>
        <v>16.04</v>
      </c>
      <c r="N1815" s="33">
        <f t="shared" si="1147"/>
        <v>16</v>
      </c>
      <c r="O1815" s="34">
        <f t="shared" si="1148"/>
        <v>8.1538888888888863</v>
      </c>
      <c r="P1815" s="35">
        <f t="shared" si="1149"/>
        <v>8</v>
      </c>
      <c r="Q1815" s="36">
        <f t="shared" si="1150"/>
        <v>0.1538888888888863</v>
      </c>
      <c r="R1815" s="37">
        <f t="shared" si="1151"/>
        <v>0</v>
      </c>
      <c r="S1815" s="38"/>
    </row>
    <row r="1816" spans="1:33">
      <c r="A1816" s="3">
        <v>41548</v>
      </c>
      <c r="B1816" s="4">
        <v>0.29106481481481483</v>
      </c>
      <c r="C1816" s="4">
        <v>0.75015046296296295</v>
      </c>
      <c r="G1816" s="33">
        <f t="shared" si="1140"/>
        <v>6.985555555555556</v>
      </c>
      <c r="H1816" s="33">
        <f t="shared" si="1141"/>
        <v>7</v>
      </c>
      <c r="I1816" s="33">
        <f t="shared" si="1142"/>
        <v>18.003611111111113</v>
      </c>
      <c r="J1816" s="33">
        <f t="shared" si="1143"/>
        <v>18</v>
      </c>
      <c r="K1816" s="33">
        <f t="shared" si="1144"/>
        <v>0</v>
      </c>
      <c r="L1816" s="33">
        <f t="shared" si="1145"/>
        <v>0</v>
      </c>
      <c r="M1816" s="33">
        <f t="shared" si="1146"/>
        <v>0</v>
      </c>
      <c r="N1816" s="33">
        <f t="shared" si="1147"/>
        <v>0</v>
      </c>
      <c r="O1816" s="34">
        <f t="shared" si="1148"/>
        <v>11.018055555555556</v>
      </c>
      <c r="P1816" s="35">
        <f t="shared" si="1149"/>
        <v>8</v>
      </c>
      <c r="Q1816" s="36">
        <f t="shared" si="1150"/>
        <v>3.0180555555555557</v>
      </c>
      <c r="R1816" s="37">
        <f t="shared" si="1151"/>
        <v>0</v>
      </c>
      <c r="S1816" s="38"/>
    </row>
    <row r="1817" spans="1:33">
      <c r="A1817" s="3">
        <v>41549</v>
      </c>
      <c r="B1817" s="4">
        <v>0.28856481481481483</v>
      </c>
      <c r="C1817" s="4">
        <v>0.50143518518518515</v>
      </c>
      <c r="D1817" s="4">
        <v>0.53857638888888892</v>
      </c>
      <c r="E1817" s="4">
        <v>0.75053240740740745</v>
      </c>
      <c r="G1817" s="33">
        <f t="shared" si="1140"/>
        <v>6.9255555555555564</v>
      </c>
      <c r="H1817" s="33">
        <f t="shared" si="1141"/>
        <v>7</v>
      </c>
      <c r="I1817" s="33">
        <f t="shared" si="1142"/>
        <v>12.034444444444443</v>
      </c>
      <c r="J1817" s="33">
        <f t="shared" si="1143"/>
        <v>12</v>
      </c>
      <c r="K1817" s="33">
        <f t="shared" si="1144"/>
        <v>12.925833333333333</v>
      </c>
      <c r="L1817" s="33">
        <f t="shared" si="1145"/>
        <v>13</v>
      </c>
      <c r="M1817" s="33">
        <f t="shared" si="1146"/>
        <v>18.012777777777778</v>
      </c>
      <c r="N1817" s="33">
        <f t="shared" si="1147"/>
        <v>18</v>
      </c>
      <c r="O1817" s="34">
        <f t="shared" si="1148"/>
        <v>10.195833333333329</v>
      </c>
      <c r="P1817" s="35">
        <f t="shared" si="1149"/>
        <v>8</v>
      </c>
      <c r="Q1817" s="36">
        <f t="shared" si="1150"/>
        <v>2.1958333333333293</v>
      </c>
      <c r="R1817" s="37">
        <f t="shared" si="1151"/>
        <v>0</v>
      </c>
      <c r="S1817" s="38"/>
    </row>
    <row r="1818" spans="1:33">
      <c r="A1818" s="5" t="s">
        <v>7</v>
      </c>
      <c r="G1818" s="43"/>
      <c r="H1818" s="30"/>
      <c r="I1818" s="30"/>
      <c r="J1818" s="30"/>
      <c r="K1818" s="30"/>
      <c r="L1818" s="30"/>
      <c r="M1818" s="44"/>
      <c r="N1818" s="30"/>
      <c r="O1818" s="45">
        <f>SUM(O1811:O1817)</f>
        <v>58.696944444444441</v>
      </c>
      <c r="P1818" s="46">
        <f>SUM(P1811:P1817)</f>
        <v>48</v>
      </c>
      <c r="Q1818" s="46">
        <f>SUM(Q1811:Q1817)</f>
        <v>10.595277777777767</v>
      </c>
      <c r="R1818" s="46">
        <f>SUM(R1811:R1817)</f>
        <v>0.10166666666666657</v>
      </c>
      <c r="S1818" s="46">
        <f>SUM(S1811:S1817)</f>
        <v>0</v>
      </c>
    </row>
    <row r="1819" spans="1:33">
      <c r="A1819" s="5" t="s">
        <v>8</v>
      </c>
      <c r="B1819" s="6">
        <v>6</v>
      </c>
      <c r="D1819" s="5" t="s">
        <v>9</v>
      </c>
      <c r="E1819" s="6">
        <v>0</v>
      </c>
      <c r="G1819" s="43">
        <v>6</v>
      </c>
      <c r="H1819" s="43">
        <v>6</v>
      </c>
      <c r="I1819" s="30"/>
      <c r="J1819" s="30"/>
      <c r="K1819" s="30"/>
      <c r="L1819" s="30"/>
      <c r="M1819" s="44"/>
      <c r="N1819" s="30"/>
      <c r="O1819" s="45" t="s">
        <v>115</v>
      </c>
      <c r="P1819" s="46">
        <f>P1818-P1820</f>
        <v>48</v>
      </c>
      <c r="Q1819" s="46">
        <f>Q1818-Q1820</f>
        <v>10.595277777777767</v>
      </c>
      <c r="R1819" s="46">
        <f>R1818-R1820</f>
        <v>0.10166666666666657</v>
      </c>
      <c r="S1819" s="46">
        <f>S1818-S1820</f>
        <v>0</v>
      </c>
    </row>
    <row r="1820" spans="1:33">
      <c r="G1820" s="43"/>
      <c r="H1820" s="30"/>
      <c r="I1820" s="30"/>
      <c r="J1820" s="30"/>
      <c r="K1820" s="30"/>
      <c r="L1820" s="30"/>
      <c r="M1820" s="44"/>
      <c r="N1820" s="44"/>
      <c r="O1820" s="47" t="s">
        <v>116</v>
      </c>
      <c r="P1820" s="48">
        <f>P1814</f>
        <v>0</v>
      </c>
      <c r="Q1820" s="48">
        <f>Q1814</f>
        <v>0</v>
      </c>
      <c r="R1820" s="48">
        <f>R1814</f>
        <v>0</v>
      </c>
      <c r="S1820" s="48">
        <f>S1814</f>
        <v>0</v>
      </c>
      <c r="T1820" t="s">
        <v>117</v>
      </c>
      <c r="U1820" s="49" t="s">
        <v>118</v>
      </c>
      <c r="V1820" t="s">
        <v>119</v>
      </c>
      <c r="W1820" t="s">
        <v>120</v>
      </c>
      <c r="X1820" t="s">
        <v>121</v>
      </c>
      <c r="Y1820" s="49" t="s">
        <v>122</v>
      </c>
      <c r="Z1820" t="s">
        <v>123</v>
      </c>
      <c r="AA1820" t="s">
        <v>124</v>
      </c>
      <c r="AB1820" t="s">
        <v>125</v>
      </c>
      <c r="AC1820" t="s">
        <v>126</v>
      </c>
      <c r="AD1820" t="s">
        <v>127</v>
      </c>
      <c r="AE1820" t="s">
        <v>128</v>
      </c>
      <c r="AF1820" t="s">
        <v>129</v>
      </c>
      <c r="AG1820" t="s">
        <v>130</v>
      </c>
    </row>
    <row r="1821" spans="1:33" ht="15">
      <c r="G1821" s="50"/>
      <c r="M1821" s="51"/>
      <c r="R1821" s="52">
        <f>S1821-O1818</f>
        <v>0</v>
      </c>
      <c r="S1821" s="53">
        <f>SUM(P1819:S1820)</f>
        <v>58.696944444444433</v>
      </c>
      <c r="T1821" t="str">
        <f>+A1806</f>
        <v>Employee: VINAS, MARIANO  (090)</v>
      </c>
      <c r="U1821">
        <f>G1819</f>
        <v>6</v>
      </c>
      <c r="V1821" s="54">
        <f>P1819</f>
        <v>48</v>
      </c>
      <c r="W1821" s="54">
        <f>Q1819</f>
        <v>10.595277777777767</v>
      </c>
      <c r="X1821" s="54">
        <f>R1819</f>
        <v>0.10166666666666657</v>
      </c>
      <c r="Y1821" s="55">
        <f>P1820</f>
        <v>0</v>
      </c>
      <c r="Z1821" s="55">
        <f>Q1820</f>
        <v>0</v>
      </c>
      <c r="AA1821" s="55">
        <f>R1820</f>
        <v>0</v>
      </c>
      <c r="AB1821" s="54">
        <f>S1819</f>
        <v>0</v>
      </c>
      <c r="AC1821" s="55">
        <f>S1820</f>
        <v>0</v>
      </c>
    </row>
    <row r="1825" spans="1:33">
      <c r="A1825" s="2" t="s">
        <v>105</v>
      </c>
    </row>
    <row r="1828" spans="1:33">
      <c r="A1828" s="1" t="s">
        <v>1</v>
      </c>
      <c r="B1828" s="1" t="s">
        <v>2</v>
      </c>
      <c r="C1828" s="1" t="s">
        <v>3</v>
      </c>
      <c r="D1828" s="1" t="s">
        <v>4</v>
      </c>
      <c r="E1828" s="1" t="s">
        <v>5</v>
      </c>
      <c r="F1828" s="1" t="s">
        <v>6</v>
      </c>
      <c r="G1828" s="25"/>
      <c r="H1828" s="25"/>
      <c r="I1828" s="25"/>
      <c r="J1828" s="25"/>
      <c r="K1828" s="25"/>
      <c r="L1828" s="25"/>
      <c r="M1828" s="25"/>
      <c r="N1828" s="26"/>
      <c r="O1828" s="27" t="s">
        <v>110</v>
      </c>
      <c r="P1828" s="28" t="s">
        <v>111</v>
      </c>
      <c r="Q1828" s="28" t="s">
        <v>112</v>
      </c>
      <c r="R1828" s="28" t="s">
        <v>113</v>
      </c>
      <c r="S1828" s="28" t="s">
        <v>114</v>
      </c>
    </row>
    <row r="1829" spans="1:33">
      <c r="G1829" s="29"/>
      <c r="H1829" s="29"/>
      <c r="I1829" s="29"/>
      <c r="J1829" s="29"/>
      <c r="K1829" s="29"/>
      <c r="L1829" s="29"/>
      <c r="M1829" s="29"/>
      <c r="N1829" s="30"/>
      <c r="P1829" s="31"/>
      <c r="Q1829" s="31"/>
      <c r="R1829" s="31"/>
      <c r="S1829" s="32"/>
    </row>
    <row r="1830" spans="1:33">
      <c r="A1830" s="3">
        <v>41543</v>
      </c>
      <c r="B1830" s="4">
        <v>0.29297453703703702</v>
      </c>
      <c r="C1830" s="4">
        <v>0.62524305555555559</v>
      </c>
      <c r="G1830" s="33">
        <f t="shared" ref="G1830:G1836" si="1152">+B1830*24</f>
        <v>7.0313888888888885</v>
      </c>
      <c r="H1830" s="33">
        <f t="shared" ref="H1830:H1836" si="1153">ROUND(G1830,0)</f>
        <v>7</v>
      </c>
      <c r="I1830" s="33">
        <f t="shared" ref="I1830:I1836" si="1154">+C1830*24</f>
        <v>15.005833333333335</v>
      </c>
      <c r="J1830" s="33">
        <f t="shared" ref="J1830:J1836" si="1155">ROUND(I1830,0)</f>
        <v>15</v>
      </c>
      <c r="K1830" s="33">
        <f t="shared" ref="K1830:K1836" si="1156">+D1830*24</f>
        <v>0</v>
      </c>
      <c r="L1830" s="33">
        <f t="shared" ref="L1830:L1836" si="1157">ROUND(K1830,0)</f>
        <v>0</v>
      </c>
      <c r="M1830" s="33">
        <f t="shared" ref="M1830:M1836" si="1158">+E1830*24</f>
        <v>0</v>
      </c>
      <c r="N1830" s="33">
        <f t="shared" ref="N1830:N1836" si="1159">ROUND(M1830,0)</f>
        <v>0</v>
      </c>
      <c r="O1830" s="34">
        <f t="shared" ref="O1830:O1836" si="1160">I1830-G1830+M1830-K1830</f>
        <v>7.9744444444444467</v>
      </c>
      <c r="P1830" s="35">
        <f t="shared" ref="P1830:P1836" si="1161">IF(O1830&gt;8,8,O1830)</f>
        <v>7.9744444444444467</v>
      </c>
      <c r="Q1830" s="36">
        <f t="shared" ref="Q1830:Q1836" si="1162">IF(O1830&gt;12,4,O1830-P1830)</f>
        <v>0</v>
      </c>
      <c r="R1830" s="37">
        <f t="shared" ref="R1830:R1836" si="1163">IF(O1830&gt;12,O1830-12,0)</f>
        <v>0</v>
      </c>
      <c r="S1830" s="38"/>
    </row>
    <row r="1831" spans="1:33">
      <c r="A1831" s="3">
        <v>41544</v>
      </c>
      <c r="B1831" s="4">
        <v>0.2900462962962963</v>
      </c>
      <c r="C1831" s="4">
        <v>0.62562499999999999</v>
      </c>
      <c r="G1831" s="33">
        <f t="shared" si="1152"/>
        <v>6.9611111111111112</v>
      </c>
      <c r="H1831" s="33">
        <f t="shared" si="1153"/>
        <v>7</v>
      </c>
      <c r="I1831" s="33">
        <f t="shared" si="1154"/>
        <v>15.015000000000001</v>
      </c>
      <c r="J1831" s="33">
        <f t="shared" si="1155"/>
        <v>15</v>
      </c>
      <c r="K1831" s="33">
        <f t="shared" si="1156"/>
        <v>0</v>
      </c>
      <c r="L1831" s="33">
        <f t="shared" si="1157"/>
        <v>0</v>
      </c>
      <c r="M1831" s="33">
        <f t="shared" si="1158"/>
        <v>0</v>
      </c>
      <c r="N1831" s="33">
        <f t="shared" si="1159"/>
        <v>0</v>
      </c>
      <c r="O1831" s="34">
        <f t="shared" si="1160"/>
        <v>8.0538888888888884</v>
      </c>
      <c r="P1831" s="35">
        <f t="shared" si="1161"/>
        <v>8</v>
      </c>
      <c r="Q1831" s="36">
        <f t="shared" si="1162"/>
        <v>5.3888888888888431E-2</v>
      </c>
      <c r="R1831" s="37">
        <f t="shared" si="1163"/>
        <v>0</v>
      </c>
      <c r="S1831" s="38"/>
    </row>
    <row r="1832" spans="1:33">
      <c r="A1832" s="3">
        <v>41545</v>
      </c>
      <c r="B1832" s="4">
        <v>0.29981481481481481</v>
      </c>
      <c r="C1832" s="4">
        <v>0.64740740740740743</v>
      </c>
      <c r="G1832" s="33">
        <f t="shared" si="1152"/>
        <v>7.1955555555555559</v>
      </c>
      <c r="H1832" s="33">
        <f t="shared" si="1153"/>
        <v>7</v>
      </c>
      <c r="I1832" s="33">
        <f t="shared" si="1154"/>
        <v>15.537777777777778</v>
      </c>
      <c r="J1832" s="33">
        <f t="shared" si="1155"/>
        <v>16</v>
      </c>
      <c r="K1832" s="33">
        <f t="shared" si="1156"/>
        <v>0</v>
      </c>
      <c r="L1832" s="33">
        <f t="shared" si="1157"/>
        <v>0</v>
      </c>
      <c r="M1832" s="33">
        <f t="shared" si="1158"/>
        <v>0</v>
      </c>
      <c r="N1832" s="33">
        <f t="shared" si="1159"/>
        <v>0</v>
      </c>
      <c r="O1832" s="34">
        <f t="shared" si="1160"/>
        <v>8.3422222222222224</v>
      </c>
      <c r="P1832" s="35">
        <f t="shared" si="1161"/>
        <v>8</v>
      </c>
      <c r="Q1832" s="36">
        <f t="shared" si="1162"/>
        <v>0.34222222222222243</v>
      </c>
      <c r="R1832" s="37">
        <f t="shared" si="1163"/>
        <v>0</v>
      </c>
      <c r="S1832" s="38"/>
    </row>
    <row r="1833" spans="1:33" s="9" customFormat="1">
      <c r="A1833" s="7">
        <v>41546</v>
      </c>
      <c r="B1833" s="8">
        <v>0.25792824074074072</v>
      </c>
      <c r="C1833" s="8">
        <v>0.9223958333333333</v>
      </c>
      <c r="G1833" s="33">
        <f t="shared" si="1152"/>
        <v>6.1902777777777773</v>
      </c>
      <c r="H1833" s="33">
        <f t="shared" si="1153"/>
        <v>6</v>
      </c>
      <c r="I1833" s="33">
        <f t="shared" si="1154"/>
        <v>22.137499999999999</v>
      </c>
      <c r="J1833" s="33">
        <f t="shared" si="1155"/>
        <v>22</v>
      </c>
      <c r="K1833" s="33">
        <f t="shared" si="1156"/>
        <v>0</v>
      </c>
      <c r="L1833" s="33">
        <f t="shared" si="1157"/>
        <v>0</v>
      </c>
      <c r="M1833" s="33">
        <f t="shared" si="1158"/>
        <v>0</v>
      </c>
      <c r="N1833" s="33">
        <f t="shared" si="1159"/>
        <v>0</v>
      </c>
      <c r="O1833" s="34">
        <f t="shared" si="1160"/>
        <v>15.947222222222223</v>
      </c>
      <c r="P1833" s="39">
        <f t="shared" si="1161"/>
        <v>8</v>
      </c>
      <c r="Q1833" s="40">
        <f t="shared" si="1162"/>
        <v>4</v>
      </c>
      <c r="R1833" s="41">
        <f t="shared" si="1163"/>
        <v>3.9472222222222229</v>
      </c>
      <c r="S1833" s="42"/>
      <c r="T1833"/>
      <c r="U1833"/>
      <c r="V1833"/>
      <c r="W1833"/>
      <c r="X1833"/>
      <c r="Y1833"/>
      <c r="Z1833"/>
      <c r="AA1833"/>
      <c r="AB1833"/>
      <c r="AC1833"/>
    </row>
    <row r="1834" spans="1:33">
      <c r="A1834" s="3">
        <v>41547</v>
      </c>
      <c r="B1834" s="4">
        <v>0.25355324074074076</v>
      </c>
      <c r="C1834" s="4">
        <v>0.91418981481481476</v>
      </c>
      <c r="D1834" s="4"/>
      <c r="G1834" s="33">
        <f t="shared" si="1152"/>
        <v>6.0852777777777778</v>
      </c>
      <c r="H1834" s="33">
        <f t="shared" si="1153"/>
        <v>6</v>
      </c>
      <c r="I1834" s="33">
        <f t="shared" si="1154"/>
        <v>21.940555555555555</v>
      </c>
      <c r="J1834" s="33">
        <f t="shared" si="1155"/>
        <v>22</v>
      </c>
      <c r="K1834" s="33">
        <f t="shared" si="1156"/>
        <v>0</v>
      </c>
      <c r="L1834" s="33">
        <f t="shared" si="1157"/>
        <v>0</v>
      </c>
      <c r="M1834" s="33">
        <f t="shared" si="1158"/>
        <v>0</v>
      </c>
      <c r="N1834" s="33">
        <f t="shared" si="1159"/>
        <v>0</v>
      </c>
      <c r="O1834" s="34">
        <f t="shared" si="1160"/>
        <v>15.855277777777777</v>
      </c>
      <c r="P1834" s="35">
        <f t="shared" si="1161"/>
        <v>8</v>
      </c>
      <c r="Q1834" s="36">
        <f t="shared" si="1162"/>
        <v>4</v>
      </c>
      <c r="R1834" s="37">
        <f t="shared" si="1163"/>
        <v>3.8552777777777774</v>
      </c>
      <c r="S1834" s="38"/>
    </row>
    <row r="1835" spans="1:33">
      <c r="A1835" s="3">
        <v>41548</v>
      </c>
      <c r="B1835" s="4">
        <v>0.24849537037037037</v>
      </c>
      <c r="C1835" s="4">
        <v>0.91741898148148149</v>
      </c>
      <c r="G1835" s="33">
        <f t="shared" si="1152"/>
        <v>5.9638888888888886</v>
      </c>
      <c r="H1835" s="33">
        <f t="shared" si="1153"/>
        <v>6</v>
      </c>
      <c r="I1835" s="33">
        <f t="shared" si="1154"/>
        <v>22.018055555555556</v>
      </c>
      <c r="J1835" s="33">
        <f t="shared" si="1155"/>
        <v>22</v>
      </c>
      <c r="K1835" s="33">
        <f t="shared" si="1156"/>
        <v>0</v>
      </c>
      <c r="L1835" s="33">
        <f t="shared" si="1157"/>
        <v>0</v>
      </c>
      <c r="M1835" s="33">
        <f t="shared" si="1158"/>
        <v>0</v>
      </c>
      <c r="N1835" s="33">
        <f t="shared" si="1159"/>
        <v>0</v>
      </c>
      <c r="O1835" s="34">
        <f t="shared" si="1160"/>
        <v>16.054166666666667</v>
      </c>
      <c r="P1835" s="35">
        <f t="shared" si="1161"/>
        <v>8</v>
      </c>
      <c r="Q1835" s="36">
        <f t="shared" si="1162"/>
        <v>4</v>
      </c>
      <c r="R1835" s="37">
        <f t="shared" si="1163"/>
        <v>4.0541666666666671</v>
      </c>
      <c r="S1835" s="38"/>
    </row>
    <row r="1836" spans="1:33">
      <c r="A1836" s="3">
        <v>41549</v>
      </c>
      <c r="B1836" s="4">
        <v>0.28880787037037037</v>
      </c>
      <c r="C1836" s="4">
        <v>0.91950231481481481</v>
      </c>
      <c r="G1836" s="33">
        <f t="shared" si="1152"/>
        <v>6.9313888888888888</v>
      </c>
      <c r="H1836" s="33">
        <f t="shared" si="1153"/>
        <v>7</v>
      </c>
      <c r="I1836" s="33">
        <f t="shared" si="1154"/>
        <v>22.068055555555556</v>
      </c>
      <c r="J1836" s="33">
        <f t="shared" si="1155"/>
        <v>22</v>
      </c>
      <c r="K1836" s="33">
        <f t="shared" si="1156"/>
        <v>0</v>
      </c>
      <c r="L1836" s="33">
        <f t="shared" si="1157"/>
        <v>0</v>
      </c>
      <c r="M1836" s="33">
        <f t="shared" si="1158"/>
        <v>0</v>
      </c>
      <c r="N1836" s="33">
        <f t="shared" si="1159"/>
        <v>0</v>
      </c>
      <c r="O1836" s="34">
        <f t="shared" si="1160"/>
        <v>15.136666666666667</v>
      </c>
      <c r="P1836" s="35">
        <f t="shared" si="1161"/>
        <v>8</v>
      </c>
      <c r="Q1836" s="36">
        <f t="shared" si="1162"/>
        <v>4</v>
      </c>
      <c r="R1836" s="37">
        <f t="shared" si="1163"/>
        <v>3.1366666666666667</v>
      </c>
      <c r="S1836" s="38"/>
    </row>
    <row r="1837" spans="1:33">
      <c r="A1837" s="5" t="s">
        <v>7</v>
      </c>
      <c r="G1837" s="43"/>
      <c r="H1837" s="30"/>
      <c r="I1837" s="30"/>
      <c r="J1837" s="30"/>
      <c r="K1837" s="30"/>
      <c r="L1837" s="30"/>
      <c r="M1837" s="44"/>
      <c r="N1837" s="30"/>
      <c r="O1837" s="45">
        <f>SUM(O1830:O1836)</f>
        <v>87.363888888888894</v>
      </c>
      <c r="P1837" s="46">
        <f>SUM(P1830:P1836)</f>
        <v>55.974444444444444</v>
      </c>
      <c r="Q1837" s="46">
        <f>SUM(Q1830:Q1836)</f>
        <v>16.396111111111111</v>
      </c>
      <c r="R1837" s="46">
        <f>SUM(R1830:R1836)</f>
        <v>14.993333333333334</v>
      </c>
      <c r="S1837" s="46">
        <f>SUM(S1830:S1836)</f>
        <v>0</v>
      </c>
    </row>
    <row r="1838" spans="1:33">
      <c r="A1838" s="5" t="s">
        <v>8</v>
      </c>
      <c r="B1838" s="6">
        <v>7</v>
      </c>
      <c r="D1838" s="5" t="s">
        <v>9</v>
      </c>
      <c r="E1838" s="6">
        <v>1</v>
      </c>
      <c r="G1838" s="43">
        <v>6</v>
      </c>
      <c r="H1838" s="43">
        <v>6</v>
      </c>
      <c r="I1838" s="30"/>
      <c r="J1838" s="30"/>
      <c r="K1838" s="30"/>
      <c r="L1838" s="30"/>
      <c r="M1838" s="44"/>
      <c r="N1838" s="30"/>
      <c r="O1838" s="45" t="s">
        <v>115</v>
      </c>
      <c r="P1838" s="46">
        <f>P1837-P1839</f>
        <v>47.974444444444444</v>
      </c>
      <c r="Q1838" s="46">
        <f>Q1837-Q1839</f>
        <v>12.396111111111111</v>
      </c>
      <c r="R1838" s="46">
        <f>R1837-R1839</f>
        <v>11.046111111111111</v>
      </c>
      <c r="S1838" s="46">
        <f>S1837-S1839</f>
        <v>0</v>
      </c>
    </row>
    <row r="1839" spans="1:33">
      <c r="G1839" s="43"/>
      <c r="H1839" s="30"/>
      <c r="I1839" s="30"/>
      <c r="J1839" s="30"/>
      <c r="K1839" s="30"/>
      <c r="L1839" s="30"/>
      <c r="M1839" s="44"/>
      <c r="N1839" s="44"/>
      <c r="O1839" s="47" t="s">
        <v>116</v>
      </c>
      <c r="P1839" s="48">
        <f>P1833</f>
        <v>8</v>
      </c>
      <c r="Q1839" s="48">
        <f>Q1833</f>
        <v>4</v>
      </c>
      <c r="R1839" s="48">
        <f>R1833</f>
        <v>3.9472222222222229</v>
      </c>
      <c r="S1839" s="48">
        <f>S1833</f>
        <v>0</v>
      </c>
      <c r="T1839" t="s">
        <v>117</v>
      </c>
      <c r="U1839" s="49" t="s">
        <v>118</v>
      </c>
      <c r="V1839" t="s">
        <v>119</v>
      </c>
      <c r="W1839" t="s">
        <v>120</v>
      </c>
      <c r="X1839" t="s">
        <v>121</v>
      </c>
      <c r="Y1839" s="49" t="s">
        <v>122</v>
      </c>
      <c r="Z1839" t="s">
        <v>123</v>
      </c>
      <c r="AA1839" t="s">
        <v>124</v>
      </c>
      <c r="AB1839" t="s">
        <v>125</v>
      </c>
      <c r="AC1839" t="s">
        <v>126</v>
      </c>
      <c r="AD1839" t="s">
        <v>127</v>
      </c>
      <c r="AE1839" t="s">
        <v>128</v>
      </c>
      <c r="AF1839" t="s">
        <v>129</v>
      </c>
      <c r="AG1839" t="s">
        <v>130</v>
      </c>
    </row>
    <row r="1840" spans="1:33" ht="15">
      <c r="G1840" s="50"/>
      <c r="M1840" s="51"/>
      <c r="R1840" s="52">
        <f>S1840-O1837</f>
        <v>0</v>
      </c>
      <c r="S1840" s="53">
        <f>SUM(P1838:S1839)</f>
        <v>87.363888888888894</v>
      </c>
      <c r="T1840" t="str">
        <f>+A1825</f>
        <v>Employee: VISTAL, DENNIS  (055)</v>
      </c>
      <c r="U1840">
        <f>G1838</f>
        <v>6</v>
      </c>
      <c r="V1840" s="54">
        <f>P1838</f>
        <v>47.974444444444444</v>
      </c>
      <c r="W1840" s="54">
        <f>Q1838</f>
        <v>12.396111111111111</v>
      </c>
      <c r="X1840" s="54">
        <f>R1838</f>
        <v>11.046111111111111</v>
      </c>
      <c r="Y1840" s="55">
        <f>P1839</f>
        <v>8</v>
      </c>
      <c r="Z1840" s="55">
        <f>Q1839</f>
        <v>4</v>
      </c>
      <c r="AA1840" s="55">
        <f>R1839</f>
        <v>3.9472222222222229</v>
      </c>
      <c r="AB1840" s="54">
        <f>S1838</f>
        <v>0</v>
      </c>
      <c r="AC1840" s="55">
        <f>S1839</f>
        <v>0</v>
      </c>
    </row>
    <row r="1844" spans="1:29">
      <c r="A1844" s="2" t="s">
        <v>106</v>
      </c>
    </row>
    <row r="1847" spans="1:29">
      <c r="A1847" s="1" t="s">
        <v>1</v>
      </c>
      <c r="B1847" s="1" t="s">
        <v>2</v>
      </c>
      <c r="C1847" s="1" t="s">
        <v>3</v>
      </c>
      <c r="D1847" s="1" t="s">
        <v>4</v>
      </c>
      <c r="E1847" s="1" t="s">
        <v>5</v>
      </c>
      <c r="F1847" s="1" t="s">
        <v>6</v>
      </c>
      <c r="G1847" s="25"/>
      <c r="H1847" s="25"/>
      <c r="I1847" s="25"/>
      <c r="J1847" s="25"/>
      <c r="K1847" s="25"/>
      <c r="L1847" s="25"/>
      <c r="M1847" s="25"/>
      <c r="N1847" s="26"/>
      <c r="O1847" s="27" t="s">
        <v>110</v>
      </c>
      <c r="P1847" s="28" t="s">
        <v>111</v>
      </c>
      <c r="Q1847" s="28" t="s">
        <v>112</v>
      </c>
      <c r="R1847" s="28" t="s">
        <v>113</v>
      </c>
      <c r="S1847" s="28" t="s">
        <v>114</v>
      </c>
    </row>
    <row r="1848" spans="1:29">
      <c r="G1848" s="29"/>
      <c r="H1848" s="29"/>
      <c r="I1848" s="29"/>
      <c r="J1848" s="29"/>
      <c r="K1848" s="29"/>
      <c r="L1848" s="29"/>
      <c r="M1848" s="29"/>
      <c r="N1848" s="30"/>
      <c r="P1848" s="31"/>
      <c r="Q1848" s="31"/>
      <c r="R1848" s="31"/>
      <c r="S1848" s="32"/>
    </row>
    <row r="1849" spans="1:29">
      <c r="A1849" s="3">
        <v>41543</v>
      </c>
      <c r="B1849" s="4">
        <v>0.28925925925925927</v>
      </c>
      <c r="C1849" s="4">
        <v>0.91903935185185182</v>
      </c>
      <c r="G1849" s="33">
        <f t="shared" ref="G1849:G1855" si="1164">+B1849*24</f>
        <v>6.9422222222222221</v>
      </c>
      <c r="H1849" s="33">
        <f t="shared" ref="H1849:H1855" si="1165">ROUND(G1849,0)</f>
        <v>7</v>
      </c>
      <c r="I1849" s="33">
        <f t="shared" ref="I1849:I1855" si="1166">+C1849*24</f>
        <v>22.056944444444444</v>
      </c>
      <c r="J1849" s="33">
        <f t="shared" ref="J1849:J1855" si="1167">ROUND(I1849,0)</f>
        <v>22</v>
      </c>
      <c r="K1849" s="33">
        <f t="shared" ref="K1849:K1855" si="1168">+D1849*24</f>
        <v>0</v>
      </c>
      <c r="L1849" s="33">
        <f t="shared" ref="L1849:L1855" si="1169">ROUND(K1849,0)</f>
        <v>0</v>
      </c>
      <c r="M1849" s="33">
        <f t="shared" ref="M1849:M1855" si="1170">+E1849*24</f>
        <v>0</v>
      </c>
      <c r="N1849" s="33">
        <f t="shared" ref="N1849:N1855" si="1171">ROUND(M1849,0)</f>
        <v>0</v>
      </c>
      <c r="O1849" s="34">
        <f t="shared" ref="O1849:O1855" si="1172">I1849-G1849+M1849-K1849</f>
        <v>15.114722222222222</v>
      </c>
      <c r="P1849" s="35">
        <f t="shared" ref="P1849:P1855" si="1173">IF(O1849&gt;8,8,O1849)</f>
        <v>8</v>
      </c>
      <c r="Q1849" s="36">
        <f t="shared" ref="Q1849:Q1855" si="1174">IF(O1849&gt;12,4,O1849-P1849)</f>
        <v>4</v>
      </c>
      <c r="R1849" s="37">
        <f t="shared" ref="R1849:R1855" si="1175">IF(O1849&gt;12,O1849-12,0)</f>
        <v>3.1147222222222215</v>
      </c>
      <c r="S1849" s="38"/>
    </row>
    <row r="1850" spans="1:29">
      <c r="A1850" s="3">
        <v>41544</v>
      </c>
      <c r="B1850" s="4">
        <v>0.28600694444444447</v>
      </c>
      <c r="C1850" s="4">
        <v>0.95984953703703701</v>
      </c>
      <c r="G1850" s="33">
        <f t="shared" si="1164"/>
        <v>6.8641666666666676</v>
      </c>
      <c r="H1850" s="33">
        <f t="shared" si="1165"/>
        <v>7</v>
      </c>
      <c r="I1850" s="33">
        <f t="shared" si="1166"/>
        <v>23.036388888888887</v>
      </c>
      <c r="J1850" s="33">
        <f t="shared" si="1167"/>
        <v>23</v>
      </c>
      <c r="K1850" s="33">
        <f t="shared" si="1168"/>
        <v>0</v>
      </c>
      <c r="L1850" s="33">
        <f t="shared" si="1169"/>
        <v>0</v>
      </c>
      <c r="M1850" s="33">
        <f t="shared" si="1170"/>
        <v>0</v>
      </c>
      <c r="N1850" s="33">
        <f t="shared" si="1171"/>
        <v>0</v>
      </c>
      <c r="O1850" s="34">
        <f t="shared" si="1172"/>
        <v>16.172222222222217</v>
      </c>
      <c r="P1850" s="35">
        <f t="shared" si="1173"/>
        <v>8</v>
      </c>
      <c r="Q1850" s="36">
        <f t="shared" si="1174"/>
        <v>4</v>
      </c>
      <c r="R1850" s="37">
        <f t="shared" si="1175"/>
        <v>4.1722222222222172</v>
      </c>
      <c r="S1850" s="38"/>
    </row>
    <row r="1851" spans="1:29">
      <c r="A1851" s="3">
        <v>41545</v>
      </c>
      <c r="B1851" s="4">
        <v>0.2955902777777778</v>
      </c>
      <c r="C1851" s="4">
        <v>0.99564814814814817</v>
      </c>
      <c r="G1851" s="33">
        <f t="shared" si="1164"/>
        <v>7.0941666666666672</v>
      </c>
      <c r="H1851" s="33">
        <f t="shared" si="1165"/>
        <v>7</v>
      </c>
      <c r="I1851" s="33">
        <f t="shared" si="1166"/>
        <v>23.895555555555557</v>
      </c>
      <c r="J1851" s="33">
        <f t="shared" si="1167"/>
        <v>24</v>
      </c>
      <c r="K1851" s="33">
        <f t="shared" si="1168"/>
        <v>0</v>
      </c>
      <c r="L1851" s="33">
        <f t="shared" si="1169"/>
        <v>0</v>
      </c>
      <c r="M1851" s="33">
        <f t="shared" si="1170"/>
        <v>0</v>
      </c>
      <c r="N1851" s="33">
        <f t="shared" si="1171"/>
        <v>0</v>
      </c>
      <c r="O1851" s="34">
        <f t="shared" si="1172"/>
        <v>16.801388888888891</v>
      </c>
      <c r="P1851" s="35">
        <f t="shared" si="1173"/>
        <v>8</v>
      </c>
      <c r="Q1851" s="36">
        <f t="shared" si="1174"/>
        <v>4</v>
      </c>
      <c r="R1851" s="37">
        <f t="shared" si="1175"/>
        <v>4.8013888888888907</v>
      </c>
      <c r="S1851" s="38"/>
    </row>
    <row r="1852" spans="1:29" s="9" customFormat="1">
      <c r="A1852" s="7">
        <v>41546</v>
      </c>
      <c r="B1852" s="8">
        <v>0.27480324074074075</v>
      </c>
      <c r="C1852" s="8">
        <v>0.92363425925925924</v>
      </c>
      <c r="G1852" s="33">
        <f t="shared" si="1164"/>
        <v>6.5952777777777776</v>
      </c>
      <c r="H1852" s="33">
        <f t="shared" si="1165"/>
        <v>7</v>
      </c>
      <c r="I1852" s="33">
        <f t="shared" si="1166"/>
        <v>22.167222222222222</v>
      </c>
      <c r="J1852" s="33">
        <f t="shared" si="1167"/>
        <v>22</v>
      </c>
      <c r="K1852" s="33">
        <f t="shared" si="1168"/>
        <v>0</v>
      </c>
      <c r="L1852" s="33">
        <f t="shared" si="1169"/>
        <v>0</v>
      </c>
      <c r="M1852" s="33">
        <f t="shared" si="1170"/>
        <v>0</v>
      </c>
      <c r="N1852" s="33">
        <f t="shared" si="1171"/>
        <v>0</v>
      </c>
      <c r="O1852" s="34">
        <f t="shared" si="1172"/>
        <v>15.571944444444444</v>
      </c>
      <c r="P1852" s="39">
        <f t="shared" si="1173"/>
        <v>8</v>
      </c>
      <c r="Q1852" s="40">
        <f t="shared" si="1174"/>
        <v>4</v>
      </c>
      <c r="R1852" s="41">
        <f t="shared" si="1175"/>
        <v>3.5719444444444441</v>
      </c>
      <c r="S1852" s="42"/>
      <c r="T1852"/>
      <c r="U1852"/>
      <c r="V1852"/>
      <c r="W1852"/>
      <c r="X1852"/>
      <c r="Y1852"/>
      <c r="Z1852"/>
      <c r="AA1852"/>
      <c r="AB1852"/>
      <c r="AC1852"/>
    </row>
    <row r="1853" spans="1:29">
      <c r="A1853" s="3">
        <v>41547</v>
      </c>
      <c r="B1853" s="4">
        <v>0.25054398148148149</v>
      </c>
      <c r="C1853" s="4">
        <v>0.92067129629629629</v>
      </c>
      <c r="G1853" s="33">
        <f t="shared" si="1164"/>
        <v>6.0130555555555558</v>
      </c>
      <c r="H1853" s="33">
        <f t="shared" si="1165"/>
        <v>6</v>
      </c>
      <c r="I1853" s="33">
        <f t="shared" si="1166"/>
        <v>22.09611111111111</v>
      </c>
      <c r="J1853" s="33">
        <f t="shared" si="1167"/>
        <v>22</v>
      </c>
      <c r="K1853" s="33">
        <f t="shared" si="1168"/>
        <v>0</v>
      </c>
      <c r="L1853" s="33">
        <f t="shared" si="1169"/>
        <v>0</v>
      </c>
      <c r="M1853" s="33">
        <f t="shared" si="1170"/>
        <v>0</v>
      </c>
      <c r="N1853" s="33">
        <f t="shared" si="1171"/>
        <v>0</v>
      </c>
      <c r="O1853" s="34">
        <f t="shared" si="1172"/>
        <v>16.083055555555553</v>
      </c>
      <c r="P1853" s="35">
        <f t="shared" si="1173"/>
        <v>8</v>
      </c>
      <c r="Q1853" s="36">
        <f t="shared" si="1174"/>
        <v>4</v>
      </c>
      <c r="R1853" s="37">
        <f t="shared" si="1175"/>
        <v>4.0830555555555534</v>
      </c>
      <c r="S1853" s="38"/>
    </row>
    <row r="1854" spans="1:29">
      <c r="A1854" s="3">
        <v>41548</v>
      </c>
      <c r="B1854" s="4">
        <v>0.25471064814814814</v>
      </c>
      <c r="C1854" s="4">
        <v>0.91789351851851853</v>
      </c>
      <c r="G1854" s="33">
        <f t="shared" si="1164"/>
        <v>6.1130555555555555</v>
      </c>
      <c r="H1854" s="33">
        <f t="shared" si="1165"/>
        <v>6</v>
      </c>
      <c r="I1854" s="33">
        <f t="shared" si="1166"/>
        <v>22.029444444444444</v>
      </c>
      <c r="J1854" s="33">
        <f t="shared" si="1167"/>
        <v>22</v>
      </c>
      <c r="K1854" s="33">
        <f t="shared" si="1168"/>
        <v>0</v>
      </c>
      <c r="L1854" s="33">
        <f t="shared" si="1169"/>
        <v>0</v>
      </c>
      <c r="M1854" s="33">
        <f t="shared" si="1170"/>
        <v>0</v>
      </c>
      <c r="N1854" s="33">
        <f t="shared" si="1171"/>
        <v>0</v>
      </c>
      <c r="O1854" s="34">
        <f t="shared" si="1172"/>
        <v>15.916388888888889</v>
      </c>
      <c r="P1854" s="35">
        <f t="shared" si="1173"/>
        <v>8</v>
      </c>
      <c r="Q1854" s="36">
        <f t="shared" si="1174"/>
        <v>4</v>
      </c>
      <c r="R1854" s="37">
        <f t="shared" si="1175"/>
        <v>3.9163888888888891</v>
      </c>
      <c r="S1854" s="38"/>
    </row>
    <row r="1855" spans="1:29">
      <c r="A1855" s="3">
        <v>41549</v>
      </c>
      <c r="B1855" s="4">
        <v>0.24993055555555554</v>
      </c>
      <c r="C1855" s="4">
        <v>0.91903935185185182</v>
      </c>
      <c r="G1855" s="33">
        <f t="shared" si="1164"/>
        <v>5.9983333333333331</v>
      </c>
      <c r="H1855" s="33">
        <f t="shared" si="1165"/>
        <v>6</v>
      </c>
      <c r="I1855" s="33">
        <f t="shared" si="1166"/>
        <v>22.056944444444444</v>
      </c>
      <c r="J1855" s="33">
        <f t="shared" si="1167"/>
        <v>22</v>
      </c>
      <c r="K1855" s="33">
        <f t="shared" si="1168"/>
        <v>0</v>
      </c>
      <c r="L1855" s="33">
        <f t="shared" si="1169"/>
        <v>0</v>
      </c>
      <c r="M1855" s="33">
        <f t="shared" si="1170"/>
        <v>0</v>
      </c>
      <c r="N1855" s="33">
        <f t="shared" si="1171"/>
        <v>0</v>
      </c>
      <c r="O1855" s="34">
        <f t="shared" si="1172"/>
        <v>16.058611111111112</v>
      </c>
      <c r="P1855" s="35">
        <f t="shared" si="1173"/>
        <v>8</v>
      </c>
      <c r="Q1855" s="36">
        <f t="shared" si="1174"/>
        <v>4</v>
      </c>
      <c r="R1855" s="37">
        <f t="shared" si="1175"/>
        <v>4.0586111111111123</v>
      </c>
      <c r="S1855" s="38"/>
    </row>
    <row r="1856" spans="1:29">
      <c r="A1856" s="5" t="s">
        <v>7</v>
      </c>
      <c r="G1856" s="43"/>
      <c r="H1856" s="30"/>
      <c r="I1856" s="30"/>
      <c r="J1856" s="30"/>
      <c r="K1856" s="30"/>
      <c r="L1856" s="30"/>
      <c r="M1856" s="44"/>
      <c r="N1856" s="30"/>
      <c r="O1856" s="45">
        <f>SUM(O1849:O1855)</f>
        <v>111.71833333333331</v>
      </c>
      <c r="P1856" s="46">
        <f>SUM(P1849:P1855)</f>
        <v>56</v>
      </c>
      <c r="Q1856" s="46">
        <f>SUM(Q1849:Q1855)</f>
        <v>28</v>
      </c>
      <c r="R1856" s="46">
        <f>SUM(R1849:R1855)</f>
        <v>27.718333333333327</v>
      </c>
      <c r="S1856" s="46">
        <f>SUM(S1849:S1855)</f>
        <v>0</v>
      </c>
    </row>
    <row r="1857" spans="1:33">
      <c r="A1857" s="5" t="s">
        <v>8</v>
      </c>
      <c r="B1857" s="6">
        <v>7</v>
      </c>
      <c r="D1857" s="5" t="s">
        <v>9</v>
      </c>
      <c r="E1857" s="6">
        <v>1</v>
      </c>
      <c r="G1857" s="43">
        <v>6</v>
      </c>
      <c r="H1857" s="43">
        <v>6</v>
      </c>
      <c r="I1857" s="30"/>
      <c r="J1857" s="30"/>
      <c r="K1857" s="30"/>
      <c r="L1857" s="30"/>
      <c r="M1857" s="44"/>
      <c r="N1857" s="30"/>
      <c r="O1857" s="45" t="s">
        <v>115</v>
      </c>
      <c r="P1857" s="46">
        <f>P1856-P1858</f>
        <v>48</v>
      </c>
      <c r="Q1857" s="46">
        <f>Q1856-Q1858</f>
        <v>24</v>
      </c>
      <c r="R1857" s="46">
        <f>R1856-R1858</f>
        <v>24.146388888888882</v>
      </c>
      <c r="S1857" s="46">
        <f>S1856-S1858</f>
        <v>0</v>
      </c>
    </row>
    <row r="1858" spans="1:33">
      <c r="G1858" s="43"/>
      <c r="H1858" s="30"/>
      <c r="I1858" s="30"/>
      <c r="J1858" s="30"/>
      <c r="K1858" s="30"/>
      <c r="L1858" s="30"/>
      <c r="M1858" s="44"/>
      <c r="N1858" s="44"/>
      <c r="O1858" s="47" t="s">
        <v>116</v>
      </c>
      <c r="P1858" s="48">
        <f>P1852</f>
        <v>8</v>
      </c>
      <c r="Q1858" s="48">
        <f>Q1852</f>
        <v>4</v>
      </c>
      <c r="R1858" s="48">
        <f>R1852</f>
        <v>3.5719444444444441</v>
      </c>
      <c r="S1858" s="48">
        <f>S1852</f>
        <v>0</v>
      </c>
      <c r="T1858" t="s">
        <v>117</v>
      </c>
      <c r="U1858" s="49" t="s">
        <v>118</v>
      </c>
      <c r="V1858" t="s">
        <v>119</v>
      </c>
      <c r="W1858" t="s">
        <v>120</v>
      </c>
      <c r="X1858" t="s">
        <v>121</v>
      </c>
      <c r="Y1858" s="49" t="s">
        <v>122</v>
      </c>
      <c r="Z1858" t="s">
        <v>123</v>
      </c>
      <c r="AA1858" t="s">
        <v>124</v>
      </c>
      <c r="AB1858" t="s">
        <v>125</v>
      </c>
      <c r="AC1858" t="s">
        <v>126</v>
      </c>
      <c r="AD1858" t="s">
        <v>127</v>
      </c>
      <c r="AE1858" t="s">
        <v>128</v>
      </c>
      <c r="AF1858" t="s">
        <v>129</v>
      </c>
      <c r="AG1858" t="s">
        <v>130</v>
      </c>
    </row>
    <row r="1859" spans="1:33" ht="15">
      <c r="G1859" s="50"/>
      <c r="M1859" s="51"/>
      <c r="R1859" s="52">
        <f>S1859-O1856</f>
        <v>0</v>
      </c>
      <c r="S1859" s="53">
        <f>SUM(P1857:S1858)</f>
        <v>111.71833333333332</v>
      </c>
      <c r="T1859" t="str">
        <f>+A1844</f>
        <v>Employee: YUMUL, ARNOLD  (057)</v>
      </c>
      <c r="U1859">
        <f>G1857</f>
        <v>6</v>
      </c>
      <c r="V1859" s="54">
        <f>P1857</f>
        <v>48</v>
      </c>
      <c r="W1859" s="54">
        <f>Q1857</f>
        <v>24</v>
      </c>
      <c r="X1859" s="54">
        <f>R1857</f>
        <v>24.146388888888882</v>
      </c>
      <c r="Y1859" s="55">
        <f>P1858</f>
        <v>8</v>
      </c>
      <c r="Z1859" s="55">
        <f>Q1858</f>
        <v>4</v>
      </c>
      <c r="AA1859" s="55">
        <f>R1858</f>
        <v>3.5719444444444441</v>
      </c>
      <c r="AB1859" s="54">
        <f>S1857</f>
        <v>0</v>
      </c>
      <c r="AC1859" s="55">
        <f>S1858</f>
        <v>0</v>
      </c>
    </row>
    <row r="1863" spans="1:33">
      <c r="A1863" s="14" t="s">
        <v>107</v>
      </c>
    </row>
    <row r="1866" spans="1:33">
      <c r="A1866" s="15" t="s">
        <v>1</v>
      </c>
      <c r="B1866" s="15" t="s">
        <v>2</v>
      </c>
      <c r="C1866" s="15" t="s">
        <v>3</v>
      </c>
      <c r="D1866" s="15" t="s">
        <v>4</v>
      </c>
      <c r="E1866" s="15" t="s">
        <v>5</v>
      </c>
      <c r="G1866" s="25"/>
      <c r="H1866" s="25"/>
      <c r="I1866" s="25"/>
      <c r="J1866" s="25"/>
      <c r="K1866" s="25"/>
      <c r="L1866" s="25"/>
      <c r="M1866" s="25"/>
      <c r="N1866" s="26"/>
      <c r="O1866" s="27" t="s">
        <v>110</v>
      </c>
      <c r="P1866" s="28" t="s">
        <v>111</v>
      </c>
      <c r="Q1866" s="28" t="s">
        <v>112</v>
      </c>
      <c r="R1866" s="28" t="s">
        <v>113</v>
      </c>
      <c r="S1866" s="28" t="s">
        <v>114</v>
      </c>
    </row>
    <row r="1867" spans="1:33">
      <c r="G1867" s="29"/>
      <c r="H1867" s="29"/>
      <c r="I1867" s="29"/>
      <c r="J1867" s="29"/>
      <c r="K1867" s="29"/>
      <c r="L1867" s="29"/>
      <c r="M1867" s="29"/>
      <c r="N1867" s="30"/>
      <c r="P1867" s="31"/>
      <c r="Q1867" s="31"/>
      <c r="R1867" s="31"/>
      <c r="S1867" s="32"/>
    </row>
    <row r="1868" spans="1:33">
      <c r="A1868" s="3">
        <v>41543</v>
      </c>
      <c r="B1868" s="16">
        <v>0.2900578703703704</v>
      </c>
      <c r="C1868" s="16">
        <v>0.50018518518518518</v>
      </c>
      <c r="D1868" s="16">
        <v>0.54185185185185192</v>
      </c>
      <c r="E1868" s="16">
        <v>0.7505208333333333</v>
      </c>
      <c r="G1868" s="33">
        <f t="shared" ref="G1868:G1874" si="1176">+B1868*24</f>
        <v>6.9613888888888891</v>
      </c>
      <c r="H1868" s="33">
        <f t="shared" ref="H1868:H1874" si="1177">ROUND(G1868,0)</f>
        <v>7</v>
      </c>
      <c r="I1868" s="33">
        <f t="shared" ref="I1868:I1874" si="1178">+C1868*24</f>
        <v>12.004444444444445</v>
      </c>
      <c r="J1868" s="33">
        <f t="shared" ref="J1868:J1874" si="1179">ROUND(I1868,0)</f>
        <v>12</v>
      </c>
      <c r="K1868" s="33">
        <f t="shared" ref="K1868:K1874" si="1180">+D1868*24</f>
        <v>13.004444444444445</v>
      </c>
      <c r="L1868" s="33">
        <f t="shared" ref="L1868:L1874" si="1181">ROUND(K1868,0)</f>
        <v>13</v>
      </c>
      <c r="M1868" s="33">
        <f t="shared" ref="M1868:M1874" si="1182">+E1868*24</f>
        <v>18.012499999999999</v>
      </c>
      <c r="N1868" s="33">
        <f t="shared" ref="N1868:N1874" si="1183">ROUND(M1868,0)</f>
        <v>18</v>
      </c>
      <c r="O1868" s="34">
        <f t="shared" ref="O1868:O1874" si="1184">I1868-G1868+M1868-K1868</f>
        <v>10.051111111111112</v>
      </c>
      <c r="P1868" s="35">
        <f t="shared" ref="P1868:P1874" si="1185">IF(O1868&gt;8,8,O1868)</f>
        <v>8</v>
      </c>
      <c r="Q1868" s="36">
        <f t="shared" ref="Q1868:Q1874" si="1186">IF(O1868&gt;12,4,O1868-P1868)</f>
        <v>2.051111111111112</v>
      </c>
      <c r="R1868" s="37">
        <f t="shared" ref="R1868:R1874" si="1187">IF(O1868&gt;12,O1868-12,0)</f>
        <v>0</v>
      </c>
      <c r="S1868" s="38"/>
    </row>
    <row r="1869" spans="1:33">
      <c r="A1869" s="3">
        <v>41544</v>
      </c>
      <c r="B1869" s="16">
        <v>0.29075231481481484</v>
      </c>
      <c r="C1869" s="16">
        <v>0.50157407407407406</v>
      </c>
      <c r="D1869" s="16">
        <v>0.53722222222222216</v>
      </c>
      <c r="E1869" s="16">
        <v>0.70954861111111101</v>
      </c>
      <c r="G1869" s="33">
        <f t="shared" si="1176"/>
        <v>6.9780555555555566</v>
      </c>
      <c r="H1869" s="33">
        <f t="shared" si="1177"/>
        <v>7</v>
      </c>
      <c r="I1869" s="33">
        <f t="shared" si="1178"/>
        <v>12.037777777777777</v>
      </c>
      <c r="J1869" s="33">
        <f t="shared" si="1179"/>
        <v>12</v>
      </c>
      <c r="K1869" s="33">
        <f t="shared" si="1180"/>
        <v>12.893333333333331</v>
      </c>
      <c r="L1869" s="33">
        <f t="shared" si="1181"/>
        <v>13</v>
      </c>
      <c r="M1869" s="33">
        <f t="shared" si="1182"/>
        <v>17.029166666666665</v>
      </c>
      <c r="N1869" s="33">
        <f t="shared" si="1183"/>
        <v>17</v>
      </c>
      <c r="O1869" s="34">
        <f t="shared" si="1184"/>
        <v>9.1955555555555542</v>
      </c>
      <c r="P1869" s="35">
        <f t="shared" si="1185"/>
        <v>8</v>
      </c>
      <c r="Q1869" s="36">
        <f t="shared" si="1186"/>
        <v>1.1955555555555542</v>
      </c>
      <c r="R1869" s="37">
        <f t="shared" si="1187"/>
        <v>0</v>
      </c>
      <c r="S1869" s="38"/>
    </row>
    <row r="1870" spans="1:33">
      <c r="A1870" s="3">
        <v>41545</v>
      </c>
      <c r="B1870" s="16">
        <v>0.2900578703703704</v>
      </c>
      <c r="C1870" s="16">
        <v>0.62518518518518518</v>
      </c>
      <c r="D1870" s="16"/>
      <c r="E1870" s="16"/>
      <c r="G1870" s="33">
        <f t="shared" si="1176"/>
        <v>6.9613888888888891</v>
      </c>
      <c r="H1870" s="33">
        <f t="shared" si="1177"/>
        <v>7</v>
      </c>
      <c r="I1870" s="33">
        <f t="shared" si="1178"/>
        <v>15.004444444444445</v>
      </c>
      <c r="J1870" s="33">
        <f t="shared" si="1179"/>
        <v>15</v>
      </c>
      <c r="K1870" s="33">
        <f t="shared" si="1180"/>
        <v>0</v>
      </c>
      <c r="L1870" s="33">
        <f t="shared" si="1181"/>
        <v>0</v>
      </c>
      <c r="M1870" s="33">
        <f t="shared" si="1182"/>
        <v>0</v>
      </c>
      <c r="N1870" s="33">
        <f t="shared" si="1183"/>
        <v>0</v>
      </c>
      <c r="O1870" s="34">
        <f t="shared" si="1184"/>
        <v>8.0430555555555561</v>
      </c>
      <c r="P1870" s="35">
        <f t="shared" si="1185"/>
        <v>8</v>
      </c>
      <c r="Q1870" s="36">
        <f t="shared" si="1186"/>
        <v>4.3055555555556069E-2</v>
      </c>
      <c r="R1870" s="37">
        <f t="shared" si="1187"/>
        <v>0</v>
      </c>
      <c r="S1870" s="38"/>
    </row>
    <row r="1871" spans="1:33" s="9" customFormat="1">
      <c r="A1871" s="7">
        <v>41546</v>
      </c>
      <c r="B1871" s="17"/>
      <c r="C1871" s="17"/>
      <c r="G1871" s="33">
        <f t="shared" si="1176"/>
        <v>0</v>
      </c>
      <c r="H1871" s="33">
        <f t="shared" si="1177"/>
        <v>0</v>
      </c>
      <c r="I1871" s="33">
        <f t="shared" si="1178"/>
        <v>0</v>
      </c>
      <c r="J1871" s="33">
        <f t="shared" si="1179"/>
        <v>0</v>
      </c>
      <c r="K1871" s="33">
        <f t="shared" si="1180"/>
        <v>0</v>
      </c>
      <c r="L1871" s="33">
        <f t="shared" si="1181"/>
        <v>0</v>
      </c>
      <c r="M1871" s="33">
        <f t="shared" si="1182"/>
        <v>0</v>
      </c>
      <c r="N1871" s="33">
        <f t="shared" si="1183"/>
        <v>0</v>
      </c>
      <c r="O1871" s="34">
        <f t="shared" si="1184"/>
        <v>0</v>
      </c>
      <c r="P1871" s="39">
        <f t="shared" si="1185"/>
        <v>0</v>
      </c>
      <c r="Q1871" s="40">
        <f t="shared" si="1186"/>
        <v>0</v>
      </c>
      <c r="R1871" s="41">
        <f t="shared" si="1187"/>
        <v>0</v>
      </c>
      <c r="S1871" s="42"/>
      <c r="T1871"/>
      <c r="U1871"/>
      <c r="V1871"/>
      <c r="W1871"/>
      <c r="X1871"/>
      <c r="Y1871"/>
      <c r="Z1871"/>
      <c r="AA1871"/>
      <c r="AB1871"/>
      <c r="AC1871"/>
    </row>
    <row r="1872" spans="1:33">
      <c r="A1872" s="3">
        <v>41547</v>
      </c>
      <c r="B1872" s="16">
        <v>0.2900578703703704</v>
      </c>
      <c r="C1872" s="16">
        <v>0.50087962962962962</v>
      </c>
      <c r="D1872" s="16">
        <v>0.53861111111111104</v>
      </c>
      <c r="E1872" s="16">
        <v>0.66788194444444438</v>
      </c>
      <c r="G1872" s="33">
        <f t="shared" si="1176"/>
        <v>6.9613888888888891</v>
      </c>
      <c r="H1872" s="33">
        <f t="shared" si="1177"/>
        <v>7</v>
      </c>
      <c r="I1872" s="33">
        <f t="shared" si="1178"/>
        <v>12.021111111111111</v>
      </c>
      <c r="J1872" s="33">
        <f t="shared" si="1179"/>
        <v>12</v>
      </c>
      <c r="K1872" s="33">
        <f t="shared" si="1180"/>
        <v>12.926666666666666</v>
      </c>
      <c r="L1872" s="33">
        <f t="shared" si="1181"/>
        <v>13</v>
      </c>
      <c r="M1872" s="33">
        <f t="shared" si="1182"/>
        <v>16.029166666666665</v>
      </c>
      <c r="N1872" s="33">
        <f t="shared" si="1183"/>
        <v>16</v>
      </c>
      <c r="O1872" s="34">
        <f t="shared" si="1184"/>
        <v>8.1622222222222227</v>
      </c>
      <c r="P1872" s="35">
        <f t="shared" si="1185"/>
        <v>8</v>
      </c>
      <c r="Q1872" s="36">
        <f t="shared" si="1186"/>
        <v>0.16222222222222271</v>
      </c>
      <c r="R1872" s="37">
        <f t="shared" si="1187"/>
        <v>0</v>
      </c>
      <c r="S1872" s="38"/>
    </row>
    <row r="1873" spans="1:33">
      <c r="A1873" s="3">
        <v>41548</v>
      </c>
      <c r="B1873" s="16">
        <v>0.29214120370370372</v>
      </c>
      <c r="C1873" s="16">
        <v>0.50087962962962962</v>
      </c>
      <c r="D1873" s="16">
        <v>0.54</v>
      </c>
      <c r="E1873" s="16">
        <v>0.66718749999999993</v>
      </c>
      <c r="G1873" s="33">
        <f t="shared" si="1176"/>
        <v>7.0113888888888898</v>
      </c>
      <c r="H1873" s="33">
        <f t="shared" si="1177"/>
        <v>7</v>
      </c>
      <c r="I1873" s="33">
        <f t="shared" si="1178"/>
        <v>12.021111111111111</v>
      </c>
      <c r="J1873" s="33">
        <f t="shared" si="1179"/>
        <v>12</v>
      </c>
      <c r="K1873" s="33">
        <f t="shared" si="1180"/>
        <v>12.96</v>
      </c>
      <c r="L1873" s="33">
        <f t="shared" si="1181"/>
        <v>13</v>
      </c>
      <c r="M1873" s="33">
        <f t="shared" si="1182"/>
        <v>16.012499999999999</v>
      </c>
      <c r="N1873" s="33">
        <f t="shared" si="1183"/>
        <v>16</v>
      </c>
      <c r="O1873" s="34">
        <f t="shared" si="1184"/>
        <v>8.0622222222222177</v>
      </c>
      <c r="P1873" s="35">
        <f t="shared" si="1185"/>
        <v>8</v>
      </c>
      <c r="Q1873" s="36">
        <f t="shared" si="1186"/>
        <v>6.2222222222217738E-2</v>
      </c>
      <c r="R1873" s="37">
        <f t="shared" si="1187"/>
        <v>0</v>
      </c>
      <c r="S1873" s="38"/>
    </row>
    <row r="1874" spans="1:33">
      <c r="A1874" s="3">
        <v>41549</v>
      </c>
      <c r="B1874" s="16">
        <v>0.28797453703703701</v>
      </c>
      <c r="C1874" s="16">
        <v>0.50018518518518518</v>
      </c>
      <c r="D1874" s="16">
        <v>0.53861111111111104</v>
      </c>
      <c r="E1874" s="16">
        <v>0.7505208333333333</v>
      </c>
      <c r="G1874" s="33">
        <f t="shared" si="1176"/>
        <v>6.9113888888888884</v>
      </c>
      <c r="H1874" s="33">
        <f t="shared" si="1177"/>
        <v>7</v>
      </c>
      <c r="I1874" s="33">
        <f t="shared" si="1178"/>
        <v>12.004444444444445</v>
      </c>
      <c r="J1874" s="33">
        <f t="shared" si="1179"/>
        <v>12</v>
      </c>
      <c r="K1874" s="33">
        <f t="shared" si="1180"/>
        <v>12.926666666666666</v>
      </c>
      <c r="L1874" s="33">
        <f t="shared" si="1181"/>
        <v>13</v>
      </c>
      <c r="M1874" s="33">
        <f t="shared" si="1182"/>
        <v>18.012499999999999</v>
      </c>
      <c r="N1874" s="33">
        <f t="shared" si="1183"/>
        <v>18</v>
      </c>
      <c r="O1874" s="34">
        <f t="shared" si="1184"/>
        <v>10.178888888888888</v>
      </c>
      <c r="P1874" s="35">
        <f t="shared" si="1185"/>
        <v>8</v>
      </c>
      <c r="Q1874" s="36">
        <f t="shared" si="1186"/>
        <v>2.1788888888888884</v>
      </c>
      <c r="R1874" s="37">
        <f t="shared" si="1187"/>
        <v>0</v>
      </c>
      <c r="S1874" s="38"/>
    </row>
    <row r="1875" spans="1:33">
      <c r="A1875" s="18" t="s">
        <v>7</v>
      </c>
      <c r="G1875" s="43"/>
      <c r="H1875" s="30"/>
      <c r="I1875" s="30"/>
      <c r="J1875" s="30"/>
      <c r="K1875" s="30"/>
      <c r="L1875" s="30"/>
      <c r="M1875" s="44"/>
      <c r="N1875" s="30"/>
      <c r="O1875" s="45">
        <f>SUM(O1868:O1874)</f>
        <v>53.69305555555556</v>
      </c>
      <c r="P1875" s="46">
        <f>SUM(P1868:P1874)</f>
        <v>48</v>
      </c>
      <c r="Q1875" s="46">
        <f>SUM(Q1868:Q1874)</f>
        <v>5.6930555555555511</v>
      </c>
      <c r="R1875" s="46">
        <f>SUM(R1868:R1874)</f>
        <v>0</v>
      </c>
      <c r="S1875" s="46">
        <f>SUM(S1868:S1874)</f>
        <v>0</v>
      </c>
    </row>
    <row r="1876" spans="1:33">
      <c r="A1876" s="18" t="s">
        <v>8</v>
      </c>
      <c r="B1876" s="19">
        <f>+G1876</f>
        <v>6</v>
      </c>
      <c r="C1876" s="20"/>
      <c r="D1876" s="21"/>
      <c r="E1876" s="19"/>
      <c r="G1876" s="43">
        <v>6</v>
      </c>
      <c r="H1876" s="43">
        <v>6</v>
      </c>
      <c r="I1876" s="30"/>
      <c r="J1876" s="30"/>
      <c r="K1876" s="30"/>
      <c r="L1876" s="30"/>
      <c r="M1876" s="44"/>
      <c r="N1876" s="30"/>
      <c r="O1876" s="45" t="s">
        <v>115</v>
      </c>
      <c r="P1876" s="46">
        <f>P1875-P1877</f>
        <v>48</v>
      </c>
      <c r="Q1876" s="46">
        <f>Q1875-Q1877</f>
        <v>5.6930555555555511</v>
      </c>
      <c r="R1876" s="46">
        <f>R1875-R1877</f>
        <v>0</v>
      </c>
      <c r="S1876" s="46">
        <f>S1875-S1877</f>
        <v>0</v>
      </c>
    </row>
    <row r="1877" spans="1:33">
      <c r="G1877" s="43"/>
      <c r="H1877" s="30"/>
      <c r="I1877" s="30"/>
      <c r="J1877" s="30"/>
      <c r="K1877" s="30"/>
      <c r="L1877" s="30"/>
      <c r="M1877" s="44"/>
      <c r="N1877" s="44"/>
      <c r="O1877" s="47" t="s">
        <v>116</v>
      </c>
      <c r="P1877" s="48">
        <f>P1871</f>
        <v>0</v>
      </c>
      <c r="Q1877" s="48">
        <f>Q1871</f>
        <v>0</v>
      </c>
      <c r="R1877" s="48">
        <f>R1871</f>
        <v>0</v>
      </c>
      <c r="S1877" s="48">
        <f>S1871</f>
        <v>0</v>
      </c>
      <c r="T1877" t="s">
        <v>117</v>
      </c>
      <c r="U1877" s="49" t="s">
        <v>118</v>
      </c>
      <c r="V1877" t="s">
        <v>119</v>
      </c>
      <c r="W1877" t="s">
        <v>120</v>
      </c>
      <c r="X1877" t="s">
        <v>121</v>
      </c>
      <c r="Y1877" s="49" t="s">
        <v>122</v>
      </c>
      <c r="Z1877" t="s">
        <v>123</v>
      </c>
      <c r="AA1877" t="s">
        <v>124</v>
      </c>
      <c r="AB1877" t="s">
        <v>125</v>
      </c>
      <c r="AC1877" t="s">
        <v>126</v>
      </c>
      <c r="AD1877" t="s">
        <v>127</v>
      </c>
      <c r="AE1877" t="s">
        <v>128</v>
      </c>
      <c r="AF1877" t="s">
        <v>129</v>
      </c>
      <c r="AG1877" t="s">
        <v>130</v>
      </c>
    </row>
    <row r="1878" spans="1:33" ht="15">
      <c r="G1878" s="50"/>
      <c r="M1878" s="51"/>
      <c r="R1878" s="52">
        <f>S1878-O1875</f>
        <v>0</v>
      </c>
      <c r="S1878" s="53">
        <f>SUM(P1876:S1877)</f>
        <v>53.693055555555553</v>
      </c>
      <c r="T1878" t="str">
        <f>+A1863</f>
        <v>BELGA, MARLO</v>
      </c>
      <c r="U1878">
        <f>G1876</f>
        <v>6</v>
      </c>
      <c r="V1878" s="54">
        <f>P1876</f>
        <v>48</v>
      </c>
      <c r="W1878" s="54">
        <f>Q1876</f>
        <v>5.6930555555555511</v>
      </c>
      <c r="X1878" s="54">
        <f>R1876</f>
        <v>0</v>
      </c>
      <c r="Y1878" s="55">
        <f>P1877</f>
        <v>0</v>
      </c>
      <c r="Z1878" s="55">
        <f>Q1877</f>
        <v>0</v>
      </c>
      <c r="AA1878" s="55">
        <f>R1877</f>
        <v>0</v>
      </c>
      <c r="AB1878" s="54">
        <f>S1876</f>
        <v>0</v>
      </c>
      <c r="AC1878" s="55">
        <f>S1877</f>
        <v>0</v>
      </c>
    </row>
    <row r="1882" spans="1:33">
      <c r="A1882" s="14" t="s">
        <v>108</v>
      </c>
    </row>
    <row r="1885" spans="1:33">
      <c r="A1885" s="15" t="s">
        <v>1</v>
      </c>
      <c r="B1885" s="15" t="s">
        <v>2</v>
      </c>
      <c r="C1885" s="15" t="s">
        <v>3</v>
      </c>
      <c r="D1885" s="15" t="s">
        <v>4</v>
      </c>
      <c r="E1885" s="15" t="s">
        <v>5</v>
      </c>
      <c r="G1885" s="25"/>
      <c r="H1885" s="25"/>
      <c r="I1885" s="25"/>
      <c r="J1885" s="25"/>
      <c r="K1885" s="25"/>
      <c r="L1885" s="25"/>
      <c r="M1885" s="25"/>
      <c r="N1885" s="26"/>
      <c r="O1885" s="27" t="s">
        <v>110</v>
      </c>
      <c r="P1885" s="28" t="s">
        <v>111</v>
      </c>
      <c r="Q1885" s="28" t="s">
        <v>112</v>
      </c>
      <c r="R1885" s="28" t="s">
        <v>113</v>
      </c>
      <c r="S1885" s="28" t="s">
        <v>114</v>
      </c>
    </row>
    <row r="1886" spans="1:33">
      <c r="G1886" s="29"/>
      <c r="H1886" s="29"/>
      <c r="I1886" s="29"/>
      <c r="J1886" s="29"/>
      <c r="K1886" s="29"/>
      <c r="L1886" s="29"/>
      <c r="M1886" s="29"/>
      <c r="N1886" s="30"/>
      <c r="P1886" s="31"/>
      <c r="Q1886" s="31"/>
      <c r="R1886" s="31"/>
      <c r="S1886" s="32"/>
    </row>
    <row r="1887" spans="1:33">
      <c r="A1887" s="3">
        <v>41543</v>
      </c>
      <c r="B1887" s="16">
        <v>0.28936342592592595</v>
      </c>
      <c r="C1887" s="16">
        <v>0.50018518518518518</v>
      </c>
      <c r="D1887" s="16">
        <v>0.54185185185185192</v>
      </c>
      <c r="E1887" s="16">
        <v>0.7505208333333333</v>
      </c>
      <c r="G1887" s="33">
        <f t="shared" ref="G1887:G1893" si="1188">+B1887*24</f>
        <v>6.9447222222222234</v>
      </c>
      <c r="H1887" s="33">
        <f t="shared" ref="H1887:H1893" si="1189">ROUND(G1887,0)</f>
        <v>7</v>
      </c>
      <c r="I1887" s="33">
        <f t="shared" ref="I1887:I1893" si="1190">+C1887*24</f>
        <v>12.004444444444445</v>
      </c>
      <c r="J1887" s="33">
        <f t="shared" ref="J1887:J1893" si="1191">ROUND(I1887,0)</f>
        <v>12</v>
      </c>
      <c r="K1887" s="33">
        <f t="shared" ref="K1887:K1893" si="1192">+D1887*24</f>
        <v>13.004444444444445</v>
      </c>
      <c r="L1887" s="33">
        <f t="shared" ref="L1887:L1893" si="1193">ROUND(K1887,0)</f>
        <v>13</v>
      </c>
      <c r="M1887" s="33">
        <f t="shared" ref="M1887:M1893" si="1194">+E1887*24</f>
        <v>18.012499999999999</v>
      </c>
      <c r="N1887" s="33">
        <f t="shared" ref="N1887:N1893" si="1195">ROUND(M1887,0)</f>
        <v>18</v>
      </c>
      <c r="O1887" s="34">
        <f t="shared" ref="O1887:O1893" si="1196">I1887-G1887+M1887-K1887</f>
        <v>10.067777777777778</v>
      </c>
      <c r="P1887" s="35">
        <f t="shared" ref="P1887:P1893" si="1197">IF(O1887&gt;8,8,O1887)</f>
        <v>8</v>
      </c>
      <c r="Q1887" s="36">
        <f t="shared" ref="Q1887:Q1893" si="1198">IF(O1887&gt;12,4,O1887-P1887)</f>
        <v>2.0677777777777777</v>
      </c>
      <c r="R1887" s="37">
        <f t="shared" ref="R1887:R1893" si="1199">IF(O1887&gt;12,O1887-12,0)</f>
        <v>0</v>
      </c>
      <c r="S1887" s="38"/>
    </row>
    <row r="1888" spans="1:33">
      <c r="A1888" s="3">
        <v>41544</v>
      </c>
      <c r="B1888" s="16">
        <v>0.28797453703703701</v>
      </c>
      <c r="C1888" s="16">
        <v>0.50296296296296295</v>
      </c>
      <c r="D1888" s="16">
        <v>0.53930555555555559</v>
      </c>
      <c r="E1888" s="16">
        <v>0.75121527777777775</v>
      </c>
      <c r="G1888" s="33">
        <f t="shared" si="1188"/>
        <v>6.9113888888888884</v>
      </c>
      <c r="H1888" s="33">
        <f t="shared" si="1189"/>
        <v>7</v>
      </c>
      <c r="I1888" s="33">
        <f t="shared" si="1190"/>
        <v>12.071111111111112</v>
      </c>
      <c r="J1888" s="33">
        <f t="shared" si="1191"/>
        <v>12</v>
      </c>
      <c r="K1888" s="33">
        <f t="shared" si="1192"/>
        <v>12.943333333333335</v>
      </c>
      <c r="L1888" s="33">
        <f t="shared" si="1193"/>
        <v>13</v>
      </c>
      <c r="M1888" s="33">
        <f t="shared" si="1194"/>
        <v>18.029166666666665</v>
      </c>
      <c r="N1888" s="33">
        <f t="shared" si="1195"/>
        <v>18</v>
      </c>
      <c r="O1888" s="34">
        <f t="shared" si="1196"/>
        <v>10.245555555555555</v>
      </c>
      <c r="P1888" s="35">
        <f t="shared" si="1197"/>
        <v>8</v>
      </c>
      <c r="Q1888" s="36">
        <f t="shared" si="1198"/>
        <v>2.2455555555555549</v>
      </c>
      <c r="R1888" s="37">
        <f t="shared" si="1199"/>
        <v>0</v>
      </c>
      <c r="S1888" s="38"/>
    </row>
    <row r="1889" spans="1:33">
      <c r="A1889" s="3">
        <v>41545</v>
      </c>
      <c r="B1889" s="16">
        <v>0.28866898148148151</v>
      </c>
      <c r="C1889" s="16">
        <v>0.62657407407407406</v>
      </c>
      <c r="D1889" s="16"/>
      <c r="E1889" s="16"/>
      <c r="G1889" s="33">
        <f t="shared" si="1188"/>
        <v>6.9280555555555559</v>
      </c>
      <c r="H1889" s="33">
        <f t="shared" si="1189"/>
        <v>7</v>
      </c>
      <c r="I1889" s="33">
        <f t="shared" si="1190"/>
        <v>15.037777777777777</v>
      </c>
      <c r="J1889" s="33">
        <f t="shared" si="1191"/>
        <v>15</v>
      </c>
      <c r="K1889" s="33">
        <f t="shared" si="1192"/>
        <v>0</v>
      </c>
      <c r="L1889" s="33">
        <f t="shared" si="1193"/>
        <v>0</v>
      </c>
      <c r="M1889" s="33">
        <f t="shared" si="1194"/>
        <v>0</v>
      </c>
      <c r="N1889" s="33">
        <f t="shared" si="1195"/>
        <v>0</v>
      </c>
      <c r="O1889" s="34">
        <f t="shared" si="1196"/>
        <v>8.1097222222222207</v>
      </c>
      <c r="P1889" s="35">
        <f t="shared" si="1197"/>
        <v>8</v>
      </c>
      <c r="Q1889" s="36">
        <f t="shared" si="1198"/>
        <v>0.10972222222222072</v>
      </c>
      <c r="R1889" s="37">
        <f t="shared" si="1199"/>
        <v>0</v>
      </c>
      <c r="S1889" s="38"/>
    </row>
    <row r="1890" spans="1:33" s="9" customFormat="1">
      <c r="A1890" s="7">
        <v>41546</v>
      </c>
      <c r="B1890" s="17"/>
      <c r="C1890" s="17"/>
      <c r="G1890" s="33">
        <f t="shared" si="1188"/>
        <v>0</v>
      </c>
      <c r="H1890" s="33">
        <f t="shared" si="1189"/>
        <v>0</v>
      </c>
      <c r="I1890" s="33">
        <f t="shared" si="1190"/>
        <v>0</v>
      </c>
      <c r="J1890" s="33">
        <f t="shared" si="1191"/>
        <v>0</v>
      </c>
      <c r="K1890" s="33">
        <f t="shared" si="1192"/>
        <v>0</v>
      </c>
      <c r="L1890" s="33">
        <f t="shared" si="1193"/>
        <v>0</v>
      </c>
      <c r="M1890" s="33">
        <f t="shared" si="1194"/>
        <v>0</v>
      </c>
      <c r="N1890" s="33">
        <f t="shared" si="1195"/>
        <v>0</v>
      </c>
      <c r="O1890" s="34">
        <f t="shared" si="1196"/>
        <v>0</v>
      </c>
      <c r="P1890" s="39">
        <f t="shared" si="1197"/>
        <v>0</v>
      </c>
      <c r="Q1890" s="40">
        <f t="shared" si="1198"/>
        <v>0</v>
      </c>
      <c r="R1890" s="41">
        <f t="shared" si="1199"/>
        <v>0</v>
      </c>
      <c r="S1890" s="42"/>
      <c r="T1890"/>
      <c r="U1890"/>
      <c r="V1890"/>
      <c r="W1890"/>
      <c r="X1890"/>
      <c r="Y1890"/>
      <c r="Z1890"/>
      <c r="AA1890"/>
      <c r="AB1890"/>
      <c r="AC1890"/>
    </row>
    <row r="1891" spans="1:33">
      <c r="A1891" s="3">
        <v>41547</v>
      </c>
      <c r="B1891" s="16">
        <v>0.2900578703703704</v>
      </c>
      <c r="C1891" s="16">
        <v>0.50157407407407406</v>
      </c>
      <c r="D1891" s="16">
        <v>0.53861111111111104</v>
      </c>
      <c r="E1891" s="16">
        <v>0.66927083333333337</v>
      </c>
      <c r="G1891" s="33">
        <f t="shared" si="1188"/>
        <v>6.9613888888888891</v>
      </c>
      <c r="H1891" s="33">
        <f t="shared" si="1189"/>
        <v>7</v>
      </c>
      <c r="I1891" s="33">
        <f t="shared" si="1190"/>
        <v>12.037777777777777</v>
      </c>
      <c r="J1891" s="33">
        <f t="shared" si="1191"/>
        <v>12</v>
      </c>
      <c r="K1891" s="33">
        <f t="shared" si="1192"/>
        <v>12.926666666666666</v>
      </c>
      <c r="L1891" s="33">
        <f t="shared" si="1193"/>
        <v>13</v>
      </c>
      <c r="M1891" s="33">
        <f t="shared" si="1194"/>
        <v>16.0625</v>
      </c>
      <c r="N1891" s="33">
        <f t="shared" si="1195"/>
        <v>16</v>
      </c>
      <c r="O1891" s="34">
        <f t="shared" si="1196"/>
        <v>8.2122222222222199</v>
      </c>
      <c r="P1891" s="35">
        <f t="shared" si="1197"/>
        <v>8</v>
      </c>
      <c r="Q1891" s="36">
        <f t="shared" si="1198"/>
        <v>0.21222222222221987</v>
      </c>
      <c r="R1891" s="37">
        <f t="shared" si="1199"/>
        <v>0</v>
      </c>
      <c r="S1891" s="38"/>
    </row>
    <row r="1892" spans="1:33">
      <c r="A1892" s="3">
        <v>41548</v>
      </c>
      <c r="B1892" s="16">
        <v>0.29353009259259261</v>
      </c>
      <c r="C1892" s="16">
        <v>0.75121527777777775</v>
      </c>
      <c r="D1892" s="16"/>
      <c r="E1892" s="16"/>
      <c r="G1892" s="33">
        <f t="shared" si="1188"/>
        <v>7.044722222222223</v>
      </c>
      <c r="H1892" s="33">
        <f t="shared" si="1189"/>
        <v>7</v>
      </c>
      <c r="I1892" s="33">
        <f t="shared" si="1190"/>
        <v>18.029166666666665</v>
      </c>
      <c r="J1892" s="33">
        <f t="shared" si="1191"/>
        <v>18</v>
      </c>
      <c r="K1892" s="33">
        <f t="shared" si="1192"/>
        <v>0</v>
      </c>
      <c r="L1892" s="33">
        <f t="shared" si="1193"/>
        <v>0</v>
      </c>
      <c r="M1892" s="33">
        <f t="shared" si="1194"/>
        <v>0</v>
      </c>
      <c r="N1892" s="33">
        <f t="shared" si="1195"/>
        <v>0</v>
      </c>
      <c r="O1892" s="34">
        <f t="shared" si="1196"/>
        <v>10.984444444444442</v>
      </c>
      <c r="P1892" s="35">
        <f t="shared" si="1197"/>
        <v>8</v>
      </c>
      <c r="Q1892" s="36">
        <f t="shared" si="1198"/>
        <v>2.984444444444442</v>
      </c>
      <c r="R1892" s="37">
        <f t="shared" si="1199"/>
        <v>0</v>
      </c>
      <c r="S1892" s="38"/>
    </row>
    <row r="1893" spans="1:33">
      <c r="A1893" s="3">
        <v>41549</v>
      </c>
      <c r="B1893" s="16">
        <v>0.28797453703703701</v>
      </c>
      <c r="C1893" s="16">
        <v>0.50157407407407406</v>
      </c>
      <c r="D1893" s="16">
        <v>0.53930555555555559</v>
      </c>
      <c r="E1893" s="16">
        <v>0.75121527777777775</v>
      </c>
      <c r="G1893" s="33">
        <f t="shared" si="1188"/>
        <v>6.9113888888888884</v>
      </c>
      <c r="H1893" s="33">
        <f t="shared" si="1189"/>
        <v>7</v>
      </c>
      <c r="I1893" s="33">
        <f t="shared" si="1190"/>
        <v>12.037777777777777</v>
      </c>
      <c r="J1893" s="33">
        <f t="shared" si="1191"/>
        <v>12</v>
      </c>
      <c r="K1893" s="33">
        <f t="shared" si="1192"/>
        <v>12.943333333333335</v>
      </c>
      <c r="L1893" s="33">
        <f t="shared" si="1193"/>
        <v>13</v>
      </c>
      <c r="M1893" s="33">
        <f t="shared" si="1194"/>
        <v>18.029166666666665</v>
      </c>
      <c r="N1893" s="33">
        <f t="shared" si="1195"/>
        <v>18</v>
      </c>
      <c r="O1893" s="34">
        <f t="shared" si="1196"/>
        <v>10.212222222222216</v>
      </c>
      <c r="P1893" s="35">
        <f t="shared" si="1197"/>
        <v>8</v>
      </c>
      <c r="Q1893" s="36">
        <f t="shared" si="1198"/>
        <v>2.2122222222222163</v>
      </c>
      <c r="R1893" s="37">
        <f t="shared" si="1199"/>
        <v>0</v>
      </c>
      <c r="S1893" s="38"/>
    </row>
    <row r="1894" spans="1:33">
      <c r="A1894" s="18" t="s">
        <v>7</v>
      </c>
      <c r="G1894" s="43"/>
      <c r="H1894" s="30"/>
      <c r="I1894" s="30"/>
      <c r="J1894" s="30"/>
      <c r="K1894" s="30"/>
      <c r="L1894" s="30"/>
      <c r="M1894" s="44"/>
      <c r="N1894" s="30"/>
      <c r="O1894" s="45">
        <f>SUM(O1887:O1893)</f>
        <v>57.831944444444431</v>
      </c>
      <c r="P1894" s="46">
        <f>SUM(P1887:P1893)</f>
        <v>48</v>
      </c>
      <c r="Q1894" s="46">
        <f>SUM(Q1887:Q1893)</f>
        <v>9.8319444444444315</v>
      </c>
      <c r="R1894" s="46">
        <f>SUM(R1887:R1893)</f>
        <v>0</v>
      </c>
      <c r="S1894" s="46">
        <f>SUM(S1887:S1893)</f>
        <v>0</v>
      </c>
    </row>
    <row r="1895" spans="1:33">
      <c r="A1895" s="18" t="s">
        <v>8</v>
      </c>
      <c r="B1895" s="22">
        <f>+G1895</f>
        <v>6</v>
      </c>
      <c r="C1895" s="23"/>
      <c r="D1895" s="24"/>
      <c r="E1895" s="22"/>
      <c r="G1895" s="43">
        <v>6</v>
      </c>
      <c r="H1895" s="43">
        <v>6</v>
      </c>
      <c r="I1895" s="30"/>
      <c r="J1895" s="30"/>
      <c r="K1895" s="30"/>
      <c r="L1895" s="30"/>
      <c r="M1895" s="44"/>
      <c r="N1895" s="30"/>
      <c r="O1895" s="45" t="s">
        <v>115</v>
      </c>
      <c r="P1895" s="46">
        <f>P1894-P1896</f>
        <v>48</v>
      </c>
      <c r="Q1895" s="46">
        <f>Q1894-Q1896</f>
        <v>9.8319444444444315</v>
      </c>
      <c r="R1895" s="46">
        <f>R1894-R1896</f>
        <v>0</v>
      </c>
      <c r="S1895" s="46">
        <f>S1894-S1896</f>
        <v>0</v>
      </c>
    </row>
    <row r="1896" spans="1:33">
      <c r="G1896" s="43"/>
      <c r="H1896" s="30"/>
      <c r="I1896" s="30"/>
      <c r="J1896" s="30"/>
      <c r="K1896" s="30"/>
      <c r="L1896" s="30"/>
      <c r="M1896" s="44"/>
      <c r="N1896" s="44"/>
      <c r="O1896" s="47" t="s">
        <v>116</v>
      </c>
      <c r="P1896" s="48">
        <f>P1890</f>
        <v>0</v>
      </c>
      <c r="Q1896" s="48">
        <f>Q1890</f>
        <v>0</v>
      </c>
      <c r="R1896" s="48">
        <f>R1890</f>
        <v>0</v>
      </c>
      <c r="S1896" s="48">
        <f>S1890</f>
        <v>0</v>
      </c>
      <c r="T1896" t="s">
        <v>117</v>
      </c>
      <c r="U1896" s="49" t="s">
        <v>118</v>
      </c>
      <c r="V1896" t="s">
        <v>119</v>
      </c>
      <c r="W1896" t="s">
        <v>120</v>
      </c>
      <c r="X1896" t="s">
        <v>121</v>
      </c>
      <c r="Y1896" s="49" t="s">
        <v>122</v>
      </c>
      <c r="Z1896" t="s">
        <v>123</v>
      </c>
      <c r="AA1896" t="s">
        <v>124</v>
      </c>
      <c r="AB1896" t="s">
        <v>125</v>
      </c>
      <c r="AC1896" t="s">
        <v>126</v>
      </c>
      <c r="AD1896" t="s">
        <v>127</v>
      </c>
      <c r="AE1896" t="s">
        <v>128</v>
      </c>
      <c r="AF1896" t="s">
        <v>129</v>
      </c>
      <c r="AG1896" t="s">
        <v>130</v>
      </c>
    </row>
    <row r="1897" spans="1:33" ht="15">
      <c r="G1897" s="50"/>
      <c r="M1897" s="51"/>
      <c r="R1897" s="52">
        <f>S1897-O1894</f>
        <v>0</v>
      </c>
      <c r="S1897" s="53">
        <f>SUM(P1895:S1896)</f>
        <v>57.831944444444431</v>
      </c>
      <c r="T1897" t="str">
        <f>+A1882</f>
        <v>TESORERO, RICARDO</v>
      </c>
      <c r="U1897">
        <f>G1895</f>
        <v>6</v>
      </c>
      <c r="V1897" s="54">
        <f>P1895</f>
        <v>48</v>
      </c>
      <c r="W1897" s="54">
        <f>Q1895</f>
        <v>9.8319444444444315</v>
      </c>
      <c r="X1897" s="54">
        <f>R1895</f>
        <v>0</v>
      </c>
      <c r="Y1897" s="55">
        <f>P1896</f>
        <v>0</v>
      </c>
      <c r="Z1897" s="55">
        <f>Q1896</f>
        <v>0</v>
      </c>
      <c r="AA1897" s="55">
        <f>R1896</f>
        <v>0</v>
      </c>
      <c r="AB1897" s="54">
        <f>S1895</f>
        <v>0</v>
      </c>
      <c r="AC1897" s="55">
        <f>S1896</f>
        <v>0</v>
      </c>
    </row>
    <row r="1900" spans="1:33">
      <c r="A1900" s="14" t="s">
        <v>109</v>
      </c>
    </row>
    <row r="1903" spans="1:33">
      <c r="A1903" s="15" t="s">
        <v>1</v>
      </c>
      <c r="B1903" s="15" t="s">
        <v>2</v>
      </c>
      <c r="C1903" s="15" t="s">
        <v>3</v>
      </c>
      <c r="D1903" s="15" t="s">
        <v>4</v>
      </c>
      <c r="E1903" s="15" t="s">
        <v>5</v>
      </c>
      <c r="G1903" s="25"/>
      <c r="H1903" s="25"/>
      <c r="I1903" s="25"/>
      <c r="J1903" s="25"/>
      <c r="K1903" s="25"/>
      <c r="L1903" s="25"/>
      <c r="M1903" s="25"/>
      <c r="N1903" s="26"/>
      <c r="O1903" s="27" t="s">
        <v>110</v>
      </c>
      <c r="P1903" s="28" t="s">
        <v>111</v>
      </c>
      <c r="Q1903" s="28" t="s">
        <v>112</v>
      </c>
      <c r="R1903" s="28" t="s">
        <v>113</v>
      </c>
      <c r="S1903" s="28" t="s">
        <v>114</v>
      </c>
    </row>
    <row r="1904" spans="1:33">
      <c r="G1904" s="29"/>
      <c r="H1904" s="29"/>
      <c r="I1904" s="29"/>
      <c r="J1904" s="29"/>
      <c r="K1904" s="29"/>
      <c r="L1904" s="29"/>
      <c r="M1904" s="29"/>
      <c r="N1904" s="30"/>
      <c r="P1904" s="31"/>
      <c r="Q1904" s="31"/>
      <c r="R1904" s="31"/>
      <c r="S1904" s="32"/>
    </row>
    <row r="1905" spans="1:33">
      <c r="A1905" s="3">
        <v>41543</v>
      </c>
      <c r="B1905" s="16">
        <v>0.28866898148148151</v>
      </c>
      <c r="C1905" s="16">
        <v>0.50018518518518518</v>
      </c>
      <c r="D1905" s="16">
        <v>0.54185185185185192</v>
      </c>
      <c r="E1905" s="16">
        <v>0.7505208333333333</v>
      </c>
      <c r="G1905" s="33">
        <f t="shared" ref="G1905:G1911" si="1200">+B1905*24</f>
        <v>6.9280555555555559</v>
      </c>
      <c r="H1905" s="33">
        <f t="shared" ref="H1905:H1911" si="1201">ROUND(G1905,0)</f>
        <v>7</v>
      </c>
      <c r="I1905" s="33">
        <f t="shared" ref="I1905:I1911" si="1202">+C1905*24</f>
        <v>12.004444444444445</v>
      </c>
      <c r="J1905" s="33">
        <f t="shared" ref="J1905:J1911" si="1203">ROUND(I1905,0)</f>
        <v>12</v>
      </c>
      <c r="K1905" s="33">
        <f t="shared" ref="K1905:K1911" si="1204">+D1905*24</f>
        <v>13.004444444444445</v>
      </c>
      <c r="L1905" s="33">
        <f t="shared" ref="L1905:L1911" si="1205">ROUND(K1905,0)</f>
        <v>13</v>
      </c>
      <c r="M1905" s="33">
        <f t="shared" ref="M1905:M1911" si="1206">+E1905*24</f>
        <v>18.012499999999999</v>
      </c>
      <c r="N1905" s="33">
        <f t="shared" ref="N1905:N1911" si="1207">ROUND(M1905,0)</f>
        <v>18</v>
      </c>
      <c r="O1905" s="34">
        <f t="shared" ref="O1905:O1911" si="1208">I1905-G1905+M1905-K1905</f>
        <v>10.084444444444443</v>
      </c>
      <c r="P1905" s="35">
        <f t="shared" ref="P1905:P1911" si="1209">IF(O1905&gt;8,8,O1905)</f>
        <v>8</v>
      </c>
      <c r="Q1905" s="36">
        <f t="shared" ref="Q1905:Q1911" si="1210">IF(O1905&gt;12,4,O1905-P1905)</f>
        <v>2.0844444444444434</v>
      </c>
      <c r="R1905" s="37">
        <f t="shared" ref="R1905:R1911" si="1211">IF(O1905&gt;12,O1905-12,0)</f>
        <v>0</v>
      </c>
      <c r="S1905" s="38"/>
    </row>
    <row r="1906" spans="1:33">
      <c r="A1906" s="3">
        <v>41544</v>
      </c>
      <c r="B1906" s="16">
        <v>0.28866898148148151</v>
      </c>
      <c r="C1906" s="16">
        <v>0.5022685185185185</v>
      </c>
      <c r="D1906" s="16">
        <v>0.53791666666666671</v>
      </c>
      <c r="E1906" s="16">
        <v>0.71163194444444444</v>
      </c>
      <c r="G1906" s="33">
        <f t="shared" si="1200"/>
        <v>6.9280555555555559</v>
      </c>
      <c r="H1906" s="33">
        <f t="shared" si="1201"/>
        <v>7</v>
      </c>
      <c r="I1906" s="33">
        <f t="shared" si="1202"/>
        <v>12.054444444444444</v>
      </c>
      <c r="J1906" s="33">
        <f t="shared" si="1203"/>
        <v>12</v>
      </c>
      <c r="K1906" s="33">
        <f t="shared" si="1204"/>
        <v>12.91</v>
      </c>
      <c r="L1906" s="33">
        <f t="shared" si="1205"/>
        <v>13</v>
      </c>
      <c r="M1906" s="33">
        <f t="shared" si="1206"/>
        <v>17.079166666666666</v>
      </c>
      <c r="N1906" s="33">
        <f t="shared" si="1207"/>
        <v>17</v>
      </c>
      <c r="O1906" s="34">
        <f t="shared" si="1208"/>
        <v>9.2955555555555556</v>
      </c>
      <c r="P1906" s="35">
        <f t="shared" si="1209"/>
        <v>8</v>
      </c>
      <c r="Q1906" s="36">
        <f t="shared" si="1210"/>
        <v>1.2955555555555556</v>
      </c>
      <c r="R1906" s="37">
        <f t="shared" si="1211"/>
        <v>0</v>
      </c>
      <c r="S1906" s="38"/>
    </row>
    <row r="1907" spans="1:33">
      <c r="A1907" s="3">
        <v>41545</v>
      </c>
      <c r="B1907" s="16">
        <v>0.28866898148148151</v>
      </c>
      <c r="C1907" s="16">
        <v>0.62587962962962962</v>
      </c>
      <c r="D1907" s="16"/>
      <c r="E1907" s="16"/>
      <c r="G1907" s="33">
        <f t="shared" si="1200"/>
        <v>6.9280555555555559</v>
      </c>
      <c r="H1907" s="33">
        <f t="shared" si="1201"/>
        <v>7</v>
      </c>
      <c r="I1907" s="33">
        <f t="shared" si="1202"/>
        <v>15.021111111111111</v>
      </c>
      <c r="J1907" s="33">
        <f t="shared" si="1203"/>
        <v>15</v>
      </c>
      <c r="K1907" s="33">
        <f t="shared" si="1204"/>
        <v>0</v>
      </c>
      <c r="L1907" s="33">
        <f t="shared" si="1205"/>
        <v>0</v>
      </c>
      <c r="M1907" s="33">
        <f t="shared" si="1206"/>
        <v>0</v>
      </c>
      <c r="N1907" s="33">
        <f t="shared" si="1207"/>
        <v>0</v>
      </c>
      <c r="O1907" s="34">
        <f t="shared" si="1208"/>
        <v>8.093055555555555</v>
      </c>
      <c r="P1907" s="35">
        <f t="shared" si="1209"/>
        <v>8</v>
      </c>
      <c r="Q1907" s="36">
        <f t="shared" si="1210"/>
        <v>9.3055555555555003E-2</v>
      </c>
      <c r="R1907" s="37">
        <f t="shared" si="1211"/>
        <v>0</v>
      </c>
      <c r="S1907" s="38"/>
    </row>
    <row r="1908" spans="1:33" s="9" customFormat="1">
      <c r="A1908" s="7">
        <v>41546</v>
      </c>
      <c r="B1908" s="17"/>
      <c r="C1908" s="17"/>
      <c r="G1908" s="33">
        <f t="shared" si="1200"/>
        <v>0</v>
      </c>
      <c r="H1908" s="33">
        <f t="shared" si="1201"/>
        <v>0</v>
      </c>
      <c r="I1908" s="33">
        <f t="shared" si="1202"/>
        <v>0</v>
      </c>
      <c r="J1908" s="33">
        <f t="shared" si="1203"/>
        <v>0</v>
      </c>
      <c r="K1908" s="33">
        <f t="shared" si="1204"/>
        <v>0</v>
      </c>
      <c r="L1908" s="33">
        <f t="shared" si="1205"/>
        <v>0</v>
      </c>
      <c r="M1908" s="33">
        <f t="shared" si="1206"/>
        <v>0</v>
      </c>
      <c r="N1908" s="33">
        <f t="shared" si="1207"/>
        <v>0</v>
      </c>
      <c r="O1908" s="34">
        <f t="shared" si="1208"/>
        <v>0</v>
      </c>
      <c r="P1908" s="39">
        <f t="shared" si="1209"/>
        <v>0</v>
      </c>
      <c r="Q1908" s="40">
        <f t="shared" si="1210"/>
        <v>0</v>
      </c>
      <c r="R1908" s="41">
        <f t="shared" si="1211"/>
        <v>0</v>
      </c>
      <c r="S1908" s="42"/>
      <c r="T1908"/>
      <c r="U1908"/>
      <c r="V1908"/>
      <c r="W1908"/>
      <c r="X1908"/>
      <c r="Y1908"/>
      <c r="Z1908"/>
      <c r="AA1908"/>
      <c r="AB1908"/>
      <c r="AC1908"/>
    </row>
    <row r="1909" spans="1:33">
      <c r="A1909" s="3">
        <v>41547</v>
      </c>
      <c r="B1909" s="16">
        <v>0.2900578703703704</v>
      </c>
      <c r="C1909" s="16">
        <v>0.5022685185185185</v>
      </c>
      <c r="D1909" s="16">
        <v>0.53930555555555559</v>
      </c>
      <c r="E1909" s="16">
        <v>0.66857638888888893</v>
      </c>
      <c r="G1909" s="33">
        <f t="shared" si="1200"/>
        <v>6.9613888888888891</v>
      </c>
      <c r="H1909" s="33">
        <f t="shared" si="1201"/>
        <v>7</v>
      </c>
      <c r="I1909" s="33">
        <f t="shared" si="1202"/>
        <v>12.054444444444444</v>
      </c>
      <c r="J1909" s="33">
        <f t="shared" si="1203"/>
        <v>12</v>
      </c>
      <c r="K1909" s="33">
        <f t="shared" si="1204"/>
        <v>12.943333333333335</v>
      </c>
      <c r="L1909" s="33">
        <f t="shared" si="1205"/>
        <v>13</v>
      </c>
      <c r="M1909" s="33">
        <f t="shared" si="1206"/>
        <v>16.045833333333334</v>
      </c>
      <c r="N1909" s="33">
        <f t="shared" si="1207"/>
        <v>16</v>
      </c>
      <c r="O1909" s="34">
        <f t="shared" si="1208"/>
        <v>8.1955555555555542</v>
      </c>
      <c r="P1909" s="35">
        <f t="shared" si="1209"/>
        <v>8</v>
      </c>
      <c r="Q1909" s="36">
        <f t="shared" si="1210"/>
        <v>0.19555555555555415</v>
      </c>
      <c r="R1909" s="37">
        <f t="shared" si="1211"/>
        <v>0</v>
      </c>
      <c r="S1909" s="38"/>
    </row>
    <row r="1910" spans="1:33">
      <c r="A1910" s="3">
        <v>41548</v>
      </c>
      <c r="B1910" s="16">
        <v>0.29283564814814816</v>
      </c>
      <c r="C1910" s="16">
        <v>0.75090277777777781</v>
      </c>
      <c r="D1910" s="16"/>
      <c r="G1910" s="33">
        <f t="shared" si="1200"/>
        <v>7.0280555555555555</v>
      </c>
      <c r="H1910" s="33">
        <f t="shared" si="1201"/>
        <v>7</v>
      </c>
      <c r="I1910" s="33">
        <f t="shared" si="1202"/>
        <v>18.021666666666668</v>
      </c>
      <c r="J1910" s="33">
        <f t="shared" si="1203"/>
        <v>18</v>
      </c>
      <c r="K1910" s="33">
        <f t="shared" si="1204"/>
        <v>0</v>
      </c>
      <c r="L1910" s="33">
        <f t="shared" si="1205"/>
        <v>0</v>
      </c>
      <c r="M1910" s="33">
        <f t="shared" si="1206"/>
        <v>0</v>
      </c>
      <c r="N1910" s="33">
        <f t="shared" si="1207"/>
        <v>0</v>
      </c>
      <c r="O1910" s="34">
        <f t="shared" si="1208"/>
        <v>10.993611111111113</v>
      </c>
      <c r="P1910" s="35">
        <f t="shared" si="1209"/>
        <v>8</v>
      </c>
      <c r="Q1910" s="36">
        <f t="shared" si="1210"/>
        <v>2.9936111111111128</v>
      </c>
      <c r="R1910" s="37">
        <f t="shared" si="1211"/>
        <v>0</v>
      </c>
      <c r="S1910" s="38"/>
    </row>
    <row r="1911" spans="1:33">
      <c r="A1911" s="3">
        <v>41549</v>
      </c>
      <c r="B1911" s="16">
        <v>0.28797453703703701</v>
      </c>
      <c r="C1911" s="16">
        <v>0.5022685185185185</v>
      </c>
      <c r="D1911" s="16">
        <v>0.53930555555555559</v>
      </c>
      <c r="E1911" s="16">
        <v>0.8769097222222223</v>
      </c>
      <c r="G1911" s="33">
        <f t="shared" si="1200"/>
        <v>6.9113888888888884</v>
      </c>
      <c r="H1911" s="33">
        <f t="shared" si="1201"/>
        <v>7</v>
      </c>
      <c r="I1911" s="33">
        <f t="shared" si="1202"/>
        <v>12.054444444444444</v>
      </c>
      <c r="J1911" s="33">
        <f t="shared" si="1203"/>
        <v>12</v>
      </c>
      <c r="K1911" s="33">
        <f t="shared" si="1204"/>
        <v>12.943333333333335</v>
      </c>
      <c r="L1911" s="33">
        <f t="shared" si="1205"/>
        <v>13</v>
      </c>
      <c r="M1911" s="33">
        <f t="shared" si="1206"/>
        <v>21.045833333333334</v>
      </c>
      <c r="N1911" s="33">
        <f t="shared" si="1207"/>
        <v>21</v>
      </c>
      <c r="O1911" s="34">
        <f t="shared" si="1208"/>
        <v>13.245555555555555</v>
      </c>
      <c r="P1911" s="35">
        <f t="shared" si="1209"/>
        <v>8</v>
      </c>
      <c r="Q1911" s="36">
        <f t="shared" si="1210"/>
        <v>4</v>
      </c>
      <c r="R1911" s="37">
        <f t="shared" si="1211"/>
        <v>1.2455555555555549</v>
      </c>
      <c r="S1911" s="38"/>
    </row>
    <row r="1912" spans="1:33">
      <c r="A1912" s="18" t="s">
        <v>7</v>
      </c>
      <c r="G1912" s="43"/>
      <c r="H1912" s="30"/>
      <c r="I1912" s="30"/>
      <c r="J1912" s="30"/>
      <c r="K1912" s="30"/>
      <c r="L1912" s="30"/>
      <c r="M1912" s="44"/>
      <c r="N1912" s="30"/>
      <c r="O1912" s="45">
        <f>SUM(O1905:O1911)</f>
        <v>59.907777777777774</v>
      </c>
      <c r="P1912" s="46">
        <f>SUM(P1905:P1911)</f>
        <v>48</v>
      </c>
      <c r="Q1912" s="46">
        <f>SUM(Q1905:Q1911)</f>
        <v>10.662222222222221</v>
      </c>
      <c r="R1912" s="46">
        <f>SUM(R1905:R1911)</f>
        <v>1.2455555555555549</v>
      </c>
      <c r="S1912" s="46">
        <f>SUM(S1905:S1911)</f>
        <v>0</v>
      </c>
    </row>
    <row r="1913" spans="1:33">
      <c r="A1913" s="18" t="s">
        <v>8</v>
      </c>
      <c r="B1913" s="22">
        <f>+G1913</f>
        <v>6</v>
      </c>
      <c r="C1913" s="23"/>
      <c r="D1913" s="24"/>
      <c r="E1913" s="22"/>
      <c r="G1913" s="43">
        <v>6</v>
      </c>
      <c r="H1913" s="43">
        <v>6</v>
      </c>
      <c r="I1913" s="30"/>
      <c r="J1913" s="30"/>
      <c r="K1913" s="30"/>
      <c r="L1913" s="30"/>
      <c r="M1913" s="44"/>
      <c r="N1913" s="30"/>
      <c r="O1913" s="45" t="s">
        <v>115</v>
      </c>
      <c r="P1913" s="46">
        <f>P1912-P1914</f>
        <v>48</v>
      </c>
      <c r="Q1913" s="46">
        <f>Q1912-Q1914</f>
        <v>10.662222222222221</v>
      </c>
      <c r="R1913" s="46">
        <f>R1912-R1914</f>
        <v>1.2455555555555549</v>
      </c>
      <c r="S1913" s="46">
        <f>S1912-S1914</f>
        <v>0</v>
      </c>
    </row>
    <row r="1914" spans="1:33">
      <c r="G1914" s="43"/>
      <c r="H1914" s="30"/>
      <c r="I1914" s="30"/>
      <c r="J1914" s="30"/>
      <c r="K1914" s="30"/>
      <c r="L1914" s="30"/>
      <c r="M1914" s="44"/>
      <c r="N1914" s="44"/>
      <c r="O1914" s="47" t="s">
        <v>116</v>
      </c>
      <c r="P1914" s="48">
        <f>P1908</f>
        <v>0</v>
      </c>
      <c r="Q1914" s="48">
        <f>Q1908</f>
        <v>0</v>
      </c>
      <c r="R1914" s="48">
        <f>R1908</f>
        <v>0</v>
      </c>
      <c r="S1914" s="48">
        <f>S1908</f>
        <v>0</v>
      </c>
      <c r="T1914" t="s">
        <v>117</v>
      </c>
      <c r="U1914" s="49" t="s">
        <v>118</v>
      </c>
      <c r="V1914" t="s">
        <v>119</v>
      </c>
      <c r="W1914" t="s">
        <v>120</v>
      </c>
      <c r="X1914" t="s">
        <v>121</v>
      </c>
      <c r="Y1914" s="49" t="s">
        <v>122</v>
      </c>
      <c r="Z1914" t="s">
        <v>123</v>
      </c>
      <c r="AA1914" t="s">
        <v>124</v>
      </c>
      <c r="AB1914" t="s">
        <v>125</v>
      </c>
      <c r="AC1914" t="s">
        <v>126</v>
      </c>
      <c r="AD1914" t="s">
        <v>127</v>
      </c>
      <c r="AE1914" t="s">
        <v>128</v>
      </c>
      <c r="AF1914" t="s">
        <v>129</v>
      </c>
      <c r="AG1914" t="s">
        <v>130</v>
      </c>
    </row>
    <row r="1915" spans="1:33" ht="15">
      <c r="G1915" s="50"/>
      <c r="M1915" s="51"/>
      <c r="R1915" s="52">
        <f>S1915-O1912</f>
        <v>0</v>
      </c>
      <c r="S1915" s="53">
        <f>SUM(P1913:S1914)</f>
        <v>59.907777777777774</v>
      </c>
      <c r="T1915" t="str">
        <f>+A1900</f>
        <v>SANGCAP, ADRIAN</v>
      </c>
      <c r="U1915">
        <f>G1913</f>
        <v>6</v>
      </c>
      <c r="V1915" s="54">
        <f>P1913</f>
        <v>48</v>
      </c>
      <c r="W1915" s="54">
        <f>Q1913</f>
        <v>10.662222222222221</v>
      </c>
      <c r="X1915" s="54">
        <f>R1913</f>
        <v>1.2455555555555549</v>
      </c>
      <c r="Y1915" s="55">
        <f>P1914</f>
        <v>0</v>
      </c>
      <c r="Z1915" s="55">
        <f>Q1914</f>
        <v>0</v>
      </c>
      <c r="AA1915" s="55">
        <f>R1914</f>
        <v>0</v>
      </c>
      <c r="AB1915" s="54">
        <f>S1913</f>
        <v>0</v>
      </c>
      <c r="AC1915" s="55">
        <f>S1914</f>
        <v>0</v>
      </c>
    </row>
  </sheetData>
  <conditionalFormatting sqref="I13:J16 M4:N5 I4:J5 M13:N16">
    <cfRule type="cellIs" dxfId="100" priority="101" stopIfTrue="1" operator="greaterThan">
      <formula>22</formula>
    </cfRule>
  </conditionalFormatting>
  <conditionalFormatting sqref="I32:J35 M23:N24 I23:J24 M32:N35">
    <cfRule type="cellIs" dxfId="99" priority="100" stopIfTrue="1" operator="greaterThan">
      <formula>22</formula>
    </cfRule>
  </conditionalFormatting>
  <conditionalFormatting sqref="I51:J54 M42:N43 I42:J43 M51:N54">
    <cfRule type="cellIs" dxfId="98" priority="99" stopIfTrue="1" operator="greaterThan">
      <formula>22</formula>
    </cfRule>
  </conditionalFormatting>
  <conditionalFormatting sqref="I70:J73 M61:N62 I61:J62 M70:N73">
    <cfRule type="cellIs" dxfId="97" priority="98" stopIfTrue="1" operator="greaterThan">
      <formula>22</formula>
    </cfRule>
  </conditionalFormatting>
  <conditionalFormatting sqref="I89:J92 M80:N81 I80:J81 M89:N92">
    <cfRule type="cellIs" dxfId="96" priority="97" stopIfTrue="1" operator="greaterThan">
      <formula>22</formula>
    </cfRule>
  </conditionalFormatting>
  <conditionalFormatting sqref="I108:J111 M99:N100 I99:J100 M108:N111">
    <cfRule type="cellIs" dxfId="95" priority="96" stopIfTrue="1" operator="greaterThan">
      <formula>22</formula>
    </cfRule>
  </conditionalFormatting>
  <conditionalFormatting sqref="I127:J130 M118:N119 I118:J119 M127:N130">
    <cfRule type="cellIs" dxfId="94" priority="95" stopIfTrue="1" operator="greaterThan">
      <formula>22</formula>
    </cfRule>
  </conditionalFormatting>
  <conditionalFormatting sqref="I146:J149 M137:N138 I137:J138 M146:N149">
    <cfRule type="cellIs" dxfId="93" priority="94" stopIfTrue="1" operator="greaterThan">
      <formula>22</formula>
    </cfRule>
  </conditionalFormatting>
  <conditionalFormatting sqref="I165:J168 M156:N157 I156:J157 M165:N168">
    <cfRule type="cellIs" dxfId="92" priority="93" stopIfTrue="1" operator="greaterThan">
      <formula>22</formula>
    </cfRule>
  </conditionalFormatting>
  <conditionalFormatting sqref="I184:J187 M175:N176 I175:J176 M184:N187">
    <cfRule type="cellIs" dxfId="91" priority="92" stopIfTrue="1" operator="greaterThan">
      <formula>22</formula>
    </cfRule>
  </conditionalFormatting>
  <conditionalFormatting sqref="I203:J206 M194:N195 I194:J195 M203:N206">
    <cfRule type="cellIs" dxfId="90" priority="91" stopIfTrue="1" operator="greaterThan">
      <formula>22</formula>
    </cfRule>
  </conditionalFormatting>
  <conditionalFormatting sqref="I222:J225 M213:N214 I213:J214 M222:N225">
    <cfRule type="cellIs" dxfId="89" priority="90" stopIfTrue="1" operator="greaterThan">
      <formula>22</formula>
    </cfRule>
  </conditionalFormatting>
  <conditionalFormatting sqref="I241:J244 M232:N233 I232:J233 M241:N244">
    <cfRule type="cellIs" dxfId="88" priority="89" stopIfTrue="1" operator="greaterThan">
      <formula>22</formula>
    </cfRule>
  </conditionalFormatting>
  <conditionalFormatting sqref="I260:J263 M251:N252 I251:J252 M260:N263">
    <cfRule type="cellIs" dxfId="87" priority="88" stopIfTrue="1" operator="greaterThan">
      <formula>22</formula>
    </cfRule>
  </conditionalFormatting>
  <conditionalFormatting sqref="I279:J282 M270:N271 I270:J271 M279:N282">
    <cfRule type="cellIs" dxfId="86" priority="87" stopIfTrue="1" operator="greaterThan">
      <formula>22</formula>
    </cfRule>
  </conditionalFormatting>
  <conditionalFormatting sqref="I298:J301 M289:N290 I289:J290 M298:N301">
    <cfRule type="cellIs" dxfId="85" priority="86" stopIfTrue="1" operator="greaterThan">
      <formula>22</formula>
    </cfRule>
  </conditionalFormatting>
  <conditionalFormatting sqref="I317:J320 M308:N309 I308:J309 M317:N320">
    <cfRule type="cellIs" dxfId="84" priority="85" stopIfTrue="1" operator="greaterThan">
      <formula>22</formula>
    </cfRule>
  </conditionalFormatting>
  <conditionalFormatting sqref="I336:J339 M327:N328 I327:J328 M336:N339">
    <cfRule type="cellIs" dxfId="83" priority="84" stopIfTrue="1" operator="greaterThan">
      <formula>22</formula>
    </cfRule>
  </conditionalFormatting>
  <conditionalFormatting sqref="I355:J358 M346:N347 I346:J347 M355:N358">
    <cfRule type="cellIs" dxfId="82" priority="83" stopIfTrue="1" operator="greaterThan">
      <formula>22</formula>
    </cfRule>
  </conditionalFormatting>
  <conditionalFormatting sqref="I374:J377 M365:N366 I365:J366 M374:N377">
    <cfRule type="cellIs" dxfId="81" priority="82" stopIfTrue="1" operator="greaterThan">
      <formula>22</formula>
    </cfRule>
  </conditionalFormatting>
  <conditionalFormatting sqref="I393:J396 M384:N385 I384:J385 M393:N396">
    <cfRule type="cellIs" dxfId="80" priority="81" stopIfTrue="1" operator="greaterThan">
      <formula>22</formula>
    </cfRule>
  </conditionalFormatting>
  <conditionalFormatting sqref="I412:J415 M403:N404 I403:J404 M412:N415">
    <cfRule type="cellIs" dxfId="79" priority="80" stopIfTrue="1" operator="greaterThan">
      <formula>22</formula>
    </cfRule>
  </conditionalFormatting>
  <conditionalFormatting sqref="I431:J434 M422:N423 I422:J423 M431:N434">
    <cfRule type="cellIs" dxfId="78" priority="79" stopIfTrue="1" operator="greaterThan">
      <formula>22</formula>
    </cfRule>
  </conditionalFormatting>
  <conditionalFormatting sqref="I450:J453 M441:N442 I441:J442 M450:N453">
    <cfRule type="cellIs" dxfId="77" priority="78" stopIfTrue="1" operator="greaterThan">
      <formula>22</formula>
    </cfRule>
  </conditionalFormatting>
  <conditionalFormatting sqref="I469:J472 M460:N461 I460:J461 M469:N472">
    <cfRule type="cellIs" dxfId="76" priority="77" stopIfTrue="1" operator="greaterThan">
      <formula>22</formula>
    </cfRule>
  </conditionalFormatting>
  <conditionalFormatting sqref="I488:J491 M479:N480 I479:J480 M488:N491">
    <cfRule type="cellIs" dxfId="75" priority="76" stopIfTrue="1" operator="greaterThan">
      <formula>22</formula>
    </cfRule>
  </conditionalFormatting>
  <conditionalFormatting sqref="I507:J510 M498:N499 I498:J499 M507:N510">
    <cfRule type="cellIs" dxfId="74" priority="75" stopIfTrue="1" operator="greaterThan">
      <formula>22</formula>
    </cfRule>
  </conditionalFormatting>
  <conditionalFormatting sqref="I526:J529 M517:N518 I517:J518 M526:N529">
    <cfRule type="cellIs" dxfId="73" priority="74" stopIfTrue="1" operator="greaterThan">
      <formula>22</formula>
    </cfRule>
  </conditionalFormatting>
  <conditionalFormatting sqref="I545:J548 M536:N537 I536:J537 M545:N548">
    <cfRule type="cellIs" dxfId="72" priority="73" stopIfTrue="1" operator="greaterThan">
      <formula>22</formula>
    </cfRule>
  </conditionalFormatting>
  <conditionalFormatting sqref="I564:J567 M555:N556 I555:J556 M564:N567">
    <cfRule type="cellIs" dxfId="71" priority="72" stopIfTrue="1" operator="greaterThan">
      <formula>22</formula>
    </cfRule>
  </conditionalFormatting>
  <conditionalFormatting sqref="I583:J586 M574:N575 I574:J575 M583:N586">
    <cfRule type="cellIs" dxfId="70" priority="71" stopIfTrue="1" operator="greaterThan">
      <formula>22</formula>
    </cfRule>
  </conditionalFormatting>
  <conditionalFormatting sqref="I602:J605 M593:N594 I593:J594 M602:N605">
    <cfRule type="cellIs" dxfId="69" priority="70" stopIfTrue="1" operator="greaterThan">
      <formula>22</formula>
    </cfRule>
  </conditionalFormatting>
  <conditionalFormatting sqref="I621:J624 M612:N613 I612:J613 M621:N624">
    <cfRule type="cellIs" dxfId="68" priority="69" stopIfTrue="1" operator="greaterThan">
      <formula>22</formula>
    </cfRule>
  </conditionalFormatting>
  <conditionalFormatting sqref="I640:J643 M631:N632 I631:J632 M640:N643">
    <cfRule type="cellIs" dxfId="67" priority="68" stopIfTrue="1" operator="greaterThan">
      <formula>22</formula>
    </cfRule>
  </conditionalFormatting>
  <conditionalFormatting sqref="I659:J662 M650:N651 I650:J651 M659:N662">
    <cfRule type="cellIs" dxfId="66" priority="67" stopIfTrue="1" operator="greaterThan">
      <formula>22</formula>
    </cfRule>
  </conditionalFormatting>
  <conditionalFormatting sqref="I678:J681 M669:N670 I669:J670 M678:N681">
    <cfRule type="cellIs" dxfId="65" priority="66" stopIfTrue="1" operator="greaterThan">
      <formula>22</formula>
    </cfRule>
  </conditionalFormatting>
  <conditionalFormatting sqref="I697:J700 M688:N689 I688:J689 M697:N700">
    <cfRule type="cellIs" dxfId="64" priority="65" stopIfTrue="1" operator="greaterThan">
      <formula>22</formula>
    </cfRule>
  </conditionalFormatting>
  <conditionalFormatting sqref="I716:J719 M707:N708 I707:J708 M716:N719">
    <cfRule type="cellIs" dxfId="63" priority="64" stopIfTrue="1" operator="greaterThan">
      <formula>22</formula>
    </cfRule>
  </conditionalFormatting>
  <conditionalFormatting sqref="I735:J738 M726:N727 I726:J727 M735:N738">
    <cfRule type="cellIs" dxfId="62" priority="63" stopIfTrue="1" operator="greaterThan">
      <formula>22</formula>
    </cfRule>
  </conditionalFormatting>
  <conditionalFormatting sqref="I754:J757 M745:N746 I745:J746 M754:N757">
    <cfRule type="cellIs" dxfId="61" priority="62" stopIfTrue="1" operator="greaterThan">
      <formula>22</formula>
    </cfRule>
  </conditionalFormatting>
  <conditionalFormatting sqref="I773:J776 M764:N765 I764:J765 M773:N776">
    <cfRule type="cellIs" dxfId="60" priority="61" stopIfTrue="1" operator="greaterThan">
      <formula>22</formula>
    </cfRule>
  </conditionalFormatting>
  <conditionalFormatting sqref="I792:J795 M783:N784 I783:J784 M792:N795">
    <cfRule type="cellIs" dxfId="59" priority="60" stopIfTrue="1" operator="greaterThan">
      <formula>22</formula>
    </cfRule>
  </conditionalFormatting>
  <conditionalFormatting sqref="I811:J814 M802:N803 I802:J803 M811:N814">
    <cfRule type="cellIs" dxfId="58" priority="59" stopIfTrue="1" operator="greaterThan">
      <formula>22</formula>
    </cfRule>
  </conditionalFormatting>
  <conditionalFormatting sqref="I830:J833 M821:N822 I821:J822 M830:N833">
    <cfRule type="cellIs" dxfId="57" priority="58" stopIfTrue="1" operator="greaterThan">
      <formula>22</formula>
    </cfRule>
  </conditionalFormatting>
  <conditionalFormatting sqref="I849:J852 M840:N841 I840:J841 M849:N852">
    <cfRule type="cellIs" dxfId="56" priority="57" stopIfTrue="1" operator="greaterThan">
      <formula>22</formula>
    </cfRule>
  </conditionalFormatting>
  <conditionalFormatting sqref="I868:J871 M859:N860 I859:J860 M868:N871">
    <cfRule type="cellIs" dxfId="55" priority="56" stopIfTrue="1" operator="greaterThan">
      <formula>22</formula>
    </cfRule>
  </conditionalFormatting>
  <conditionalFormatting sqref="I887:J890 M878:N879 I878:J879 M887:N890">
    <cfRule type="cellIs" dxfId="54" priority="55" stopIfTrue="1" operator="greaterThan">
      <formula>22</formula>
    </cfRule>
  </conditionalFormatting>
  <conditionalFormatting sqref="I906:J909 M897:N898 I897:J898 M906:N909">
    <cfRule type="cellIs" dxfId="53" priority="54" stopIfTrue="1" operator="greaterThan">
      <formula>22</formula>
    </cfRule>
  </conditionalFormatting>
  <conditionalFormatting sqref="I925:J928 M916:N917 I916:J917 M925:N928">
    <cfRule type="cellIs" dxfId="52" priority="53" stopIfTrue="1" operator="greaterThan">
      <formula>22</formula>
    </cfRule>
  </conditionalFormatting>
  <conditionalFormatting sqref="I944:J947 M935:N936 I935:J936 M944:N947">
    <cfRule type="cellIs" dxfId="51" priority="52" stopIfTrue="1" operator="greaterThan">
      <formula>22</formula>
    </cfRule>
  </conditionalFormatting>
  <conditionalFormatting sqref="I963:J966 M954:N955 I954:J955 M963:N966">
    <cfRule type="cellIs" dxfId="50" priority="51" stopIfTrue="1" operator="greaterThan">
      <formula>22</formula>
    </cfRule>
  </conditionalFormatting>
  <conditionalFormatting sqref="I982:J985 M973:N974 I973:J974 M982:N985">
    <cfRule type="cellIs" dxfId="49" priority="50" stopIfTrue="1" operator="greaterThan">
      <formula>22</formula>
    </cfRule>
  </conditionalFormatting>
  <conditionalFormatting sqref="I1001:J1004 M992:N993 I992:J993 M1001:N1004">
    <cfRule type="cellIs" dxfId="48" priority="49" stopIfTrue="1" operator="greaterThan">
      <formula>22</formula>
    </cfRule>
  </conditionalFormatting>
  <conditionalFormatting sqref="I1020:J1023 M1011:N1012 I1011:J1012 M1020:N1023">
    <cfRule type="cellIs" dxfId="47" priority="48" stopIfTrue="1" operator="greaterThan">
      <formula>22</formula>
    </cfRule>
  </conditionalFormatting>
  <conditionalFormatting sqref="I1039:J1042 M1030:N1031 I1030:J1031 M1039:N1042">
    <cfRule type="cellIs" dxfId="46" priority="47" stopIfTrue="1" operator="greaterThan">
      <formula>22</formula>
    </cfRule>
  </conditionalFormatting>
  <conditionalFormatting sqref="I1058:J1061 M1049:N1050 I1049:J1050 M1058:N1061">
    <cfRule type="cellIs" dxfId="45" priority="46" stopIfTrue="1" operator="greaterThan">
      <formula>22</formula>
    </cfRule>
  </conditionalFormatting>
  <conditionalFormatting sqref="I1077:J1080 M1068:N1069 I1068:J1069 M1077:N1080">
    <cfRule type="cellIs" dxfId="44" priority="45" stopIfTrue="1" operator="greaterThan">
      <formula>22</formula>
    </cfRule>
  </conditionalFormatting>
  <conditionalFormatting sqref="I1096:J1099 M1087:N1088 I1087:J1088 M1096:N1099">
    <cfRule type="cellIs" dxfId="43" priority="44" stopIfTrue="1" operator="greaterThan">
      <formula>22</formula>
    </cfRule>
  </conditionalFormatting>
  <conditionalFormatting sqref="I1115:J1118 M1106:N1107 I1106:J1107 M1115:N1118">
    <cfRule type="cellIs" dxfId="42" priority="43" stopIfTrue="1" operator="greaterThan">
      <formula>22</formula>
    </cfRule>
  </conditionalFormatting>
  <conditionalFormatting sqref="I1134:J1137 M1125:N1126 I1125:J1126 M1134:N1137">
    <cfRule type="cellIs" dxfId="41" priority="42" stopIfTrue="1" operator="greaterThan">
      <formula>22</formula>
    </cfRule>
  </conditionalFormatting>
  <conditionalFormatting sqref="I1153:J1156 M1144:N1145 I1144:J1145 M1153:N1156">
    <cfRule type="cellIs" dxfId="40" priority="41" stopIfTrue="1" operator="greaterThan">
      <formula>22</formula>
    </cfRule>
  </conditionalFormatting>
  <conditionalFormatting sqref="I1172:J1175 M1163:N1164 I1163:J1164 M1172:N1175">
    <cfRule type="cellIs" dxfId="39" priority="40" stopIfTrue="1" operator="greaterThan">
      <formula>22</formula>
    </cfRule>
  </conditionalFormatting>
  <conditionalFormatting sqref="I1191:J1194 M1182:N1183 I1182:J1183 M1191:N1194">
    <cfRule type="cellIs" dxfId="38" priority="39" stopIfTrue="1" operator="greaterThan">
      <formula>22</formula>
    </cfRule>
  </conditionalFormatting>
  <conditionalFormatting sqref="I1210:J1213 M1201:N1202 I1201:J1202 M1210:N1213">
    <cfRule type="cellIs" dxfId="37" priority="38" stopIfTrue="1" operator="greaterThan">
      <formula>22</formula>
    </cfRule>
  </conditionalFormatting>
  <conditionalFormatting sqref="I1229:J1232 M1220:N1221 I1220:J1221 M1229:N1232">
    <cfRule type="cellIs" dxfId="36" priority="37" stopIfTrue="1" operator="greaterThan">
      <formula>22</formula>
    </cfRule>
  </conditionalFormatting>
  <conditionalFormatting sqref="I1248:J1251 M1239:N1240 I1239:J1240 M1248:N1251">
    <cfRule type="cellIs" dxfId="35" priority="36" stopIfTrue="1" operator="greaterThan">
      <formula>22</formula>
    </cfRule>
  </conditionalFormatting>
  <conditionalFormatting sqref="I1267:J1270 M1258:N1259 I1258:J1259 M1267:N1270">
    <cfRule type="cellIs" dxfId="34" priority="35" stopIfTrue="1" operator="greaterThan">
      <formula>22</formula>
    </cfRule>
  </conditionalFormatting>
  <conditionalFormatting sqref="I1286:J1289 M1277:N1278 I1277:J1278 M1286:N1289">
    <cfRule type="cellIs" dxfId="33" priority="34" stopIfTrue="1" operator="greaterThan">
      <formula>22</formula>
    </cfRule>
  </conditionalFormatting>
  <conditionalFormatting sqref="I1305:J1308 M1296:N1297 I1296:J1297 M1305:N1308">
    <cfRule type="cellIs" dxfId="32" priority="33" stopIfTrue="1" operator="greaterThan">
      <formula>22</formula>
    </cfRule>
  </conditionalFormatting>
  <conditionalFormatting sqref="I1324:J1327 M1315:N1316 I1315:J1316 M1324:N1327">
    <cfRule type="cellIs" dxfId="31" priority="32" stopIfTrue="1" operator="greaterThan">
      <formula>22</formula>
    </cfRule>
  </conditionalFormatting>
  <conditionalFormatting sqref="I1343:J1346 M1334:N1335 I1334:J1335 M1343:N1346">
    <cfRule type="cellIs" dxfId="30" priority="31" stopIfTrue="1" operator="greaterThan">
      <formula>22</formula>
    </cfRule>
  </conditionalFormatting>
  <conditionalFormatting sqref="I1362:J1365 M1353:N1354 I1353:J1354 M1362:N1365">
    <cfRule type="cellIs" dxfId="29" priority="30" stopIfTrue="1" operator="greaterThan">
      <formula>22</formula>
    </cfRule>
  </conditionalFormatting>
  <conditionalFormatting sqref="I1381:J1384 M1372:N1373 I1372:J1373 M1381:N1384">
    <cfRule type="cellIs" dxfId="28" priority="29" stopIfTrue="1" operator="greaterThan">
      <formula>22</formula>
    </cfRule>
  </conditionalFormatting>
  <conditionalFormatting sqref="I1400:J1403 M1391:N1392 I1391:J1392 M1400:N1403">
    <cfRule type="cellIs" dxfId="27" priority="28" stopIfTrue="1" operator="greaterThan">
      <formula>22</formula>
    </cfRule>
  </conditionalFormatting>
  <conditionalFormatting sqref="I1419:J1422 M1410:N1411 I1410:J1411 M1419:N1422">
    <cfRule type="cellIs" dxfId="26" priority="27" stopIfTrue="1" operator="greaterThan">
      <formula>22</formula>
    </cfRule>
  </conditionalFormatting>
  <conditionalFormatting sqref="I1438:J1441 M1429:N1430 I1429:J1430 M1438:N1441">
    <cfRule type="cellIs" dxfId="25" priority="26" stopIfTrue="1" operator="greaterThan">
      <formula>22</formula>
    </cfRule>
  </conditionalFormatting>
  <conditionalFormatting sqref="I1457:J1460 M1448:N1449 I1448:J1449 M1457:N1460">
    <cfRule type="cellIs" dxfId="24" priority="25" stopIfTrue="1" operator="greaterThan">
      <formula>22</formula>
    </cfRule>
  </conditionalFormatting>
  <conditionalFormatting sqref="I1476:J1479 M1467:N1468 I1467:J1468 M1476:N1479">
    <cfRule type="cellIs" dxfId="23" priority="24" stopIfTrue="1" operator="greaterThan">
      <formula>22</formula>
    </cfRule>
  </conditionalFormatting>
  <conditionalFormatting sqref="I1495:J1498 M1486:N1487 I1486:J1487 M1495:N1498">
    <cfRule type="cellIs" dxfId="22" priority="23" stopIfTrue="1" operator="greaterThan">
      <formula>22</formula>
    </cfRule>
  </conditionalFormatting>
  <conditionalFormatting sqref="I1514:J1517 M1505:N1506 I1505:J1506 M1514:N1517">
    <cfRule type="cellIs" dxfId="21" priority="22" stopIfTrue="1" operator="greaterThan">
      <formula>22</formula>
    </cfRule>
  </conditionalFormatting>
  <conditionalFormatting sqref="I1533:J1536 M1524:N1525 I1524:J1525 M1533:N1536">
    <cfRule type="cellIs" dxfId="20" priority="21" stopIfTrue="1" operator="greaterThan">
      <formula>22</formula>
    </cfRule>
  </conditionalFormatting>
  <conditionalFormatting sqref="I1552:J1555 M1543:N1544 I1543:J1544 M1552:N1555">
    <cfRule type="cellIs" dxfId="19" priority="20" stopIfTrue="1" operator="greaterThan">
      <formula>22</formula>
    </cfRule>
  </conditionalFormatting>
  <conditionalFormatting sqref="I1571:J1574 M1562:N1563 I1562:J1563 M1571:N1574">
    <cfRule type="cellIs" dxfId="18" priority="19" stopIfTrue="1" operator="greaterThan">
      <formula>22</formula>
    </cfRule>
  </conditionalFormatting>
  <conditionalFormatting sqref="I1590:J1593 M1581:N1582 I1581:J1582 M1590:N1593">
    <cfRule type="cellIs" dxfId="17" priority="18" stopIfTrue="1" operator="greaterThan">
      <formula>22</formula>
    </cfRule>
  </conditionalFormatting>
  <conditionalFormatting sqref="I1609:J1612 M1600:N1601 I1600:J1601 M1609:N1612">
    <cfRule type="cellIs" dxfId="16" priority="17" stopIfTrue="1" operator="greaterThan">
      <formula>22</formula>
    </cfRule>
  </conditionalFormatting>
  <conditionalFormatting sqref="I1628:J1631 M1619:N1620 I1619:J1620 M1628:N1631">
    <cfRule type="cellIs" dxfId="15" priority="16" stopIfTrue="1" operator="greaterThan">
      <formula>22</formula>
    </cfRule>
  </conditionalFormatting>
  <conditionalFormatting sqref="I1647:J1650 M1638:N1639 I1638:J1639 M1647:N1650">
    <cfRule type="cellIs" dxfId="14" priority="15" stopIfTrue="1" operator="greaterThan">
      <formula>22</formula>
    </cfRule>
  </conditionalFormatting>
  <conditionalFormatting sqref="I1666:J1669 M1657:N1658 I1657:J1658 M1666:N1669">
    <cfRule type="cellIs" dxfId="13" priority="14" stopIfTrue="1" operator="greaterThan">
      <formula>22</formula>
    </cfRule>
  </conditionalFormatting>
  <conditionalFormatting sqref="I1685:J1688 M1676:N1677 I1676:J1677 M1685:N1688">
    <cfRule type="cellIs" dxfId="12" priority="13" stopIfTrue="1" operator="greaterThan">
      <formula>22</formula>
    </cfRule>
  </conditionalFormatting>
  <conditionalFormatting sqref="I1704:J1707 M1695:N1696 I1695:J1696 M1704:N1707">
    <cfRule type="cellIs" dxfId="11" priority="12" stopIfTrue="1" operator="greaterThan">
      <formula>22</formula>
    </cfRule>
  </conditionalFormatting>
  <conditionalFormatting sqref="I1723:J1726 M1714:N1715 I1714:J1715 M1723:N1726">
    <cfRule type="cellIs" dxfId="10" priority="11" stopIfTrue="1" operator="greaterThan">
      <formula>22</formula>
    </cfRule>
  </conditionalFormatting>
  <conditionalFormatting sqref="I1742:J1745 M1733:N1734 I1733:J1734 M1742:N1745">
    <cfRule type="cellIs" dxfId="9" priority="10" stopIfTrue="1" operator="greaterThan">
      <formula>22</formula>
    </cfRule>
  </conditionalFormatting>
  <conditionalFormatting sqref="I1761:J1764 M1752:N1753 I1752:J1753 M1761:N1764">
    <cfRule type="cellIs" dxfId="8" priority="9" stopIfTrue="1" operator="greaterThan">
      <formula>22</formula>
    </cfRule>
  </conditionalFormatting>
  <conditionalFormatting sqref="I1780:J1783 M1771:N1772 I1771:J1772 M1780:N1783">
    <cfRule type="cellIs" dxfId="7" priority="8" stopIfTrue="1" operator="greaterThan">
      <formula>22</formula>
    </cfRule>
  </conditionalFormatting>
  <conditionalFormatting sqref="I1799:J1802 M1790:N1791 I1790:J1791 M1799:N1802">
    <cfRule type="cellIs" dxfId="6" priority="7" stopIfTrue="1" operator="greaterThan">
      <formula>22</formula>
    </cfRule>
  </conditionalFormatting>
  <conditionalFormatting sqref="I1818:J1821 M1809:N1810 I1809:J1810 M1818:N1821">
    <cfRule type="cellIs" dxfId="5" priority="6" stopIfTrue="1" operator="greaterThan">
      <formula>22</formula>
    </cfRule>
  </conditionalFormatting>
  <conditionalFormatting sqref="I1837:J1840 M1828:N1829 I1828:J1829 M1837:N1840">
    <cfRule type="cellIs" dxfId="4" priority="5" stopIfTrue="1" operator="greaterThan">
      <formula>22</formula>
    </cfRule>
  </conditionalFormatting>
  <conditionalFormatting sqref="I1856:J1859 M1847:N1848 I1847:J1848 M1856:N1859">
    <cfRule type="cellIs" dxfId="3" priority="4" stopIfTrue="1" operator="greaterThan">
      <formula>22</formula>
    </cfRule>
  </conditionalFormatting>
  <conditionalFormatting sqref="I1875:J1878 M1866:N1867 I1866:J1867 M1875:N1878">
    <cfRule type="cellIs" dxfId="2" priority="3" stopIfTrue="1" operator="greaterThan">
      <formula>22</formula>
    </cfRule>
  </conditionalFormatting>
  <conditionalFormatting sqref="I1894:J1897 M1885:N1886 I1885:J1886 M1894:N1897">
    <cfRule type="cellIs" dxfId="1" priority="2" stopIfTrue="1" operator="greaterThan">
      <formula>22</formula>
    </cfRule>
  </conditionalFormatting>
  <conditionalFormatting sqref="I1912:J1915 M1903:N1904 I1903:J1904 M1912:N1915">
    <cfRule type="cellIs" dxfId="0" priority="1" stopIfTrue="1" operator="greaterThan">
      <formula>22</formula>
    </cfRule>
  </conditionalFormatting>
  <pageMargins left="0.11666666666666667" right="0.11666666666666667" top="0.11666666666666667" bottom="0.11666666666666667" header="1.1126239316638543E-308" footer="0.11666666666666667"/>
  <pageSetup paperSize="9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2"/>
  <sheetViews>
    <sheetView topLeftCell="A79" workbookViewId="0">
      <selection activeCell="P96" sqref="P96"/>
    </sheetView>
  </sheetViews>
  <sheetFormatPr defaultRowHeight="12.75"/>
  <cols>
    <col min="1" max="1" width="41.140625" bestFit="1" customWidth="1"/>
  </cols>
  <sheetData>
    <row r="1" spans="1:14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</row>
    <row r="2" spans="1:14">
      <c r="A2" t="s">
        <v>0</v>
      </c>
      <c r="B2">
        <v>7</v>
      </c>
      <c r="C2">
        <v>48</v>
      </c>
      <c r="D2">
        <v>14.5</v>
      </c>
      <c r="E2">
        <v>0</v>
      </c>
      <c r="F2">
        <v>8</v>
      </c>
      <c r="G2">
        <v>4</v>
      </c>
      <c r="H2">
        <v>0</v>
      </c>
      <c r="I2">
        <v>0</v>
      </c>
      <c r="J2">
        <v>0</v>
      </c>
    </row>
    <row r="3" spans="1:14">
      <c r="A3" t="s">
        <v>10</v>
      </c>
      <c r="B3">
        <v>6</v>
      </c>
      <c r="C3">
        <v>48</v>
      </c>
      <c r="D3">
        <v>14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</row>
    <row r="4" spans="1:14">
      <c r="A4" t="s">
        <v>11</v>
      </c>
      <c r="B4">
        <v>7</v>
      </c>
      <c r="C4">
        <v>48</v>
      </c>
      <c r="D4">
        <v>3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</row>
    <row r="5" spans="1:14">
      <c r="A5" t="s">
        <v>12</v>
      </c>
      <c r="B5">
        <v>7</v>
      </c>
      <c r="C5">
        <v>48</v>
      </c>
      <c r="D5">
        <v>9</v>
      </c>
      <c r="E5">
        <v>0</v>
      </c>
      <c r="F5">
        <v>8</v>
      </c>
      <c r="G5">
        <v>0</v>
      </c>
      <c r="H5">
        <v>0</v>
      </c>
      <c r="I5">
        <v>0</v>
      </c>
      <c r="J5">
        <v>0</v>
      </c>
    </row>
    <row r="6" spans="1:14">
      <c r="A6" t="s">
        <v>14</v>
      </c>
      <c r="B6">
        <v>7</v>
      </c>
      <c r="C6">
        <v>48</v>
      </c>
      <c r="D6">
        <v>10</v>
      </c>
      <c r="E6">
        <v>0</v>
      </c>
      <c r="F6">
        <v>8</v>
      </c>
      <c r="G6">
        <v>0</v>
      </c>
      <c r="H6">
        <v>0</v>
      </c>
      <c r="I6">
        <v>0</v>
      </c>
      <c r="J6">
        <v>0</v>
      </c>
    </row>
    <row r="7" spans="1:14">
      <c r="A7" t="s">
        <v>13</v>
      </c>
      <c r="B7">
        <v>6</v>
      </c>
      <c r="C7">
        <v>48</v>
      </c>
      <c r="D7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4">
      <c r="A8" t="s">
        <v>15</v>
      </c>
      <c r="B8">
        <v>6</v>
      </c>
      <c r="C8">
        <v>48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4">
      <c r="A9" t="s">
        <v>16</v>
      </c>
      <c r="B9">
        <v>6</v>
      </c>
      <c r="C9">
        <v>48</v>
      </c>
      <c r="D9">
        <v>12</v>
      </c>
      <c r="E9">
        <v>1</v>
      </c>
      <c r="F9">
        <v>8</v>
      </c>
      <c r="G9">
        <v>0</v>
      </c>
      <c r="H9">
        <v>0</v>
      </c>
      <c r="I9">
        <v>0</v>
      </c>
      <c r="J9">
        <v>0</v>
      </c>
    </row>
    <row r="10" spans="1:14">
      <c r="A10" t="s">
        <v>17</v>
      </c>
      <c r="B10">
        <v>7</v>
      </c>
      <c r="C10">
        <v>10</v>
      </c>
      <c r="D10">
        <v>4</v>
      </c>
      <c r="E10">
        <v>2</v>
      </c>
      <c r="F10">
        <v>0</v>
      </c>
      <c r="G10">
        <v>0</v>
      </c>
      <c r="H10">
        <v>0</v>
      </c>
      <c r="I10">
        <v>38</v>
      </c>
      <c r="J10">
        <v>8</v>
      </c>
    </row>
    <row r="11" spans="1:14">
      <c r="A11" t="s">
        <v>18</v>
      </c>
      <c r="B11">
        <v>6</v>
      </c>
      <c r="C11">
        <v>48</v>
      </c>
      <c r="D11">
        <v>12</v>
      </c>
      <c r="E11">
        <v>1</v>
      </c>
      <c r="F11">
        <v>8</v>
      </c>
      <c r="G11">
        <v>0</v>
      </c>
      <c r="H11">
        <v>0</v>
      </c>
      <c r="I11">
        <v>0</v>
      </c>
      <c r="J11">
        <v>0</v>
      </c>
    </row>
    <row r="12" spans="1:14">
      <c r="A12" t="s">
        <v>19</v>
      </c>
      <c r="B12">
        <v>6</v>
      </c>
      <c r="C12">
        <v>48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4">
      <c r="A13" t="s">
        <v>22</v>
      </c>
      <c r="B13">
        <v>6</v>
      </c>
      <c r="C13">
        <v>48</v>
      </c>
      <c r="D13">
        <v>10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4">
      <c r="A14" t="s">
        <v>21</v>
      </c>
      <c r="B14">
        <v>7</v>
      </c>
      <c r="C14">
        <v>34</v>
      </c>
      <c r="D14">
        <v>12</v>
      </c>
      <c r="E14">
        <v>3</v>
      </c>
      <c r="F14">
        <v>8</v>
      </c>
      <c r="G14">
        <v>2</v>
      </c>
      <c r="H14">
        <v>0</v>
      </c>
      <c r="I14">
        <v>14</v>
      </c>
      <c r="J14">
        <v>0</v>
      </c>
    </row>
    <row r="15" spans="1:14">
      <c r="A15" t="s">
        <v>20</v>
      </c>
      <c r="B15">
        <v>7</v>
      </c>
      <c r="C15">
        <v>48</v>
      </c>
      <c r="D15">
        <v>13</v>
      </c>
      <c r="E15">
        <v>0</v>
      </c>
      <c r="F15">
        <v>8</v>
      </c>
      <c r="G15">
        <v>1.5</v>
      </c>
      <c r="H15">
        <v>0</v>
      </c>
      <c r="I15">
        <v>0</v>
      </c>
      <c r="J15">
        <v>0</v>
      </c>
    </row>
    <row r="16" spans="1:14">
      <c r="A16" t="s">
        <v>23</v>
      </c>
      <c r="B16">
        <v>6</v>
      </c>
      <c r="C16">
        <v>48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t="s">
        <v>24</v>
      </c>
      <c r="B17">
        <v>6</v>
      </c>
      <c r="C17">
        <v>48</v>
      </c>
      <c r="D17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t="s">
        <v>25</v>
      </c>
      <c r="B18">
        <v>6.875</v>
      </c>
      <c r="C18">
        <v>40</v>
      </c>
      <c r="D18">
        <v>8</v>
      </c>
      <c r="E18">
        <v>0</v>
      </c>
      <c r="F18">
        <v>7</v>
      </c>
      <c r="G18">
        <v>0</v>
      </c>
      <c r="H18">
        <v>0</v>
      </c>
      <c r="I18">
        <v>8</v>
      </c>
      <c r="J18">
        <v>0</v>
      </c>
    </row>
    <row r="19" spans="1:10">
      <c r="A19" t="s">
        <v>27</v>
      </c>
      <c r="B19">
        <v>6.9375</v>
      </c>
      <c r="C19">
        <v>47.5</v>
      </c>
      <c r="D19">
        <v>20</v>
      </c>
      <c r="E19">
        <v>12</v>
      </c>
      <c r="F19">
        <v>8</v>
      </c>
      <c r="G19">
        <v>4</v>
      </c>
      <c r="H19">
        <v>4</v>
      </c>
      <c r="I19">
        <v>0</v>
      </c>
      <c r="J19">
        <v>0</v>
      </c>
    </row>
    <row r="20" spans="1:10">
      <c r="A20" t="s">
        <v>26</v>
      </c>
      <c r="B20">
        <v>6</v>
      </c>
      <c r="C20">
        <v>48</v>
      </c>
      <c r="D20">
        <v>13</v>
      </c>
      <c r="E20">
        <v>1</v>
      </c>
      <c r="F20">
        <v>8</v>
      </c>
      <c r="G20">
        <v>0</v>
      </c>
      <c r="H20">
        <v>0</v>
      </c>
      <c r="I20">
        <v>0</v>
      </c>
      <c r="J20">
        <v>0</v>
      </c>
    </row>
    <row r="21" spans="1:10">
      <c r="A21" t="s">
        <v>29</v>
      </c>
      <c r="B21">
        <v>7</v>
      </c>
      <c r="C21">
        <v>48</v>
      </c>
      <c r="D21">
        <v>18</v>
      </c>
      <c r="E21">
        <v>17</v>
      </c>
      <c r="F21">
        <v>8</v>
      </c>
      <c r="G21">
        <v>4</v>
      </c>
      <c r="H21">
        <v>5</v>
      </c>
      <c r="I21">
        <v>0</v>
      </c>
      <c r="J21">
        <v>0</v>
      </c>
    </row>
    <row r="22" spans="1:10">
      <c r="A22" t="s">
        <v>30</v>
      </c>
      <c r="B22">
        <v>6.25</v>
      </c>
      <c r="C22">
        <v>24.5</v>
      </c>
      <c r="D22">
        <v>4.5</v>
      </c>
      <c r="E22">
        <v>0</v>
      </c>
      <c r="F22">
        <v>0</v>
      </c>
      <c r="G22">
        <v>0</v>
      </c>
      <c r="H22">
        <v>0</v>
      </c>
      <c r="I22">
        <v>23.5</v>
      </c>
      <c r="J22">
        <v>2</v>
      </c>
    </row>
    <row r="23" spans="1:10">
      <c r="A23" t="s">
        <v>31</v>
      </c>
      <c r="B23">
        <v>7</v>
      </c>
      <c r="C23">
        <v>48</v>
      </c>
      <c r="D23">
        <v>7.5</v>
      </c>
      <c r="E23">
        <v>1.5</v>
      </c>
      <c r="F23">
        <v>8</v>
      </c>
      <c r="G23">
        <v>3.5</v>
      </c>
      <c r="H23">
        <v>0</v>
      </c>
      <c r="I23">
        <v>0</v>
      </c>
      <c r="J23">
        <v>0</v>
      </c>
    </row>
    <row r="24" spans="1:10">
      <c r="A24" t="s">
        <v>32</v>
      </c>
      <c r="B24">
        <v>7</v>
      </c>
      <c r="C24">
        <v>26</v>
      </c>
      <c r="D24">
        <v>4</v>
      </c>
      <c r="E24">
        <v>7</v>
      </c>
      <c r="F24">
        <v>2</v>
      </c>
      <c r="G24">
        <v>4</v>
      </c>
      <c r="H24">
        <v>2</v>
      </c>
      <c r="I24">
        <v>22</v>
      </c>
      <c r="J24">
        <v>6</v>
      </c>
    </row>
    <row r="25" spans="1:10">
      <c r="A25" t="s">
        <v>33</v>
      </c>
      <c r="B25">
        <v>6</v>
      </c>
      <c r="C25">
        <v>48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 t="s">
        <v>34</v>
      </c>
      <c r="B26">
        <v>7</v>
      </c>
      <c r="C26">
        <v>48</v>
      </c>
      <c r="D26">
        <v>12</v>
      </c>
      <c r="E26">
        <v>0</v>
      </c>
      <c r="F26">
        <v>8</v>
      </c>
      <c r="G26">
        <v>4</v>
      </c>
      <c r="H26">
        <v>0</v>
      </c>
      <c r="I26">
        <v>0</v>
      </c>
      <c r="J26">
        <v>0</v>
      </c>
    </row>
    <row r="27" spans="1:10">
      <c r="A27" t="s">
        <v>35</v>
      </c>
      <c r="B27">
        <v>7</v>
      </c>
      <c r="C27">
        <v>10</v>
      </c>
      <c r="D27">
        <v>4</v>
      </c>
      <c r="E27">
        <v>2</v>
      </c>
      <c r="F27">
        <v>0</v>
      </c>
      <c r="G27">
        <v>0</v>
      </c>
      <c r="H27">
        <v>0</v>
      </c>
      <c r="I27">
        <v>38</v>
      </c>
      <c r="J27">
        <v>8</v>
      </c>
    </row>
    <row r="28" spans="1:10">
      <c r="A28" t="s">
        <v>37</v>
      </c>
      <c r="B28">
        <v>6</v>
      </c>
      <c r="C28">
        <v>40</v>
      </c>
      <c r="D28">
        <v>11.5</v>
      </c>
      <c r="E28">
        <v>4</v>
      </c>
      <c r="F28">
        <v>8</v>
      </c>
      <c r="G28">
        <v>4</v>
      </c>
      <c r="H28">
        <v>3.5</v>
      </c>
      <c r="I28">
        <v>0</v>
      </c>
      <c r="J28">
        <v>0</v>
      </c>
    </row>
    <row r="29" spans="1:10">
      <c r="A29" t="s">
        <v>36</v>
      </c>
      <c r="B29">
        <v>6</v>
      </c>
      <c r="C29">
        <v>48</v>
      </c>
      <c r="D29">
        <v>12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t="s">
        <v>38</v>
      </c>
      <c r="B30">
        <v>6</v>
      </c>
      <c r="C30">
        <v>48</v>
      </c>
      <c r="D30">
        <v>9</v>
      </c>
      <c r="E30">
        <v>1</v>
      </c>
      <c r="F30">
        <v>8</v>
      </c>
      <c r="G30">
        <v>0</v>
      </c>
      <c r="H30">
        <v>0</v>
      </c>
      <c r="I30">
        <v>0</v>
      </c>
      <c r="J30">
        <v>0</v>
      </c>
    </row>
    <row r="31" spans="1:10">
      <c r="A31" t="s">
        <v>39</v>
      </c>
      <c r="B31">
        <v>5</v>
      </c>
      <c r="C31">
        <v>32</v>
      </c>
      <c r="D31">
        <v>10</v>
      </c>
      <c r="E31">
        <v>0</v>
      </c>
      <c r="F31">
        <v>8</v>
      </c>
      <c r="G31">
        <v>3.5</v>
      </c>
      <c r="H31">
        <v>0</v>
      </c>
      <c r="I31">
        <v>0</v>
      </c>
      <c r="J31">
        <v>0</v>
      </c>
    </row>
    <row r="32" spans="1:10">
      <c r="A32" t="s">
        <v>40</v>
      </c>
      <c r="B32">
        <v>6</v>
      </c>
      <c r="C32">
        <v>48</v>
      </c>
      <c r="D32">
        <v>9</v>
      </c>
      <c r="E32">
        <v>0.5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t="s">
        <v>42</v>
      </c>
      <c r="B33">
        <v>7</v>
      </c>
      <c r="C33">
        <v>40</v>
      </c>
      <c r="D33">
        <v>8</v>
      </c>
      <c r="E33">
        <v>1.5</v>
      </c>
      <c r="F33">
        <v>8</v>
      </c>
      <c r="G33">
        <v>4</v>
      </c>
      <c r="H33">
        <v>0</v>
      </c>
      <c r="I33">
        <v>8</v>
      </c>
      <c r="J33">
        <v>0</v>
      </c>
    </row>
    <row r="34" spans="1:10">
      <c r="A34" t="s">
        <v>41</v>
      </c>
      <c r="B34">
        <v>6</v>
      </c>
      <c r="C34">
        <v>48</v>
      </c>
      <c r="D34">
        <v>11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t="s">
        <v>43</v>
      </c>
      <c r="B35">
        <v>6</v>
      </c>
      <c r="C35">
        <v>48</v>
      </c>
      <c r="D35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t="s">
        <v>44</v>
      </c>
      <c r="B36">
        <v>6</v>
      </c>
      <c r="C36">
        <v>40</v>
      </c>
      <c r="D36">
        <v>14</v>
      </c>
      <c r="E36">
        <v>13.5</v>
      </c>
      <c r="F36">
        <v>8</v>
      </c>
      <c r="G36">
        <v>4</v>
      </c>
      <c r="H36">
        <v>4.5</v>
      </c>
      <c r="I36">
        <v>0</v>
      </c>
      <c r="J36">
        <v>0</v>
      </c>
    </row>
    <row r="37" spans="1:10">
      <c r="A37" t="s">
        <v>45</v>
      </c>
      <c r="B37">
        <v>7</v>
      </c>
      <c r="C37">
        <v>10</v>
      </c>
      <c r="D37">
        <v>4</v>
      </c>
      <c r="E37">
        <v>2</v>
      </c>
      <c r="F37">
        <v>0</v>
      </c>
      <c r="G37">
        <v>0</v>
      </c>
      <c r="H37">
        <v>0</v>
      </c>
      <c r="I37">
        <v>38</v>
      </c>
      <c r="J37">
        <v>8</v>
      </c>
    </row>
    <row r="38" spans="1:10">
      <c r="A38" t="s">
        <v>46</v>
      </c>
      <c r="B38">
        <v>7</v>
      </c>
      <c r="C38">
        <v>48</v>
      </c>
      <c r="D38">
        <v>6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</row>
    <row r="39" spans="1:10">
      <c r="A39" t="s">
        <v>47</v>
      </c>
      <c r="B39">
        <v>6</v>
      </c>
      <c r="C39">
        <v>48</v>
      </c>
      <c r="D39">
        <v>16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 t="s">
        <v>48</v>
      </c>
      <c r="B40">
        <v>6</v>
      </c>
      <c r="C40">
        <v>48</v>
      </c>
      <c r="D40">
        <v>13</v>
      </c>
      <c r="E40">
        <v>1</v>
      </c>
      <c r="F40">
        <v>8</v>
      </c>
      <c r="G40">
        <v>0</v>
      </c>
      <c r="H40">
        <v>0</v>
      </c>
      <c r="I40">
        <v>0</v>
      </c>
      <c r="J40">
        <v>0</v>
      </c>
    </row>
    <row r="41" spans="1:10">
      <c r="A41" t="s">
        <v>49</v>
      </c>
      <c r="B41">
        <v>6</v>
      </c>
      <c r="C41">
        <v>48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>
      <c r="A42" t="s">
        <v>50</v>
      </c>
      <c r="B42">
        <v>7</v>
      </c>
      <c r="C42">
        <v>48</v>
      </c>
      <c r="D42">
        <v>14.5</v>
      </c>
      <c r="E42">
        <v>7</v>
      </c>
      <c r="F42">
        <v>8</v>
      </c>
      <c r="G42">
        <v>4</v>
      </c>
      <c r="H42">
        <v>4</v>
      </c>
      <c r="I42">
        <v>0</v>
      </c>
      <c r="J42">
        <v>0</v>
      </c>
    </row>
    <row r="43" spans="1:10">
      <c r="A43" t="s">
        <v>51</v>
      </c>
      <c r="B43">
        <v>7</v>
      </c>
      <c r="C43">
        <v>48</v>
      </c>
      <c r="D43">
        <v>5</v>
      </c>
      <c r="E43">
        <v>0</v>
      </c>
      <c r="F43">
        <v>2</v>
      </c>
      <c r="G43">
        <v>4</v>
      </c>
      <c r="H43">
        <v>2</v>
      </c>
      <c r="I43">
        <v>0</v>
      </c>
      <c r="J43">
        <v>6</v>
      </c>
    </row>
    <row r="44" spans="1:10">
      <c r="A44" t="s">
        <v>52</v>
      </c>
      <c r="B44">
        <v>7</v>
      </c>
      <c r="C44">
        <v>48</v>
      </c>
      <c r="D44">
        <v>8</v>
      </c>
      <c r="E44">
        <v>0</v>
      </c>
      <c r="F44">
        <v>8</v>
      </c>
      <c r="G44">
        <v>0</v>
      </c>
      <c r="H44">
        <v>0</v>
      </c>
      <c r="I44">
        <v>0</v>
      </c>
      <c r="J44">
        <v>0</v>
      </c>
    </row>
    <row r="45" spans="1:10">
      <c r="A45" t="s">
        <v>53</v>
      </c>
      <c r="B45">
        <v>7</v>
      </c>
      <c r="C45">
        <v>48</v>
      </c>
      <c r="D45">
        <v>4</v>
      </c>
      <c r="E45">
        <v>0</v>
      </c>
      <c r="F45">
        <v>8</v>
      </c>
      <c r="G45">
        <v>0</v>
      </c>
      <c r="H45">
        <v>0</v>
      </c>
      <c r="I45">
        <v>0</v>
      </c>
      <c r="J45">
        <v>0</v>
      </c>
    </row>
    <row r="46" spans="1:10">
      <c r="A46" t="s">
        <v>54</v>
      </c>
      <c r="B46">
        <v>7</v>
      </c>
      <c r="C46">
        <v>48</v>
      </c>
      <c r="D46">
        <v>15.5</v>
      </c>
      <c r="E46">
        <v>10</v>
      </c>
      <c r="F46">
        <v>8</v>
      </c>
      <c r="G46">
        <v>4</v>
      </c>
      <c r="H46">
        <v>3.5</v>
      </c>
      <c r="I46">
        <v>0</v>
      </c>
      <c r="J46">
        <v>0</v>
      </c>
    </row>
    <row r="47" spans="1:10">
      <c r="A47" t="s">
        <v>55</v>
      </c>
      <c r="B47">
        <v>6</v>
      </c>
      <c r="C47">
        <v>48</v>
      </c>
      <c r="D47">
        <v>6</v>
      </c>
      <c r="E47">
        <v>0</v>
      </c>
      <c r="F47">
        <v>8</v>
      </c>
      <c r="G47">
        <v>0</v>
      </c>
      <c r="H47">
        <v>0</v>
      </c>
      <c r="I47">
        <v>0</v>
      </c>
      <c r="J47">
        <v>0</v>
      </c>
    </row>
    <row r="48" spans="1:10">
      <c r="A48" t="s">
        <v>56</v>
      </c>
      <c r="B48">
        <v>6</v>
      </c>
      <c r="C48">
        <v>48</v>
      </c>
      <c r="D48">
        <v>10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>
      <c r="A49" t="s">
        <v>57</v>
      </c>
      <c r="B49">
        <v>7</v>
      </c>
      <c r="C49">
        <v>48</v>
      </c>
      <c r="D49">
        <v>17.5</v>
      </c>
      <c r="E49">
        <v>11</v>
      </c>
      <c r="F49">
        <v>8</v>
      </c>
      <c r="G49">
        <v>4</v>
      </c>
      <c r="H49">
        <v>4</v>
      </c>
      <c r="I49">
        <v>0</v>
      </c>
      <c r="J49">
        <v>0</v>
      </c>
    </row>
    <row r="50" spans="1:10">
      <c r="A50" t="s">
        <v>58</v>
      </c>
      <c r="B50">
        <v>3</v>
      </c>
      <c r="C50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>
      <c r="A51" t="s">
        <v>61</v>
      </c>
      <c r="B51">
        <v>7</v>
      </c>
      <c r="C51">
        <v>26</v>
      </c>
      <c r="D51">
        <v>4</v>
      </c>
      <c r="E51">
        <v>7</v>
      </c>
      <c r="F51">
        <v>2</v>
      </c>
      <c r="G51">
        <v>4</v>
      </c>
      <c r="H51">
        <v>6.5</v>
      </c>
      <c r="I51">
        <v>22</v>
      </c>
      <c r="J51">
        <v>6</v>
      </c>
    </row>
    <row r="52" spans="1:10">
      <c r="A52" t="s">
        <v>60</v>
      </c>
      <c r="B52">
        <v>7</v>
      </c>
      <c r="C52">
        <v>48</v>
      </c>
      <c r="D52">
        <v>18</v>
      </c>
      <c r="E52">
        <v>17</v>
      </c>
      <c r="F52">
        <v>8</v>
      </c>
      <c r="G52">
        <v>4</v>
      </c>
      <c r="H52">
        <v>5</v>
      </c>
      <c r="I52">
        <v>0</v>
      </c>
      <c r="J52">
        <v>0</v>
      </c>
    </row>
    <row r="53" spans="1:10">
      <c r="A53" t="s">
        <v>59</v>
      </c>
      <c r="B53">
        <v>6</v>
      </c>
      <c r="C53">
        <v>40</v>
      </c>
      <c r="D53">
        <v>13.5</v>
      </c>
      <c r="E53">
        <v>3</v>
      </c>
      <c r="F53">
        <v>8</v>
      </c>
      <c r="G53">
        <v>2</v>
      </c>
      <c r="H53">
        <v>0</v>
      </c>
      <c r="I53">
        <v>0</v>
      </c>
      <c r="J53">
        <v>0</v>
      </c>
    </row>
    <row r="54" spans="1:10">
      <c r="A54" t="s">
        <v>62</v>
      </c>
      <c r="B54">
        <v>6.75</v>
      </c>
      <c r="C54">
        <v>46</v>
      </c>
      <c r="D54">
        <v>3</v>
      </c>
      <c r="E54">
        <v>0</v>
      </c>
      <c r="F54">
        <v>8</v>
      </c>
      <c r="G54">
        <v>2</v>
      </c>
      <c r="H54">
        <v>0</v>
      </c>
      <c r="I54">
        <v>0</v>
      </c>
      <c r="J54">
        <v>0</v>
      </c>
    </row>
    <row r="55" spans="1:10">
      <c r="A55" t="s">
        <v>63</v>
      </c>
      <c r="B55">
        <v>7</v>
      </c>
      <c r="C55">
        <v>48</v>
      </c>
      <c r="D55">
        <v>16</v>
      </c>
      <c r="E55">
        <v>2</v>
      </c>
      <c r="F55">
        <v>8</v>
      </c>
      <c r="G55">
        <v>4</v>
      </c>
      <c r="H55">
        <v>2</v>
      </c>
      <c r="I55">
        <v>0</v>
      </c>
      <c r="J55">
        <v>0</v>
      </c>
    </row>
    <row r="56" spans="1:10">
      <c r="A56" t="s">
        <v>64</v>
      </c>
      <c r="B56">
        <v>7</v>
      </c>
      <c r="C56">
        <v>25.5</v>
      </c>
      <c r="D56">
        <v>4.5</v>
      </c>
      <c r="E56">
        <v>0</v>
      </c>
      <c r="F56">
        <v>6</v>
      </c>
      <c r="G56">
        <v>0</v>
      </c>
      <c r="H56">
        <v>0</v>
      </c>
      <c r="I56">
        <v>22.5</v>
      </c>
      <c r="J56">
        <v>2</v>
      </c>
    </row>
    <row r="57" spans="1:10">
      <c r="A57" t="s">
        <v>68</v>
      </c>
      <c r="B57">
        <v>6</v>
      </c>
      <c r="C57">
        <v>48</v>
      </c>
      <c r="D57">
        <v>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t="s">
        <v>65</v>
      </c>
      <c r="B58">
        <v>7</v>
      </c>
      <c r="C58">
        <v>48</v>
      </c>
      <c r="D58">
        <v>17.5</v>
      </c>
      <c r="E58">
        <v>11</v>
      </c>
      <c r="F58">
        <v>8</v>
      </c>
      <c r="G58">
        <v>4</v>
      </c>
      <c r="H58">
        <v>4</v>
      </c>
      <c r="I58">
        <v>0</v>
      </c>
      <c r="J58">
        <v>0</v>
      </c>
    </row>
    <row r="59" spans="1:10">
      <c r="A59" t="s">
        <v>66</v>
      </c>
      <c r="B59">
        <v>7</v>
      </c>
      <c r="C59">
        <v>48</v>
      </c>
      <c r="D59">
        <v>17.5</v>
      </c>
      <c r="E59">
        <v>11</v>
      </c>
      <c r="F59">
        <v>8</v>
      </c>
      <c r="G59">
        <v>4</v>
      </c>
      <c r="H59">
        <v>4</v>
      </c>
      <c r="I59">
        <v>0</v>
      </c>
      <c r="J59">
        <v>0</v>
      </c>
    </row>
    <row r="60" spans="1:10">
      <c r="A60" t="s">
        <v>67</v>
      </c>
      <c r="B60">
        <v>7</v>
      </c>
      <c r="C60">
        <v>48</v>
      </c>
      <c r="D60">
        <v>13.5</v>
      </c>
      <c r="E60">
        <v>0</v>
      </c>
      <c r="F60">
        <v>8</v>
      </c>
      <c r="G60">
        <v>4</v>
      </c>
      <c r="H60">
        <v>4</v>
      </c>
      <c r="I60">
        <v>0</v>
      </c>
      <c r="J60">
        <v>0</v>
      </c>
    </row>
    <row r="61" spans="1:10">
      <c r="A61" t="s">
        <v>69</v>
      </c>
      <c r="B61">
        <v>7</v>
      </c>
      <c r="C61">
        <v>40</v>
      </c>
      <c r="D61">
        <v>11</v>
      </c>
      <c r="E61">
        <v>1</v>
      </c>
      <c r="F61">
        <v>8</v>
      </c>
      <c r="G61">
        <v>3</v>
      </c>
      <c r="H61">
        <v>0</v>
      </c>
      <c r="I61">
        <v>8</v>
      </c>
      <c r="J61">
        <v>0</v>
      </c>
    </row>
    <row r="62" spans="1:10">
      <c r="A62" t="s">
        <v>70</v>
      </c>
      <c r="B62">
        <v>6</v>
      </c>
      <c r="C62">
        <v>40</v>
      </c>
      <c r="D62">
        <v>3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</row>
    <row r="63" spans="1:10">
      <c r="A63" t="s">
        <v>71</v>
      </c>
      <c r="B63">
        <v>7</v>
      </c>
      <c r="C63">
        <v>48</v>
      </c>
      <c r="D63">
        <v>18</v>
      </c>
      <c r="E63">
        <v>17</v>
      </c>
      <c r="F63">
        <v>8</v>
      </c>
      <c r="G63">
        <v>4</v>
      </c>
      <c r="H63">
        <v>5</v>
      </c>
      <c r="I63">
        <v>0</v>
      </c>
      <c r="J63">
        <v>0</v>
      </c>
    </row>
    <row r="64" spans="1:10">
      <c r="A64" t="s">
        <v>72</v>
      </c>
      <c r="B64">
        <v>6</v>
      </c>
      <c r="C64">
        <v>40</v>
      </c>
      <c r="D64">
        <v>13.5</v>
      </c>
      <c r="E64">
        <v>10</v>
      </c>
      <c r="F64">
        <v>8</v>
      </c>
      <c r="G64">
        <v>4</v>
      </c>
      <c r="H64">
        <v>3.5</v>
      </c>
      <c r="I64">
        <v>0</v>
      </c>
      <c r="J64">
        <v>0</v>
      </c>
    </row>
    <row r="65" spans="1:10">
      <c r="A65" t="s">
        <v>73</v>
      </c>
      <c r="B65">
        <v>7</v>
      </c>
      <c r="C65">
        <v>48</v>
      </c>
      <c r="D65">
        <v>10</v>
      </c>
      <c r="E65">
        <v>0</v>
      </c>
      <c r="F65">
        <v>8</v>
      </c>
      <c r="G65">
        <v>0</v>
      </c>
      <c r="H65">
        <v>0</v>
      </c>
      <c r="I65">
        <v>0</v>
      </c>
      <c r="J65">
        <v>0</v>
      </c>
    </row>
    <row r="66" spans="1:10">
      <c r="A66" t="s">
        <v>74</v>
      </c>
      <c r="B66">
        <v>7</v>
      </c>
      <c r="C66">
        <v>48</v>
      </c>
      <c r="D66">
        <v>9.5</v>
      </c>
      <c r="E66">
        <v>3</v>
      </c>
      <c r="F66">
        <v>8</v>
      </c>
      <c r="G66">
        <v>4</v>
      </c>
      <c r="H66">
        <v>4</v>
      </c>
      <c r="I66">
        <v>0</v>
      </c>
      <c r="J66">
        <v>0</v>
      </c>
    </row>
    <row r="67" spans="1:10">
      <c r="A67" t="s">
        <v>75</v>
      </c>
      <c r="B67">
        <v>7</v>
      </c>
      <c r="C67">
        <v>48</v>
      </c>
      <c r="D67">
        <v>9.5</v>
      </c>
      <c r="E67">
        <v>0</v>
      </c>
      <c r="F67">
        <v>8</v>
      </c>
      <c r="G67">
        <v>0</v>
      </c>
      <c r="H67">
        <v>0</v>
      </c>
      <c r="I67">
        <v>0</v>
      </c>
      <c r="J67">
        <v>0</v>
      </c>
    </row>
    <row r="68" spans="1:10">
      <c r="A68" t="s">
        <v>77</v>
      </c>
      <c r="B68">
        <v>7</v>
      </c>
      <c r="C68">
        <v>48</v>
      </c>
      <c r="D68">
        <v>16.5</v>
      </c>
      <c r="E68">
        <v>11</v>
      </c>
      <c r="F68">
        <v>8</v>
      </c>
      <c r="G68">
        <v>4</v>
      </c>
      <c r="H68">
        <v>3.5</v>
      </c>
      <c r="I68">
        <v>0</v>
      </c>
      <c r="J68">
        <v>0</v>
      </c>
    </row>
    <row r="69" spans="1:10">
      <c r="A69" t="s">
        <v>78</v>
      </c>
      <c r="B69">
        <v>6</v>
      </c>
      <c r="C69">
        <v>48</v>
      </c>
      <c r="D69">
        <v>14</v>
      </c>
      <c r="E69">
        <v>3</v>
      </c>
      <c r="F69">
        <v>8</v>
      </c>
      <c r="G69">
        <v>0</v>
      </c>
      <c r="H69">
        <v>0</v>
      </c>
      <c r="I69">
        <v>0</v>
      </c>
      <c r="J69">
        <v>0</v>
      </c>
    </row>
    <row r="70" spans="1:10">
      <c r="A70" t="s">
        <v>79</v>
      </c>
      <c r="B70">
        <v>6</v>
      </c>
      <c r="C70">
        <v>48</v>
      </c>
      <c r="D70">
        <v>10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t="s">
        <v>80</v>
      </c>
      <c r="B71">
        <v>7</v>
      </c>
      <c r="C71">
        <v>48</v>
      </c>
      <c r="D71">
        <v>10</v>
      </c>
      <c r="E71">
        <v>0</v>
      </c>
      <c r="F71">
        <v>8</v>
      </c>
      <c r="G71">
        <v>3</v>
      </c>
      <c r="H71">
        <v>0</v>
      </c>
      <c r="I71">
        <v>0</v>
      </c>
      <c r="J71">
        <v>0</v>
      </c>
    </row>
    <row r="72" spans="1:10">
      <c r="A72" t="s">
        <v>81</v>
      </c>
      <c r="B72">
        <v>7</v>
      </c>
      <c r="C72">
        <v>48</v>
      </c>
      <c r="D72">
        <v>12</v>
      </c>
      <c r="E72">
        <v>1.5</v>
      </c>
      <c r="F72">
        <v>8</v>
      </c>
      <c r="G72">
        <v>4</v>
      </c>
      <c r="H72">
        <v>0.5</v>
      </c>
      <c r="I72">
        <v>0</v>
      </c>
      <c r="J72">
        <v>0</v>
      </c>
    </row>
    <row r="73" spans="1:10">
      <c r="A73" t="s">
        <v>82</v>
      </c>
      <c r="B73">
        <v>6</v>
      </c>
      <c r="C73">
        <v>40</v>
      </c>
      <c r="D73">
        <v>17</v>
      </c>
      <c r="E73">
        <v>17</v>
      </c>
      <c r="F73">
        <v>8</v>
      </c>
      <c r="G73">
        <v>4</v>
      </c>
      <c r="H73">
        <v>5</v>
      </c>
      <c r="I73">
        <v>0</v>
      </c>
      <c r="J73">
        <v>0</v>
      </c>
    </row>
    <row r="74" spans="1:10">
      <c r="A74" t="s">
        <v>83</v>
      </c>
      <c r="B74">
        <v>7</v>
      </c>
      <c r="C74">
        <v>56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t="s">
        <v>84</v>
      </c>
      <c r="B75">
        <v>2</v>
      </c>
      <c r="C75">
        <v>16</v>
      </c>
      <c r="D75">
        <v>2.5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t="s">
        <v>86</v>
      </c>
      <c r="B76">
        <v>7</v>
      </c>
      <c r="C76">
        <v>48</v>
      </c>
      <c r="D76">
        <v>14</v>
      </c>
      <c r="E76">
        <v>5</v>
      </c>
      <c r="F76">
        <v>8</v>
      </c>
      <c r="G76">
        <v>2</v>
      </c>
      <c r="H76">
        <v>0</v>
      </c>
      <c r="I76">
        <v>0</v>
      </c>
      <c r="J76">
        <v>0</v>
      </c>
    </row>
    <row r="77" spans="1:10">
      <c r="A77" t="s">
        <v>85</v>
      </c>
      <c r="B77">
        <v>7</v>
      </c>
      <c r="C77">
        <v>48</v>
      </c>
      <c r="D77">
        <v>18</v>
      </c>
      <c r="E77">
        <v>17</v>
      </c>
      <c r="F77">
        <v>8</v>
      </c>
      <c r="G77">
        <v>4</v>
      </c>
      <c r="H77">
        <v>5</v>
      </c>
      <c r="I77">
        <v>0</v>
      </c>
      <c r="J77">
        <v>0</v>
      </c>
    </row>
    <row r="78" spans="1:10">
      <c r="A78" t="s">
        <v>87</v>
      </c>
      <c r="B78">
        <v>6</v>
      </c>
      <c r="C78">
        <v>48</v>
      </c>
      <c r="D78">
        <v>9.5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 t="s">
        <v>89</v>
      </c>
      <c r="B79">
        <v>6</v>
      </c>
      <c r="C79">
        <v>48</v>
      </c>
      <c r="D79">
        <v>10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 t="s">
        <v>88</v>
      </c>
      <c r="B80">
        <v>7</v>
      </c>
      <c r="C80">
        <v>10</v>
      </c>
      <c r="D80">
        <v>4</v>
      </c>
      <c r="E80">
        <v>2</v>
      </c>
      <c r="F80">
        <v>0</v>
      </c>
      <c r="G80">
        <v>0</v>
      </c>
      <c r="H80">
        <v>0</v>
      </c>
      <c r="I80">
        <v>38</v>
      </c>
      <c r="J80">
        <v>8</v>
      </c>
    </row>
    <row r="81" spans="1:10">
      <c r="A81" t="s">
        <v>90</v>
      </c>
      <c r="B81">
        <v>4</v>
      </c>
      <c r="C81">
        <v>32</v>
      </c>
      <c r="D81">
        <v>6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 t="s">
        <v>91</v>
      </c>
      <c r="B82">
        <v>6</v>
      </c>
      <c r="C82">
        <v>48</v>
      </c>
      <c r="D82">
        <v>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t="s">
        <v>92</v>
      </c>
      <c r="B83">
        <v>6</v>
      </c>
      <c r="C83">
        <v>48</v>
      </c>
      <c r="D83">
        <v>16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t="s">
        <v>93</v>
      </c>
      <c r="B84">
        <v>7</v>
      </c>
      <c r="C84">
        <v>48</v>
      </c>
      <c r="D84">
        <v>5</v>
      </c>
      <c r="E84">
        <v>0</v>
      </c>
      <c r="F84">
        <v>2</v>
      </c>
      <c r="G84">
        <v>4</v>
      </c>
      <c r="H84">
        <v>2</v>
      </c>
      <c r="I84">
        <v>0</v>
      </c>
      <c r="J84">
        <v>6</v>
      </c>
    </row>
    <row r="85" spans="1:10">
      <c r="A85" t="s">
        <v>94</v>
      </c>
      <c r="B85">
        <v>7</v>
      </c>
      <c r="C85">
        <v>48</v>
      </c>
      <c r="D85">
        <v>7</v>
      </c>
      <c r="E85">
        <v>0.5</v>
      </c>
      <c r="F85">
        <v>8</v>
      </c>
      <c r="G85">
        <v>0</v>
      </c>
      <c r="H85">
        <v>0</v>
      </c>
      <c r="I85">
        <v>0</v>
      </c>
      <c r="J85">
        <v>0</v>
      </c>
    </row>
    <row r="86" spans="1:10">
      <c r="A86" t="s">
        <v>95</v>
      </c>
      <c r="B86">
        <v>6</v>
      </c>
      <c r="C86">
        <v>48</v>
      </c>
      <c r="D86">
        <v>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t="s">
        <v>97</v>
      </c>
      <c r="B87">
        <v>6</v>
      </c>
      <c r="C87">
        <v>48</v>
      </c>
      <c r="D87">
        <v>10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t="s">
        <v>98</v>
      </c>
      <c r="B88">
        <v>4</v>
      </c>
      <c r="C88">
        <v>32</v>
      </c>
      <c r="D88">
        <v>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t="s">
        <v>100</v>
      </c>
      <c r="B89">
        <v>7</v>
      </c>
      <c r="C89">
        <v>48</v>
      </c>
      <c r="D89">
        <v>15.5</v>
      </c>
      <c r="E89">
        <v>11</v>
      </c>
      <c r="F89">
        <v>8</v>
      </c>
      <c r="G89">
        <v>4</v>
      </c>
      <c r="H89">
        <v>4</v>
      </c>
      <c r="I89">
        <v>0</v>
      </c>
      <c r="J89">
        <v>0</v>
      </c>
    </row>
    <row r="90" spans="1:10">
      <c r="A90" t="s">
        <v>99</v>
      </c>
      <c r="B90">
        <v>6</v>
      </c>
      <c r="C90">
        <v>48</v>
      </c>
      <c r="D90">
        <v>14.5</v>
      </c>
      <c r="E90">
        <v>2.5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t="s">
        <v>101</v>
      </c>
      <c r="B91">
        <v>6</v>
      </c>
      <c r="C91">
        <v>48</v>
      </c>
      <c r="D91">
        <v>16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t="s">
        <v>102</v>
      </c>
      <c r="B92">
        <v>5</v>
      </c>
      <c r="C92">
        <v>40</v>
      </c>
      <c r="D92">
        <v>16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t="s">
        <v>103</v>
      </c>
      <c r="B93">
        <v>6</v>
      </c>
      <c r="C93">
        <v>48</v>
      </c>
      <c r="D93">
        <v>8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t="s">
        <v>104</v>
      </c>
      <c r="B94">
        <v>6</v>
      </c>
      <c r="C94">
        <v>48</v>
      </c>
      <c r="D94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t="s">
        <v>105</v>
      </c>
      <c r="B95">
        <v>7</v>
      </c>
      <c r="C95">
        <v>48</v>
      </c>
      <c r="D95">
        <v>12.5</v>
      </c>
      <c r="E95">
        <v>11</v>
      </c>
      <c r="F95">
        <v>8</v>
      </c>
      <c r="G95">
        <v>4</v>
      </c>
      <c r="H95">
        <v>4</v>
      </c>
      <c r="I95">
        <v>0</v>
      </c>
      <c r="J95">
        <v>0</v>
      </c>
    </row>
    <row r="96" spans="1:10">
      <c r="A96" t="s">
        <v>106</v>
      </c>
      <c r="B96">
        <v>7</v>
      </c>
      <c r="C96">
        <v>48</v>
      </c>
      <c r="D96">
        <v>24</v>
      </c>
      <c r="E96">
        <v>24</v>
      </c>
      <c r="F96">
        <v>8</v>
      </c>
      <c r="G96">
        <v>4</v>
      </c>
      <c r="H96">
        <v>3.5</v>
      </c>
      <c r="I96">
        <v>0</v>
      </c>
      <c r="J96">
        <v>0</v>
      </c>
    </row>
    <row r="97" spans="1:10">
      <c r="A97" t="s">
        <v>96</v>
      </c>
      <c r="B97">
        <v>6</v>
      </c>
      <c r="C97">
        <v>48</v>
      </c>
      <c r="D97">
        <v>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t="s">
        <v>28</v>
      </c>
      <c r="B98">
        <v>6</v>
      </c>
      <c r="C98">
        <v>48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t="s">
        <v>109</v>
      </c>
      <c r="B99">
        <v>6</v>
      </c>
      <c r="C99">
        <v>48</v>
      </c>
      <c r="D99">
        <v>10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t="s">
        <v>108</v>
      </c>
      <c r="B100">
        <v>6</v>
      </c>
      <c r="C100">
        <v>48</v>
      </c>
      <c r="D100">
        <v>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t="s">
        <v>107</v>
      </c>
      <c r="B101">
        <v>6</v>
      </c>
      <c r="C101">
        <v>48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 t="s">
        <v>76</v>
      </c>
      <c r="B102">
        <v>6</v>
      </c>
      <c r="C102">
        <v>48</v>
      </c>
      <c r="D102">
        <v>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Recovered_Sheet1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</dc:creator>
  <cp:lastModifiedBy>Kryza</cp:lastModifiedBy>
  <cp:lastPrinted>2013-10-04T02:46:37Z</cp:lastPrinted>
  <dcterms:created xsi:type="dcterms:W3CDTF">2013-10-03T04:08:30Z</dcterms:created>
  <dcterms:modified xsi:type="dcterms:W3CDTF">2013-11-18T05:45:13Z</dcterms:modified>
</cp:coreProperties>
</file>