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GitHub/Capitol Riots/"/>
    </mc:Choice>
  </mc:AlternateContent>
  <xr:revisionPtr revIDLastSave="0" documentId="13_ncr:1_{9101E1F9-E906-924D-BD11-DA79621E728B}" xr6:coauthVersionLast="46" xr6:coauthVersionMax="46" xr10:uidLastSave="{00000000-0000-0000-0000-000000000000}"/>
  <bookViews>
    <workbookView xWindow="780" yWindow="1000" windowWidth="27640" windowHeight="15920" xr2:uid="{D5309DD4-62D5-8C41-A804-7C2752080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3" i="1"/>
  <c r="I3" i="1" s="1"/>
</calcChain>
</file>

<file path=xl/sharedStrings.xml><?xml version="1.0" encoding="utf-8"?>
<sst xmlns="http://schemas.openxmlformats.org/spreadsheetml/2006/main" count="70" uniqueCount="59">
  <si>
    <t>%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</si>
  <si>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</si>
  <si>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</si>
  <si>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</si>
  <si>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</si>
  <si>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</si>
  <si>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</si>
  <si>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</si>
  <si>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</si>
  <si>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WASHINGTON, D.C.</t>
  </si>
  <si>
    <t>FLORIDA</t>
  </si>
  <si>
    <t>GEORGIA</t>
  </si>
  <si>
    <t>HAWAII</t>
  </si>
  <si>
    <t>IDAHO</t>
  </si>
  <si>
    <t>INDIANA</t>
  </si>
  <si>
    <t>IOWA</t>
  </si>
  <si>
    <t>KANSAS</t>
  </si>
  <si>
    <t>KENTUCKY</t>
  </si>
  <si>
    <t>MAINE</t>
  </si>
  <si>
    <t>MARYLAND</t>
  </si>
  <si>
    <t>ILLINOIS</t>
  </si>
  <si>
    <t>LOUISIANA</t>
  </si>
  <si>
    <t>MASSACHUSETTS</t>
  </si>
  <si>
    <t>MICHIGAN</t>
  </si>
  <si>
    <t>MINNESOTA</t>
  </si>
  <si>
    <t>MISSISSIPPI</t>
  </si>
  <si>
    <t>MONTANA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</si>
  <si>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</si>
  <si>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</si>
  <si>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</si>
  <si>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</si>
  <si>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</si>
  <si>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</si>
  <si>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</si>
  <si>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</si>
  <si>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</si>
  <si>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</si>
  <si>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</si>
  <si>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</si>
  <si>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</si>
  <si>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</si>
  <si>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</si>
  <si>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</si>
  <si>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</si>
  <si>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</si>
  <si>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</si>
  <si>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</si>
  <si>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WASHINGTON</t>
  </si>
  <si>
    <t>WISCONSIN</t>
  </si>
  <si>
    <t>WYOMING</t>
  </si>
  <si>
    <t>VERMONT</t>
  </si>
  <si>
    <t>WEST VIRGINIA</t>
  </si>
  <si>
    <t>STATE</t>
  </si>
  <si>
    <t>DEM</t>
  </si>
  <si>
    <t>REP</t>
  </si>
  <si>
    <t>MARGIN</t>
  </si>
  <si>
    <t>TOTAL VOTES</t>
  </si>
  <si>
    <t>VOTES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</si>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</sst>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212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202122"/>
      <name val="Calibri"/>
      <family val="2"/>
      <scheme val="minor"/>
    </font>
    <font>
      <i/>
      <sz val="12"/>
      <color rgb="FF2021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3" applyAlignment="1">
      <alignment horizontal="center"/>
    </xf>
    <xf numFmtId="0" fontId="4" fillId="2" borderId="0" xfId="3"/>
    <xf numFmtId="0" fontId="1" fillId="3" borderId="0" xfId="4" applyAlignment="1">
      <alignment horizontal="center"/>
    </xf>
    <xf numFmtId="0" fontId="1" fillId="3" borderId="0" xfId="4"/>
    <xf numFmtId="164" fontId="1" fillId="3" borderId="0" xfId="1" applyNumberFormat="1" applyFill="1"/>
    <xf numFmtId="10" fontId="1" fillId="3" borderId="0" xfId="2" applyNumberFormat="1" applyFill="1"/>
    <xf numFmtId="164" fontId="4" fillId="2" borderId="0" xfId="1" applyNumberFormat="1" applyFont="1" applyFill="1"/>
    <xf numFmtId="10" fontId="4" fillId="2" borderId="0" xfId="2" applyNumberFormat="1" applyFont="1" applyFill="1"/>
    <xf numFmtId="0" fontId="0" fillId="0" borderId="0" xfId="0" applyFont="1"/>
    <xf numFmtId="3" fontId="5" fillId="0" borderId="0" xfId="1" applyNumberFormat="1" applyFont="1"/>
    <xf numFmtId="10" fontId="5" fillId="0" borderId="0" xfId="2" applyNumberFormat="1" applyFont="1"/>
    <xf numFmtId="164" fontId="5" fillId="0" borderId="0" xfId="1" applyNumberFormat="1" applyFont="1"/>
    <xf numFmtId="3" fontId="5" fillId="0" borderId="0" xfId="0" applyNumberFormat="1" applyFont="1"/>
    <xf numFmtId="3" fontId="6" fillId="0" borderId="0" xfId="0" applyNumberFormat="1" applyFont="1"/>
  </cellXfs>
  <cellStyles count="5">
    <cellStyle name="40% - Accent1" xfId="4" builtinId="31"/>
    <cellStyle name="Bad" xfId="3" builtinId="2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4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4A66-916D-BE44-A7EF-5C25FA814DA3}">
  <dimension ref="A1:J58"/>
  <sheetViews>
    <sheetView tabSelected="1" workbookViewId="0">
      <selection activeCell="F2" sqref="F1:G1048576"/>
    </sheetView>
  </sheetViews>
  <sheetFormatPr baseColWidth="10" defaultRowHeight="16" x14ac:dyDescent="0.2"/>
  <cols>
    <col min="1" max="1" width="17.5" bestFit="1" customWidth="1"/>
    <col min="2" max="2" width="16" bestFit="1" customWidth="1"/>
    <col min="3" max="3" width="9.1640625" bestFit="1" customWidth="1"/>
    <col min="4" max="4" width="13" bestFit="1" customWidth="1"/>
    <col min="5" max="5" width="9.1640625" bestFit="1" customWidth="1"/>
    <col min="6" max="6" width="9.83203125" bestFit="1" customWidth="1"/>
    <col min="7" max="7" width="7.83203125" bestFit="1" customWidth="1"/>
    <col min="8" max="8" width="9" bestFit="1" customWidth="1"/>
    <col min="9" max="9" width="6.1640625" bestFit="1" customWidth="1"/>
    <col min="10" max="10" width="12.5" bestFit="1" customWidth="1"/>
  </cols>
  <sheetData>
    <row r="1" spans="1:10" x14ac:dyDescent="0.2">
      <c r="B1" s="7" t="s">
        <v>53</v>
      </c>
      <c r="C1" s="7"/>
      <c r="D1" s="5" t="s">
        <v>54</v>
      </c>
      <c r="E1" s="5"/>
      <c r="F1" s="4" t="s">
        <v>55</v>
      </c>
      <c r="G1" s="4"/>
      <c r="H1" s="4" t="s">
        <v>58</v>
      </c>
      <c r="I1" s="4"/>
      <c r="J1" s="13"/>
    </row>
    <row r="2" spans="1:10" x14ac:dyDescent="0.2">
      <c r="A2" s="2" t="s">
        <v>52</v>
      </c>
      <c r="B2" s="8" t="s">
        <v>57</v>
      </c>
      <c r="C2" s="8" t="s">
        <v>0</v>
      </c>
      <c r="D2" s="6" t="s">
        <v>57</v>
      </c>
      <c r="E2" s="6" t="s">
        <v>0</v>
      </c>
      <c r="F2" s="3" t="s">
        <v>57</v>
      </c>
      <c r="G2" s="3" t="s">
        <v>0</v>
      </c>
      <c r="H2" s="3" t="s">
        <v>57</v>
      </c>
      <c r="I2" s="3" t="s">
        <v>0</v>
      </c>
      <c r="J2" s="1" t="s">
        <v>56</v>
      </c>
    </row>
    <row r="3" spans="1:10" x14ac:dyDescent="0.2">
      <c r="A3" t="s">
        <v>1</v>
      </c>
      <c r="B3" s="9">
        <v>849624</v>
      </c>
      <c r="C3" s="10">
        <f>B3/J3</f>
        <v>0.36569990212122333</v>
      </c>
      <c r="D3" s="11">
        <v>1441170</v>
      </c>
      <c r="E3" s="12">
        <f>D3/J3</f>
        <v>0.62031643166864803</v>
      </c>
      <c r="F3" s="14">
        <f>D3-B3</f>
        <v>591546</v>
      </c>
      <c r="G3" s="15">
        <f>(D3/J3)-(B3/J3)</f>
        <v>0.2546165295474247</v>
      </c>
      <c r="H3" s="16">
        <f>J3-(B3+D3)</f>
        <v>32488</v>
      </c>
      <c r="I3" s="15">
        <f>H3/J3</f>
        <v>1.3983666210128603E-2</v>
      </c>
      <c r="J3" s="17">
        <v>2323282</v>
      </c>
    </row>
    <row r="4" spans="1:10" x14ac:dyDescent="0.2">
      <c r="A4" t="s">
        <v>2</v>
      </c>
      <c r="B4" s="9">
        <v>153778</v>
      </c>
      <c r="C4" s="10">
        <f t="shared" ref="C4:C58" si="0">B4/J4</f>
        <v>0.42771952271020497</v>
      </c>
      <c r="D4" s="11">
        <v>189951</v>
      </c>
      <c r="E4" s="12">
        <f t="shared" ref="E4:E58" si="1">D4/J4</f>
        <v>0.52833143270380778</v>
      </c>
      <c r="F4" s="14">
        <f t="shared" ref="F4:F58" si="2">D4-B4</f>
        <v>36173</v>
      </c>
      <c r="G4" s="15">
        <f t="shared" ref="G4:G58" si="3">(D4/J4)-(B4/J4)</f>
        <v>0.10061190999360281</v>
      </c>
      <c r="H4" s="16">
        <f t="shared" ref="H4:H58" si="4">J4-(B4+D4)</f>
        <v>15801</v>
      </c>
      <c r="I4" s="15">
        <f t="shared" ref="I4:I58" si="5">H4/J4</f>
        <v>4.3949044585987258E-2</v>
      </c>
      <c r="J4" s="17">
        <v>359530</v>
      </c>
    </row>
    <row r="5" spans="1:10" x14ac:dyDescent="0.2">
      <c r="A5" t="s">
        <v>3</v>
      </c>
      <c r="B5" s="9">
        <v>1672143</v>
      </c>
      <c r="C5" s="10">
        <f t="shared" si="0"/>
        <v>0.49364690614366613</v>
      </c>
      <c r="D5" s="11">
        <v>1661686</v>
      </c>
      <c r="E5" s="12">
        <f t="shared" si="1"/>
        <v>0.4905598103046474</v>
      </c>
      <c r="F5" s="14">
        <f t="shared" si="2"/>
        <v>-10457</v>
      </c>
      <c r="G5" s="15">
        <f t="shared" si="3"/>
        <v>-3.0870958390187275E-3</v>
      </c>
      <c r="H5" s="16">
        <f t="shared" si="4"/>
        <v>53497</v>
      </c>
      <c r="I5" s="15">
        <f t="shared" si="5"/>
        <v>1.5793283551686493E-2</v>
      </c>
      <c r="J5" s="17">
        <v>3387326</v>
      </c>
    </row>
    <row r="6" spans="1:10" x14ac:dyDescent="0.2">
      <c r="A6" t="s">
        <v>4</v>
      </c>
      <c r="B6" s="9">
        <v>423932</v>
      </c>
      <c r="C6" s="10">
        <f t="shared" si="0"/>
        <v>0.34775061953014963</v>
      </c>
      <c r="D6" s="11">
        <v>760647</v>
      </c>
      <c r="E6" s="12">
        <f t="shared" si="1"/>
        <v>0.62395729856144322</v>
      </c>
      <c r="F6" s="14">
        <f t="shared" si="2"/>
        <v>336715</v>
      </c>
      <c r="G6" s="15">
        <f t="shared" si="3"/>
        <v>0.27620667903129359</v>
      </c>
      <c r="H6" s="16">
        <f t="shared" si="4"/>
        <v>34490</v>
      </c>
      <c r="I6" s="15">
        <f t="shared" si="5"/>
        <v>2.8292081908407152E-2</v>
      </c>
      <c r="J6" s="17">
        <v>1219069</v>
      </c>
    </row>
    <row r="7" spans="1:10" x14ac:dyDescent="0.2">
      <c r="A7" t="s">
        <v>5</v>
      </c>
      <c r="B7" s="9">
        <v>11110250</v>
      </c>
      <c r="C7" s="10">
        <f t="shared" si="0"/>
        <v>0.63483946893873511</v>
      </c>
      <c r="D7" s="11">
        <v>6006429</v>
      </c>
      <c r="E7" s="12">
        <f t="shared" si="1"/>
        <v>0.34320723625284921</v>
      </c>
      <c r="F7" s="14">
        <f t="shared" si="2"/>
        <v>-5103821</v>
      </c>
      <c r="G7" s="15">
        <f t="shared" si="3"/>
        <v>-0.29163223268588589</v>
      </c>
      <c r="H7" s="16">
        <f t="shared" si="4"/>
        <v>384202</v>
      </c>
      <c r="I7" s="15">
        <f t="shared" si="5"/>
        <v>2.1953294808415645E-2</v>
      </c>
      <c r="J7" s="17">
        <v>17500881</v>
      </c>
    </row>
    <row r="8" spans="1:10" x14ac:dyDescent="0.2">
      <c r="A8" t="s">
        <v>6</v>
      </c>
      <c r="B8" s="9">
        <v>1804352</v>
      </c>
      <c r="C8" s="10">
        <f t="shared" si="0"/>
        <v>0.55399541906919902</v>
      </c>
      <c r="D8" s="11">
        <v>1364607</v>
      </c>
      <c r="E8" s="12">
        <f t="shared" si="1"/>
        <v>0.41897923843560597</v>
      </c>
      <c r="F8" s="14">
        <f t="shared" si="2"/>
        <v>-439745</v>
      </c>
      <c r="G8" s="15">
        <f t="shared" si="3"/>
        <v>-0.13501618063359305</v>
      </c>
      <c r="H8" s="16">
        <f t="shared" si="4"/>
        <v>88021</v>
      </c>
      <c r="I8" s="15">
        <f t="shared" si="5"/>
        <v>2.7025342495194934E-2</v>
      </c>
      <c r="J8" s="17">
        <v>3256980</v>
      </c>
    </row>
    <row r="9" spans="1:10" x14ac:dyDescent="0.2">
      <c r="A9" t="s">
        <v>7</v>
      </c>
      <c r="B9" s="9">
        <v>1080831</v>
      </c>
      <c r="C9" s="10">
        <f t="shared" si="0"/>
        <v>0.59260731515683518</v>
      </c>
      <c r="D9" s="11">
        <v>714717</v>
      </c>
      <c r="E9" s="12">
        <f t="shared" si="1"/>
        <v>0.39187118288330719</v>
      </c>
      <c r="F9" s="14">
        <f t="shared" si="2"/>
        <v>-366114</v>
      </c>
      <c r="G9" s="15">
        <f t="shared" si="3"/>
        <v>-0.20073613227352799</v>
      </c>
      <c r="H9" s="16">
        <f t="shared" si="4"/>
        <v>28309</v>
      </c>
      <c r="I9" s="15">
        <f t="shared" si="5"/>
        <v>1.5521501959857598E-2</v>
      </c>
      <c r="J9" s="17">
        <v>1823857</v>
      </c>
    </row>
    <row r="10" spans="1:10" x14ac:dyDescent="0.2">
      <c r="A10" t="s">
        <v>8</v>
      </c>
      <c r="B10" s="9">
        <v>296268</v>
      </c>
      <c r="C10" s="10">
        <f t="shared" si="0"/>
        <v>0.58743005793641667</v>
      </c>
      <c r="D10" s="11">
        <v>200603</v>
      </c>
      <c r="E10" s="12">
        <f t="shared" si="1"/>
        <v>0.3977487677110555</v>
      </c>
      <c r="F10" s="14">
        <f t="shared" si="2"/>
        <v>-95665</v>
      </c>
      <c r="G10" s="15">
        <f t="shared" si="3"/>
        <v>-0.18968129022536118</v>
      </c>
      <c r="H10" s="16">
        <f t="shared" si="4"/>
        <v>7475</v>
      </c>
      <c r="I10" s="15">
        <f t="shared" si="5"/>
        <v>1.4821174352527828E-2</v>
      </c>
      <c r="J10" s="17">
        <v>504346</v>
      </c>
    </row>
    <row r="11" spans="1:10" x14ac:dyDescent="0.2">
      <c r="A11" t="s">
        <v>9</v>
      </c>
      <c r="B11" s="9">
        <v>317323</v>
      </c>
      <c r="C11" s="10">
        <f t="shared" si="0"/>
        <v>0.92149693921406917</v>
      </c>
      <c r="D11" s="11">
        <v>18586</v>
      </c>
      <c r="E11" s="12">
        <f t="shared" si="1"/>
        <v>5.3973213767147948E-2</v>
      </c>
      <c r="F11" s="14">
        <f t="shared" si="2"/>
        <v>-298737</v>
      </c>
      <c r="G11" s="15">
        <f t="shared" si="3"/>
        <v>-0.86752372544692125</v>
      </c>
      <c r="H11" s="16">
        <f t="shared" si="4"/>
        <v>8447</v>
      </c>
      <c r="I11" s="15">
        <f t="shared" si="5"/>
        <v>2.4529847018782889E-2</v>
      </c>
      <c r="J11" s="17">
        <v>344356</v>
      </c>
    </row>
    <row r="12" spans="1:10" x14ac:dyDescent="0.2">
      <c r="A12" t="s">
        <v>10</v>
      </c>
      <c r="B12" s="9">
        <v>5297045</v>
      </c>
      <c r="C12" s="10">
        <f t="shared" si="0"/>
        <v>0.47861450725442234</v>
      </c>
      <c r="D12" s="11">
        <v>5668731</v>
      </c>
      <c r="E12" s="12">
        <f t="shared" si="1"/>
        <v>0.51219819622504037</v>
      </c>
      <c r="F12" s="14">
        <f t="shared" si="2"/>
        <v>371686</v>
      </c>
      <c r="G12" s="15">
        <f t="shared" si="3"/>
        <v>3.3583688970618031E-2</v>
      </c>
      <c r="H12" s="16">
        <f t="shared" si="4"/>
        <v>101680</v>
      </c>
      <c r="I12" s="15">
        <f t="shared" si="5"/>
        <v>9.1872965205373296E-3</v>
      </c>
      <c r="J12" s="17">
        <v>11067456</v>
      </c>
    </row>
    <row r="13" spans="1:10" x14ac:dyDescent="0.2">
      <c r="A13" t="s">
        <v>11</v>
      </c>
      <c r="B13" s="9">
        <v>2473633</v>
      </c>
      <c r="C13" s="10">
        <f t="shared" si="0"/>
        <v>0.49473055784446274</v>
      </c>
      <c r="D13" s="11">
        <v>2461854</v>
      </c>
      <c r="E13" s="12">
        <f t="shared" si="1"/>
        <v>0.49237473899791201</v>
      </c>
      <c r="F13" s="14">
        <f t="shared" si="2"/>
        <v>-11779</v>
      </c>
      <c r="G13" s="15">
        <f t="shared" si="3"/>
        <v>-2.3558188465507279E-3</v>
      </c>
      <c r="H13" s="16">
        <f t="shared" si="4"/>
        <v>64473</v>
      </c>
      <c r="I13" s="15">
        <f t="shared" si="5"/>
        <v>1.289470315762526E-2</v>
      </c>
      <c r="J13" s="17">
        <v>4999960</v>
      </c>
    </row>
    <row r="14" spans="1:10" x14ac:dyDescent="0.2">
      <c r="A14" t="s">
        <v>12</v>
      </c>
      <c r="B14" s="9">
        <v>366130</v>
      </c>
      <c r="C14" s="10">
        <f t="shared" si="0"/>
        <v>0.63733639239018991</v>
      </c>
      <c r="D14" s="11">
        <v>196864</v>
      </c>
      <c r="E14" s="12">
        <f t="shared" si="1"/>
        <v>0.3426886394217965</v>
      </c>
      <c r="F14" s="14">
        <f t="shared" si="2"/>
        <v>-169266</v>
      </c>
      <c r="G14" s="15">
        <f t="shared" si="3"/>
        <v>-0.29464775296839341</v>
      </c>
      <c r="H14" s="16">
        <f t="shared" si="4"/>
        <v>11475</v>
      </c>
      <c r="I14" s="15">
        <f t="shared" si="5"/>
        <v>1.9974968188013628E-2</v>
      </c>
      <c r="J14" s="17">
        <v>574469</v>
      </c>
    </row>
    <row r="15" spans="1:10" x14ac:dyDescent="0.2">
      <c r="A15" t="s">
        <v>13</v>
      </c>
      <c r="B15" s="9">
        <v>287021</v>
      </c>
      <c r="C15" s="10">
        <f t="shared" si="0"/>
        <v>0.33066402154803953</v>
      </c>
      <c r="D15" s="11">
        <v>554119</v>
      </c>
      <c r="E15" s="12">
        <f t="shared" si="1"/>
        <v>0.63837564831903637</v>
      </c>
      <c r="F15" s="14">
        <f t="shared" si="2"/>
        <v>267098</v>
      </c>
      <c r="G15" s="15">
        <f t="shared" si="3"/>
        <v>0.30771162677099684</v>
      </c>
      <c r="H15" s="16">
        <f t="shared" si="4"/>
        <v>26874</v>
      </c>
      <c r="I15" s="15">
        <f t="shared" si="5"/>
        <v>3.0960330132924124E-2</v>
      </c>
      <c r="J15" s="17">
        <v>868014</v>
      </c>
    </row>
    <row r="16" spans="1:10" x14ac:dyDescent="0.2">
      <c r="A16" t="s">
        <v>20</v>
      </c>
      <c r="B16" s="9">
        <v>3471915</v>
      </c>
      <c r="C16" s="10">
        <f t="shared" si="0"/>
        <v>0.57541635840035643</v>
      </c>
      <c r="D16" s="11">
        <v>2446891</v>
      </c>
      <c r="E16" s="12">
        <f t="shared" si="1"/>
        <v>0.40553444097064772</v>
      </c>
      <c r="F16" s="14">
        <f t="shared" si="2"/>
        <v>-1025024</v>
      </c>
      <c r="G16" s="15">
        <f t="shared" si="3"/>
        <v>-0.16988191742970871</v>
      </c>
      <c r="H16" s="16">
        <f t="shared" si="4"/>
        <v>114938</v>
      </c>
      <c r="I16" s="15">
        <f t="shared" si="5"/>
        <v>1.9049200628995861E-2</v>
      </c>
      <c r="J16" s="17">
        <v>6033744</v>
      </c>
    </row>
    <row r="17" spans="1:10" x14ac:dyDescent="0.2">
      <c r="A17" t="s">
        <v>14</v>
      </c>
      <c r="B17" s="9">
        <v>1242416</v>
      </c>
      <c r="C17" s="10">
        <f t="shared" si="0"/>
        <v>0.40961636545327401</v>
      </c>
      <c r="D17" s="11">
        <v>1729519</v>
      </c>
      <c r="E17" s="12">
        <f t="shared" si="1"/>
        <v>0.57021101367205596</v>
      </c>
      <c r="F17" s="14">
        <f t="shared" si="2"/>
        <v>487103</v>
      </c>
      <c r="G17" s="15">
        <f t="shared" si="3"/>
        <v>0.16059464821878194</v>
      </c>
      <c r="H17" s="16">
        <f t="shared" si="4"/>
        <v>61186</v>
      </c>
      <c r="I17" s="15">
        <f t="shared" si="5"/>
        <v>2.0172620874670019E-2</v>
      </c>
      <c r="J17" s="17">
        <v>3033121</v>
      </c>
    </row>
    <row r="18" spans="1:10" x14ac:dyDescent="0.2">
      <c r="A18" t="s">
        <v>15</v>
      </c>
      <c r="B18" s="9">
        <v>759061</v>
      </c>
      <c r="C18" s="10">
        <f t="shared" si="0"/>
        <v>0.44891715571442176</v>
      </c>
      <c r="D18" s="11">
        <v>897672</v>
      </c>
      <c r="E18" s="12">
        <f t="shared" si="1"/>
        <v>0.53089324969202267</v>
      </c>
      <c r="F18" s="14">
        <f t="shared" si="2"/>
        <v>138611</v>
      </c>
      <c r="G18" s="15">
        <f t="shared" si="3"/>
        <v>8.1976093977600917E-2</v>
      </c>
      <c r="H18" s="16">
        <f t="shared" si="4"/>
        <v>34138</v>
      </c>
      <c r="I18" s="15">
        <f t="shared" si="5"/>
        <v>2.018959459355563E-2</v>
      </c>
      <c r="J18" s="17">
        <v>1690871</v>
      </c>
    </row>
    <row r="19" spans="1:10" x14ac:dyDescent="0.2">
      <c r="A19" t="s">
        <v>16</v>
      </c>
      <c r="B19" s="9">
        <v>570323</v>
      </c>
      <c r="C19" s="10">
        <f t="shared" si="0"/>
        <v>0.41559553538832167</v>
      </c>
      <c r="D19" s="11">
        <v>771406</v>
      </c>
      <c r="E19" s="12">
        <f t="shared" si="1"/>
        <v>0.56212512834264738</v>
      </c>
      <c r="F19" s="14">
        <f t="shared" si="2"/>
        <v>201083</v>
      </c>
      <c r="G19" s="15">
        <f t="shared" si="3"/>
        <v>0.14652959295432572</v>
      </c>
      <c r="H19" s="16">
        <f t="shared" si="4"/>
        <v>30574</v>
      </c>
      <c r="I19" s="15">
        <f t="shared" si="5"/>
        <v>2.2279336269030964E-2</v>
      </c>
      <c r="J19" s="17">
        <v>1372303</v>
      </c>
    </row>
    <row r="20" spans="1:10" x14ac:dyDescent="0.2">
      <c r="A20" t="s">
        <v>17</v>
      </c>
      <c r="B20" s="9">
        <v>772474</v>
      </c>
      <c r="C20" s="10">
        <f t="shared" si="0"/>
        <v>0.3615151481115404</v>
      </c>
      <c r="D20" s="11">
        <v>1326646</v>
      </c>
      <c r="E20" s="12">
        <f t="shared" si="1"/>
        <v>0.62086571869290441</v>
      </c>
      <c r="F20" s="14">
        <f t="shared" si="2"/>
        <v>554172</v>
      </c>
      <c r="G20" s="15">
        <f t="shared" si="3"/>
        <v>0.25935057058136401</v>
      </c>
      <c r="H20" s="16">
        <f t="shared" si="4"/>
        <v>37648</v>
      </c>
      <c r="I20" s="15">
        <f t="shared" si="5"/>
        <v>1.7619133195555158E-2</v>
      </c>
      <c r="J20" s="17">
        <v>2136768</v>
      </c>
    </row>
    <row r="21" spans="1:10" x14ac:dyDescent="0.2">
      <c r="A21" t="s">
        <v>21</v>
      </c>
      <c r="B21" s="9">
        <v>856034</v>
      </c>
      <c r="C21" s="10">
        <f t="shared" si="0"/>
        <v>0.39851456801526214</v>
      </c>
      <c r="D21" s="11">
        <v>1255776</v>
      </c>
      <c r="E21" s="12">
        <f t="shared" si="1"/>
        <v>0.5846088241400853</v>
      </c>
      <c r="F21" s="14">
        <f t="shared" si="2"/>
        <v>399742</v>
      </c>
      <c r="G21" s="15">
        <f t="shared" si="3"/>
        <v>0.18609425612482317</v>
      </c>
      <c r="H21" s="16">
        <f t="shared" si="4"/>
        <v>36252</v>
      </c>
      <c r="I21" s="15">
        <f t="shared" si="5"/>
        <v>1.687660784465253E-2</v>
      </c>
      <c r="J21" s="17">
        <v>2148062</v>
      </c>
    </row>
    <row r="22" spans="1:10" x14ac:dyDescent="0.2">
      <c r="A22" t="s">
        <v>18</v>
      </c>
      <c r="B22" s="9">
        <v>435072</v>
      </c>
      <c r="C22" s="10">
        <f t="shared" si="0"/>
        <v>0.53092459555732363</v>
      </c>
      <c r="D22" s="11">
        <v>360737</v>
      </c>
      <c r="E22" s="12">
        <f t="shared" si="1"/>
        <v>0.44021252994346283</v>
      </c>
      <c r="F22" s="14">
        <f t="shared" si="2"/>
        <v>-74335</v>
      </c>
      <c r="G22" s="15">
        <f t="shared" si="3"/>
        <v>-9.0712065613860804E-2</v>
      </c>
      <c r="H22" s="16">
        <f t="shared" si="4"/>
        <v>23652</v>
      </c>
      <c r="I22" s="15">
        <f t="shared" si="5"/>
        <v>2.8862874499213508E-2</v>
      </c>
      <c r="J22" s="17">
        <v>819461</v>
      </c>
    </row>
    <row r="23" spans="1:10" x14ac:dyDescent="0.2">
      <c r="A23" t="s">
        <v>18</v>
      </c>
      <c r="B23" s="9">
        <v>266376</v>
      </c>
      <c r="C23" s="10">
        <f t="shared" si="0"/>
        <v>0.60114824243080756</v>
      </c>
      <c r="D23" s="11">
        <v>164045</v>
      </c>
      <c r="E23" s="12">
        <f t="shared" si="1"/>
        <v>0.37021114300673419</v>
      </c>
      <c r="F23" s="14">
        <f t="shared" si="2"/>
        <v>-102331</v>
      </c>
      <c r="G23" s="15">
        <f t="shared" si="3"/>
        <v>-0.23093709942407337</v>
      </c>
      <c r="H23" s="16">
        <f t="shared" si="4"/>
        <v>12691</v>
      </c>
      <c r="I23" s="15">
        <f t="shared" si="5"/>
        <v>2.8640614562458248E-2</v>
      </c>
      <c r="J23" s="18">
        <v>443112</v>
      </c>
    </row>
    <row r="24" spans="1:10" x14ac:dyDescent="0.2">
      <c r="A24" t="s">
        <v>18</v>
      </c>
      <c r="B24" s="9">
        <v>168696</v>
      </c>
      <c r="C24" s="10">
        <f t="shared" si="0"/>
        <v>0.44824351864891365</v>
      </c>
      <c r="D24" s="11">
        <v>196692</v>
      </c>
      <c r="E24" s="12">
        <f t="shared" si="1"/>
        <v>0.52263191877751769</v>
      </c>
      <c r="F24" s="14">
        <f t="shared" si="2"/>
        <v>27996</v>
      </c>
      <c r="G24" s="15">
        <f t="shared" si="3"/>
        <v>7.4388400128604037E-2</v>
      </c>
      <c r="H24" s="16">
        <f t="shared" si="4"/>
        <v>10961</v>
      </c>
      <c r="I24" s="15">
        <f t="shared" si="5"/>
        <v>2.9124562573568682E-2</v>
      </c>
      <c r="J24" s="18">
        <v>376349</v>
      </c>
    </row>
    <row r="25" spans="1:10" x14ac:dyDescent="0.2">
      <c r="A25" t="s">
        <v>19</v>
      </c>
      <c r="B25" s="9">
        <v>1985023</v>
      </c>
      <c r="C25" s="10">
        <f t="shared" si="0"/>
        <v>0.65360664860077111</v>
      </c>
      <c r="D25" s="11">
        <v>976414</v>
      </c>
      <c r="E25" s="12">
        <f t="shared" si="1"/>
        <v>0.32150291567748757</v>
      </c>
      <c r="F25" s="14">
        <f t="shared" si="2"/>
        <v>-1008609</v>
      </c>
      <c r="G25" s="15">
        <f t="shared" si="3"/>
        <v>-0.33210373292328355</v>
      </c>
      <c r="H25" s="16">
        <f t="shared" si="4"/>
        <v>75593</v>
      </c>
      <c r="I25" s="15">
        <f t="shared" si="5"/>
        <v>2.4890435721741308E-2</v>
      </c>
      <c r="J25" s="17">
        <v>3037030</v>
      </c>
    </row>
    <row r="26" spans="1:10" x14ac:dyDescent="0.2">
      <c r="A26" t="s">
        <v>22</v>
      </c>
      <c r="B26" s="9">
        <v>2382202</v>
      </c>
      <c r="C26" s="10">
        <f t="shared" si="0"/>
        <v>0.6560006300596849</v>
      </c>
      <c r="D26" s="11">
        <v>1167202</v>
      </c>
      <c r="E26" s="12">
        <f t="shared" si="1"/>
        <v>0.32141911030505571</v>
      </c>
      <c r="F26" s="14">
        <f t="shared" si="2"/>
        <v>-1215000</v>
      </c>
      <c r="G26" s="15">
        <f t="shared" si="3"/>
        <v>-0.33458151975462919</v>
      </c>
      <c r="H26" s="16">
        <f t="shared" si="4"/>
        <v>81998</v>
      </c>
      <c r="I26" s="15">
        <f t="shared" si="5"/>
        <v>2.258025963525933E-2</v>
      </c>
      <c r="J26" s="17">
        <v>3631402</v>
      </c>
    </row>
    <row r="27" spans="1:10" x14ac:dyDescent="0.2">
      <c r="A27" t="s">
        <v>23</v>
      </c>
      <c r="B27" s="9">
        <v>2804040</v>
      </c>
      <c r="C27" s="10">
        <f t="shared" si="0"/>
        <v>0.50620818290824365</v>
      </c>
      <c r="D27" s="11">
        <v>2649852</v>
      </c>
      <c r="E27" s="12">
        <f t="shared" si="1"/>
        <v>0.47837290691137618</v>
      </c>
      <c r="F27" s="14">
        <f t="shared" si="2"/>
        <v>-154188</v>
      </c>
      <c r="G27" s="15">
        <f t="shared" si="3"/>
        <v>-2.783527599686747E-2</v>
      </c>
      <c r="H27" s="16">
        <f t="shared" si="4"/>
        <v>85410</v>
      </c>
      <c r="I27" s="15">
        <f t="shared" si="5"/>
        <v>1.5418910180380127E-2</v>
      </c>
      <c r="J27" s="17">
        <v>5539302</v>
      </c>
    </row>
    <row r="28" spans="1:10" x14ac:dyDescent="0.2">
      <c r="A28" t="s">
        <v>24</v>
      </c>
      <c r="B28" s="9">
        <v>1717077</v>
      </c>
      <c r="C28" s="10">
        <f t="shared" si="0"/>
        <v>0.52395099309740012</v>
      </c>
      <c r="D28" s="11">
        <v>1484065</v>
      </c>
      <c r="E28" s="12">
        <f t="shared" si="1"/>
        <v>0.45284942409169371</v>
      </c>
      <c r="F28" s="14">
        <f t="shared" si="2"/>
        <v>-233012</v>
      </c>
      <c r="G28" s="15">
        <f t="shared" si="3"/>
        <v>-7.1101569005706411E-2</v>
      </c>
      <c r="H28" s="16">
        <f t="shared" si="4"/>
        <v>76029</v>
      </c>
      <c r="I28" s="15">
        <f t="shared" si="5"/>
        <v>2.3199582810906113E-2</v>
      </c>
      <c r="J28" s="17">
        <v>3277171</v>
      </c>
    </row>
    <row r="29" spans="1:10" x14ac:dyDescent="0.2">
      <c r="A29" t="s">
        <v>25</v>
      </c>
      <c r="B29" s="9">
        <v>539398</v>
      </c>
      <c r="C29" s="10">
        <f t="shared" si="0"/>
        <v>0.41057606455978607</v>
      </c>
      <c r="D29" s="11">
        <v>756764</v>
      </c>
      <c r="E29" s="12">
        <f t="shared" si="1"/>
        <v>0.57602954575382548</v>
      </c>
      <c r="F29" s="14">
        <f t="shared" si="2"/>
        <v>217366</v>
      </c>
      <c r="G29" s="15">
        <f t="shared" si="3"/>
        <v>0.16545348119403941</v>
      </c>
      <c r="H29" s="16">
        <f t="shared" si="4"/>
        <v>17597</v>
      </c>
      <c r="I29" s="15">
        <f t="shared" si="5"/>
        <v>1.3394389686388447E-2</v>
      </c>
      <c r="J29" s="17">
        <v>1313759</v>
      </c>
    </row>
    <row r="30" spans="1:10" x14ac:dyDescent="0.2">
      <c r="A30" t="s">
        <v>27</v>
      </c>
      <c r="B30" s="9">
        <v>1253014</v>
      </c>
      <c r="C30" s="10">
        <f t="shared" si="0"/>
        <v>0.4140878173618836</v>
      </c>
      <c r="D30" s="11">
        <v>1718736</v>
      </c>
      <c r="E30" s="12">
        <f t="shared" si="1"/>
        <v>0.56799655778889491</v>
      </c>
      <c r="F30" s="14">
        <f t="shared" si="2"/>
        <v>465722</v>
      </c>
      <c r="G30" s="15">
        <f t="shared" si="3"/>
        <v>0.1539087404270113</v>
      </c>
      <c r="H30" s="16">
        <f t="shared" si="4"/>
        <v>54212</v>
      </c>
      <c r="I30" s="15">
        <f t="shared" si="5"/>
        <v>1.7915624849221504E-2</v>
      </c>
      <c r="J30" s="17">
        <v>3025962</v>
      </c>
    </row>
    <row r="31" spans="1:10" x14ac:dyDescent="0.2">
      <c r="A31" t="s">
        <v>26</v>
      </c>
      <c r="B31" s="9">
        <v>244786</v>
      </c>
      <c r="C31" s="10">
        <f t="shared" si="0"/>
        <v>0.40549369361609078</v>
      </c>
      <c r="D31" s="11">
        <v>343602</v>
      </c>
      <c r="E31" s="12">
        <f t="shared" si="1"/>
        <v>0.56918469240020275</v>
      </c>
      <c r="F31" s="14">
        <f t="shared" si="2"/>
        <v>98816</v>
      </c>
      <c r="G31" s="15">
        <f t="shared" si="3"/>
        <v>0.16369099878411197</v>
      </c>
      <c r="H31" s="16">
        <f t="shared" si="4"/>
        <v>15286</v>
      </c>
      <c r="I31" s="15">
        <f t="shared" si="5"/>
        <v>2.5321613983706439E-2</v>
      </c>
      <c r="J31" s="17">
        <v>603674</v>
      </c>
    </row>
    <row r="32" spans="1:10" x14ac:dyDescent="0.2">
      <c r="A32" t="s">
        <v>28</v>
      </c>
      <c r="B32" s="9">
        <v>374583</v>
      </c>
      <c r="C32" s="10">
        <f t="shared" si="0"/>
        <v>0.39166630941787967</v>
      </c>
      <c r="D32" s="11">
        <v>556846</v>
      </c>
      <c r="E32" s="12">
        <f t="shared" si="1"/>
        <v>0.58224163332054213</v>
      </c>
      <c r="F32" s="14">
        <f t="shared" si="2"/>
        <v>182263</v>
      </c>
      <c r="G32" s="15">
        <f t="shared" si="3"/>
        <v>0.19057532390266246</v>
      </c>
      <c r="H32" s="16">
        <f t="shared" si="4"/>
        <v>24954</v>
      </c>
      <c r="I32" s="15">
        <f t="shared" si="5"/>
        <v>2.6092057261578257E-2</v>
      </c>
      <c r="J32" s="17">
        <v>956383</v>
      </c>
    </row>
    <row r="33" spans="1:10" x14ac:dyDescent="0.2">
      <c r="A33" t="s">
        <v>28</v>
      </c>
      <c r="B33" s="9">
        <v>132261</v>
      </c>
      <c r="C33" s="10">
        <f t="shared" si="0"/>
        <v>0.41089391896509947</v>
      </c>
      <c r="D33" s="11">
        <v>180290</v>
      </c>
      <c r="E33" s="12">
        <f t="shared" si="1"/>
        <v>0.56010513038777698</v>
      </c>
      <c r="F33" s="14">
        <f t="shared" si="2"/>
        <v>48029</v>
      </c>
      <c r="G33" s="15">
        <f t="shared" si="3"/>
        <v>0.14921121142267751</v>
      </c>
      <c r="H33" s="16">
        <f t="shared" si="4"/>
        <v>9335</v>
      </c>
      <c r="I33" s="15">
        <f t="shared" si="5"/>
        <v>2.9000950647123516E-2</v>
      </c>
      <c r="J33" s="18">
        <v>321886</v>
      </c>
    </row>
    <row r="34" spans="1:10" x14ac:dyDescent="0.2">
      <c r="A34" t="s">
        <v>28</v>
      </c>
      <c r="B34" s="9">
        <v>176468</v>
      </c>
      <c r="C34" s="10">
        <f t="shared" si="0"/>
        <v>0.5195338950616194</v>
      </c>
      <c r="D34" s="11">
        <v>154377</v>
      </c>
      <c r="E34" s="12">
        <f t="shared" si="1"/>
        <v>0.45449647594990372</v>
      </c>
      <c r="F34" s="14">
        <f t="shared" si="2"/>
        <v>-22091</v>
      </c>
      <c r="G34" s="15">
        <f t="shared" si="3"/>
        <v>-6.5037419111715677E-2</v>
      </c>
      <c r="H34" s="16">
        <f t="shared" si="4"/>
        <v>8821</v>
      </c>
      <c r="I34" s="15">
        <f t="shared" si="5"/>
        <v>2.5969628988476916E-2</v>
      </c>
      <c r="J34" s="18">
        <v>339666</v>
      </c>
    </row>
    <row r="35" spans="1:10" x14ac:dyDescent="0.2">
      <c r="A35" t="s">
        <v>28</v>
      </c>
      <c r="B35" s="9">
        <v>65854</v>
      </c>
      <c r="C35" s="10">
        <f t="shared" si="0"/>
        <v>0.22336185814924484</v>
      </c>
      <c r="D35" s="11">
        <v>222179</v>
      </c>
      <c r="E35" s="12">
        <f t="shared" si="1"/>
        <v>0.75358086497010146</v>
      </c>
      <c r="F35" s="14">
        <f t="shared" si="2"/>
        <v>156325</v>
      </c>
      <c r="G35" s="15">
        <f t="shared" si="3"/>
        <v>0.53021900682085665</v>
      </c>
      <c r="H35" s="16">
        <f t="shared" si="4"/>
        <v>6798</v>
      </c>
      <c r="I35" s="15">
        <f t="shared" si="5"/>
        <v>2.3057276880653663E-2</v>
      </c>
      <c r="J35" s="18">
        <v>294831</v>
      </c>
    </row>
    <row r="36" spans="1:10" x14ac:dyDescent="0.2">
      <c r="A36" t="s">
        <v>29</v>
      </c>
      <c r="B36" s="9">
        <v>703486</v>
      </c>
      <c r="C36" s="10">
        <f t="shared" si="0"/>
        <v>0.50056781957284024</v>
      </c>
      <c r="D36" s="11">
        <v>669890</v>
      </c>
      <c r="E36" s="12">
        <f t="shared" si="1"/>
        <v>0.47666247324559408</v>
      </c>
      <c r="F36" s="14">
        <f t="shared" si="2"/>
        <v>-33596</v>
      </c>
      <c r="G36" s="15">
        <f t="shared" si="3"/>
        <v>-2.3905346327246169E-2</v>
      </c>
      <c r="H36" s="16">
        <f t="shared" si="4"/>
        <v>32000</v>
      </c>
      <c r="I36" s="15">
        <f t="shared" si="5"/>
        <v>2.2769707181565645E-2</v>
      </c>
      <c r="J36" s="17">
        <v>1405376</v>
      </c>
    </row>
    <row r="37" spans="1:10" x14ac:dyDescent="0.2">
      <c r="A37" t="s">
        <v>30</v>
      </c>
      <c r="B37" s="9">
        <v>424937</v>
      </c>
      <c r="C37" s="10">
        <f t="shared" si="0"/>
        <v>0.5270830620003597</v>
      </c>
      <c r="D37" s="11">
        <v>365660</v>
      </c>
      <c r="E37" s="12">
        <f t="shared" si="1"/>
        <v>0.45355709776049519</v>
      </c>
      <c r="F37" s="14">
        <f t="shared" si="2"/>
        <v>-59277</v>
      </c>
      <c r="G37" s="15">
        <f t="shared" si="3"/>
        <v>-7.3525964239864516E-2</v>
      </c>
      <c r="H37" s="16">
        <f t="shared" si="4"/>
        <v>15608</v>
      </c>
      <c r="I37" s="15">
        <f t="shared" si="5"/>
        <v>1.935984023914513E-2</v>
      </c>
      <c r="J37" s="17">
        <v>806205</v>
      </c>
    </row>
    <row r="38" spans="1:10" x14ac:dyDescent="0.2">
      <c r="A38" t="s">
        <v>31</v>
      </c>
      <c r="B38" s="9">
        <v>2608335</v>
      </c>
      <c r="C38" s="10">
        <f t="shared" si="0"/>
        <v>0.57334196752812983</v>
      </c>
      <c r="D38" s="11">
        <v>1883274</v>
      </c>
      <c r="E38" s="12">
        <f t="shared" si="1"/>
        <v>0.41396523857348505</v>
      </c>
      <c r="F38" s="14">
        <f t="shared" si="2"/>
        <v>-725061</v>
      </c>
      <c r="G38" s="15">
        <f t="shared" si="3"/>
        <v>-0.15937672895464478</v>
      </c>
      <c r="H38" s="16">
        <f t="shared" si="4"/>
        <v>57744</v>
      </c>
      <c r="I38" s="15">
        <f t="shared" si="5"/>
        <v>1.269279389838511E-2</v>
      </c>
      <c r="J38" s="17">
        <v>4549353</v>
      </c>
    </row>
    <row r="39" spans="1:10" x14ac:dyDescent="0.2">
      <c r="A39" t="s">
        <v>32</v>
      </c>
      <c r="B39" s="9">
        <v>501614</v>
      </c>
      <c r="C39" s="10">
        <f t="shared" si="0"/>
        <v>0.54289285849572222</v>
      </c>
      <c r="D39" s="11">
        <v>401894</v>
      </c>
      <c r="E39" s="12">
        <f t="shared" si="1"/>
        <v>0.43496669246129455</v>
      </c>
      <c r="F39" s="14">
        <f t="shared" si="2"/>
        <v>-99720</v>
      </c>
      <c r="G39" s="15">
        <f t="shared" si="3"/>
        <v>-0.10792616603442767</v>
      </c>
      <c r="H39" s="16">
        <f t="shared" si="4"/>
        <v>20457</v>
      </c>
      <c r="I39" s="15">
        <f t="shared" si="5"/>
        <v>2.2140449042983231E-2</v>
      </c>
      <c r="J39" s="17">
        <v>923965</v>
      </c>
    </row>
    <row r="40" spans="1:10" x14ac:dyDescent="0.2">
      <c r="A40" t="s">
        <v>33</v>
      </c>
      <c r="B40" s="9">
        <v>5230985</v>
      </c>
      <c r="C40" s="10">
        <f t="shared" si="0"/>
        <v>0.60862023268417531</v>
      </c>
      <c r="D40" s="11">
        <v>3244798</v>
      </c>
      <c r="E40" s="12">
        <f t="shared" si="1"/>
        <v>0.37752922514079984</v>
      </c>
      <c r="F40" s="14">
        <f t="shared" si="2"/>
        <v>-1986187</v>
      </c>
      <c r="G40" s="15">
        <f t="shared" si="3"/>
        <v>-0.23109100754337547</v>
      </c>
      <c r="H40" s="16">
        <f t="shared" si="4"/>
        <v>119043</v>
      </c>
      <c r="I40" s="15">
        <f t="shared" si="5"/>
        <v>1.3850542175024835E-2</v>
      </c>
      <c r="J40" s="17">
        <v>8594826</v>
      </c>
    </row>
    <row r="41" spans="1:10" x14ac:dyDescent="0.2">
      <c r="A41" t="s">
        <v>34</v>
      </c>
      <c r="B41" s="9">
        <v>2684292</v>
      </c>
      <c r="C41" s="10">
        <f t="shared" si="0"/>
        <v>0.48586194188970322</v>
      </c>
      <c r="D41" s="11">
        <v>2758775</v>
      </c>
      <c r="E41" s="12">
        <f t="shared" si="1"/>
        <v>0.49934350612257011</v>
      </c>
      <c r="F41" s="14">
        <f t="shared" si="2"/>
        <v>74483</v>
      </c>
      <c r="G41" s="15">
        <f t="shared" si="3"/>
        <v>1.3481564232866894E-2</v>
      </c>
      <c r="H41" s="16">
        <f t="shared" si="4"/>
        <v>81737</v>
      </c>
      <c r="I41" s="15">
        <f t="shared" si="5"/>
        <v>1.4794551987726624E-2</v>
      </c>
      <c r="J41" s="17">
        <v>5524804</v>
      </c>
    </row>
    <row r="42" spans="1:10" x14ac:dyDescent="0.2">
      <c r="A42" t="s">
        <v>35</v>
      </c>
      <c r="B42" s="9">
        <v>114902</v>
      </c>
      <c r="C42" s="10">
        <f t="shared" si="0"/>
        <v>0.31756762359080093</v>
      </c>
      <c r="D42" s="11">
        <v>235595</v>
      </c>
      <c r="E42" s="12">
        <f t="shared" si="1"/>
        <v>0.65114048737075725</v>
      </c>
      <c r="F42" s="14">
        <f t="shared" si="2"/>
        <v>120693</v>
      </c>
      <c r="G42" s="15">
        <f t="shared" si="3"/>
        <v>0.33357286377995632</v>
      </c>
      <c r="H42" s="16">
        <f t="shared" si="4"/>
        <v>11322</v>
      </c>
      <c r="I42" s="15">
        <f t="shared" si="5"/>
        <v>3.1291889038441871E-2</v>
      </c>
      <c r="J42" s="17">
        <v>361819</v>
      </c>
    </row>
    <row r="43" spans="1:10" x14ac:dyDescent="0.2">
      <c r="A43" t="s">
        <v>36</v>
      </c>
      <c r="B43" s="9">
        <v>2679165</v>
      </c>
      <c r="C43" s="10">
        <f t="shared" si="0"/>
        <v>0.45239338340705026</v>
      </c>
      <c r="D43" s="11">
        <v>3154834</v>
      </c>
      <c r="E43" s="12">
        <f t="shared" si="1"/>
        <v>0.53271300100874641</v>
      </c>
      <c r="F43" s="14">
        <f t="shared" si="2"/>
        <v>475669</v>
      </c>
      <c r="G43" s="15">
        <f t="shared" si="3"/>
        <v>8.0319617601696147E-2</v>
      </c>
      <c r="H43" s="16">
        <f t="shared" si="4"/>
        <v>88203</v>
      </c>
      <c r="I43" s="15">
        <f t="shared" si="5"/>
        <v>1.4893615584203308E-2</v>
      </c>
      <c r="J43" s="17">
        <v>5922202</v>
      </c>
    </row>
    <row r="44" spans="1:10" x14ac:dyDescent="0.2">
      <c r="A44" t="s">
        <v>37</v>
      </c>
      <c r="B44" s="9">
        <v>503890</v>
      </c>
      <c r="C44" s="10">
        <f t="shared" si="0"/>
        <v>0.32286174335986634</v>
      </c>
      <c r="D44" s="11">
        <v>1020280</v>
      </c>
      <c r="E44" s="12">
        <f t="shared" si="1"/>
        <v>0.65373271848062953</v>
      </c>
      <c r="F44" s="14">
        <f t="shared" si="2"/>
        <v>516390</v>
      </c>
      <c r="G44" s="15">
        <f t="shared" si="3"/>
        <v>0.33087097512076319</v>
      </c>
      <c r="H44" s="16">
        <f t="shared" si="4"/>
        <v>36529</v>
      </c>
      <c r="I44" s="15">
        <f t="shared" si="5"/>
        <v>2.340553815950417E-2</v>
      </c>
      <c r="J44" s="17">
        <v>1560699</v>
      </c>
    </row>
    <row r="45" spans="1:10" x14ac:dyDescent="0.2">
      <c r="A45" t="s">
        <v>38</v>
      </c>
      <c r="B45" s="9">
        <v>1340383</v>
      </c>
      <c r="C45" s="10">
        <f t="shared" si="0"/>
        <v>0.56453318654048878</v>
      </c>
      <c r="D45" s="11">
        <v>958448</v>
      </c>
      <c r="E45" s="12">
        <f t="shared" si="1"/>
        <v>0.40367246046343352</v>
      </c>
      <c r="F45" s="14">
        <f t="shared" si="2"/>
        <v>-381935</v>
      </c>
      <c r="G45" s="15">
        <f t="shared" si="3"/>
        <v>-0.16086072607705526</v>
      </c>
      <c r="H45" s="16">
        <f t="shared" si="4"/>
        <v>75490</v>
      </c>
      <c r="I45" s="15">
        <f t="shared" si="5"/>
        <v>3.1794352996077614E-2</v>
      </c>
      <c r="J45" s="17">
        <v>2374321</v>
      </c>
    </row>
    <row r="46" spans="1:10" x14ac:dyDescent="0.2">
      <c r="A46" t="s">
        <v>39</v>
      </c>
      <c r="B46" s="9">
        <v>3458229</v>
      </c>
      <c r="C46" s="10">
        <f t="shared" si="0"/>
        <v>0.50008495675448139</v>
      </c>
      <c r="D46" s="11">
        <v>3377674</v>
      </c>
      <c r="E46" s="12">
        <f t="shared" si="1"/>
        <v>0.48843612040172468</v>
      </c>
      <c r="F46" s="14">
        <f t="shared" si="2"/>
        <v>-80555</v>
      </c>
      <c r="G46" s="15">
        <f t="shared" si="3"/>
        <v>-1.1648836352756708E-2</v>
      </c>
      <c r="H46" s="16">
        <f t="shared" si="4"/>
        <v>79380</v>
      </c>
      <c r="I46" s="15">
        <f t="shared" si="5"/>
        <v>1.1478922843793956E-2</v>
      </c>
      <c r="J46" s="17">
        <v>6915283</v>
      </c>
    </row>
    <row r="47" spans="1:10" x14ac:dyDescent="0.2">
      <c r="A47" t="s">
        <v>40</v>
      </c>
      <c r="B47" s="9">
        <v>307486</v>
      </c>
      <c r="C47" s="10">
        <f t="shared" si="0"/>
        <v>0.59388091324694792</v>
      </c>
      <c r="D47" s="11">
        <v>199922</v>
      </c>
      <c r="E47" s="12">
        <f t="shared" si="1"/>
        <v>0.38613094559803152</v>
      </c>
      <c r="F47" s="14">
        <f t="shared" si="2"/>
        <v>-107564</v>
      </c>
      <c r="G47" s="15">
        <f t="shared" si="3"/>
        <v>-0.2077499676489164</v>
      </c>
      <c r="H47" s="16">
        <f t="shared" si="4"/>
        <v>10349</v>
      </c>
      <c r="I47" s="15">
        <f t="shared" si="5"/>
        <v>1.9988141155020598E-2</v>
      </c>
      <c r="J47" s="17">
        <v>517757</v>
      </c>
    </row>
    <row r="48" spans="1:10" x14ac:dyDescent="0.2">
      <c r="A48" t="s">
        <v>41</v>
      </c>
      <c r="B48" s="9">
        <v>1091541</v>
      </c>
      <c r="C48" s="10">
        <f t="shared" si="0"/>
        <v>0.43430088142061785</v>
      </c>
      <c r="D48" s="11">
        <v>1385103</v>
      </c>
      <c r="E48" s="12">
        <f t="shared" si="1"/>
        <v>0.55110293956740242</v>
      </c>
      <c r="F48" s="14">
        <f t="shared" si="2"/>
        <v>293562</v>
      </c>
      <c r="G48" s="15">
        <f t="shared" si="3"/>
        <v>0.11680205814678457</v>
      </c>
      <c r="H48" s="16">
        <f t="shared" si="4"/>
        <v>36685</v>
      </c>
      <c r="I48" s="15">
        <f t="shared" si="5"/>
        <v>1.4596179011979729E-2</v>
      </c>
      <c r="J48" s="17">
        <v>2513329</v>
      </c>
    </row>
    <row r="49" spans="1:10" x14ac:dyDescent="0.2">
      <c r="A49" t="s">
        <v>42</v>
      </c>
      <c r="B49" s="9">
        <v>150471</v>
      </c>
      <c r="C49" s="10">
        <f t="shared" si="0"/>
        <v>0.3560525213613529</v>
      </c>
      <c r="D49" s="11">
        <v>261043</v>
      </c>
      <c r="E49" s="12">
        <f t="shared" si="1"/>
        <v>0.61769389672250241</v>
      </c>
      <c r="F49" s="14">
        <f t="shared" si="2"/>
        <v>110572</v>
      </c>
      <c r="G49" s="15">
        <f t="shared" si="3"/>
        <v>0.26164137536114951</v>
      </c>
      <c r="H49" s="16">
        <f t="shared" si="4"/>
        <v>11095</v>
      </c>
      <c r="I49" s="15">
        <f t="shared" si="5"/>
        <v>2.625358191614471E-2</v>
      </c>
      <c r="J49" s="17">
        <v>422609</v>
      </c>
    </row>
    <row r="50" spans="1:10" x14ac:dyDescent="0.2">
      <c r="A50" t="s">
        <v>43</v>
      </c>
      <c r="B50" s="9">
        <v>1143711</v>
      </c>
      <c r="C50" s="10">
        <f t="shared" si="0"/>
        <v>0.37451434271023704</v>
      </c>
      <c r="D50" s="11">
        <v>1852475</v>
      </c>
      <c r="E50" s="12">
        <f t="shared" si="1"/>
        <v>0.60660294166283812</v>
      </c>
      <c r="F50" s="14">
        <f t="shared" si="2"/>
        <v>708764</v>
      </c>
      <c r="G50" s="15">
        <f t="shared" si="3"/>
        <v>0.23208859895260109</v>
      </c>
      <c r="H50" s="16">
        <f t="shared" si="4"/>
        <v>57665</v>
      </c>
      <c r="I50" s="15">
        <f t="shared" si="5"/>
        <v>1.8882715626924822E-2</v>
      </c>
      <c r="J50" s="17">
        <v>3053851</v>
      </c>
    </row>
    <row r="51" spans="1:10" x14ac:dyDescent="0.2">
      <c r="A51" t="s">
        <v>44</v>
      </c>
      <c r="B51" s="9">
        <v>5259126</v>
      </c>
      <c r="C51" s="10">
        <f t="shared" si="0"/>
        <v>0.46479009913870512</v>
      </c>
      <c r="D51" s="11">
        <v>5890347</v>
      </c>
      <c r="E51" s="12">
        <f t="shared" si="1"/>
        <v>0.52057603603552649</v>
      </c>
      <c r="F51" s="14">
        <f t="shared" si="2"/>
        <v>631221</v>
      </c>
      <c r="G51" s="15">
        <f t="shared" si="3"/>
        <v>5.5785936896821375E-2</v>
      </c>
      <c r="H51" s="16">
        <f t="shared" si="4"/>
        <v>165583</v>
      </c>
      <c r="I51" s="15">
        <f t="shared" si="5"/>
        <v>1.4633864825768427E-2</v>
      </c>
      <c r="J51" s="17">
        <v>11315056</v>
      </c>
    </row>
    <row r="52" spans="1:10" x14ac:dyDescent="0.2">
      <c r="A52" t="s">
        <v>45</v>
      </c>
      <c r="B52" s="9">
        <v>560282</v>
      </c>
      <c r="C52" s="10">
        <f t="shared" si="0"/>
        <v>0.37646048583306063</v>
      </c>
      <c r="D52" s="11">
        <v>865140</v>
      </c>
      <c r="E52" s="12">
        <f t="shared" si="1"/>
        <v>0.58129839029919594</v>
      </c>
      <c r="F52" s="14">
        <f t="shared" si="2"/>
        <v>304858</v>
      </c>
      <c r="G52" s="15">
        <f t="shared" si="3"/>
        <v>0.20483790446613531</v>
      </c>
      <c r="H52" s="16">
        <f t="shared" si="4"/>
        <v>62867</v>
      </c>
      <c r="I52" s="15">
        <f t="shared" si="5"/>
        <v>4.2241123867743431E-2</v>
      </c>
      <c r="J52" s="17">
        <v>1488289</v>
      </c>
    </row>
    <row r="53" spans="1:10" x14ac:dyDescent="0.2">
      <c r="A53" t="s">
        <v>50</v>
      </c>
      <c r="B53" s="9">
        <v>242820</v>
      </c>
      <c r="C53" s="10">
        <f t="shared" si="0"/>
        <v>0.66086416930663971</v>
      </c>
      <c r="D53" s="11">
        <v>112704</v>
      </c>
      <c r="E53" s="12">
        <f t="shared" si="1"/>
        <v>0.30673764655932589</v>
      </c>
      <c r="F53" s="14">
        <f t="shared" si="2"/>
        <v>-130116</v>
      </c>
      <c r="G53" s="15">
        <f t="shared" si="3"/>
        <v>-0.35412652274731382</v>
      </c>
      <c r="H53" s="16">
        <f t="shared" si="4"/>
        <v>11904</v>
      </c>
      <c r="I53" s="15">
        <f t="shared" si="5"/>
        <v>3.2398184134034426E-2</v>
      </c>
      <c r="J53" s="17">
        <v>367428</v>
      </c>
    </row>
    <row r="54" spans="1:10" x14ac:dyDescent="0.2">
      <c r="A54" t="s">
        <v>46</v>
      </c>
      <c r="B54" s="9">
        <v>2413568</v>
      </c>
      <c r="C54" s="10">
        <f t="shared" si="0"/>
        <v>0.54109517177802424</v>
      </c>
      <c r="D54" s="11">
        <v>1962430</v>
      </c>
      <c r="E54" s="12">
        <f t="shared" si="1"/>
        <v>0.43995503667282138</v>
      </c>
      <c r="F54" s="14">
        <f t="shared" si="2"/>
        <v>-451138</v>
      </c>
      <c r="G54" s="15">
        <f t="shared" si="3"/>
        <v>-0.10114013510520287</v>
      </c>
      <c r="H54" s="16">
        <f t="shared" si="4"/>
        <v>84526</v>
      </c>
      <c r="I54" s="15">
        <f t="shared" si="5"/>
        <v>1.8949791549154316E-2</v>
      </c>
      <c r="J54" s="17">
        <v>4460524</v>
      </c>
    </row>
    <row r="55" spans="1:10" x14ac:dyDescent="0.2">
      <c r="A55" t="s">
        <v>47</v>
      </c>
      <c r="B55" s="9">
        <v>2369612</v>
      </c>
      <c r="C55" s="10">
        <f t="shared" si="0"/>
        <v>0.5797030113530306</v>
      </c>
      <c r="D55" s="11">
        <v>1584651</v>
      </c>
      <c r="E55" s="12">
        <f t="shared" si="1"/>
        <v>0.38766977743343273</v>
      </c>
      <c r="F55" s="14">
        <f t="shared" si="2"/>
        <v>-784961</v>
      </c>
      <c r="G55" s="15">
        <f t="shared" si="3"/>
        <v>-0.19203323391959787</v>
      </c>
      <c r="H55" s="16">
        <f t="shared" si="4"/>
        <v>133368</v>
      </c>
      <c r="I55" s="15">
        <f t="shared" si="5"/>
        <v>3.2627211213536643E-2</v>
      </c>
      <c r="J55" s="17">
        <v>4087631</v>
      </c>
    </row>
    <row r="56" spans="1:10" x14ac:dyDescent="0.2">
      <c r="A56" t="s">
        <v>51</v>
      </c>
      <c r="B56" s="9">
        <v>235984</v>
      </c>
      <c r="C56" s="10">
        <f t="shared" si="0"/>
        <v>0.29693569270608544</v>
      </c>
      <c r="D56" s="11">
        <v>545382</v>
      </c>
      <c r="E56" s="12">
        <f t="shared" si="1"/>
        <v>0.68624729625495917</v>
      </c>
      <c r="F56" s="14">
        <f t="shared" si="2"/>
        <v>309398</v>
      </c>
      <c r="G56" s="15">
        <f t="shared" si="3"/>
        <v>0.38931160354887373</v>
      </c>
      <c r="H56" s="16">
        <f t="shared" si="4"/>
        <v>13365</v>
      </c>
      <c r="I56" s="15">
        <f t="shared" si="5"/>
        <v>1.6817011038955318E-2</v>
      </c>
      <c r="J56" s="17">
        <v>794731</v>
      </c>
    </row>
    <row r="57" spans="1:10" x14ac:dyDescent="0.2">
      <c r="A57" t="s">
        <v>48</v>
      </c>
      <c r="B57" s="9">
        <v>1630866</v>
      </c>
      <c r="C57" s="10">
        <f t="shared" si="0"/>
        <v>0.4944953686142774</v>
      </c>
      <c r="D57" s="11">
        <v>1610184</v>
      </c>
      <c r="E57" s="12">
        <f t="shared" si="1"/>
        <v>0.48822437319608825</v>
      </c>
      <c r="F57" s="14">
        <f t="shared" si="2"/>
        <v>-20682</v>
      </c>
      <c r="G57" s="15">
        <f t="shared" si="3"/>
        <v>-6.2709954181891514E-3</v>
      </c>
      <c r="H57" s="16">
        <f t="shared" si="4"/>
        <v>56991</v>
      </c>
      <c r="I57" s="15">
        <f t="shared" si="5"/>
        <v>1.7280258189634391E-2</v>
      </c>
      <c r="J57" s="17">
        <v>3298041</v>
      </c>
    </row>
    <row r="58" spans="1:10" x14ac:dyDescent="0.2">
      <c r="A58" t="s">
        <v>49</v>
      </c>
      <c r="B58" s="9">
        <v>73491</v>
      </c>
      <c r="C58" s="10">
        <f t="shared" si="0"/>
        <v>0.26553574332014523</v>
      </c>
      <c r="D58" s="11">
        <v>193559</v>
      </c>
      <c r="E58" s="12">
        <f t="shared" si="1"/>
        <v>0.69936227485411806</v>
      </c>
      <c r="F58" s="14">
        <f t="shared" si="2"/>
        <v>120068</v>
      </c>
      <c r="G58" s="15">
        <f t="shared" si="3"/>
        <v>0.43382653153397283</v>
      </c>
      <c r="H58" s="16">
        <f t="shared" si="4"/>
        <v>9715</v>
      </c>
      <c r="I58" s="15">
        <f t="shared" si="5"/>
        <v>3.5101981825736636E-2</v>
      </c>
      <c r="J58" s="17">
        <v>276765</v>
      </c>
    </row>
  </sheetData>
  <mergeCells count="4">
    <mergeCell ref="B1:C1"/>
    <mergeCell ref="D1:E1"/>
    <mergeCell ref="F1:G1"/>
    <mergeCell ref="H1:I1"/>
  </mergeCells>
  <conditionalFormatting sqref="G3:G5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Nelson</dc:creator>
  <cp:lastModifiedBy>Ben Nelson</cp:lastModifiedBy>
  <dcterms:created xsi:type="dcterms:W3CDTF">2021-03-15T01:23:05Z</dcterms:created>
  <dcterms:modified xsi:type="dcterms:W3CDTF">2021-03-17T01:20:35Z</dcterms:modified>
</cp:coreProperties>
</file>