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Projects/Carolina Hurricanes '21 - '22/"/>
    </mc:Choice>
  </mc:AlternateContent>
  <xr:revisionPtr revIDLastSave="0" documentId="13_ncr:1_{B4FD6B57-E991-5D47-B90C-6401DD620D2F}" xr6:coauthVersionLast="47" xr6:coauthVersionMax="47" xr10:uidLastSave="{00000000-0000-0000-0000-000000000000}"/>
  <bookViews>
    <workbookView xWindow="0" yWindow="500" windowWidth="28800" windowHeight="16480" xr2:uid="{C58F479F-3326-6C4D-BE2B-36C4DDBC0763}"/>
  </bookViews>
  <sheets>
    <sheet name="Post Seas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0" i="2" l="1"/>
  <c r="AE20" i="2"/>
  <c r="AC20" i="2"/>
  <c r="AB20" i="2"/>
  <c r="Z20" i="2"/>
  <c r="Y20" i="2"/>
  <c r="T20" i="2"/>
  <c r="S20" i="2"/>
  <c r="R20" i="2"/>
  <c r="Q20" i="2"/>
  <c r="P20" i="2"/>
  <c r="N20" i="2"/>
  <c r="M20" i="2"/>
  <c r="L20" i="2"/>
  <c r="K20" i="2"/>
  <c r="J20" i="2"/>
  <c r="G20" i="2"/>
  <c r="F20" i="2"/>
  <c r="E20" i="2"/>
  <c r="AI20" i="2" l="1"/>
  <c r="AH20" i="2"/>
  <c r="AD20" i="2"/>
  <c r="V20" i="2"/>
  <c r="AA20" i="2"/>
  <c r="AG20" i="2"/>
  <c r="AM20" i="2"/>
  <c r="AK20" i="2"/>
  <c r="AP20" i="2"/>
  <c r="AQ20" i="2"/>
  <c r="X20" i="2"/>
  <c r="AR20" i="2"/>
  <c r="W20" i="2"/>
  <c r="AN20" i="2"/>
  <c r="AO20" i="2"/>
  <c r="AL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V5" authorId="0" shapeId="0" xr:uid="{1C599BEA-36A2-7444-B16C-8FE40217CE12}">
      <text>
        <r>
          <rPr>
            <sz val="10"/>
            <color rgb="FF000000"/>
            <rFont val="Tahoma"/>
            <family val="2"/>
          </rPr>
          <t>Goal Difference</t>
        </r>
      </text>
    </comment>
    <comment ref="W5" authorId="0" shapeId="0" xr:uid="{371905C4-DD4C-6E4D-9E02-9F1BC4DB4E86}">
      <text>
        <r>
          <rPr>
            <sz val="10"/>
            <color rgb="FF000000"/>
            <rFont val="Tahoma"/>
            <family val="2"/>
          </rPr>
          <t>Shot Difference</t>
        </r>
      </text>
    </comment>
    <comment ref="X5" authorId="0" shapeId="0" xr:uid="{D60068A6-B96A-6949-B3AD-34F334B21461}">
      <text>
        <r>
          <rPr>
            <sz val="10"/>
            <color rgb="FF000000"/>
            <rFont val="Tahoma"/>
            <family val="2"/>
          </rPr>
          <t>Total Face-Offs</t>
        </r>
      </text>
    </comment>
    <comment ref="Y5" authorId="0" shapeId="0" xr:uid="{9BE5E2C7-C5E7-5D4D-A8CE-7428808C2E11}">
      <text>
        <r>
          <rPr>
            <sz val="10"/>
            <color rgb="FF000000"/>
            <rFont val="Tahoma"/>
            <family val="2"/>
          </rPr>
          <t>Number of Face-Off Wins</t>
        </r>
      </text>
    </comment>
    <comment ref="Z5" authorId="0" shapeId="0" xr:uid="{C781265D-EDBE-DC47-BEA7-201A90580D4E}">
      <text>
        <r>
          <rPr>
            <sz val="10"/>
            <color rgb="FF000000"/>
            <rFont val="Tahoma"/>
            <family val="2"/>
          </rPr>
          <t>Number of Face-Off Losses</t>
        </r>
      </text>
    </comment>
    <comment ref="AA5" authorId="0" shapeId="0" xr:uid="{C5E4F8E4-AF8A-D340-AA98-0DB554621CDA}">
      <text>
        <r>
          <rPr>
            <sz val="10"/>
            <color rgb="FF000000"/>
            <rFont val="Tahoma"/>
            <family val="2"/>
          </rPr>
          <t>Face-Off Winning %</t>
        </r>
      </text>
    </comment>
    <comment ref="AB5" authorId="0" shapeId="0" xr:uid="{8146D0D1-6AA0-384B-A188-6CB19886674A}">
      <text>
        <r>
          <rPr>
            <sz val="10"/>
            <color rgb="FF000000"/>
            <rFont val="Tahoma"/>
            <family val="2"/>
          </rPr>
          <t xml:space="preserve">Corsi For =
</t>
        </r>
        <r>
          <rPr>
            <sz val="10"/>
            <color rgb="FF000000"/>
            <rFont val="Tahoma"/>
            <family val="2"/>
          </rPr>
          <t>(Team Shots + Team Misses + Opponent Blocks)</t>
        </r>
      </text>
    </comment>
    <comment ref="AC5" authorId="0" shapeId="0" xr:uid="{8150092A-EF9E-9D42-9020-9F711B034A86}">
      <text>
        <r>
          <rPr>
            <sz val="10"/>
            <color rgb="FF000000"/>
            <rFont val="Tahoma"/>
            <family val="2"/>
          </rPr>
          <t xml:space="preserve">Corsi Against =
</t>
        </r>
        <r>
          <rPr>
            <sz val="10"/>
            <color rgb="FF000000"/>
            <rFont val="Tahoma"/>
            <family val="2"/>
          </rPr>
          <t>(Opponent Shots + Opponent Misses + Team Blocks)</t>
        </r>
      </text>
    </comment>
    <comment ref="AD5" authorId="0" shapeId="0" xr:uid="{0054625E-D39F-934E-B0FC-45C2AA2165EC}">
      <text>
        <r>
          <rPr>
            <sz val="10"/>
            <color rgb="FF000000"/>
            <rFont val="Tahoma"/>
            <family val="2"/>
          </rPr>
          <t xml:space="preserve">Corsi For % =
</t>
        </r>
        <r>
          <rPr>
            <sz val="10"/>
            <color rgb="FF000000"/>
            <rFont val="Tahoma"/>
            <family val="2"/>
          </rPr>
          <t>(Corsi For / (Corsi For + Corsi Against))</t>
        </r>
      </text>
    </comment>
    <comment ref="AE5" authorId="0" shapeId="0" xr:uid="{DBDF95BB-698C-4F45-B1E8-0040A23B6246}">
      <text>
        <r>
          <rPr>
            <sz val="10"/>
            <color rgb="FF000000"/>
            <rFont val="Tahoma"/>
            <family val="2"/>
          </rPr>
          <t xml:space="preserve">Fenwick For =
</t>
        </r>
        <r>
          <rPr>
            <sz val="10"/>
            <color rgb="FF000000"/>
            <rFont val="Tahoma"/>
            <family val="2"/>
          </rPr>
          <t>(Team Shots + Team Misses)</t>
        </r>
      </text>
    </comment>
    <comment ref="AF5" authorId="0" shapeId="0" xr:uid="{2E43A58B-BAE2-1640-B569-705942A5436A}">
      <text>
        <r>
          <rPr>
            <sz val="10"/>
            <color rgb="FF000000"/>
            <rFont val="Tahoma"/>
            <family val="2"/>
          </rPr>
          <t xml:space="preserve">Fenwick Against =
</t>
        </r>
        <r>
          <rPr>
            <sz val="10"/>
            <color rgb="FF000000"/>
            <rFont val="Tahoma"/>
            <family val="2"/>
          </rPr>
          <t>(Opponent Shots + Opponent Misses)</t>
        </r>
      </text>
    </comment>
    <comment ref="AG5" authorId="0" shapeId="0" xr:uid="{80CBB639-9D91-CF42-87C4-E907233B5097}">
      <text>
        <r>
          <rPr>
            <sz val="10"/>
            <color rgb="FF000000"/>
            <rFont val="Tahoma"/>
            <family val="2"/>
          </rPr>
          <t xml:space="preserve">Fenwick For % =
</t>
        </r>
        <r>
          <rPr>
            <sz val="10"/>
            <color rgb="FF000000"/>
            <rFont val="Tahoma"/>
            <family val="2"/>
          </rPr>
          <t>(Fenwick For / (Fenwick For + Fenwick Against))</t>
        </r>
      </text>
    </comment>
    <comment ref="AH5" authorId="0" shapeId="0" xr:uid="{47399DE4-CEE4-0548-880B-3A4FEC95BF38}">
      <text>
        <r>
          <rPr>
            <sz val="10"/>
            <color rgb="FF000000"/>
            <rFont val="Tahoma"/>
            <family val="2"/>
          </rPr>
          <t xml:space="preserve">Offensive Zone Start % =
</t>
        </r>
        <r>
          <rPr>
            <sz val="10"/>
            <color rgb="FF000000"/>
            <rFont val="Tahoma"/>
            <family val="2"/>
          </rPr>
          <t xml:space="preserve">(Offensive Zone Faceoffs / (Offensive Zone Faceoffs + Defensive Faceoffs))
</t>
        </r>
      </text>
    </comment>
    <comment ref="AI5" authorId="0" shapeId="0" xr:uid="{AC4890B2-6105-A040-B3EB-814C405343B5}">
      <text>
        <r>
          <rPr>
            <sz val="10"/>
            <color rgb="FF000000"/>
            <rFont val="Tahoma"/>
            <family val="2"/>
          </rPr>
          <t xml:space="preserve">Shoot-Save % (PDO) = 
</t>
        </r>
        <r>
          <rPr>
            <sz val="10"/>
            <color rgb="FF000000"/>
            <rFont val="Tahoma"/>
            <family val="2"/>
          </rPr>
          <t>(Shooting % + Save %)</t>
        </r>
      </text>
    </comment>
    <comment ref="AK5" authorId="0" shapeId="0" xr:uid="{5BF4BBC5-56A4-5B48-BE40-B87E03A27F5C}">
      <text>
        <r>
          <rPr>
            <sz val="10"/>
            <color rgb="FF000000"/>
            <rFont val="Tahoma"/>
            <family val="2"/>
          </rPr>
          <t>Team Shooting %</t>
        </r>
      </text>
    </comment>
    <comment ref="AL5" authorId="0" shapeId="0" xr:uid="{C273FF89-EB93-CA4E-B84F-8C8D4DF468BD}">
      <text>
        <r>
          <rPr>
            <sz val="10"/>
            <color rgb="FF000000"/>
            <rFont val="Tahoma"/>
            <family val="2"/>
          </rPr>
          <t>Opponent Shooting %</t>
        </r>
      </text>
    </comment>
    <comment ref="AM5" authorId="0" shapeId="0" xr:uid="{AEACEFFF-0593-074A-B81D-ED8B9BDA516C}">
      <text>
        <r>
          <rPr>
            <sz val="10"/>
            <color rgb="FF000000"/>
            <rFont val="Tahoma"/>
            <family val="2"/>
          </rPr>
          <t>Team Save %</t>
        </r>
      </text>
    </comment>
    <comment ref="AN5" authorId="0" shapeId="0" xr:uid="{99604E27-A17F-0A42-9828-6088C1DD1D10}">
      <text>
        <r>
          <rPr>
            <sz val="10"/>
            <color rgb="FF000000"/>
            <rFont val="Tahoma"/>
            <family val="2"/>
          </rPr>
          <t>Opponent Save %</t>
        </r>
      </text>
    </comment>
    <comment ref="AO5" authorId="0" shapeId="0" xr:uid="{EBBD376A-E401-FB40-AB67-62FF239DF6A2}">
      <text>
        <r>
          <rPr>
            <sz val="10"/>
            <color rgb="FF000000"/>
            <rFont val="Tahoma"/>
            <family val="2"/>
          </rPr>
          <t>Power Play %</t>
        </r>
      </text>
    </comment>
    <comment ref="AP5" authorId="0" shapeId="0" xr:uid="{B6D1002D-3BCC-D345-87E3-4A9A624D9622}">
      <text>
        <r>
          <rPr>
            <sz val="10"/>
            <color rgb="FF000000"/>
            <rFont val="Tahoma"/>
            <family val="2"/>
          </rPr>
          <t>Penalty Kill %</t>
        </r>
      </text>
    </comment>
    <comment ref="AQ5" authorId="0" shapeId="0" xr:uid="{A3B14DD8-42AB-4142-A4A5-6CC844E0E161}">
      <text>
        <r>
          <rPr>
            <sz val="10"/>
            <color rgb="FF000000"/>
            <rFont val="Tahoma"/>
            <family val="2"/>
          </rPr>
          <t xml:space="preserve">Team Blocked Shot %
</t>
        </r>
        <r>
          <rPr>
            <sz val="10"/>
            <color rgb="FF000000"/>
            <rFont val="Tahoma"/>
            <family val="2"/>
          </rPr>
          <t>(Blocks For)</t>
        </r>
      </text>
    </comment>
    <comment ref="AR5" authorId="0" shapeId="0" xr:uid="{C628170D-63BB-EB40-8A4E-244D0421CAC4}">
      <text>
        <r>
          <rPr>
            <sz val="10"/>
            <color rgb="FF000000"/>
            <rFont val="Tahoma"/>
            <family val="2"/>
          </rPr>
          <t xml:space="preserve">Opponent Blocked Shot %
</t>
        </r>
        <r>
          <rPr>
            <sz val="10"/>
            <color rgb="FF000000"/>
            <rFont val="Tahoma"/>
            <family val="2"/>
          </rPr>
          <t>(Blocks Against)</t>
        </r>
      </text>
    </comment>
    <comment ref="AS5" authorId="0" shapeId="0" xr:uid="{E28E596A-EB9D-6349-82B8-49384171AD0F}">
      <text>
        <r>
          <rPr>
            <sz val="10"/>
            <color rgb="FF000000"/>
            <rFont val="Tahoma"/>
            <family val="2"/>
          </rPr>
          <t>Win/Loss Streak</t>
        </r>
      </text>
    </comment>
  </commentList>
</comments>
</file>

<file path=xl/sharedStrings.xml><?xml version="1.0" encoding="utf-8"?>
<sst xmlns="http://schemas.openxmlformats.org/spreadsheetml/2006/main" count="113" uniqueCount="61">
  <si>
    <t>Team</t>
  </si>
  <si>
    <t>Opponent</t>
  </si>
  <si>
    <t>Date</t>
  </si>
  <si>
    <t>GF</t>
  </si>
  <si>
    <t>GA</t>
  </si>
  <si>
    <t>S</t>
  </si>
  <si>
    <t>PIM</t>
  </si>
  <si>
    <t>PPG</t>
  </si>
  <si>
    <t>PPO</t>
  </si>
  <si>
    <t>SHG</t>
  </si>
  <si>
    <t>CF</t>
  </si>
  <si>
    <t>CA</t>
  </si>
  <si>
    <t>CF%</t>
  </si>
  <si>
    <t>FF</t>
  </si>
  <si>
    <t>FA</t>
  </si>
  <si>
    <t>FF%</t>
  </si>
  <si>
    <t>FOW</t>
  </si>
  <si>
    <t>FOL</t>
  </si>
  <si>
    <t>oZS%</t>
  </si>
  <si>
    <t>PDO</t>
  </si>
  <si>
    <t>Game Info</t>
  </si>
  <si>
    <t>Res</t>
  </si>
  <si>
    <t>Advanced</t>
  </si>
  <si>
    <t>Loc.</t>
  </si>
  <si>
    <t>Carolina Hurricanes Game Log</t>
  </si>
  <si>
    <t>PP %</t>
  </si>
  <si>
    <t>PK %</t>
  </si>
  <si>
    <t>+ SV %</t>
  </si>
  <si>
    <t>- SV %</t>
  </si>
  <si>
    <t>STRK</t>
  </si>
  <si>
    <t>Gm.</t>
  </si>
  <si>
    <t>OT</t>
  </si>
  <si>
    <t>+ BLK %</t>
  </si>
  <si>
    <t>- BLK %</t>
  </si>
  <si>
    <t>+ S %</t>
  </si>
  <si>
    <t>- S %</t>
  </si>
  <si>
    <t>TOTAL</t>
  </si>
  <si>
    <t>FOW%</t>
  </si>
  <si>
    <t>FO</t>
  </si>
  <si>
    <t>G +/-</t>
  </si>
  <si>
    <t>S +/-</t>
  </si>
  <si>
    <t>`</t>
  </si>
  <si>
    <t>'21 - '22 Post Season</t>
  </si>
  <si>
    <t>Boston Bruins</t>
  </si>
  <si>
    <t>W</t>
  </si>
  <si>
    <t>@</t>
  </si>
  <si>
    <t>L</t>
  </si>
  <si>
    <t>New York Rangers</t>
  </si>
  <si>
    <t>+4</t>
  </si>
  <si>
    <t>W1</t>
  </si>
  <si>
    <t>+3</t>
  </si>
  <si>
    <t>W2</t>
  </si>
  <si>
    <t>L1</t>
  </si>
  <si>
    <t>L2</t>
  </si>
  <si>
    <t>+1</t>
  </si>
  <si>
    <t>+2</t>
  </si>
  <si>
    <t>W3</t>
  </si>
  <si>
    <t>+11</t>
  </si>
  <si>
    <t>+17</t>
  </si>
  <si>
    <t>+14</t>
  </si>
  <si>
    <t>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</si>
</sst>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darkUp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2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0" fontId="0" fillId="4" borderId="1" xfId="1" applyNumberFormat="1" applyFont="1" applyFill="1" applyBorder="1"/>
    <xf numFmtId="0" fontId="0" fillId="4" borderId="1" xfId="0" applyFill="1" applyBorder="1"/>
    <xf numFmtId="0" fontId="0" fillId="3" borderId="1" xfId="0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11" fillId="5" borderId="1" xfId="0" applyFont="1" applyFill="1" applyBorder="1"/>
    <xf numFmtId="10" fontId="11" fillId="5" borderId="1" xfId="1" applyNumberFormat="1" applyFont="1" applyFill="1" applyBorder="1"/>
    <xf numFmtId="10" fontId="6" fillId="0" borderId="1" xfId="1" applyNumberFormat="1" applyFont="1" applyBorder="1"/>
    <xf numFmtId="10" fontId="6" fillId="4" borderId="1" xfId="1" applyNumberFormat="1" applyFont="1" applyFill="1" applyBorder="1"/>
    <xf numFmtId="10" fontId="0" fillId="0" borderId="1" xfId="1" applyNumberFormat="1" applyFont="1" applyBorder="1" applyAlignment="1">
      <alignment horizontal="right"/>
    </xf>
    <xf numFmtId="10" fontId="0" fillId="4" borderId="1" xfId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left"/>
    </xf>
    <xf numFmtId="10" fontId="6" fillId="0" borderId="1" xfId="1" applyNumberFormat="1" applyFont="1" applyBorder="1" applyAlignment="1">
      <alignment horizontal="right"/>
    </xf>
    <xf numFmtId="10" fontId="6" fillId="4" borderId="1" xfId="1" applyNumberFormat="1" applyFont="1" applyFill="1" applyBorder="1" applyAlignment="1">
      <alignment horizontal="right"/>
    </xf>
    <xf numFmtId="10" fontId="11" fillId="5" borderId="1" xfId="0" applyNumberFormat="1" applyFont="1" applyFill="1" applyBorder="1" applyAlignment="1">
      <alignment horizontal="right"/>
    </xf>
    <xf numFmtId="0" fontId="10" fillId="3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E67A-05A3-EC4D-BB4A-8B1180B4B194}">
  <dimension ref="A1:AS20"/>
  <sheetViews>
    <sheetView tabSelected="1" workbookViewId="0">
      <selection activeCell="AD12" sqref="AD12"/>
    </sheetView>
  </sheetViews>
  <sheetFormatPr baseColWidth="10" defaultRowHeight="16" x14ac:dyDescent="0.2"/>
  <cols>
    <col min="1" max="1" width="6.83203125" customWidth="1"/>
    <col min="2" max="2" width="8.83203125" customWidth="1"/>
    <col min="3" max="3" width="6.83203125" customWidth="1"/>
    <col min="4" max="4" width="20.83203125" customWidth="1"/>
    <col min="5" max="8" width="6.83203125" customWidth="1"/>
    <col min="9" max="9" width="1.83203125" customWidth="1"/>
    <col min="10" max="14" width="6.83203125" customWidth="1"/>
    <col min="15" max="15" width="1.83203125" customWidth="1"/>
    <col min="16" max="20" width="5.83203125" customWidth="1"/>
    <col min="21" max="21" width="1.83203125" customWidth="1"/>
    <col min="22" max="35" width="8.33203125" customWidth="1"/>
    <col min="36" max="36" width="1.83203125" customWidth="1"/>
    <col min="37" max="45" width="8.33203125" customWidth="1"/>
  </cols>
  <sheetData>
    <row r="1" spans="1:45" ht="24" x14ac:dyDescent="0.3">
      <c r="A1" s="33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spans="1:45" ht="19" x14ac:dyDescent="0.25">
      <c r="A2" s="34" t="s">
        <v>42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</row>
    <row r="4" spans="1:45" ht="17" x14ac:dyDescent="0.2">
      <c r="A4" s="35" t="s">
        <v>20</v>
      </c>
      <c r="B4" s="35"/>
      <c r="C4" s="35"/>
      <c r="D4" s="35"/>
      <c r="E4" s="35"/>
      <c r="F4" s="35"/>
      <c r="G4" s="35"/>
      <c r="H4" s="35"/>
      <c r="I4" s="1"/>
      <c r="J4" s="35" t="s">
        <v>0</v>
      </c>
      <c r="K4" s="35"/>
      <c r="L4" s="35"/>
      <c r="M4" s="35"/>
      <c r="N4" s="35"/>
      <c r="O4" s="1"/>
      <c r="P4" s="35" t="s">
        <v>1</v>
      </c>
      <c r="Q4" s="35"/>
      <c r="R4" s="35"/>
      <c r="S4" s="35"/>
      <c r="T4" s="35"/>
      <c r="U4" s="1" t="s">
        <v>41</v>
      </c>
      <c r="V4" s="35" t="s">
        <v>22</v>
      </c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K4" s="35"/>
      <c r="AL4" s="35"/>
      <c r="AM4" s="35"/>
      <c r="AN4" s="35"/>
      <c r="AO4" s="35"/>
      <c r="AP4" s="35"/>
      <c r="AQ4" s="35"/>
      <c r="AR4" s="35"/>
      <c r="AS4" s="35"/>
    </row>
    <row r="5" spans="1:45" ht="17" x14ac:dyDescent="0.2">
      <c r="A5" s="16" t="s">
        <v>30</v>
      </c>
      <c r="B5" s="16" t="s">
        <v>2</v>
      </c>
      <c r="C5" s="16" t="s">
        <v>23</v>
      </c>
      <c r="D5" s="16" t="s">
        <v>1</v>
      </c>
      <c r="E5" s="16" t="s">
        <v>3</v>
      </c>
      <c r="F5" s="16" t="s">
        <v>4</v>
      </c>
      <c r="G5" s="16" t="s">
        <v>21</v>
      </c>
      <c r="H5" s="16" t="s">
        <v>31</v>
      </c>
      <c r="I5" s="1"/>
      <c r="J5" s="16" t="s">
        <v>5</v>
      </c>
      <c r="K5" s="16" t="s">
        <v>6</v>
      </c>
      <c r="L5" s="16" t="s">
        <v>7</v>
      </c>
      <c r="M5" s="16" t="s">
        <v>8</v>
      </c>
      <c r="N5" s="16" t="s">
        <v>9</v>
      </c>
      <c r="O5" s="1"/>
      <c r="P5" s="16" t="s">
        <v>5</v>
      </c>
      <c r="Q5" s="16" t="s">
        <v>6</v>
      </c>
      <c r="R5" s="16" t="s">
        <v>7</v>
      </c>
      <c r="S5" s="16" t="s">
        <v>8</v>
      </c>
      <c r="T5" s="16" t="s">
        <v>9</v>
      </c>
      <c r="U5" s="1"/>
      <c r="V5" s="27" t="s">
        <v>39</v>
      </c>
      <c r="W5" s="27" t="s">
        <v>40</v>
      </c>
      <c r="X5" s="16" t="s">
        <v>38</v>
      </c>
      <c r="Y5" s="16" t="s">
        <v>16</v>
      </c>
      <c r="Z5" s="16" t="s">
        <v>17</v>
      </c>
      <c r="AA5" s="16" t="s">
        <v>37</v>
      </c>
      <c r="AB5" s="16" t="s">
        <v>10</v>
      </c>
      <c r="AC5" s="16" t="s">
        <v>11</v>
      </c>
      <c r="AD5" s="16" t="s">
        <v>12</v>
      </c>
      <c r="AE5" s="16" t="s">
        <v>13</v>
      </c>
      <c r="AF5" s="16" t="s">
        <v>14</v>
      </c>
      <c r="AG5" s="16" t="s">
        <v>15</v>
      </c>
      <c r="AH5" s="16" t="s">
        <v>18</v>
      </c>
      <c r="AI5" s="16" t="s">
        <v>19</v>
      </c>
      <c r="AK5" s="17" t="s">
        <v>34</v>
      </c>
      <c r="AL5" s="17" t="s">
        <v>35</v>
      </c>
      <c r="AM5" s="16" t="s">
        <v>27</v>
      </c>
      <c r="AN5" s="16" t="s">
        <v>28</v>
      </c>
      <c r="AO5" s="16" t="s">
        <v>25</v>
      </c>
      <c r="AP5" s="16" t="s">
        <v>26</v>
      </c>
      <c r="AQ5" s="17" t="s">
        <v>32</v>
      </c>
      <c r="AR5" s="17" t="s">
        <v>33</v>
      </c>
      <c r="AS5" s="16" t="s">
        <v>29</v>
      </c>
    </row>
    <row r="6" spans="1:45" x14ac:dyDescent="0.2">
      <c r="A6" s="3">
        <v>1</v>
      </c>
      <c r="B6" s="4">
        <v>44683</v>
      </c>
      <c r="C6" s="5"/>
      <c r="D6" s="5" t="s">
        <v>43</v>
      </c>
      <c r="E6" s="6">
        <v>5</v>
      </c>
      <c r="F6" s="6">
        <v>1</v>
      </c>
      <c r="G6" s="6" t="s">
        <v>44</v>
      </c>
      <c r="H6" s="6"/>
      <c r="I6" s="2"/>
      <c r="J6" s="6">
        <v>25</v>
      </c>
      <c r="K6" s="6">
        <v>6</v>
      </c>
      <c r="L6" s="6">
        <v>0</v>
      </c>
      <c r="M6" s="6">
        <v>3</v>
      </c>
      <c r="N6" s="6">
        <v>0</v>
      </c>
      <c r="O6" s="2"/>
      <c r="P6" s="6">
        <v>36</v>
      </c>
      <c r="Q6" s="6">
        <v>16</v>
      </c>
      <c r="R6" s="6">
        <v>0</v>
      </c>
      <c r="S6" s="6">
        <v>3</v>
      </c>
      <c r="T6" s="6">
        <v>0</v>
      </c>
      <c r="U6" s="2"/>
      <c r="V6" s="24" t="s">
        <v>48</v>
      </c>
      <c r="W6" s="24">
        <v>-11</v>
      </c>
      <c r="X6" s="24">
        <v>53</v>
      </c>
      <c r="Y6" s="24">
        <v>31</v>
      </c>
      <c r="Z6" s="24">
        <v>22</v>
      </c>
      <c r="AA6" s="28">
        <v>0.58499999999999996</v>
      </c>
      <c r="AB6" s="6">
        <v>51</v>
      </c>
      <c r="AC6" s="6">
        <v>57</v>
      </c>
      <c r="AD6" s="20">
        <v>0.47200000000000003</v>
      </c>
      <c r="AE6" s="6">
        <v>36</v>
      </c>
      <c r="AF6" s="6">
        <v>42</v>
      </c>
      <c r="AG6" s="20">
        <v>0.46200000000000002</v>
      </c>
      <c r="AH6" s="20">
        <v>0.47100000000000003</v>
      </c>
      <c r="AI6" s="20">
        <v>1.1722222222222223</v>
      </c>
      <c r="AK6" s="22">
        <v>0.2</v>
      </c>
      <c r="AL6" s="22">
        <v>2.7777777777777776E-2</v>
      </c>
      <c r="AM6" s="22">
        <v>0.97222222222222221</v>
      </c>
      <c r="AN6" s="22">
        <v>0.8</v>
      </c>
      <c r="AO6" s="8">
        <v>0</v>
      </c>
      <c r="AP6" s="8">
        <v>1</v>
      </c>
      <c r="AQ6" s="8">
        <v>0.41666666666666669</v>
      </c>
      <c r="AR6" s="8">
        <v>0.6</v>
      </c>
      <c r="AS6" s="7" t="s">
        <v>49</v>
      </c>
    </row>
    <row r="7" spans="1:45" x14ac:dyDescent="0.2">
      <c r="A7" s="9">
        <v>2</v>
      </c>
      <c r="B7" s="10">
        <v>44685</v>
      </c>
      <c r="C7" s="11"/>
      <c r="D7" s="11" t="s">
        <v>43</v>
      </c>
      <c r="E7" s="12">
        <v>5</v>
      </c>
      <c r="F7" s="12">
        <v>2</v>
      </c>
      <c r="G7" s="12" t="s">
        <v>44</v>
      </c>
      <c r="H7" s="12"/>
      <c r="I7" s="2"/>
      <c r="J7" s="12">
        <v>34</v>
      </c>
      <c r="K7" s="12">
        <v>18</v>
      </c>
      <c r="L7" s="12">
        <v>2</v>
      </c>
      <c r="M7" s="12">
        <v>9</v>
      </c>
      <c r="N7" s="12">
        <v>0</v>
      </c>
      <c r="O7" s="2"/>
      <c r="P7" s="12">
        <v>38</v>
      </c>
      <c r="Q7" s="12">
        <v>28</v>
      </c>
      <c r="R7" s="12">
        <v>1</v>
      </c>
      <c r="S7" s="12">
        <v>5</v>
      </c>
      <c r="T7" s="12">
        <v>0</v>
      </c>
      <c r="U7" s="2"/>
      <c r="V7" s="25" t="s">
        <v>50</v>
      </c>
      <c r="W7" s="25">
        <v>-4</v>
      </c>
      <c r="X7" s="25">
        <v>38</v>
      </c>
      <c r="Y7" s="25">
        <v>20</v>
      </c>
      <c r="Z7" s="25">
        <v>18</v>
      </c>
      <c r="AA7" s="29">
        <v>0.52600000000000002</v>
      </c>
      <c r="AB7" s="12">
        <v>31</v>
      </c>
      <c r="AC7" s="12">
        <v>47</v>
      </c>
      <c r="AD7" s="21">
        <v>0.39700000000000002</v>
      </c>
      <c r="AE7" s="12">
        <v>23</v>
      </c>
      <c r="AF7" s="12">
        <v>37</v>
      </c>
      <c r="AG7" s="21">
        <v>0.38300000000000001</v>
      </c>
      <c r="AH7" s="21">
        <v>0.38900000000000001</v>
      </c>
      <c r="AI7" s="21">
        <v>1.0944272445820433</v>
      </c>
      <c r="AK7" s="23">
        <v>0.14705882352941177</v>
      </c>
      <c r="AL7" s="23">
        <v>5.2631578947368418E-2</v>
      </c>
      <c r="AM7" s="23">
        <v>0.94736842105263153</v>
      </c>
      <c r="AN7" s="23">
        <v>0.8529411764705882</v>
      </c>
      <c r="AO7" s="13">
        <v>0.22222222222222221</v>
      </c>
      <c r="AP7" s="13">
        <v>0.8</v>
      </c>
      <c r="AQ7" s="13">
        <v>0.26315789473684209</v>
      </c>
      <c r="AR7" s="13">
        <v>0.23529411764705882</v>
      </c>
      <c r="AS7" s="14" t="s">
        <v>51</v>
      </c>
    </row>
    <row r="8" spans="1:45" x14ac:dyDescent="0.2">
      <c r="A8" s="3">
        <v>3</v>
      </c>
      <c r="B8" s="4">
        <v>44687</v>
      </c>
      <c r="C8" s="5" t="s">
        <v>45</v>
      </c>
      <c r="D8" s="5" t="s">
        <v>43</v>
      </c>
      <c r="E8" s="6">
        <v>2</v>
      </c>
      <c r="F8" s="6">
        <v>4</v>
      </c>
      <c r="G8" s="6" t="s">
        <v>46</v>
      </c>
      <c r="H8" s="6"/>
      <c r="I8" s="2"/>
      <c r="J8" s="6">
        <v>27</v>
      </c>
      <c r="K8" s="6">
        <v>12</v>
      </c>
      <c r="L8" s="6">
        <v>0</v>
      </c>
      <c r="M8" s="6">
        <v>5</v>
      </c>
      <c r="N8" s="6">
        <v>0</v>
      </c>
      <c r="O8" s="2"/>
      <c r="P8" s="6">
        <v>28</v>
      </c>
      <c r="Q8" s="6">
        <v>12</v>
      </c>
      <c r="R8" s="6">
        <v>2</v>
      </c>
      <c r="S8" s="6">
        <v>5</v>
      </c>
      <c r="T8" s="6">
        <v>1</v>
      </c>
      <c r="U8" s="2"/>
      <c r="V8" s="24">
        <v>-2</v>
      </c>
      <c r="W8" s="24">
        <v>-1</v>
      </c>
      <c r="X8" s="24">
        <v>43</v>
      </c>
      <c r="Y8" s="24">
        <v>21</v>
      </c>
      <c r="Z8" s="24">
        <v>22</v>
      </c>
      <c r="AA8" s="28">
        <v>0.48799999999999999</v>
      </c>
      <c r="AB8" s="6">
        <v>43</v>
      </c>
      <c r="AC8" s="6">
        <v>35</v>
      </c>
      <c r="AD8" s="20">
        <v>0.55100000000000005</v>
      </c>
      <c r="AE8" s="6">
        <v>27</v>
      </c>
      <c r="AF8" s="6">
        <v>28</v>
      </c>
      <c r="AG8" s="20">
        <v>0.49100000000000005</v>
      </c>
      <c r="AH8" s="20">
        <v>0.59100000000000008</v>
      </c>
      <c r="AI8" s="20">
        <v>0.93121693121693117</v>
      </c>
      <c r="AK8" s="22">
        <v>7.407407407407407E-2</v>
      </c>
      <c r="AL8" s="22">
        <v>0.14285714285714285</v>
      </c>
      <c r="AM8" s="22">
        <v>0.8571428571428571</v>
      </c>
      <c r="AN8" s="22">
        <v>0.92592592592592593</v>
      </c>
      <c r="AO8" s="8">
        <v>0</v>
      </c>
      <c r="AP8" s="8">
        <v>0.6</v>
      </c>
      <c r="AQ8" s="8">
        <v>0.25</v>
      </c>
      <c r="AR8" s="8">
        <v>0.59259259259259256</v>
      </c>
      <c r="AS8" s="7" t="s">
        <v>52</v>
      </c>
    </row>
    <row r="9" spans="1:45" x14ac:dyDescent="0.2">
      <c r="A9" s="9">
        <v>4</v>
      </c>
      <c r="B9" s="10">
        <v>44689</v>
      </c>
      <c r="C9" s="11" t="s">
        <v>45</v>
      </c>
      <c r="D9" s="11" t="s">
        <v>43</v>
      </c>
      <c r="E9" s="12">
        <v>2</v>
      </c>
      <c r="F9" s="12">
        <v>5</v>
      </c>
      <c r="G9" s="12" t="s">
        <v>46</v>
      </c>
      <c r="H9" s="12"/>
      <c r="I9" s="2"/>
      <c r="J9" s="12">
        <v>26</v>
      </c>
      <c r="K9" s="12">
        <v>18</v>
      </c>
      <c r="L9" s="12">
        <v>0</v>
      </c>
      <c r="M9" s="12">
        <v>5</v>
      </c>
      <c r="N9" s="12">
        <v>0</v>
      </c>
      <c r="O9" s="2"/>
      <c r="P9" s="12">
        <v>28</v>
      </c>
      <c r="Q9" s="12">
        <v>10</v>
      </c>
      <c r="R9" s="12">
        <v>2</v>
      </c>
      <c r="S9" s="12">
        <v>9</v>
      </c>
      <c r="T9" s="12">
        <v>0</v>
      </c>
      <c r="U9" s="2"/>
      <c r="V9" s="25">
        <v>-3</v>
      </c>
      <c r="W9" s="25">
        <v>-2</v>
      </c>
      <c r="X9" s="25">
        <v>48</v>
      </c>
      <c r="Y9" s="25">
        <v>27</v>
      </c>
      <c r="Z9" s="25">
        <v>21</v>
      </c>
      <c r="AA9" s="29">
        <v>0.56299999999999994</v>
      </c>
      <c r="AB9" s="12">
        <v>47</v>
      </c>
      <c r="AC9" s="12">
        <v>26</v>
      </c>
      <c r="AD9" s="21">
        <v>0.64400000000000002</v>
      </c>
      <c r="AE9" s="12">
        <v>34</v>
      </c>
      <c r="AF9" s="12">
        <v>22</v>
      </c>
      <c r="AG9" s="21">
        <v>0.6070000000000001</v>
      </c>
      <c r="AH9" s="21">
        <v>0.6070000000000001</v>
      </c>
      <c r="AI9" s="21">
        <v>0.89835164835164827</v>
      </c>
      <c r="AK9" s="23">
        <v>7.6923076923076927E-2</v>
      </c>
      <c r="AL9" s="23">
        <v>0.17857142857142858</v>
      </c>
      <c r="AM9" s="23">
        <v>0.8214285714285714</v>
      </c>
      <c r="AN9" s="23">
        <v>0.92307692307692313</v>
      </c>
      <c r="AO9" s="13">
        <v>0</v>
      </c>
      <c r="AP9" s="13">
        <v>0.77777777777777779</v>
      </c>
      <c r="AQ9" s="13">
        <v>0.14285714285714285</v>
      </c>
      <c r="AR9" s="13">
        <v>0.5</v>
      </c>
      <c r="AS9" s="14" t="s">
        <v>53</v>
      </c>
    </row>
    <row r="10" spans="1:45" x14ac:dyDescent="0.2">
      <c r="A10" s="3">
        <v>5</v>
      </c>
      <c r="B10" s="4">
        <v>44691</v>
      </c>
      <c r="C10" s="5"/>
      <c r="D10" s="5" t="s">
        <v>43</v>
      </c>
      <c r="E10" s="6">
        <v>5</v>
      </c>
      <c r="F10" s="6">
        <v>1</v>
      </c>
      <c r="G10" s="6" t="s">
        <v>44</v>
      </c>
      <c r="H10" s="6"/>
      <c r="I10" s="2"/>
      <c r="J10" s="6">
        <v>38</v>
      </c>
      <c r="K10" s="6">
        <v>6</v>
      </c>
      <c r="L10" s="6">
        <v>2</v>
      </c>
      <c r="M10" s="6">
        <v>5</v>
      </c>
      <c r="N10" s="6">
        <v>0</v>
      </c>
      <c r="O10" s="2"/>
      <c r="P10" s="6">
        <v>34</v>
      </c>
      <c r="Q10" s="6">
        <v>10</v>
      </c>
      <c r="R10" s="6">
        <v>0</v>
      </c>
      <c r="S10" s="6">
        <v>3</v>
      </c>
      <c r="T10" s="6">
        <v>0</v>
      </c>
      <c r="U10" s="2"/>
      <c r="V10" s="24" t="s">
        <v>48</v>
      </c>
      <c r="W10" s="24" t="s">
        <v>48</v>
      </c>
      <c r="X10" s="24">
        <v>58</v>
      </c>
      <c r="Y10" s="24">
        <v>28</v>
      </c>
      <c r="Z10" s="24">
        <v>30</v>
      </c>
      <c r="AA10" s="28">
        <v>0.48299999999999998</v>
      </c>
      <c r="AB10" s="6">
        <v>54</v>
      </c>
      <c r="AC10" s="6">
        <v>57</v>
      </c>
      <c r="AD10" s="20">
        <v>0.48600000000000004</v>
      </c>
      <c r="AE10" s="6">
        <v>37</v>
      </c>
      <c r="AF10" s="6">
        <v>39</v>
      </c>
      <c r="AG10" s="20">
        <v>0.48700000000000004</v>
      </c>
      <c r="AH10" s="20">
        <v>0.34500000000000003</v>
      </c>
      <c r="AI10" s="20">
        <v>1.1021671826625388</v>
      </c>
      <c r="AK10" s="22">
        <v>0.13157894736842105</v>
      </c>
      <c r="AL10" s="22">
        <v>2.9411764705882353E-2</v>
      </c>
      <c r="AM10" s="22">
        <v>0.97058823529411764</v>
      </c>
      <c r="AN10" s="22">
        <v>0.86842105263157898</v>
      </c>
      <c r="AO10" s="8">
        <v>0.4</v>
      </c>
      <c r="AP10" s="8">
        <v>1</v>
      </c>
      <c r="AQ10" s="8">
        <v>0.52941176470588236</v>
      </c>
      <c r="AR10" s="8">
        <v>0.44736842105263158</v>
      </c>
      <c r="AS10" s="7" t="s">
        <v>49</v>
      </c>
    </row>
    <row r="11" spans="1:45" x14ac:dyDescent="0.2">
      <c r="A11" s="9">
        <v>6</v>
      </c>
      <c r="B11" s="10">
        <v>44693</v>
      </c>
      <c r="C11" s="11" t="s">
        <v>45</v>
      </c>
      <c r="D11" s="11" t="s">
        <v>43</v>
      </c>
      <c r="E11" s="12">
        <v>2</v>
      </c>
      <c r="F11" s="12">
        <v>5</v>
      </c>
      <c r="G11" s="12" t="s">
        <v>46</v>
      </c>
      <c r="H11" s="12"/>
      <c r="I11" s="2"/>
      <c r="J11" s="12">
        <v>25</v>
      </c>
      <c r="K11" s="12">
        <v>6</v>
      </c>
      <c r="L11" s="12">
        <v>1</v>
      </c>
      <c r="M11" s="12">
        <v>6</v>
      </c>
      <c r="N11" s="12">
        <v>0</v>
      </c>
      <c r="O11" s="2"/>
      <c r="P11" s="12">
        <v>34</v>
      </c>
      <c r="Q11" s="12">
        <v>12</v>
      </c>
      <c r="R11" s="12">
        <v>1</v>
      </c>
      <c r="S11" s="12">
        <v>3</v>
      </c>
      <c r="T11" s="12">
        <v>0</v>
      </c>
      <c r="U11" s="2"/>
      <c r="V11" s="25">
        <v>-3</v>
      </c>
      <c r="W11" s="25">
        <v>-9</v>
      </c>
      <c r="X11" s="25">
        <v>40</v>
      </c>
      <c r="Y11" s="25">
        <v>18</v>
      </c>
      <c r="Z11" s="25">
        <v>22</v>
      </c>
      <c r="AA11" s="29">
        <v>0.45</v>
      </c>
      <c r="AB11" s="12">
        <v>36</v>
      </c>
      <c r="AC11" s="12">
        <v>51</v>
      </c>
      <c r="AD11" s="21">
        <v>0.41399999999999998</v>
      </c>
      <c r="AE11" s="12">
        <v>30</v>
      </c>
      <c r="AF11" s="12">
        <v>35</v>
      </c>
      <c r="AG11" s="21">
        <v>0.46200000000000002</v>
      </c>
      <c r="AH11" s="21">
        <v>0.38500000000000001</v>
      </c>
      <c r="AI11" s="21">
        <v>0.93294117647058816</v>
      </c>
      <c r="AK11" s="23">
        <v>0.08</v>
      </c>
      <c r="AL11" s="23">
        <v>0.14705882352941177</v>
      </c>
      <c r="AM11" s="23">
        <v>0.8529411764705882</v>
      </c>
      <c r="AN11" s="23">
        <v>0.92</v>
      </c>
      <c r="AO11" s="13">
        <v>0.16666666666666666</v>
      </c>
      <c r="AP11" s="13">
        <v>0.66666666666666663</v>
      </c>
      <c r="AQ11" s="13">
        <v>0.47058823529411764</v>
      </c>
      <c r="AR11" s="13">
        <v>0.24</v>
      </c>
      <c r="AS11" s="14" t="s">
        <v>52</v>
      </c>
    </row>
    <row r="12" spans="1:45" x14ac:dyDescent="0.2">
      <c r="A12" s="3">
        <v>7</v>
      </c>
      <c r="B12" s="4">
        <v>44695</v>
      </c>
      <c r="C12" s="5"/>
      <c r="D12" s="5" t="s">
        <v>43</v>
      </c>
      <c r="E12" s="6">
        <v>3</v>
      </c>
      <c r="F12" s="6">
        <v>2</v>
      </c>
      <c r="G12" s="6" t="s">
        <v>44</v>
      </c>
      <c r="H12" s="6"/>
      <c r="I12" s="2"/>
      <c r="J12" s="6">
        <v>31</v>
      </c>
      <c r="K12" s="6">
        <v>6</v>
      </c>
      <c r="L12" s="6">
        <v>0</v>
      </c>
      <c r="M12" s="6">
        <v>3</v>
      </c>
      <c r="N12" s="6">
        <v>0</v>
      </c>
      <c r="O12" s="2"/>
      <c r="P12" s="6">
        <v>29</v>
      </c>
      <c r="Q12" s="6">
        <v>10</v>
      </c>
      <c r="R12" s="6">
        <v>0</v>
      </c>
      <c r="S12" s="6">
        <v>1</v>
      </c>
      <c r="T12" s="6">
        <v>0</v>
      </c>
      <c r="U12" s="2"/>
      <c r="V12" s="24" t="s">
        <v>54</v>
      </c>
      <c r="W12" s="24" t="s">
        <v>55</v>
      </c>
      <c r="X12" s="24">
        <v>60</v>
      </c>
      <c r="Y12" s="24">
        <v>30</v>
      </c>
      <c r="Z12" s="24">
        <v>30</v>
      </c>
      <c r="AA12" s="28">
        <v>0.5</v>
      </c>
      <c r="AB12" s="6">
        <v>52</v>
      </c>
      <c r="AC12" s="6">
        <v>55</v>
      </c>
      <c r="AD12" s="20">
        <v>0.48600000000000004</v>
      </c>
      <c r="AE12" s="6">
        <v>39</v>
      </c>
      <c r="AF12" s="6">
        <v>43</v>
      </c>
      <c r="AG12" s="20">
        <v>0.47600000000000003</v>
      </c>
      <c r="AH12" s="20">
        <v>0.59299999999999997</v>
      </c>
      <c r="AI12" s="20">
        <v>1.0278086763070078</v>
      </c>
      <c r="AK12" s="22">
        <v>9.6774193548387094E-2</v>
      </c>
      <c r="AL12" s="22">
        <v>6.8965517241379309E-2</v>
      </c>
      <c r="AM12" s="22">
        <v>0.93103448275862066</v>
      </c>
      <c r="AN12" s="22">
        <v>0.90322580645161288</v>
      </c>
      <c r="AO12" s="8">
        <v>0</v>
      </c>
      <c r="AP12" s="8">
        <v>1</v>
      </c>
      <c r="AQ12" s="8">
        <v>0.41379310344827586</v>
      </c>
      <c r="AR12" s="8">
        <v>0.41935483870967744</v>
      </c>
      <c r="AS12" s="7" t="s">
        <v>49</v>
      </c>
    </row>
    <row r="13" spans="1:45" x14ac:dyDescent="0.2">
      <c r="A13" s="9">
        <v>8</v>
      </c>
      <c r="B13" s="10">
        <v>44699</v>
      </c>
      <c r="C13" s="11"/>
      <c r="D13" s="11" t="s">
        <v>47</v>
      </c>
      <c r="E13" s="12">
        <v>2</v>
      </c>
      <c r="F13" s="12">
        <v>1</v>
      </c>
      <c r="G13" s="12" t="s">
        <v>44</v>
      </c>
      <c r="H13" s="12" t="s">
        <v>31</v>
      </c>
      <c r="I13" s="2"/>
      <c r="J13" s="12">
        <v>26</v>
      </c>
      <c r="K13" s="12">
        <v>2</v>
      </c>
      <c r="L13" s="12">
        <v>0</v>
      </c>
      <c r="M13" s="12">
        <v>1</v>
      </c>
      <c r="N13" s="12">
        <v>0</v>
      </c>
      <c r="O13" s="2"/>
      <c r="P13" s="12">
        <v>28</v>
      </c>
      <c r="Q13" s="12">
        <v>2</v>
      </c>
      <c r="R13" s="12">
        <v>0</v>
      </c>
      <c r="S13" s="12">
        <v>1</v>
      </c>
      <c r="T13" s="12">
        <v>0</v>
      </c>
      <c r="U13" s="2"/>
      <c r="V13" s="25" t="s">
        <v>54</v>
      </c>
      <c r="W13" s="25">
        <v>-2</v>
      </c>
      <c r="X13" s="25">
        <v>48</v>
      </c>
      <c r="Y13" s="25">
        <v>28</v>
      </c>
      <c r="Z13" s="25">
        <v>20</v>
      </c>
      <c r="AA13" s="29">
        <v>0.58299999999999996</v>
      </c>
      <c r="AB13" s="12">
        <v>65</v>
      </c>
      <c r="AC13" s="12">
        <v>55</v>
      </c>
      <c r="AD13" s="21">
        <v>0.54200000000000004</v>
      </c>
      <c r="AE13" s="12">
        <v>47</v>
      </c>
      <c r="AF13" s="12">
        <v>42</v>
      </c>
      <c r="AG13" s="21">
        <v>0.52800000000000002</v>
      </c>
      <c r="AH13" s="21">
        <v>0.51100000000000001</v>
      </c>
      <c r="AI13" s="21">
        <v>1.0412087912087913</v>
      </c>
      <c r="AK13" s="23">
        <v>7.6923076923076927E-2</v>
      </c>
      <c r="AL13" s="23">
        <v>3.5714285714285712E-2</v>
      </c>
      <c r="AM13" s="23">
        <v>0.9642857142857143</v>
      </c>
      <c r="AN13" s="23">
        <v>0.92307692307692313</v>
      </c>
      <c r="AO13" s="13">
        <v>0</v>
      </c>
      <c r="AP13" s="13">
        <v>1</v>
      </c>
      <c r="AQ13" s="13">
        <v>0.4642857142857143</v>
      </c>
      <c r="AR13" s="13">
        <v>0.69230769230769229</v>
      </c>
      <c r="AS13" s="14" t="s">
        <v>51</v>
      </c>
    </row>
    <row r="14" spans="1:45" x14ac:dyDescent="0.2">
      <c r="A14" s="3">
        <v>9</v>
      </c>
      <c r="B14" s="4">
        <v>44701</v>
      </c>
      <c r="C14" s="5"/>
      <c r="D14" s="5" t="s">
        <v>47</v>
      </c>
      <c r="E14" s="6">
        <v>2</v>
      </c>
      <c r="F14" s="6">
        <v>0</v>
      </c>
      <c r="G14" s="6" t="s">
        <v>44</v>
      </c>
      <c r="H14" s="6"/>
      <c r="I14" s="2"/>
      <c r="J14" s="6">
        <v>22</v>
      </c>
      <c r="K14" s="6">
        <v>12</v>
      </c>
      <c r="L14" s="6">
        <v>0</v>
      </c>
      <c r="M14" s="6">
        <v>3</v>
      </c>
      <c r="N14" s="6">
        <v>1</v>
      </c>
      <c r="O14" s="2"/>
      <c r="P14" s="6">
        <v>21</v>
      </c>
      <c r="Q14" s="6">
        <v>10</v>
      </c>
      <c r="R14" s="6">
        <v>0</v>
      </c>
      <c r="S14" s="6">
        <v>4</v>
      </c>
      <c r="T14" s="6">
        <v>0</v>
      </c>
      <c r="U14" s="2"/>
      <c r="V14" s="24" t="s">
        <v>55</v>
      </c>
      <c r="W14" s="24" t="s">
        <v>54</v>
      </c>
      <c r="X14" s="24">
        <v>50</v>
      </c>
      <c r="Y14" s="24">
        <v>29</v>
      </c>
      <c r="Z14" s="24">
        <v>21</v>
      </c>
      <c r="AA14" s="28">
        <v>0.57999999999999996</v>
      </c>
      <c r="AB14" s="6">
        <v>39</v>
      </c>
      <c r="AC14" s="6">
        <v>53</v>
      </c>
      <c r="AD14" s="20">
        <v>0.42399999999999999</v>
      </c>
      <c r="AE14" s="6">
        <v>27</v>
      </c>
      <c r="AF14" s="6">
        <v>32</v>
      </c>
      <c r="AG14" s="20">
        <v>0.45799999999999996</v>
      </c>
      <c r="AH14" s="20">
        <v>0.47399999999999998</v>
      </c>
      <c r="AI14" s="20">
        <v>1.0909090909090908</v>
      </c>
      <c r="AK14" s="22">
        <v>9.0909090909090912E-2</v>
      </c>
      <c r="AL14" s="22">
        <v>0</v>
      </c>
      <c r="AM14" s="22">
        <v>1</v>
      </c>
      <c r="AN14" s="22">
        <v>0.90909090909090906</v>
      </c>
      <c r="AO14" s="8">
        <v>0</v>
      </c>
      <c r="AP14" s="8">
        <v>1</v>
      </c>
      <c r="AQ14" s="8">
        <v>1</v>
      </c>
      <c r="AR14" s="8">
        <v>0.54545454545454541</v>
      </c>
      <c r="AS14" s="7" t="s">
        <v>56</v>
      </c>
    </row>
    <row r="15" spans="1:45" x14ac:dyDescent="0.2">
      <c r="A15" s="9">
        <v>10</v>
      </c>
      <c r="B15" s="10">
        <v>44703</v>
      </c>
      <c r="C15" s="11" t="s">
        <v>45</v>
      </c>
      <c r="D15" s="11" t="s">
        <v>47</v>
      </c>
      <c r="E15" s="12">
        <v>1</v>
      </c>
      <c r="F15" s="12">
        <v>3</v>
      </c>
      <c r="G15" s="12" t="s">
        <v>46</v>
      </c>
      <c r="H15" s="12"/>
      <c r="I15" s="2"/>
      <c r="J15" s="12">
        <v>44</v>
      </c>
      <c r="K15" s="12">
        <v>6</v>
      </c>
      <c r="L15" s="12">
        <v>0</v>
      </c>
      <c r="M15" s="12">
        <v>3</v>
      </c>
      <c r="N15" s="12">
        <v>0</v>
      </c>
      <c r="O15" s="2"/>
      <c r="P15" s="12">
        <v>33</v>
      </c>
      <c r="Q15" s="12">
        <v>6</v>
      </c>
      <c r="R15" s="12">
        <v>1</v>
      </c>
      <c r="S15" s="12">
        <v>2</v>
      </c>
      <c r="T15" s="12">
        <v>0</v>
      </c>
      <c r="U15" s="2"/>
      <c r="V15" s="25">
        <v>-2</v>
      </c>
      <c r="W15" s="25" t="s">
        <v>57</v>
      </c>
      <c r="X15" s="25">
        <v>55</v>
      </c>
      <c r="Y15" s="25">
        <v>31</v>
      </c>
      <c r="Z15" s="25">
        <v>24</v>
      </c>
      <c r="AA15" s="29">
        <v>0.56399999999999995</v>
      </c>
      <c r="AB15" s="12">
        <v>63</v>
      </c>
      <c r="AC15" s="12">
        <v>47</v>
      </c>
      <c r="AD15" s="21">
        <v>0.57299999999999995</v>
      </c>
      <c r="AE15" s="12">
        <v>50</v>
      </c>
      <c r="AF15" s="12">
        <v>39</v>
      </c>
      <c r="AG15" s="21">
        <v>0.56200000000000006</v>
      </c>
      <c r="AH15" s="21">
        <v>0.5</v>
      </c>
      <c r="AI15" s="21">
        <v>0.93181818181818177</v>
      </c>
      <c r="AK15" s="23">
        <v>2.2727272727272728E-2</v>
      </c>
      <c r="AL15" s="23">
        <v>9.0909090909090912E-2</v>
      </c>
      <c r="AM15" s="23">
        <v>0.90909090909090906</v>
      </c>
      <c r="AN15" s="23">
        <v>0.97727272727272729</v>
      </c>
      <c r="AO15" s="13">
        <v>0</v>
      </c>
      <c r="AP15" s="13">
        <v>0.5</v>
      </c>
      <c r="AQ15" s="13">
        <v>0.24242424242424243</v>
      </c>
      <c r="AR15" s="13">
        <v>0.29545454545454547</v>
      </c>
      <c r="AS15" s="14" t="s">
        <v>52</v>
      </c>
    </row>
    <row r="16" spans="1:45" x14ac:dyDescent="0.2">
      <c r="A16" s="3">
        <v>11</v>
      </c>
      <c r="B16" s="4">
        <v>44705</v>
      </c>
      <c r="C16" s="5" t="s">
        <v>45</v>
      </c>
      <c r="D16" s="5" t="s">
        <v>47</v>
      </c>
      <c r="E16" s="6">
        <v>1</v>
      </c>
      <c r="F16" s="6">
        <v>4</v>
      </c>
      <c r="G16" s="6" t="s">
        <v>46</v>
      </c>
      <c r="H16" s="6"/>
      <c r="I16" s="2"/>
      <c r="J16" s="6">
        <v>31</v>
      </c>
      <c r="K16" s="6">
        <v>27</v>
      </c>
      <c r="L16" s="6">
        <v>0</v>
      </c>
      <c r="M16" s="6">
        <v>2</v>
      </c>
      <c r="N16" s="6">
        <v>0</v>
      </c>
      <c r="O16" s="2"/>
      <c r="P16" s="6">
        <v>28</v>
      </c>
      <c r="Q16" s="6">
        <v>13</v>
      </c>
      <c r="R16" s="6">
        <v>1</v>
      </c>
      <c r="S16" s="6">
        <v>4</v>
      </c>
      <c r="T16" s="6">
        <v>0</v>
      </c>
      <c r="U16" s="2"/>
      <c r="V16" s="24">
        <v>-3</v>
      </c>
      <c r="W16" s="24" t="s">
        <v>50</v>
      </c>
      <c r="X16" s="24">
        <v>38</v>
      </c>
      <c r="Y16" s="24">
        <v>25</v>
      </c>
      <c r="Z16" s="24">
        <v>13</v>
      </c>
      <c r="AA16" s="28">
        <v>0.65800000000000003</v>
      </c>
      <c r="AB16" s="6">
        <v>46</v>
      </c>
      <c r="AC16" s="6">
        <v>32</v>
      </c>
      <c r="AD16" s="20">
        <v>0.59</v>
      </c>
      <c r="AE16" s="6">
        <v>33</v>
      </c>
      <c r="AF16" s="6">
        <v>24</v>
      </c>
      <c r="AG16" s="20">
        <v>0.57899999999999996</v>
      </c>
      <c r="AH16" s="20">
        <v>0.54200000000000004</v>
      </c>
      <c r="AI16" s="20">
        <v>0.8894009216589861</v>
      </c>
      <c r="AK16" s="22">
        <v>3.2258064516129031E-2</v>
      </c>
      <c r="AL16" s="22">
        <v>0.14285714285714285</v>
      </c>
      <c r="AM16" s="22">
        <v>0.8571428571428571</v>
      </c>
      <c r="AN16" s="22">
        <v>0.967741935483871</v>
      </c>
      <c r="AO16" s="8">
        <v>0</v>
      </c>
      <c r="AP16" s="8">
        <v>0.75</v>
      </c>
      <c r="AQ16" s="8">
        <v>0.2857142857142857</v>
      </c>
      <c r="AR16" s="8">
        <v>0.41935483870967744</v>
      </c>
      <c r="AS16" s="7" t="s">
        <v>53</v>
      </c>
    </row>
    <row r="17" spans="1:45" x14ac:dyDescent="0.2">
      <c r="A17" s="9">
        <v>12</v>
      </c>
      <c r="B17" s="10">
        <v>44707</v>
      </c>
      <c r="C17" s="11"/>
      <c r="D17" s="11" t="s">
        <v>47</v>
      </c>
      <c r="E17" s="12">
        <v>3</v>
      </c>
      <c r="F17" s="12">
        <v>1</v>
      </c>
      <c r="G17" s="12" t="s">
        <v>44</v>
      </c>
      <c r="H17" s="12"/>
      <c r="I17" s="2"/>
      <c r="J17" s="12">
        <v>34</v>
      </c>
      <c r="K17" s="12">
        <v>4</v>
      </c>
      <c r="L17" s="12">
        <v>1</v>
      </c>
      <c r="M17" s="12">
        <v>2</v>
      </c>
      <c r="N17" s="12">
        <v>1</v>
      </c>
      <c r="O17" s="2"/>
      <c r="P17" s="12">
        <v>17</v>
      </c>
      <c r="Q17" s="12">
        <v>4</v>
      </c>
      <c r="R17" s="12">
        <v>1</v>
      </c>
      <c r="S17" s="12">
        <v>2</v>
      </c>
      <c r="T17" s="12">
        <v>0</v>
      </c>
      <c r="U17" s="2"/>
      <c r="V17" s="25" t="s">
        <v>55</v>
      </c>
      <c r="W17" s="25" t="s">
        <v>58</v>
      </c>
      <c r="X17" s="25">
        <v>49</v>
      </c>
      <c r="Y17" s="25">
        <v>27</v>
      </c>
      <c r="Z17" s="25">
        <v>22</v>
      </c>
      <c r="AA17" s="29">
        <v>0.55100000000000005</v>
      </c>
      <c r="AB17" s="12">
        <v>58</v>
      </c>
      <c r="AC17" s="12">
        <v>49</v>
      </c>
      <c r="AD17" s="21">
        <v>0.54200000000000004</v>
      </c>
      <c r="AE17" s="12">
        <v>39</v>
      </c>
      <c r="AF17" s="12">
        <v>30</v>
      </c>
      <c r="AG17" s="21">
        <v>0.56500000000000006</v>
      </c>
      <c r="AH17" s="21">
        <v>0.54300000000000004</v>
      </c>
      <c r="AI17" s="21">
        <v>1.0294117647058822</v>
      </c>
      <c r="AK17" s="23">
        <v>8.8235294117647065E-2</v>
      </c>
      <c r="AL17" s="23">
        <v>5.8823529411764705E-2</v>
      </c>
      <c r="AM17" s="23">
        <v>0.94117647058823528</v>
      </c>
      <c r="AN17" s="23">
        <v>0.91176470588235292</v>
      </c>
      <c r="AO17" s="13">
        <v>0.5</v>
      </c>
      <c r="AP17" s="13">
        <v>0.5</v>
      </c>
      <c r="AQ17" s="13">
        <v>1.1176470588235294</v>
      </c>
      <c r="AR17" s="13">
        <v>0.55882352941176472</v>
      </c>
      <c r="AS17" s="14" t="s">
        <v>49</v>
      </c>
    </row>
    <row r="18" spans="1:45" x14ac:dyDescent="0.2">
      <c r="A18" s="3">
        <v>13</v>
      </c>
      <c r="B18" s="4">
        <v>44709</v>
      </c>
      <c r="C18" s="5" t="s">
        <v>45</v>
      </c>
      <c r="D18" s="5" t="s">
        <v>47</v>
      </c>
      <c r="E18" s="6">
        <v>2</v>
      </c>
      <c r="F18" s="6">
        <v>5</v>
      </c>
      <c r="G18" s="6" t="s">
        <v>46</v>
      </c>
      <c r="H18" s="6"/>
      <c r="I18" s="2"/>
      <c r="J18" s="6">
        <v>39</v>
      </c>
      <c r="K18" s="6">
        <v>14</v>
      </c>
      <c r="L18" s="6">
        <v>0</v>
      </c>
      <c r="M18" s="6">
        <v>3</v>
      </c>
      <c r="N18" s="6">
        <v>0</v>
      </c>
      <c r="O18" s="2"/>
      <c r="P18" s="6">
        <v>25</v>
      </c>
      <c r="Q18" s="6">
        <v>12</v>
      </c>
      <c r="R18" s="6">
        <v>2</v>
      </c>
      <c r="S18" s="6">
        <v>5</v>
      </c>
      <c r="T18" s="6">
        <v>0</v>
      </c>
      <c r="U18" s="2"/>
      <c r="V18" s="24">
        <v>-3</v>
      </c>
      <c r="W18" s="24" t="s">
        <v>59</v>
      </c>
      <c r="X18" s="24">
        <v>44</v>
      </c>
      <c r="Y18" s="24">
        <v>26</v>
      </c>
      <c r="Z18" s="24">
        <v>18</v>
      </c>
      <c r="AA18" s="28">
        <v>0.59100000000000008</v>
      </c>
      <c r="AB18" s="6">
        <v>57</v>
      </c>
      <c r="AC18" s="6">
        <v>46</v>
      </c>
      <c r="AD18" s="20">
        <v>0.55299999999999994</v>
      </c>
      <c r="AE18" s="6">
        <v>38</v>
      </c>
      <c r="AF18" s="6">
        <v>35</v>
      </c>
      <c r="AG18" s="20">
        <v>0.52100000000000002</v>
      </c>
      <c r="AH18" s="20">
        <v>0.63900000000000001</v>
      </c>
      <c r="AI18" s="20">
        <v>0.85128205128205137</v>
      </c>
      <c r="AK18" s="22">
        <v>5.128205128205128E-2</v>
      </c>
      <c r="AL18" s="22">
        <v>0.2</v>
      </c>
      <c r="AM18" s="22">
        <v>0.8</v>
      </c>
      <c r="AN18" s="22">
        <v>0.94871794871794868</v>
      </c>
      <c r="AO18" s="8">
        <v>0</v>
      </c>
      <c r="AP18" s="8">
        <v>0.6</v>
      </c>
      <c r="AQ18" s="8">
        <v>0.44</v>
      </c>
      <c r="AR18" s="8">
        <v>0.48717948717948717</v>
      </c>
      <c r="AS18" s="7" t="s">
        <v>52</v>
      </c>
    </row>
    <row r="19" spans="1:45" x14ac:dyDescent="0.2">
      <c r="A19" s="9">
        <v>14</v>
      </c>
      <c r="B19" s="10">
        <v>44711</v>
      </c>
      <c r="C19" s="11"/>
      <c r="D19" s="11" t="s">
        <v>47</v>
      </c>
      <c r="E19" s="12">
        <v>2</v>
      </c>
      <c r="F19" s="12">
        <v>6</v>
      </c>
      <c r="G19" s="12" t="s">
        <v>46</v>
      </c>
      <c r="H19" s="12"/>
      <c r="I19" s="2"/>
      <c r="J19" s="12">
        <v>39</v>
      </c>
      <c r="K19" s="12">
        <v>6</v>
      </c>
      <c r="L19" s="12">
        <v>1</v>
      </c>
      <c r="M19" s="12">
        <v>4</v>
      </c>
      <c r="N19" s="12">
        <v>0</v>
      </c>
      <c r="O19" s="2"/>
      <c r="P19" s="12">
        <v>31</v>
      </c>
      <c r="Q19" s="12">
        <v>8</v>
      </c>
      <c r="R19" s="12">
        <v>2</v>
      </c>
      <c r="S19" s="12">
        <v>3</v>
      </c>
      <c r="T19" s="12">
        <v>0</v>
      </c>
      <c r="U19" s="2"/>
      <c r="V19" s="25">
        <v>-4</v>
      </c>
      <c r="W19" s="25" t="s">
        <v>60</v>
      </c>
      <c r="X19" s="25">
        <v>59</v>
      </c>
      <c r="Y19" s="25">
        <v>40</v>
      </c>
      <c r="Z19" s="25">
        <v>19</v>
      </c>
      <c r="AA19" s="29">
        <v>0.67799999999999994</v>
      </c>
      <c r="AB19" s="12">
        <v>68</v>
      </c>
      <c r="AC19" s="12">
        <v>39</v>
      </c>
      <c r="AD19" s="21">
        <v>0.63600000000000001</v>
      </c>
      <c r="AE19" s="12">
        <v>47</v>
      </c>
      <c r="AF19" s="12">
        <v>32</v>
      </c>
      <c r="AG19" s="21">
        <v>0.59499999999999997</v>
      </c>
      <c r="AH19" s="21">
        <v>0.66700000000000004</v>
      </c>
      <c r="AI19" s="21">
        <v>0.85773366418527708</v>
      </c>
      <c r="AK19" s="23">
        <v>5.128205128205128E-2</v>
      </c>
      <c r="AL19" s="23">
        <v>0.19354838709677419</v>
      </c>
      <c r="AM19" s="23">
        <v>0.80645161290322576</v>
      </c>
      <c r="AN19" s="23">
        <v>0.94871794871794868</v>
      </c>
      <c r="AO19" s="13">
        <v>0.25</v>
      </c>
      <c r="AP19" s="13">
        <v>0.33333333333333331</v>
      </c>
      <c r="AQ19" s="13">
        <v>0.22580645161290322</v>
      </c>
      <c r="AR19" s="13">
        <v>0.53846153846153844</v>
      </c>
      <c r="AS19" s="14" t="s">
        <v>53</v>
      </c>
    </row>
    <row r="20" spans="1:45" x14ac:dyDescent="0.2">
      <c r="A20" s="31" t="s">
        <v>36</v>
      </c>
      <c r="B20" s="31"/>
      <c r="C20" s="31"/>
      <c r="D20" s="31"/>
      <c r="E20" s="18">
        <f>SUM(E6:E19)</f>
        <v>37</v>
      </c>
      <c r="F20" s="18">
        <f>SUM(F6:F19)</f>
        <v>40</v>
      </c>
      <c r="G20" s="32" t="str">
        <f>COUNTIF(G6:G19,"W")&amp;"-"&amp;COUNTIFS(G6:G19,"L",H6:H19,"")&amp;"-"&amp;(COUNTIFS(G6:G19,"L",H6:H19,"OT")+COUNTIFS(G6:G19,"L",H6:H19,"SO"))</f>
        <v>7-7-0</v>
      </c>
      <c r="H20" s="32"/>
      <c r="J20" s="18">
        <f>SUM(J6:J19)</f>
        <v>441</v>
      </c>
      <c r="K20" s="18">
        <f>SUM(K6:K19)</f>
        <v>143</v>
      </c>
      <c r="L20" s="18">
        <f>SUM(L6:L19)</f>
        <v>7</v>
      </c>
      <c r="M20" s="18">
        <f>SUM(M6:M19)</f>
        <v>54</v>
      </c>
      <c r="N20" s="18">
        <f>SUM(N6:N19)</f>
        <v>2</v>
      </c>
      <c r="P20" s="18">
        <f>SUM(P6:P19)</f>
        <v>410</v>
      </c>
      <c r="Q20" s="18">
        <f>SUM(Q6:Q19)</f>
        <v>153</v>
      </c>
      <c r="R20" s="18">
        <f>SUM(R6:R19)</f>
        <v>13</v>
      </c>
      <c r="S20" s="18">
        <f>SUM(S6:S19)</f>
        <v>50</v>
      </c>
      <c r="T20" s="18">
        <f>SUM(T6:T19)</f>
        <v>1</v>
      </c>
      <c r="V20" s="26">
        <f>IF(E20&gt;F20,"+"&amp;(E20-F20),(E20-F20))</f>
        <v>-3</v>
      </c>
      <c r="W20" s="26" t="str">
        <f>IF(J20&gt;P20,"+"&amp;(J20-P20),(J20-P20))</f>
        <v>+31</v>
      </c>
      <c r="X20" s="26">
        <f>SUM(X6:X19)</f>
        <v>683</v>
      </c>
      <c r="Y20" s="26">
        <f>SUM(Y6:Y19)</f>
        <v>381</v>
      </c>
      <c r="Z20" s="26">
        <f>SUM(Z6:Z19)</f>
        <v>302</v>
      </c>
      <c r="AA20" s="30">
        <f>Y20/(Y20+Z20)</f>
        <v>0.55783308931185949</v>
      </c>
      <c r="AB20" s="18">
        <f>SUM(AB6:AB19)</f>
        <v>710</v>
      </c>
      <c r="AC20" s="18">
        <f>SUM(AC6:AC19)</f>
        <v>649</v>
      </c>
      <c r="AD20" s="19">
        <f>AB20/(AB20+AC20)</f>
        <v>0.52244297277409857</v>
      </c>
      <c r="AE20" s="18">
        <f>SUM(AE6:AE19)</f>
        <v>507</v>
      </c>
      <c r="AF20" s="18">
        <f>SUM(AF6:AF19)</f>
        <v>480</v>
      </c>
      <c r="AG20" s="19">
        <f>AE20/(AE20+AF20)</f>
        <v>0.51367781155015202</v>
      </c>
      <c r="AH20" s="19">
        <f>AVERAGE(AH6:AH19)</f>
        <v>0.51835714285714285</v>
      </c>
      <c r="AI20" s="19">
        <f>AVERAGE(AI6:AI19)</f>
        <v>0.98934996768437433</v>
      </c>
      <c r="AK20" s="19">
        <f>AVERAGE(AK6:AK19)</f>
        <v>8.7144715514335017E-2</v>
      </c>
      <c r="AL20" s="19">
        <f>AVERAGE(AL6:AL19)</f>
        <v>9.7794747829960685E-2</v>
      </c>
      <c r="AM20" s="19">
        <f>AVERAGE(AM6:AM19)</f>
        <v>0.90220525217003933</v>
      </c>
      <c r="AN20" s="19">
        <f>AVERAGE(AN6:AN19)</f>
        <v>0.912855284485665</v>
      </c>
      <c r="AO20" s="19">
        <f>AVERAGE(AO6:AO19)</f>
        <v>0.1099206349206349</v>
      </c>
      <c r="AP20" s="19">
        <f>AVERAGE(AP6:AP19)</f>
        <v>0.75198412698412709</v>
      </c>
      <c r="AQ20" s="19">
        <f>AVERAGE(AQ6:AQ19)</f>
        <v>0.44731089718354305</v>
      </c>
      <c r="AR20" s="19">
        <f>AVERAGE(AR6:AR19)</f>
        <v>0.46940329621294363</v>
      </c>
      <c r="AS20" s="15"/>
    </row>
  </sheetData>
  <mergeCells count="9">
    <mergeCell ref="A20:D20"/>
    <mergeCell ref="G20:H20"/>
    <mergeCell ref="A1:AS1"/>
    <mergeCell ref="A2:AS2"/>
    <mergeCell ref="A4:H4"/>
    <mergeCell ref="J4:N4"/>
    <mergeCell ref="P4:T4"/>
    <mergeCell ref="V4:AI4"/>
    <mergeCell ref="AK4:AS4"/>
  </mergeCells>
  <pageMargins left="0.7" right="0.7" top="0.75" bottom="0.75" header="0.3" footer="0.3"/>
  <ignoredErrors>
    <ignoredError sqref="AD20 AA20" formula="1"/>
    <ignoredError sqref="V6:W19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2021-10-30T21:16:55Z</dcterms:created>
  <dcterms:modified xsi:type="dcterms:W3CDTF">2022-06-03T02:41:43Z</dcterms:modified>
</cp:coreProperties>
</file>