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Carolina Panthers/"/>
    </mc:Choice>
  </mc:AlternateContent>
  <xr:revisionPtr revIDLastSave="0" documentId="13_ncr:1_{2929F7A0-5836-3345-8B2C-48349C24FE40}" xr6:coauthVersionLast="46" xr6:coauthVersionMax="46" xr10:uidLastSave="{00000000-0000-0000-0000-000000000000}"/>
  <bookViews>
    <workbookView xWindow="0" yWindow="500" windowWidth="28800" windowHeight="16420" xr2:uid="{7764CDBC-381F-E941-BC95-92A5D2BCC858}"/>
  </bookViews>
  <sheets>
    <sheet name="Master" sheetId="1" r:id="rId1"/>
    <sheet name="Week-by-Week" sheetId="2" r:id="rId2"/>
  </sheets>
  <definedNames>
    <definedName name="_xlnm._FilterDatabase" localSheetId="0" hidden="1">Master!$A$1:$L$462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K11" i="2" l="1"/>
  <c r="D25" i="2"/>
  <c r="K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4" i="2"/>
  <c r="E3" i="2"/>
  <c r="L20" i="2" l="1"/>
  <c r="L11" i="2"/>
  <c r="L3" i="2"/>
  <c r="L455" i="1"/>
  <c r="L456" i="1"/>
  <c r="L457" i="1"/>
  <c r="F2" i="1"/>
  <c r="F3" i="1" s="1"/>
  <c r="F4" i="1" s="1"/>
  <c r="F6" i="1" s="1"/>
  <c r="F7" i="1" s="1"/>
  <c r="F8" i="1"/>
  <c r="F9" i="1" s="1"/>
  <c r="F10" i="1" s="1"/>
  <c r="F11" i="1" s="1"/>
  <c r="F12" i="1"/>
  <c r="F13" i="1"/>
  <c r="F14" i="1"/>
  <c r="F15" i="1"/>
  <c r="F16" i="1"/>
  <c r="F17" i="1"/>
  <c r="F18" i="1"/>
  <c r="F19" i="1"/>
  <c r="F20" i="1" s="1"/>
  <c r="F22" i="1" s="1"/>
  <c r="F23" i="1"/>
  <c r="F24" i="1" s="1"/>
  <c r="F25" i="1"/>
  <c r="F26" i="1" s="1"/>
  <c r="F27" i="1"/>
  <c r="F28" i="1" s="1"/>
  <c r="F29" i="1"/>
  <c r="F30" i="1" s="1"/>
  <c r="F31" i="1" s="1"/>
  <c r="F32" i="1" s="1"/>
  <c r="F33" i="1" s="1"/>
  <c r="F34" i="1" s="1"/>
  <c r="F35" i="1" s="1"/>
  <c r="F37" i="1" s="1"/>
  <c r="F38" i="1"/>
  <c r="F39" i="1"/>
  <c r="F40" i="1"/>
  <c r="F41" i="1" s="1"/>
  <c r="F42" i="1"/>
  <c r="F43" i="1" s="1"/>
  <c r="F45" i="1" s="1"/>
  <c r="F46" i="1"/>
  <c r="F47" i="1" s="1"/>
  <c r="F48" i="1" s="1"/>
  <c r="F49" i="1"/>
  <c r="F50" i="1" s="1"/>
  <c r="F51" i="1"/>
  <c r="F52" i="1"/>
  <c r="F53" i="1"/>
  <c r="F54" i="1"/>
  <c r="F55" i="1" s="1"/>
  <c r="F56" i="1"/>
  <c r="F57" i="1" s="1"/>
  <c r="F59" i="1" s="1"/>
  <c r="F60" i="1" s="1"/>
  <c r="F61" i="1" s="1"/>
  <c r="F62" i="1" s="1"/>
  <c r="F63" i="1" s="1"/>
  <c r="F64" i="1"/>
  <c r="F65" i="1"/>
  <c r="F66" i="1" s="1"/>
  <c r="F67" i="1"/>
  <c r="F68" i="1"/>
  <c r="F69" i="1" s="1"/>
  <c r="F70" i="1" s="1"/>
  <c r="F71" i="1"/>
  <c r="F72" i="1" s="1"/>
  <c r="F73" i="1"/>
  <c r="F74" i="1" s="1"/>
  <c r="F75" i="1"/>
  <c r="F76" i="1"/>
  <c r="F78" i="1"/>
  <c r="F79" i="1"/>
  <c r="F80" i="1" s="1"/>
  <c r="F81" i="1"/>
  <c r="F82" i="1"/>
  <c r="F83" i="1"/>
  <c r="F84" i="1" s="1"/>
  <c r="F85" i="1"/>
  <c r="F86" i="1"/>
  <c r="F87" i="1" s="1"/>
  <c r="F88" i="1"/>
  <c r="F89" i="1"/>
  <c r="F90" i="1"/>
  <c r="F91" i="1"/>
  <c r="F92" i="1"/>
  <c r="F94" i="1" s="1"/>
  <c r="F95" i="1"/>
  <c r="F96" i="1"/>
  <c r="F97" i="1"/>
  <c r="F98" i="1"/>
  <c r="F99" i="1"/>
  <c r="F100" i="1"/>
  <c r="F101" i="1" s="1"/>
  <c r="F102" i="1"/>
  <c r="F103" i="1" s="1"/>
  <c r="F104" i="1"/>
  <c r="F105" i="1"/>
  <c r="F106" i="1"/>
  <c r="F107" i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1" i="1" s="1"/>
  <c r="F122" i="1" s="1"/>
  <c r="F123" i="1" s="1"/>
  <c r="F124" i="1"/>
  <c r="F125" i="1" s="1"/>
  <c r="F126" i="1" s="1"/>
  <c r="F127" i="1"/>
  <c r="F128" i="1" s="1"/>
  <c r="F129" i="1" s="1"/>
  <c r="F130" i="1" s="1"/>
  <c r="F131" i="1" s="1"/>
  <c r="F133" i="1" s="1"/>
  <c r="F134" i="1" s="1"/>
  <c r="F135" i="1" s="1"/>
  <c r="F136" i="1"/>
  <c r="F137" i="1" s="1"/>
  <c r="F138" i="1"/>
  <c r="F139" i="1"/>
  <c r="F140" i="1" s="1"/>
  <c r="F141" i="1"/>
  <c r="F142" i="1" s="1"/>
  <c r="F144" i="1" s="1"/>
  <c r="F145" i="1" s="1"/>
  <c r="F146" i="1" s="1"/>
  <c r="F147" i="1"/>
  <c r="F148" i="1"/>
  <c r="F149" i="1"/>
  <c r="F150" i="1"/>
  <c r="F151" i="1" s="1"/>
  <c r="F152" i="1"/>
  <c r="F153" i="1" s="1"/>
  <c r="F154" i="1" s="1"/>
  <c r="F155" i="1"/>
  <c r="F156" i="1" s="1"/>
  <c r="F157" i="1" s="1"/>
  <c r="F158" i="1" s="1"/>
  <c r="F159" i="1" s="1"/>
  <c r="F160" i="1" s="1"/>
  <c r="F161" i="1"/>
  <c r="F162" i="1"/>
  <c r="F163" i="1"/>
  <c r="F165" i="1"/>
  <c r="F166" i="1" s="1"/>
  <c r="F167" i="1" s="1"/>
  <c r="F168" i="1" s="1"/>
  <c r="F169" i="1" s="1"/>
  <c r="F170" i="1" s="1"/>
  <c r="F171" i="1"/>
  <c r="F172" i="1" s="1"/>
  <c r="F173" i="1" s="1"/>
  <c r="F174" i="1" s="1"/>
  <c r="F175" i="1" s="1"/>
  <c r="F176" i="1"/>
  <c r="F177" i="1"/>
  <c r="F178" i="1"/>
  <c r="F179" i="1"/>
  <c r="F180" i="1"/>
  <c r="F181" i="1"/>
  <c r="F182" i="1"/>
  <c r="F183" i="1" s="1"/>
  <c r="F184" i="1" s="1"/>
  <c r="F186" i="1" s="1"/>
  <c r="F187" i="1" s="1"/>
  <c r="F188" i="1" s="1"/>
  <c r="F189" i="1"/>
  <c r="F190" i="1"/>
  <c r="F191" i="1" s="1"/>
  <c r="F192" i="1"/>
  <c r="F193" i="1"/>
  <c r="F194" i="1"/>
  <c r="F195" i="1"/>
  <c r="F196" i="1" s="1"/>
  <c r="F197" i="1" s="1"/>
  <c r="F198" i="1"/>
  <c r="F199" i="1"/>
  <c r="F200" i="1" s="1"/>
  <c r="F201" i="1"/>
  <c r="F202" i="1" s="1"/>
  <c r="F203" i="1" s="1"/>
  <c r="F204" i="1" s="1"/>
  <c r="F205" i="1"/>
  <c r="F206" i="1" s="1"/>
  <c r="F208" i="1"/>
  <c r="F209" i="1" s="1"/>
  <c r="F210" i="1"/>
  <c r="F211" i="1" s="1"/>
  <c r="F212" i="1" s="1"/>
  <c r="F213" i="1" s="1"/>
  <c r="F214" i="1"/>
  <c r="F215" i="1" s="1"/>
  <c r="F216" i="1"/>
  <c r="F217" i="1"/>
  <c r="F218" i="1"/>
  <c r="F219" i="1"/>
  <c r="F220" i="1"/>
  <c r="F221" i="1" s="1"/>
  <c r="F223" i="1"/>
  <c r="F224" i="1" s="1"/>
  <c r="F225" i="1" s="1"/>
  <c r="F226" i="1" s="1"/>
  <c r="F227" i="1" s="1"/>
  <c r="F228" i="1"/>
  <c r="F229" i="1"/>
  <c r="F230" i="1"/>
  <c r="F231" i="1"/>
  <c r="F232" i="1"/>
  <c r="F233" i="1"/>
  <c r="F234" i="1" s="1"/>
  <c r="F235" i="1"/>
  <c r="F236" i="1"/>
  <c r="F237" i="1" s="1"/>
  <c r="F238" i="1"/>
  <c r="F239" i="1"/>
  <c r="F240" i="1" s="1"/>
  <c r="F242" i="1" s="1"/>
  <c r="F243" i="1" s="1"/>
  <c r="F244" i="1"/>
  <c r="F245" i="1"/>
  <c r="F246" i="1" s="1"/>
  <c r="F247" i="1" s="1"/>
  <c r="F248" i="1"/>
  <c r="F249" i="1"/>
  <c r="F250" i="1"/>
  <c r="F251" i="1" s="1"/>
  <c r="F252" i="1" s="1"/>
  <c r="F254" i="1"/>
  <c r="F255" i="1" s="1"/>
  <c r="F256" i="1"/>
  <c r="F257" i="1"/>
  <c r="F258" i="1"/>
  <c r="F259" i="1"/>
  <c r="F260" i="1"/>
  <c r="F261" i="1" s="1"/>
  <c r="F262" i="1"/>
  <c r="F263" i="1"/>
  <c r="F264" i="1"/>
  <c r="F265" i="1" s="1"/>
  <c r="F266" i="1" s="1"/>
  <c r="F267" i="1"/>
  <c r="F268" i="1" s="1"/>
  <c r="F269" i="1" s="1"/>
  <c r="F270" i="1" s="1"/>
  <c r="F271" i="1" s="1"/>
  <c r="F273" i="1"/>
  <c r="F274" i="1"/>
  <c r="F275" i="1" s="1"/>
  <c r="F276" i="1" s="1"/>
  <c r="F277" i="1" s="1"/>
  <c r="F278" i="1" s="1"/>
  <c r="F279" i="1" s="1"/>
  <c r="F280" i="1" s="1"/>
  <c r="F281" i="1"/>
  <c r="F282" i="1"/>
  <c r="F283" i="1" s="1"/>
  <c r="F284" i="1"/>
  <c r="F285" i="1" s="1"/>
  <c r="F286" i="1"/>
  <c r="F287" i="1"/>
  <c r="F288" i="1" s="1"/>
  <c r="F289" i="1" s="1"/>
  <c r="F290" i="1"/>
  <c r="F291" i="1"/>
  <c r="F293" i="1" s="1"/>
  <c r="F294" i="1" s="1"/>
  <c r="F295" i="1"/>
  <c r="F296" i="1" s="1"/>
  <c r="F297" i="1"/>
  <c r="F298" i="1"/>
  <c r="F299" i="1" s="1"/>
  <c r="F300" i="1"/>
  <c r="F301" i="1"/>
  <c r="F302" i="1"/>
  <c r="F303" i="1"/>
  <c r="F304" i="1" s="1"/>
  <c r="F305" i="1" s="1"/>
  <c r="F307" i="1" s="1"/>
  <c r="F308" i="1" s="1"/>
  <c r="F309" i="1"/>
  <c r="F310" i="1"/>
  <c r="F311" i="1" s="1"/>
  <c r="F312" i="1"/>
  <c r="F313" i="1"/>
  <c r="F314" i="1"/>
  <c r="F315" i="1" s="1"/>
  <c r="F316" i="1" s="1"/>
  <c r="F317" i="1" s="1"/>
  <c r="F318" i="1"/>
  <c r="F319" i="1" s="1"/>
  <c r="F320" i="1"/>
  <c r="F322" i="1"/>
  <c r="F323" i="1"/>
  <c r="F324" i="1" s="1"/>
  <c r="F325" i="1" s="1"/>
  <c r="F326" i="1" s="1"/>
  <c r="F327" i="1" s="1"/>
  <c r="F328" i="1" s="1"/>
  <c r="F329" i="1" s="1"/>
  <c r="F330" i="1" s="1"/>
  <c r="F331" i="1"/>
  <c r="F332" i="1"/>
  <c r="F333" i="1" s="1"/>
  <c r="F334" i="1" s="1"/>
  <c r="F336" i="1"/>
  <c r="F337" i="1"/>
  <c r="F338" i="1" s="1"/>
  <c r="F339" i="1"/>
  <c r="F340" i="1" s="1"/>
  <c r="F341" i="1"/>
  <c r="F342" i="1"/>
  <c r="F343" i="1"/>
  <c r="F344" i="1" s="1"/>
  <c r="F345" i="1" s="1"/>
  <c r="F346" i="1" s="1"/>
  <c r="F347" i="1" s="1"/>
  <c r="F349" i="1" s="1"/>
  <c r="F350" i="1"/>
  <c r="F351" i="1" s="1"/>
  <c r="F352" i="1" s="1"/>
  <c r="F353" i="1" s="1"/>
  <c r="F354" i="1" s="1"/>
  <c r="F355" i="1"/>
  <c r="F356" i="1"/>
  <c r="F357" i="1" s="1"/>
  <c r="F358" i="1" s="1"/>
  <c r="F359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/>
  <c r="F372" i="1"/>
  <c r="F374" i="1" s="1"/>
  <c r="F375" i="1" s="1"/>
  <c r="F376" i="1"/>
  <c r="F377" i="1"/>
  <c r="F378" i="1"/>
  <c r="F379" i="1"/>
  <c r="F380" i="1" s="1"/>
  <c r="F381" i="1" s="1"/>
  <c r="F382" i="1" s="1"/>
  <c r="F384" i="1"/>
  <c r="F385" i="1" s="1"/>
  <c r="F386" i="1"/>
  <c r="F387" i="1"/>
  <c r="F388" i="1"/>
  <c r="F389" i="1" s="1"/>
  <c r="F390" i="1"/>
  <c r="F391" i="1" s="1"/>
  <c r="F392" i="1"/>
  <c r="F393" i="1" s="1"/>
  <c r="F394" i="1"/>
  <c r="F395" i="1" s="1"/>
  <c r="F396" i="1"/>
  <c r="F397" i="1"/>
  <c r="F398" i="1" s="1"/>
  <c r="F399" i="1"/>
  <c r="F400" i="1" s="1"/>
  <c r="F401" i="1"/>
  <c r="F402" i="1" s="1"/>
  <c r="F403" i="1" s="1"/>
  <c r="F405" i="1" s="1"/>
  <c r="F406" i="1"/>
  <c r="F407" i="1"/>
  <c r="F408" i="1" s="1"/>
  <c r="F409" i="1" s="1"/>
  <c r="F410" i="1"/>
  <c r="F411" i="1" s="1"/>
  <c r="F412" i="1"/>
  <c r="F413" i="1"/>
  <c r="F414" i="1"/>
  <c r="F416" i="1" s="1"/>
  <c r="F417" i="1"/>
  <c r="F418" i="1"/>
  <c r="F419" i="1" s="1"/>
  <c r="F420" i="1" s="1"/>
  <c r="F421" i="1"/>
  <c r="F422" i="1" s="1"/>
  <c r="F423" i="1" s="1"/>
  <c r="F424" i="1" s="1"/>
  <c r="F425" i="1" s="1"/>
  <c r="F426" i="1" s="1"/>
  <c r="F427" i="1" s="1"/>
  <c r="F428" i="1"/>
  <c r="F429" i="1"/>
  <c r="F430" i="1" s="1"/>
  <c r="F431" i="1"/>
  <c r="F432" i="1" s="1"/>
  <c r="F433" i="1" s="1"/>
  <c r="F434" i="1" s="1"/>
  <c r="F436" i="1"/>
  <c r="F437" i="1"/>
  <c r="F438" i="1"/>
  <c r="F439" i="1" s="1"/>
  <c r="F440" i="1" s="1"/>
  <c r="F441" i="1" s="1"/>
  <c r="F442" i="1" s="1"/>
  <c r="F443" i="1" s="1"/>
  <c r="F444" i="1" s="1"/>
  <c r="F445" i="1" s="1"/>
  <c r="F446" i="1"/>
  <c r="F447" i="1" s="1"/>
  <c r="F451" i="1"/>
  <c r="F452" i="1" s="1"/>
  <c r="F453" i="1" s="1"/>
  <c r="F454" i="1" s="1"/>
  <c r="F455" i="1" s="1"/>
  <c r="F456" i="1" s="1"/>
  <c r="F457" i="1" s="1"/>
  <c r="F459" i="1" s="1"/>
  <c r="F460" i="1" s="1"/>
  <c r="F461" i="1" s="1"/>
  <c r="F462" i="1" s="1"/>
  <c r="F448" i="1"/>
  <c r="F449" i="1" s="1"/>
  <c r="F450" i="1" s="1"/>
  <c r="L2" i="1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4" i="2"/>
  <c r="F4" i="2" s="1"/>
  <c r="B5" i="2"/>
  <c r="F5" i="2" s="1"/>
  <c r="B6" i="2"/>
  <c r="F6" i="2" s="1"/>
  <c r="B7" i="2"/>
  <c r="F7" i="2" s="1"/>
  <c r="B8" i="2"/>
  <c r="F8" i="2" s="1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F19" i="2" s="1"/>
  <c r="B20" i="2"/>
  <c r="F20" i="2" s="1"/>
  <c r="B21" i="2"/>
  <c r="F21" i="2" s="1"/>
  <c r="B22" i="2"/>
  <c r="F22" i="2" s="1"/>
  <c r="B23" i="2"/>
  <c r="F23" i="2" s="1"/>
  <c r="B3" i="2"/>
  <c r="F3" i="2" s="1"/>
  <c r="B25" i="2" l="1"/>
  <c r="J3" i="2"/>
  <c r="C25" i="2"/>
  <c r="I20" i="2"/>
  <c r="J20" i="2"/>
  <c r="I11" i="2"/>
  <c r="I3" i="2"/>
  <c r="J11" i="2"/>
  <c r="L3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1" i="1"/>
  <c r="L122" i="1"/>
  <c r="L123" i="1"/>
  <c r="L124" i="1"/>
  <c r="L125" i="1"/>
  <c r="L126" i="1"/>
  <c r="L127" i="1"/>
  <c r="L128" i="1"/>
  <c r="L129" i="1"/>
  <c r="L130" i="1"/>
  <c r="L131" i="1"/>
  <c r="L133" i="1"/>
  <c r="L134" i="1"/>
  <c r="L135" i="1"/>
  <c r="L136" i="1"/>
  <c r="L137" i="1"/>
  <c r="L138" i="1"/>
  <c r="L139" i="1"/>
  <c r="L140" i="1"/>
  <c r="L141" i="1"/>
  <c r="L142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G20" i="2" s="1"/>
  <c r="L159" i="1"/>
  <c r="L160" i="1"/>
  <c r="L161" i="1"/>
  <c r="L162" i="1"/>
  <c r="L163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2" i="1"/>
  <c r="L243" i="1"/>
  <c r="L244" i="1"/>
  <c r="L245" i="1"/>
  <c r="L246" i="1"/>
  <c r="L247" i="1"/>
  <c r="L248" i="1"/>
  <c r="L249" i="1"/>
  <c r="L250" i="1"/>
  <c r="L251" i="1"/>
  <c r="L252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9" i="1"/>
  <c r="L350" i="1"/>
  <c r="L351" i="1"/>
  <c r="L352" i="1"/>
  <c r="L353" i="1"/>
  <c r="L354" i="1"/>
  <c r="L355" i="1"/>
  <c r="L356" i="1"/>
  <c r="L357" i="1"/>
  <c r="L358" i="1"/>
  <c r="L359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4" i="1"/>
  <c r="L375" i="1"/>
  <c r="L376" i="1"/>
  <c r="L377" i="1"/>
  <c r="L378" i="1"/>
  <c r="L379" i="1"/>
  <c r="L380" i="1"/>
  <c r="L381" i="1"/>
  <c r="L382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5" i="1"/>
  <c r="L406" i="1"/>
  <c r="L407" i="1"/>
  <c r="L408" i="1"/>
  <c r="L409" i="1"/>
  <c r="L410" i="1"/>
  <c r="L411" i="1"/>
  <c r="L412" i="1"/>
  <c r="L413" i="1"/>
  <c r="L414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9" i="1"/>
  <c r="L460" i="1"/>
  <c r="L461" i="1"/>
  <c r="L462" i="1"/>
  <c r="F25" i="2" l="1"/>
  <c r="M3" i="2"/>
  <c r="G11" i="2"/>
  <c r="G9" i="2"/>
  <c r="G18" i="2"/>
  <c r="G19" i="2"/>
  <c r="G17" i="2"/>
  <c r="G25" i="2"/>
  <c r="M20" i="2"/>
  <c r="M11" i="2"/>
  <c r="G22" i="2"/>
  <c r="G10" i="2"/>
  <c r="G3" i="2"/>
  <c r="G13" i="2"/>
  <c r="G23" i="2"/>
  <c r="G12" i="2"/>
  <c r="G21" i="2"/>
  <c r="G16" i="2"/>
  <c r="G8" i="2"/>
  <c r="G15" i="2"/>
  <c r="G7" i="2"/>
  <c r="G6" i="2"/>
  <c r="G14" i="2"/>
  <c r="G5" i="2"/>
  <c r="G4" i="2"/>
</calcChain>
</file>

<file path=xl/sharedStrings.xml><?xml version="1.0" encoding="utf-8"?>
<sst xmlns="http://schemas.openxmlformats.org/spreadsheetml/2006/main" count="1590" uniqueCount="69">
  <si>
    <t>Week</t>
  </si>
  <si>
    <t>Day</t>
  </si>
  <si>
    <t>Date</t>
  </si>
  <si>
    <t>OT</t>
  </si>
  <si>
    <t>Opp</t>
  </si>
  <si>
    <t>Tm</t>
  </si>
  <si>
    <t>Sun</t>
  </si>
  <si>
    <t>L</t>
  </si>
  <si>
    <t>@</t>
  </si>
  <si>
    <t>Atlanta Falcons</t>
  </si>
  <si>
    <t>Buffalo Bills</t>
  </si>
  <si>
    <t>St. Louis Rams</t>
  </si>
  <si>
    <t>Tampa Bay Buccaneers</t>
  </si>
  <si>
    <t>Chicago Bears</t>
  </si>
  <si>
    <t>W</t>
  </si>
  <si>
    <t>New York Jets</t>
  </si>
  <si>
    <t>New Orleans Saints</t>
  </si>
  <si>
    <t>New England Patriots</t>
  </si>
  <si>
    <t>San Francisco 49ers</t>
  </si>
  <si>
    <t>Arizona Cardinals</t>
  </si>
  <si>
    <t>Indianapolis Colts</t>
  </si>
  <si>
    <t>Washington Redskins</t>
  </si>
  <si>
    <t>Jacksonville Jaguars</t>
  </si>
  <si>
    <t>Minnesota Vikings</t>
  </si>
  <si>
    <t>Philadelphia Eagles</t>
  </si>
  <si>
    <t>New York Giants</t>
  </si>
  <si>
    <t>Houston Oilers</t>
  </si>
  <si>
    <t>Baltimore Ravens</t>
  </si>
  <si>
    <t>Pittsburgh Steelers</t>
  </si>
  <si>
    <t>Season</t>
  </si>
  <si>
    <t>Dallas Cowboys</t>
  </si>
  <si>
    <t>Green Bay Packers</t>
  </si>
  <si>
    <t>San Diego Chargers</t>
  </si>
  <si>
    <t>Kansas City Chiefs</t>
  </si>
  <si>
    <t>Mon</t>
  </si>
  <si>
    <t>Oakland Raiders</t>
  </si>
  <si>
    <t>Denver Broncos</t>
  </si>
  <si>
    <t>Sat</t>
  </si>
  <si>
    <t>Miami Dolphins</t>
  </si>
  <si>
    <t>Cincinnati Bengals</t>
  </si>
  <si>
    <t>Detroit Lions</t>
  </si>
  <si>
    <t>Cleveland Browns</t>
  </si>
  <si>
    <t>Seattle Seahawks</t>
  </si>
  <si>
    <t>Tennessee Titans</t>
  </si>
  <si>
    <t>Houston Texans</t>
  </si>
  <si>
    <t>N</t>
  </si>
  <si>
    <t>Thu</t>
  </si>
  <si>
    <t>T</t>
  </si>
  <si>
    <t>Los Angeles Rams</t>
  </si>
  <si>
    <t>Las Vegas Raiders</t>
  </si>
  <si>
    <t>Los Angeles Chargers</t>
  </si>
  <si>
    <t>Washington Football Team</t>
  </si>
  <si>
    <t>Result</t>
  </si>
  <si>
    <t>Location</t>
  </si>
  <si>
    <t>Career W-L Record By Week</t>
  </si>
  <si>
    <t>Winning %</t>
  </si>
  <si>
    <t>Avg MoV</t>
  </si>
  <si>
    <t>MoV</t>
  </si>
  <si>
    <t>Win</t>
  </si>
  <si>
    <t>Loss</t>
  </si>
  <si>
    <t>Half</t>
  </si>
  <si>
    <t>1st</t>
  </si>
  <si>
    <t>2nd</t>
  </si>
  <si>
    <t>3rd</t>
  </si>
  <si>
    <t>BYE</t>
  </si>
  <si>
    <t>Bye</t>
  </si>
  <si>
    <t>TOTAL</t>
  </si>
  <si>
    <t>Tie</t>
  </si>
  <si>
    <t>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</si>
</sst>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5" fillId="4" borderId="1" xfId="0" applyFont="1" applyFill="1" applyBorder="1"/>
    <xf numFmtId="165" fontId="5" fillId="4" borderId="1" xfId="0" applyNumberFormat="1" applyFont="1" applyFill="1" applyBorder="1"/>
    <xf numFmtId="2" fontId="5" fillId="4" borderId="1" xfId="0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0" fontId="6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4A09-37F8-9042-B4EF-37DDF18718E9}">
  <dimension ref="A1:L462"/>
  <sheetViews>
    <sheetView tabSelected="1" zoomScaleNormal="100" workbookViewId="0">
      <pane ySplit="1" topLeftCell="A444" activePane="bottomLeft" state="frozen"/>
      <selection pane="bottomLeft" activeCell="G462" sqref="G462"/>
    </sheetView>
  </sheetViews>
  <sheetFormatPr baseColWidth="10" defaultRowHeight="16" x14ac:dyDescent="0.2"/>
  <cols>
    <col min="4" max="4" width="11.6640625" style="1" bestFit="1" customWidth="1"/>
    <col min="9" max="9" width="23.6640625" bestFit="1" customWidth="1"/>
  </cols>
  <sheetData>
    <row r="1" spans="1:12" x14ac:dyDescent="0.2">
      <c r="A1" s="13" t="s">
        <v>29</v>
      </c>
      <c r="B1" s="13" t="s">
        <v>0</v>
      </c>
      <c r="C1" s="13" t="s">
        <v>1</v>
      </c>
      <c r="D1" s="14" t="s">
        <v>2</v>
      </c>
      <c r="E1" s="13" t="s">
        <v>52</v>
      </c>
      <c r="F1" s="13" t="s">
        <v>68</v>
      </c>
      <c r="G1" s="13" t="s">
        <v>3</v>
      </c>
      <c r="H1" s="13" t="s">
        <v>53</v>
      </c>
      <c r="I1" s="13" t="s">
        <v>4</v>
      </c>
      <c r="J1" s="15" t="s">
        <v>5</v>
      </c>
      <c r="K1" s="15" t="s">
        <v>4</v>
      </c>
      <c r="L1" s="15" t="s">
        <v>57</v>
      </c>
    </row>
    <row r="2" spans="1:12" x14ac:dyDescent="0.2">
      <c r="A2" s="11">
        <v>1995</v>
      </c>
      <c r="B2" s="11">
        <v>1</v>
      </c>
      <c r="C2" s="11" t="s">
        <v>6</v>
      </c>
      <c r="D2" s="12">
        <v>34945</v>
      </c>
      <c r="E2" s="11" t="s">
        <v>7</v>
      </c>
      <c r="F2" s="11" t="str">
        <f>IF(B2=1,E2&amp;"1",IF(E2=#REF!,(E2&amp;(RIGHT(#REF!,1)+1)),E2&amp;"1"))</f>
        <v>L1</v>
      </c>
      <c r="G2" s="11" t="s">
        <v>3</v>
      </c>
      <c r="H2" s="11" t="s">
        <v>8</v>
      </c>
      <c r="I2" s="11" t="s">
        <v>9</v>
      </c>
      <c r="J2" s="11">
        <v>20</v>
      </c>
      <c r="K2" s="11">
        <v>23</v>
      </c>
      <c r="L2" s="11">
        <f>J2-K2</f>
        <v>-3</v>
      </c>
    </row>
    <row r="3" spans="1:12" x14ac:dyDescent="0.2">
      <c r="A3" s="11">
        <v>1995</v>
      </c>
      <c r="B3" s="11">
        <v>2</v>
      </c>
      <c r="C3" s="11" t="s">
        <v>6</v>
      </c>
      <c r="D3" s="12">
        <v>34952</v>
      </c>
      <c r="E3" s="11" t="s">
        <v>7</v>
      </c>
      <c r="F3" s="11" t="str">
        <f>IF(B3=1,E3&amp;"1",IF(E3=E2,(E3&amp;(RIGHT(F2,1)+1)),E3&amp;"1"))</f>
        <v>L2</v>
      </c>
      <c r="G3" s="11"/>
      <c r="H3" s="11" t="s">
        <v>8</v>
      </c>
      <c r="I3" s="11" t="s">
        <v>10</v>
      </c>
      <c r="J3" s="11">
        <v>9</v>
      </c>
      <c r="K3" s="11">
        <v>31</v>
      </c>
      <c r="L3" s="11">
        <f t="shared" ref="L3:L71" si="0">J3-K3</f>
        <v>-22</v>
      </c>
    </row>
    <row r="4" spans="1:12" x14ac:dyDescent="0.2">
      <c r="A4" s="11">
        <v>1995</v>
      </c>
      <c r="B4" s="11">
        <v>3</v>
      </c>
      <c r="C4" s="11" t="s">
        <v>6</v>
      </c>
      <c r="D4" s="12">
        <v>34959</v>
      </c>
      <c r="E4" s="11" t="s">
        <v>7</v>
      </c>
      <c r="F4" s="11" t="str">
        <f>IF(B4=1,E4&amp;"1",IF(E4=E3,(E4&amp;(RIGHT(F3,1)+1)),E4&amp;"1"))</f>
        <v>L3</v>
      </c>
      <c r="G4" s="11"/>
      <c r="H4" s="11"/>
      <c r="I4" s="11" t="s">
        <v>11</v>
      </c>
      <c r="J4" s="11">
        <v>10</v>
      </c>
      <c r="K4" s="11">
        <v>31</v>
      </c>
      <c r="L4" s="11">
        <f t="shared" si="0"/>
        <v>-21</v>
      </c>
    </row>
    <row r="5" spans="1:12" x14ac:dyDescent="0.2">
      <c r="A5" s="11">
        <v>1995</v>
      </c>
      <c r="B5" s="11">
        <v>4</v>
      </c>
      <c r="C5" s="16" t="s">
        <v>64</v>
      </c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">
      <c r="A6" s="11">
        <v>1995</v>
      </c>
      <c r="B6" s="11">
        <v>5</v>
      </c>
      <c r="C6" s="11" t="s">
        <v>6</v>
      </c>
      <c r="D6" s="12">
        <v>34973</v>
      </c>
      <c r="E6" s="11" t="s">
        <v>7</v>
      </c>
      <c r="F6" s="11" t="str">
        <f>IF(B6=1,E6&amp;"1",IF(E6=E4,(E6&amp;(RIGHT(F4,1)+1)),E6&amp;"1"))</f>
        <v>L4</v>
      </c>
      <c r="G6" s="11"/>
      <c r="H6" s="11"/>
      <c r="I6" s="11" t="s">
        <v>12</v>
      </c>
      <c r="J6" s="11">
        <v>13</v>
      </c>
      <c r="K6" s="11">
        <v>20</v>
      </c>
      <c r="L6" s="11">
        <f t="shared" si="0"/>
        <v>-7</v>
      </c>
    </row>
    <row r="7" spans="1:12" x14ac:dyDescent="0.2">
      <c r="A7" s="11">
        <v>1995</v>
      </c>
      <c r="B7" s="11">
        <v>6</v>
      </c>
      <c r="C7" s="11" t="s">
        <v>6</v>
      </c>
      <c r="D7" s="12">
        <v>34980</v>
      </c>
      <c r="E7" s="11" t="s">
        <v>7</v>
      </c>
      <c r="F7" s="11" t="str">
        <f t="shared" ref="F7:F20" si="1">IF(B7=1,E7&amp;"1",IF(E7=E6,(E7&amp;(RIGHT(F6,1)+1)),E7&amp;"1"))</f>
        <v>L5</v>
      </c>
      <c r="G7" s="11"/>
      <c r="H7" s="11" t="s">
        <v>8</v>
      </c>
      <c r="I7" s="11" t="s">
        <v>13</v>
      </c>
      <c r="J7" s="11">
        <v>27</v>
      </c>
      <c r="K7" s="11">
        <v>31</v>
      </c>
      <c r="L7" s="11">
        <f t="shared" si="0"/>
        <v>-4</v>
      </c>
    </row>
    <row r="8" spans="1:12" x14ac:dyDescent="0.2">
      <c r="A8" s="11">
        <v>1995</v>
      </c>
      <c r="B8" s="11">
        <v>7</v>
      </c>
      <c r="C8" s="11" t="s">
        <v>6</v>
      </c>
      <c r="D8" s="12">
        <v>34987</v>
      </c>
      <c r="E8" s="11" t="s">
        <v>14</v>
      </c>
      <c r="F8" s="11" t="str">
        <f t="shared" si="1"/>
        <v>W1</v>
      </c>
      <c r="G8" s="11"/>
      <c r="H8" s="11"/>
      <c r="I8" s="11" t="s">
        <v>15</v>
      </c>
      <c r="J8" s="11">
        <v>26</v>
      </c>
      <c r="K8" s="11">
        <v>15</v>
      </c>
      <c r="L8" s="11">
        <f t="shared" si="0"/>
        <v>11</v>
      </c>
    </row>
    <row r="9" spans="1:12" x14ac:dyDescent="0.2">
      <c r="A9" s="11">
        <v>1995</v>
      </c>
      <c r="B9" s="11">
        <v>8</v>
      </c>
      <c r="C9" s="11" t="s">
        <v>6</v>
      </c>
      <c r="D9" s="12">
        <v>34994</v>
      </c>
      <c r="E9" s="11" t="s">
        <v>14</v>
      </c>
      <c r="F9" s="11" t="str">
        <f t="shared" si="1"/>
        <v>W2</v>
      </c>
      <c r="G9" s="11"/>
      <c r="H9" s="11"/>
      <c r="I9" s="11" t="s">
        <v>16</v>
      </c>
      <c r="J9" s="11">
        <v>20</v>
      </c>
      <c r="K9" s="11">
        <v>3</v>
      </c>
      <c r="L9" s="11">
        <f t="shared" si="0"/>
        <v>17</v>
      </c>
    </row>
    <row r="10" spans="1:12" x14ac:dyDescent="0.2">
      <c r="A10" s="11">
        <v>1995</v>
      </c>
      <c r="B10" s="11">
        <v>9</v>
      </c>
      <c r="C10" s="11" t="s">
        <v>6</v>
      </c>
      <c r="D10" s="12">
        <v>35001</v>
      </c>
      <c r="E10" s="11" t="s">
        <v>14</v>
      </c>
      <c r="F10" s="11" t="str">
        <f t="shared" si="1"/>
        <v>W3</v>
      </c>
      <c r="G10" s="11" t="s">
        <v>3</v>
      </c>
      <c r="H10" s="11" t="s">
        <v>8</v>
      </c>
      <c r="I10" s="11" t="s">
        <v>17</v>
      </c>
      <c r="J10" s="11">
        <v>20</v>
      </c>
      <c r="K10" s="11">
        <v>17</v>
      </c>
      <c r="L10" s="11">
        <f t="shared" si="0"/>
        <v>3</v>
      </c>
    </row>
    <row r="11" spans="1:12" x14ac:dyDescent="0.2">
      <c r="A11" s="11">
        <v>1995</v>
      </c>
      <c r="B11" s="11">
        <v>10</v>
      </c>
      <c r="C11" s="11" t="s">
        <v>6</v>
      </c>
      <c r="D11" s="12">
        <v>35008</v>
      </c>
      <c r="E11" s="11" t="s">
        <v>14</v>
      </c>
      <c r="F11" s="11" t="str">
        <f t="shared" si="1"/>
        <v>W4</v>
      </c>
      <c r="G11" s="11"/>
      <c r="H11" s="11" t="s">
        <v>8</v>
      </c>
      <c r="I11" s="11" t="s">
        <v>18</v>
      </c>
      <c r="J11" s="11">
        <v>13</v>
      </c>
      <c r="K11" s="11">
        <v>7</v>
      </c>
      <c r="L11" s="11">
        <f t="shared" si="0"/>
        <v>6</v>
      </c>
    </row>
    <row r="12" spans="1:12" x14ac:dyDescent="0.2">
      <c r="A12" s="11">
        <v>1995</v>
      </c>
      <c r="B12" s="11">
        <v>11</v>
      </c>
      <c r="C12" s="11" t="s">
        <v>6</v>
      </c>
      <c r="D12" s="12">
        <v>35015</v>
      </c>
      <c r="E12" s="11" t="s">
        <v>7</v>
      </c>
      <c r="F12" s="11" t="str">
        <f t="shared" si="1"/>
        <v>L1</v>
      </c>
      <c r="G12" s="11"/>
      <c r="H12" s="11" t="s">
        <v>8</v>
      </c>
      <c r="I12" s="11" t="s">
        <v>11</v>
      </c>
      <c r="J12" s="11">
        <v>17</v>
      </c>
      <c r="K12" s="11">
        <v>28</v>
      </c>
      <c r="L12" s="11">
        <f t="shared" si="0"/>
        <v>-11</v>
      </c>
    </row>
    <row r="13" spans="1:12" x14ac:dyDescent="0.2">
      <c r="A13" s="11">
        <v>1995</v>
      </c>
      <c r="B13" s="11">
        <v>12</v>
      </c>
      <c r="C13" s="11" t="s">
        <v>6</v>
      </c>
      <c r="D13" s="12">
        <v>35022</v>
      </c>
      <c r="E13" s="11" t="s">
        <v>14</v>
      </c>
      <c r="F13" s="11" t="str">
        <f t="shared" si="1"/>
        <v>W1</v>
      </c>
      <c r="G13" s="11"/>
      <c r="H13" s="11"/>
      <c r="I13" s="11" t="s">
        <v>19</v>
      </c>
      <c r="J13" s="11">
        <v>27</v>
      </c>
      <c r="K13" s="11">
        <v>7</v>
      </c>
      <c r="L13" s="11">
        <f t="shared" si="0"/>
        <v>20</v>
      </c>
    </row>
    <row r="14" spans="1:12" x14ac:dyDescent="0.2">
      <c r="A14" s="11">
        <v>1995</v>
      </c>
      <c r="B14" s="11">
        <v>13</v>
      </c>
      <c r="C14" s="11" t="s">
        <v>6</v>
      </c>
      <c r="D14" s="12">
        <v>35029</v>
      </c>
      <c r="E14" s="11" t="s">
        <v>7</v>
      </c>
      <c r="F14" s="11" t="str">
        <f t="shared" si="1"/>
        <v>L1</v>
      </c>
      <c r="G14" s="11"/>
      <c r="H14" s="11" t="s">
        <v>8</v>
      </c>
      <c r="I14" s="11" t="s">
        <v>16</v>
      </c>
      <c r="J14" s="11">
        <v>26</v>
      </c>
      <c r="K14" s="11">
        <v>34</v>
      </c>
      <c r="L14" s="11">
        <f t="shared" si="0"/>
        <v>-8</v>
      </c>
    </row>
    <row r="15" spans="1:12" x14ac:dyDescent="0.2">
      <c r="A15" s="11">
        <v>1995</v>
      </c>
      <c r="B15" s="11">
        <v>14</v>
      </c>
      <c r="C15" s="11" t="s">
        <v>6</v>
      </c>
      <c r="D15" s="12">
        <v>35036</v>
      </c>
      <c r="E15" s="11" t="s">
        <v>14</v>
      </c>
      <c r="F15" s="11" t="str">
        <f t="shared" si="1"/>
        <v>W1</v>
      </c>
      <c r="G15" s="11"/>
      <c r="H15" s="11"/>
      <c r="I15" s="11" t="s">
        <v>20</v>
      </c>
      <c r="J15" s="11">
        <v>13</v>
      </c>
      <c r="K15" s="11">
        <v>10</v>
      </c>
      <c r="L15" s="11">
        <f t="shared" si="0"/>
        <v>3</v>
      </c>
    </row>
    <row r="16" spans="1:12" x14ac:dyDescent="0.2">
      <c r="A16" s="11">
        <v>1995</v>
      </c>
      <c r="B16" s="11">
        <v>15</v>
      </c>
      <c r="C16" s="11" t="s">
        <v>6</v>
      </c>
      <c r="D16" s="12">
        <v>35043</v>
      </c>
      <c r="E16" s="11" t="s">
        <v>7</v>
      </c>
      <c r="F16" s="11" t="str">
        <f t="shared" si="1"/>
        <v>L1</v>
      </c>
      <c r="G16" s="11"/>
      <c r="H16" s="11"/>
      <c r="I16" s="11" t="s">
        <v>18</v>
      </c>
      <c r="J16" s="11">
        <v>10</v>
      </c>
      <c r="K16" s="11">
        <v>31</v>
      </c>
      <c r="L16" s="11">
        <f t="shared" si="0"/>
        <v>-21</v>
      </c>
    </row>
    <row r="17" spans="1:12" x14ac:dyDescent="0.2">
      <c r="A17" s="11">
        <v>1995</v>
      </c>
      <c r="B17" s="11">
        <v>16</v>
      </c>
      <c r="C17" s="11" t="s">
        <v>6</v>
      </c>
      <c r="D17" s="12">
        <v>35050</v>
      </c>
      <c r="E17" s="11" t="s">
        <v>14</v>
      </c>
      <c r="F17" s="11" t="str">
        <f t="shared" si="1"/>
        <v>W1</v>
      </c>
      <c r="G17" s="11"/>
      <c r="H17" s="11"/>
      <c r="I17" s="11" t="s">
        <v>9</v>
      </c>
      <c r="J17" s="11">
        <v>21</v>
      </c>
      <c r="K17" s="11">
        <v>17</v>
      </c>
      <c r="L17" s="11">
        <f t="shared" si="0"/>
        <v>4</v>
      </c>
    </row>
    <row r="18" spans="1:12" x14ac:dyDescent="0.2">
      <c r="A18" s="11">
        <v>1995</v>
      </c>
      <c r="B18" s="11">
        <v>17</v>
      </c>
      <c r="C18" s="11" t="s">
        <v>6</v>
      </c>
      <c r="D18" s="12">
        <v>35057</v>
      </c>
      <c r="E18" s="11" t="s">
        <v>7</v>
      </c>
      <c r="F18" s="11" t="str">
        <f t="shared" si="1"/>
        <v>L1</v>
      </c>
      <c r="G18" s="11"/>
      <c r="H18" s="11" t="s">
        <v>8</v>
      </c>
      <c r="I18" s="11" t="s">
        <v>21</v>
      </c>
      <c r="J18" s="11">
        <v>17</v>
      </c>
      <c r="K18" s="11">
        <v>20</v>
      </c>
      <c r="L18" s="11">
        <f t="shared" si="0"/>
        <v>-3</v>
      </c>
    </row>
    <row r="19" spans="1:12" x14ac:dyDescent="0.2">
      <c r="A19" s="11">
        <v>1996</v>
      </c>
      <c r="B19" s="11">
        <v>1</v>
      </c>
      <c r="C19" s="11" t="s">
        <v>6</v>
      </c>
      <c r="D19" s="12">
        <v>35309</v>
      </c>
      <c r="E19" s="11" t="s">
        <v>14</v>
      </c>
      <c r="F19" s="11" t="str">
        <f t="shared" si="1"/>
        <v>W1</v>
      </c>
      <c r="G19" s="11"/>
      <c r="H19" s="11"/>
      <c r="I19" s="11" t="s">
        <v>9</v>
      </c>
      <c r="J19" s="11">
        <v>29</v>
      </c>
      <c r="K19" s="11">
        <v>6</v>
      </c>
      <c r="L19" s="11">
        <f t="shared" si="0"/>
        <v>23</v>
      </c>
    </row>
    <row r="20" spans="1:12" x14ac:dyDescent="0.2">
      <c r="A20" s="11">
        <v>1996</v>
      </c>
      <c r="B20" s="11">
        <v>2</v>
      </c>
      <c r="C20" s="11" t="s">
        <v>6</v>
      </c>
      <c r="D20" s="12">
        <v>35316</v>
      </c>
      <c r="E20" s="11" t="s">
        <v>14</v>
      </c>
      <c r="F20" s="11" t="str">
        <f t="shared" si="1"/>
        <v>W2</v>
      </c>
      <c r="G20" s="11"/>
      <c r="H20" s="11" t="s">
        <v>8</v>
      </c>
      <c r="I20" s="11" t="s">
        <v>16</v>
      </c>
      <c r="J20" s="11">
        <v>22</v>
      </c>
      <c r="K20" s="11">
        <v>20</v>
      </c>
      <c r="L20" s="11">
        <f t="shared" si="0"/>
        <v>2</v>
      </c>
    </row>
    <row r="21" spans="1:12" x14ac:dyDescent="0.2">
      <c r="A21" s="11">
        <v>1996</v>
      </c>
      <c r="B21" s="11">
        <v>3</v>
      </c>
      <c r="C21" s="16" t="s">
        <v>64</v>
      </c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">
      <c r="A22" s="11">
        <v>1996</v>
      </c>
      <c r="B22" s="11">
        <v>4</v>
      </c>
      <c r="C22" s="11" t="s">
        <v>6</v>
      </c>
      <c r="D22" s="12">
        <v>35330</v>
      </c>
      <c r="E22" s="11" t="s">
        <v>14</v>
      </c>
      <c r="F22" s="11" t="str">
        <f>IF(B22=1,E22&amp;"1",IF(E22=E20,(E22&amp;(RIGHT(F20,1)+1)),E22&amp;"1"))</f>
        <v>W3</v>
      </c>
      <c r="G22" s="11"/>
      <c r="H22" s="11"/>
      <c r="I22" s="11" t="s">
        <v>18</v>
      </c>
      <c r="J22" s="11">
        <v>23</v>
      </c>
      <c r="K22" s="11">
        <v>7</v>
      </c>
      <c r="L22" s="11">
        <f t="shared" si="0"/>
        <v>16</v>
      </c>
    </row>
    <row r="23" spans="1:12" x14ac:dyDescent="0.2">
      <c r="A23" s="11">
        <v>1996</v>
      </c>
      <c r="B23" s="11">
        <v>5</v>
      </c>
      <c r="C23" s="11" t="s">
        <v>6</v>
      </c>
      <c r="D23" s="12">
        <v>35337</v>
      </c>
      <c r="E23" s="11" t="s">
        <v>7</v>
      </c>
      <c r="F23" s="11" t="str">
        <f t="shared" ref="F23:F35" si="2">IF(B23=1,E23&amp;"1",IF(E23=E22,(E23&amp;(RIGHT(F22,1)+1)),E23&amp;"1"))</f>
        <v>L1</v>
      </c>
      <c r="G23" s="11"/>
      <c r="H23" s="11" t="s">
        <v>8</v>
      </c>
      <c r="I23" s="11" t="s">
        <v>22</v>
      </c>
      <c r="J23" s="11">
        <v>14</v>
      </c>
      <c r="K23" s="11">
        <v>24</v>
      </c>
      <c r="L23" s="11">
        <f t="shared" si="0"/>
        <v>-10</v>
      </c>
    </row>
    <row r="24" spans="1:12" x14ac:dyDescent="0.2">
      <c r="A24" s="11">
        <v>1996</v>
      </c>
      <c r="B24" s="11">
        <v>6</v>
      </c>
      <c r="C24" s="11" t="s">
        <v>6</v>
      </c>
      <c r="D24" s="12">
        <v>35344</v>
      </c>
      <c r="E24" s="11" t="s">
        <v>7</v>
      </c>
      <c r="F24" s="11" t="str">
        <f t="shared" si="2"/>
        <v>L2</v>
      </c>
      <c r="G24" s="11"/>
      <c r="H24" s="11" t="s">
        <v>8</v>
      </c>
      <c r="I24" s="11" t="s">
        <v>23</v>
      </c>
      <c r="J24" s="11">
        <v>12</v>
      </c>
      <c r="K24" s="11">
        <v>14</v>
      </c>
      <c r="L24" s="11">
        <f t="shared" si="0"/>
        <v>-2</v>
      </c>
    </row>
    <row r="25" spans="1:12" x14ac:dyDescent="0.2">
      <c r="A25" s="11">
        <v>1996</v>
      </c>
      <c r="B25" s="11">
        <v>7</v>
      </c>
      <c r="C25" s="11" t="s">
        <v>6</v>
      </c>
      <c r="D25" s="12">
        <v>35351</v>
      </c>
      <c r="E25" s="11" t="s">
        <v>14</v>
      </c>
      <c r="F25" s="11" t="str">
        <f t="shared" si="2"/>
        <v>W1</v>
      </c>
      <c r="G25" s="11"/>
      <c r="H25" s="11"/>
      <c r="I25" s="11" t="s">
        <v>11</v>
      </c>
      <c r="J25" s="11">
        <v>45</v>
      </c>
      <c r="K25" s="11">
        <v>13</v>
      </c>
      <c r="L25" s="11">
        <f t="shared" si="0"/>
        <v>32</v>
      </c>
    </row>
    <row r="26" spans="1:12" x14ac:dyDescent="0.2">
      <c r="A26" s="11">
        <v>1996</v>
      </c>
      <c r="B26" s="11">
        <v>8</v>
      </c>
      <c r="C26" s="11" t="s">
        <v>6</v>
      </c>
      <c r="D26" s="12">
        <v>35358</v>
      </c>
      <c r="E26" s="11" t="s">
        <v>14</v>
      </c>
      <c r="F26" s="11" t="str">
        <f t="shared" si="2"/>
        <v>W2</v>
      </c>
      <c r="G26" s="11"/>
      <c r="H26" s="11"/>
      <c r="I26" s="11" t="s">
        <v>16</v>
      </c>
      <c r="J26" s="11">
        <v>19</v>
      </c>
      <c r="K26" s="11">
        <v>7</v>
      </c>
      <c r="L26" s="11">
        <f t="shared" si="0"/>
        <v>12</v>
      </c>
    </row>
    <row r="27" spans="1:12" x14ac:dyDescent="0.2">
      <c r="A27" s="11">
        <v>1996</v>
      </c>
      <c r="B27" s="11">
        <v>9</v>
      </c>
      <c r="C27" s="11" t="s">
        <v>6</v>
      </c>
      <c r="D27" s="12">
        <v>35365</v>
      </c>
      <c r="E27" s="11" t="s">
        <v>7</v>
      </c>
      <c r="F27" s="11" t="str">
        <f t="shared" si="2"/>
        <v>L1</v>
      </c>
      <c r="G27" s="11"/>
      <c r="H27" s="11" t="s">
        <v>8</v>
      </c>
      <c r="I27" s="11" t="s">
        <v>24</v>
      </c>
      <c r="J27" s="11">
        <v>9</v>
      </c>
      <c r="K27" s="11">
        <v>20</v>
      </c>
      <c r="L27" s="11">
        <f t="shared" si="0"/>
        <v>-11</v>
      </c>
    </row>
    <row r="28" spans="1:12" x14ac:dyDescent="0.2">
      <c r="A28" s="11">
        <v>1996</v>
      </c>
      <c r="B28" s="11">
        <v>10</v>
      </c>
      <c r="C28" s="11" t="s">
        <v>6</v>
      </c>
      <c r="D28" s="12">
        <v>35372</v>
      </c>
      <c r="E28" s="11" t="s">
        <v>7</v>
      </c>
      <c r="F28" s="11" t="str">
        <f t="shared" si="2"/>
        <v>L2</v>
      </c>
      <c r="G28" s="11"/>
      <c r="H28" s="11" t="s">
        <v>8</v>
      </c>
      <c r="I28" s="11" t="s">
        <v>9</v>
      </c>
      <c r="J28" s="11">
        <v>17</v>
      </c>
      <c r="K28" s="11">
        <v>20</v>
      </c>
      <c r="L28" s="11">
        <f t="shared" si="0"/>
        <v>-3</v>
      </c>
    </row>
    <row r="29" spans="1:12" x14ac:dyDescent="0.2">
      <c r="A29" s="11">
        <v>1996</v>
      </c>
      <c r="B29" s="11">
        <v>11</v>
      </c>
      <c r="C29" s="11" t="s">
        <v>6</v>
      </c>
      <c r="D29" s="12">
        <v>35379</v>
      </c>
      <c r="E29" s="11" t="s">
        <v>14</v>
      </c>
      <c r="F29" s="11" t="str">
        <f t="shared" si="2"/>
        <v>W1</v>
      </c>
      <c r="G29" s="11"/>
      <c r="H29" s="11"/>
      <c r="I29" s="11" t="s">
        <v>25</v>
      </c>
      <c r="J29" s="11">
        <v>27</v>
      </c>
      <c r="K29" s="11">
        <v>17</v>
      </c>
      <c r="L29" s="11">
        <f t="shared" si="0"/>
        <v>10</v>
      </c>
    </row>
    <row r="30" spans="1:12" x14ac:dyDescent="0.2">
      <c r="A30" s="11">
        <v>1996</v>
      </c>
      <c r="B30" s="11">
        <v>12</v>
      </c>
      <c r="C30" s="11" t="s">
        <v>6</v>
      </c>
      <c r="D30" s="12">
        <v>35386</v>
      </c>
      <c r="E30" s="11" t="s">
        <v>14</v>
      </c>
      <c r="F30" s="11" t="str">
        <f t="shared" si="2"/>
        <v>W2</v>
      </c>
      <c r="G30" s="11"/>
      <c r="H30" s="11" t="s">
        <v>8</v>
      </c>
      <c r="I30" s="11" t="s">
        <v>11</v>
      </c>
      <c r="J30" s="11">
        <v>20</v>
      </c>
      <c r="K30" s="11">
        <v>10</v>
      </c>
      <c r="L30" s="11">
        <f t="shared" si="0"/>
        <v>10</v>
      </c>
    </row>
    <row r="31" spans="1:12" x14ac:dyDescent="0.2">
      <c r="A31" s="11">
        <v>1996</v>
      </c>
      <c r="B31" s="11">
        <v>13</v>
      </c>
      <c r="C31" s="11" t="s">
        <v>6</v>
      </c>
      <c r="D31" s="12">
        <v>35393</v>
      </c>
      <c r="E31" s="11" t="s">
        <v>14</v>
      </c>
      <c r="F31" s="11" t="str">
        <f t="shared" si="2"/>
        <v>W3</v>
      </c>
      <c r="G31" s="11"/>
      <c r="H31" s="11" t="s">
        <v>8</v>
      </c>
      <c r="I31" s="11" t="s">
        <v>26</v>
      </c>
      <c r="J31" s="11">
        <v>31</v>
      </c>
      <c r="K31" s="11">
        <v>6</v>
      </c>
      <c r="L31" s="11">
        <f t="shared" si="0"/>
        <v>25</v>
      </c>
    </row>
    <row r="32" spans="1:12" x14ac:dyDescent="0.2">
      <c r="A32" s="11">
        <v>1996</v>
      </c>
      <c r="B32" s="11">
        <v>14</v>
      </c>
      <c r="C32" s="11" t="s">
        <v>6</v>
      </c>
      <c r="D32" s="12">
        <v>35400</v>
      </c>
      <c r="E32" s="11" t="s">
        <v>14</v>
      </c>
      <c r="F32" s="11" t="str">
        <f t="shared" si="2"/>
        <v>W4</v>
      </c>
      <c r="G32" s="11"/>
      <c r="H32" s="11"/>
      <c r="I32" s="11" t="s">
        <v>12</v>
      </c>
      <c r="J32" s="11">
        <v>24</v>
      </c>
      <c r="K32" s="11">
        <v>0</v>
      </c>
      <c r="L32" s="11">
        <f t="shared" si="0"/>
        <v>24</v>
      </c>
    </row>
    <row r="33" spans="1:12" x14ac:dyDescent="0.2">
      <c r="A33" s="11">
        <v>1996</v>
      </c>
      <c r="B33" s="11">
        <v>15</v>
      </c>
      <c r="C33" s="11" t="s">
        <v>6</v>
      </c>
      <c r="D33" s="12">
        <v>35407</v>
      </c>
      <c r="E33" s="11" t="s">
        <v>14</v>
      </c>
      <c r="F33" s="11" t="str">
        <f t="shared" si="2"/>
        <v>W5</v>
      </c>
      <c r="G33" s="11"/>
      <c r="H33" s="11" t="s">
        <v>8</v>
      </c>
      <c r="I33" s="11" t="s">
        <v>18</v>
      </c>
      <c r="J33" s="11">
        <v>30</v>
      </c>
      <c r="K33" s="11">
        <v>24</v>
      </c>
      <c r="L33" s="11">
        <f t="shared" si="0"/>
        <v>6</v>
      </c>
    </row>
    <row r="34" spans="1:12" x14ac:dyDescent="0.2">
      <c r="A34" s="11">
        <v>1996</v>
      </c>
      <c r="B34" s="11">
        <v>16</v>
      </c>
      <c r="C34" s="11" t="s">
        <v>6</v>
      </c>
      <c r="D34" s="12">
        <v>35414</v>
      </c>
      <c r="E34" s="11" t="s">
        <v>14</v>
      </c>
      <c r="F34" s="11" t="str">
        <f t="shared" si="2"/>
        <v>W6</v>
      </c>
      <c r="G34" s="11"/>
      <c r="H34" s="11"/>
      <c r="I34" s="11" t="s">
        <v>27</v>
      </c>
      <c r="J34" s="11">
        <v>27</v>
      </c>
      <c r="K34" s="11">
        <v>16</v>
      </c>
      <c r="L34" s="11">
        <f t="shared" si="0"/>
        <v>11</v>
      </c>
    </row>
    <row r="35" spans="1:12" x14ac:dyDescent="0.2">
      <c r="A35" s="11">
        <v>1996</v>
      </c>
      <c r="B35" s="11">
        <v>17</v>
      </c>
      <c r="C35" s="11" t="s">
        <v>6</v>
      </c>
      <c r="D35" s="12">
        <v>35421</v>
      </c>
      <c r="E35" s="11" t="s">
        <v>14</v>
      </c>
      <c r="F35" s="11" t="str">
        <f t="shared" si="2"/>
        <v>W7</v>
      </c>
      <c r="G35" s="11"/>
      <c r="H35" s="11"/>
      <c r="I35" s="11" t="s">
        <v>28</v>
      </c>
      <c r="J35" s="11">
        <v>18</v>
      </c>
      <c r="K35" s="11">
        <v>14</v>
      </c>
      <c r="L35" s="11">
        <f t="shared" si="0"/>
        <v>4</v>
      </c>
    </row>
    <row r="36" spans="1:12" x14ac:dyDescent="0.2">
      <c r="A36" s="11">
        <v>1996</v>
      </c>
      <c r="B36" s="11">
        <v>18</v>
      </c>
      <c r="C36" s="16" t="s">
        <v>64</v>
      </c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">
      <c r="A37" s="11">
        <v>1996</v>
      </c>
      <c r="B37" s="11">
        <v>19</v>
      </c>
      <c r="C37" s="11" t="s">
        <v>6</v>
      </c>
      <c r="D37" s="12">
        <v>35435</v>
      </c>
      <c r="E37" s="11" t="s">
        <v>14</v>
      </c>
      <c r="F37" s="11" t="str">
        <f>IF(B37=1,E37&amp;"1",IF(E37=E35,(E37&amp;(RIGHT(F35,1)+1)),E37&amp;"1"))</f>
        <v>W8</v>
      </c>
      <c r="G37" s="11"/>
      <c r="H37" s="11"/>
      <c r="I37" s="11" t="s">
        <v>30</v>
      </c>
      <c r="J37" s="11">
        <v>26</v>
      </c>
      <c r="K37" s="11">
        <v>17</v>
      </c>
      <c r="L37" s="11">
        <f t="shared" si="0"/>
        <v>9</v>
      </c>
    </row>
    <row r="38" spans="1:12" x14ac:dyDescent="0.2">
      <c r="A38" s="11">
        <v>1996</v>
      </c>
      <c r="B38" s="11">
        <v>20</v>
      </c>
      <c r="C38" s="11" t="s">
        <v>6</v>
      </c>
      <c r="D38" s="12">
        <v>35442</v>
      </c>
      <c r="E38" s="11" t="s">
        <v>7</v>
      </c>
      <c r="F38" s="11" t="str">
        <f t="shared" ref="F38:F43" si="3">IF(B38=1,E38&amp;"1",IF(E38=E37,(E38&amp;(RIGHT(F37,1)+1)),E38&amp;"1"))</f>
        <v>L1</v>
      </c>
      <c r="G38" s="11"/>
      <c r="H38" s="11" t="s">
        <v>8</v>
      </c>
      <c r="I38" s="11" t="s">
        <v>31</v>
      </c>
      <c r="J38" s="11">
        <v>13</v>
      </c>
      <c r="K38" s="11">
        <v>30</v>
      </c>
      <c r="L38" s="11">
        <f t="shared" si="0"/>
        <v>-17</v>
      </c>
    </row>
    <row r="39" spans="1:12" x14ac:dyDescent="0.2">
      <c r="A39" s="11">
        <v>1997</v>
      </c>
      <c r="B39" s="11">
        <v>1</v>
      </c>
      <c r="C39" s="11" t="s">
        <v>6</v>
      </c>
      <c r="D39" s="12">
        <v>35673</v>
      </c>
      <c r="E39" s="11" t="s">
        <v>7</v>
      </c>
      <c r="F39" s="11" t="str">
        <f t="shared" si="3"/>
        <v>L1</v>
      </c>
      <c r="G39" s="11"/>
      <c r="H39" s="11"/>
      <c r="I39" s="11" t="s">
        <v>21</v>
      </c>
      <c r="J39" s="11">
        <v>10</v>
      </c>
      <c r="K39" s="11">
        <v>24</v>
      </c>
      <c r="L39" s="11">
        <f t="shared" si="0"/>
        <v>-14</v>
      </c>
    </row>
    <row r="40" spans="1:12" x14ac:dyDescent="0.2">
      <c r="A40" s="11">
        <v>1997</v>
      </c>
      <c r="B40" s="11">
        <v>2</v>
      </c>
      <c r="C40" s="11" t="s">
        <v>6</v>
      </c>
      <c r="D40" s="12">
        <v>35680</v>
      </c>
      <c r="E40" s="11" t="s">
        <v>14</v>
      </c>
      <c r="F40" s="11" t="str">
        <f t="shared" si="3"/>
        <v>W1</v>
      </c>
      <c r="G40" s="11"/>
      <c r="H40" s="11" t="s">
        <v>8</v>
      </c>
      <c r="I40" s="11" t="s">
        <v>9</v>
      </c>
      <c r="J40" s="11">
        <v>9</v>
      </c>
      <c r="K40" s="11">
        <v>6</v>
      </c>
      <c r="L40" s="11">
        <f t="shared" si="0"/>
        <v>3</v>
      </c>
    </row>
    <row r="41" spans="1:12" x14ac:dyDescent="0.2">
      <c r="A41" s="11">
        <v>1997</v>
      </c>
      <c r="B41" s="11">
        <v>3</v>
      </c>
      <c r="C41" s="11" t="s">
        <v>6</v>
      </c>
      <c r="D41" s="12">
        <v>35687</v>
      </c>
      <c r="E41" s="11" t="s">
        <v>14</v>
      </c>
      <c r="F41" s="11" t="str">
        <f t="shared" si="3"/>
        <v>W2</v>
      </c>
      <c r="G41" s="11"/>
      <c r="H41" s="11" t="s">
        <v>8</v>
      </c>
      <c r="I41" s="11" t="s">
        <v>32</v>
      </c>
      <c r="J41" s="11">
        <v>26</v>
      </c>
      <c r="K41" s="11">
        <v>7</v>
      </c>
      <c r="L41" s="11">
        <f t="shared" si="0"/>
        <v>19</v>
      </c>
    </row>
    <row r="42" spans="1:12" x14ac:dyDescent="0.2">
      <c r="A42" s="11">
        <v>1997</v>
      </c>
      <c r="B42" s="11">
        <v>4</v>
      </c>
      <c r="C42" s="11" t="s">
        <v>6</v>
      </c>
      <c r="D42" s="12">
        <v>35694</v>
      </c>
      <c r="E42" s="11" t="s">
        <v>7</v>
      </c>
      <c r="F42" s="11" t="str">
        <f t="shared" si="3"/>
        <v>L1</v>
      </c>
      <c r="G42" s="11"/>
      <c r="H42" s="11"/>
      <c r="I42" s="11" t="s">
        <v>33</v>
      </c>
      <c r="J42" s="11">
        <v>14</v>
      </c>
      <c r="K42" s="11">
        <v>35</v>
      </c>
      <c r="L42" s="11">
        <f t="shared" si="0"/>
        <v>-21</v>
      </c>
    </row>
    <row r="43" spans="1:12" x14ac:dyDescent="0.2">
      <c r="A43" s="11">
        <v>1997</v>
      </c>
      <c r="B43" s="11">
        <v>5</v>
      </c>
      <c r="C43" s="11" t="s">
        <v>34</v>
      </c>
      <c r="D43" s="12">
        <v>35702</v>
      </c>
      <c r="E43" s="11" t="s">
        <v>7</v>
      </c>
      <c r="F43" s="11" t="str">
        <f t="shared" si="3"/>
        <v>L2</v>
      </c>
      <c r="G43" s="11"/>
      <c r="H43" s="11"/>
      <c r="I43" s="11" t="s">
        <v>18</v>
      </c>
      <c r="J43" s="11">
        <v>21</v>
      </c>
      <c r="K43" s="11">
        <v>34</v>
      </c>
      <c r="L43" s="11">
        <f t="shared" si="0"/>
        <v>-13</v>
      </c>
    </row>
    <row r="44" spans="1:12" x14ac:dyDescent="0.2">
      <c r="A44" s="11">
        <v>1997</v>
      </c>
      <c r="B44" s="11">
        <v>6</v>
      </c>
      <c r="C44" s="16" t="s">
        <v>64</v>
      </c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">
      <c r="A45" s="11">
        <v>1997</v>
      </c>
      <c r="B45" s="11">
        <v>7</v>
      </c>
      <c r="C45" s="11" t="s">
        <v>6</v>
      </c>
      <c r="D45" s="12">
        <v>35715</v>
      </c>
      <c r="E45" s="11" t="s">
        <v>7</v>
      </c>
      <c r="F45" s="11" t="str">
        <f>IF(B45=1,E45&amp;"1",IF(E45=E43,(E45&amp;(RIGHT(F43,1)+1)),E45&amp;"1"))</f>
        <v>L3</v>
      </c>
      <c r="G45" s="11"/>
      <c r="H45" s="11" t="s">
        <v>8</v>
      </c>
      <c r="I45" s="11" t="s">
        <v>23</v>
      </c>
      <c r="J45" s="11">
        <v>14</v>
      </c>
      <c r="K45" s="11">
        <v>21</v>
      </c>
      <c r="L45" s="11">
        <f t="shared" si="0"/>
        <v>-7</v>
      </c>
    </row>
    <row r="46" spans="1:12" x14ac:dyDescent="0.2">
      <c r="A46" s="11">
        <v>1997</v>
      </c>
      <c r="B46" s="11">
        <v>8</v>
      </c>
      <c r="C46" s="11" t="s">
        <v>6</v>
      </c>
      <c r="D46" s="12">
        <v>35722</v>
      </c>
      <c r="E46" s="11" t="s">
        <v>14</v>
      </c>
      <c r="F46" s="11" t="str">
        <f t="shared" ref="F46:F57" si="4">IF(B46=1,E46&amp;"1",IF(E46=E45,(E46&amp;(RIGHT(F45,1)+1)),E46&amp;"1"))</f>
        <v>W1</v>
      </c>
      <c r="G46" s="11"/>
      <c r="H46" s="11" t="s">
        <v>8</v>
      </c>
      <c r="I46" s="11" t="s">
        <v>16</v>
      </c>
      <c r="J46" s="11">
        <v>13</v>
      </c>
      <c r="K46" s="11">
        <v>0</v>
      </c>
      <c r="L46" s="11">
        <f t="shared" si="0"/>
        <v>13</v>
      </c>
    </row>
    <row r="47" spans="1:12" x14ac:dyDescent="0.2">
      <c r="A47" s="11">
        <v>1997</v>
      </c>
      <c r="B47" s="11">
        <v>9</v>
      </c>
      <c r="C47" s="11" t="s">
        <v>6</v>
      </c>
      <c r="D47" s="12">
        <v>35729</v>
      </c>
      <c r="E47" s="11" t="s">
        <v>14</v>
      </c>
      <c r="F47" s="11" t="str">
        <f t="shared" si="4"/>
        <v>W2</v>
      </c>
      <c r="G47" s="11"/>
      <c r="H47" s="11"/>
      <c r="I47" s="11" t="s">
        <v>9</v>
      </c>
      <c r="J47" s="11">
        <v>21</v>
      </c>
      <c r="K47" s="11">
        <v>12</v>
      </c>
      <c r="L47" s="11">
        <f t="shared" si="0"/>
        <v>9</v>
      </c>
    </row>
    <row r="48" spans="1:12" x14ac:dyDescent="0.2">
      <c r="A48" s="11">
        <v>1997</v>
      </c>
      <c r="B48" s="11">
        <v>10</v>
      </c>
      <c r="C48" s="11" t="s">
        <v>6</v>
      </c>
      <c r="D48" s="12">
        <v>35736</v>
      </c>
      <c r="E48" s="11" t="s">
        <v>14</v>
      </c>
      <c r="F48" s="11" t="str">
        <f t="shared" si="4"/>
        <v>W3</v>
      </c>
      <c r="G48" s="11"/>
      <c r="H48" s="11"/>
      <c r="I48" s="11" t="s">
        <v>35</v>
      </c>
      <c r="J48" s="11">
        <v>38</v>
      </c>
      <c r="K48" s="11">
        <v>14</v>
      </c>
      <c r="L48" s="11">
        <f t="shared" si="0"/>
        <v>24</v>
      </c>
    </row>
    <row r="49" spans="1:12" x14ac:dyDescent="0.2">
      <c r="A49" s="11">
        <v>1997</v>
      </c>
      <c r="B49" s="11">
        <v>11</v>
      </c>
      <c r="C49" s="11" t="s">
        <v>6</v>
      </c>
      <c r="D49" s="12">
        <v>35743</v>
      </c>
      <c r="E49" s="11" t="s">
        <v>7</v>
      </c>
      <c r="F49" s="11" t="str">
        <f t="shared" si="4"/>
        <v>L1</v>
      </c>
      <c r="G49" s="11"/>
      <c r="H49" s="11" t="s">
        <v>8</v>
      </c>
      <c r="I49" s="11" t="s">
        <v>36</v>
      </c>
      <c r="J49" s="11">
        <v>0</v>
      </c>
      <c r="K49" s="11">
        <v>34</v>
      </c>
      <c r="L49" s="11">
        <f t="shared" si="0"/>
        <v>-34</v>
      </c>
    </row>
    <row r="50" spans="1:12" x14ac:dyDescent="0.2">
      <c r="A50" s="11">
        <v>1997</v>
      </c>
      <c r="B50" s="11">
        <v>12</v>
      </c>
      <c r="C50" s="11" t="s">
        <v>6</v>
      </c>
      <c r="D50" s="12">
        <v>35750</v>
      </c>
      <c r="E50" s="11" t="s">
        <v>7</v>
      </c>
      <c r="F50" s="11" t="str">
        <f t="shared" si="4"/>
        <v>L2</v>
      </c>
      <c r="G50" s="11"/>
      <c r="H50" s="11" t="s">
        <v>8</v>
      </c>
      <c r="I50" s="11" t="s">
        <v>18</v>
      </c>
      <c r="J50" s="11">
        <v>19</v>
      </c>
      <c r="K50" s="11">
        <v>27</v>
      </c>
      <c r="L50" s="11">
        <f t="shared" si="0"/>
        <v>-8</v>
      </c>
    </row>
    <row r="51" spans="1:12" x14ac:dyDescent="0.2">
      <c r="A51" s="11">
        <v>1997</v>
      </c>
      <c r="B51" s="11">
        <v>13</v>
      </c>
      <c r="C51" s="11" t="s">
        <v>6</v>
      </c>
      <c r="D51" s="12">
        <v>35757</v>
      </c>
      <c r="E51" s="11" t="s">
        <v>14</v>
      </c>
      <c r="F51" s="11" t="str">
        <f t="shared" si="4"/>
        <v>W1</v>
      </c>
      <c r="G51" s="11"/>
      <c r="H51" s="11" t="s">
        <v>8</v>
      </c>
      <c r="I51" s="11" t="s">
        <v>11</v>
      </c>
      <c r="J51" s="11">
        <v>16</v>
      </c>
      <c r="K51" s="11">
        <v>10</v>
      </c>
      <c r="L51" s="11">
        <f t="shared" si="0"/>
        <v>6</v>
      </c>
    </row>
    <row r="52" spans="1:12" x14ac:dyDescent="0.2">
      <c r="A52" s="11">
        <v>1997</v>
      </c>
      <c r="B52" s="11">
        <v>14</v>
      </c>
      <c r="C52" s="11" t="s">
        <v>6</v>
      </c>
      <c r="D52" s="12">
        <v>35764</v>
      </c>
      <c r="E52" s="11" t="s">
        <v>7</v>
      </c>
      <c r="F52" s="11" t="str">
        <f t="shared" si="4"/>
        <v>L1</v>
      </c>
      <c r="G52" s="11"/>
      <c r="H52" s="11"/>
      <c r="I52" s="11" t="s">
        <v>16</v>
      </c>
      <c r="J52" s="11">
        <v>13</v>
      </c>
      <c r="K52" s="11">
        <v>16</v>
      </c>
      <c r="L52" s="11">
        <f t="shared" si="0"/>
        <v>-3</v>
      </c>
    </row>
    <row r="53" spans="1:12" x14ac:dyDescent="0.2">
      <c r="A53" s="11">
        <v>1997</v>
      </c>
      <c r="B53" s="11">
        <v>15</v>
      </c>
      <c r="C53" s="11" t="s">
        <v>34</v>
      </c>
      <c r="D53" s="12">
        <v>35772</v>
      </c>
      <c r="E53" s="11" t="s">
        <v>14</v>
      </c>
      <c r="F53" s="11" t="str">
        <f t="shared" si="4"/>
        <v>W1</v>
      </c>
      <c r="G53" s="11"/>
      <c r="H53" s="11" t="s">
        <v>8</v>
      </c>
      <c r="I53" s="11" t="s">
        <v>30</v>
      </c>
      <c r="J53" s="11">
        <v>23</v>
      </c>
      <c r="K53" s="11">
        <v>13</v>
      </c>
      <c r="L53" s="11">
        <f t="shared" si="0"/>
        <v>10</v>
      </c>
    </row>
    <row r="54" spans="1:12" x14ac:dyDescent="0.2">
      <c r="A54" s="11">
        <v>1997</v>
      </c>
      <c r="B54" s="11">
        <v>16</v>
      </c>
      <c r="C54" s="11" t="s">
        <v>6</v>
      </c>
      <c r="D54" s="12">
        <v>35778</v>
      </c>
      <c r="E54" s="11" t="s">
        <v>7</v>
      </c>
      <c r="F54" s="11" t="str">
        <f t="shared" si="4"/>
        <v>L1</v>
      </c>
      <c r="G54" s="11"/>
      <c r="H54" s="11"/>
      <c r="I54" s="11" t="s">
        <v>31</v>
      </c>
      <c r="J54" s="11">
        <v>10</v>
      </c>
      <c r="K54" s="11">
        <v>31</v>
      </c>
      <c r="L54" s="11">
        <f t="shared" si="0"/>
        <v>-21</v>
      </c>
    </row>
    <row r="55" spans="1:12" x14ac:dyDescent="0.2">
      <c r="A55" s="11">
        <v>1997</v>
      </c>
      <c r="B55" s="11">
        <v>17</v>
      </c>
      <c r="C55" s="11" t="s">
        <v>37</v>
      </c>
      <c r="D55" s="12">
        <v>35784</v>
      </c>
      <c r="E55" s="11" t="s">
        <v>7</v>
      </c>
      <c r="F55" s="11" t="str">
        <f t="shared" si="4"/>
        <v>L2</v>
      </c>
      <c r="G55" s="11"/>
      <c r="H55" s="11"/>
      <c r="I55" s="11" t="s">
        <v>11</v>
      </c>
      <c r="J55" s="11">
        <v>18</v>
      </c>
      <c r="K55" s="11">
        <v>30</v>
      </c>
      <c r="L55" s="11">
        <f t="shared" si="0"/>
        <v>-12</v>
      </c>
    </row>
    <row r="56" spans="1:12" x14ac:dyDescent="0.2">
      <c r="A56" s="11">
        <v>1998</v>
      </c>
      <c r="B56" s="11">
        <v>1</v>
      </c>
      <c r="C56" s="11" t="s">
        <v>6</v>
      </c>
      <c r="D56" s="12">
        <v>36044</v>
      </c>
      <c r="E56" s="11" t="s">
        <v>7</v>
      </c>
      <c r="F56" s="11" t="str">
        <f t="shared" si="4"/>
        <v>L1</v>
      </c>
      <c r="G56" s="11"/>
      <c r="H56" s="11"/>
      <c r="I56" s="11" t="s">
        <v>9</v>
      </c>
      <c r="J56" s="11">
        <v>14</v>
      </c>
      <c r="K56" s="11">
        <v>19</v>
      </c>
      <c r="L56" s="11">
        <f t="shared" si="0"/>
        <v>-5</v>
      </c>
    </row>
    <row r="57" spans="1:12" x14ac:dyDescent="0.2">
      <c r="A57" s="11">
        <v>1998</v>
      </c>
      <c r="B57" s="11">
        <v>2</v>
      </c>
      <c r="C57" s="11" t="s">
        <v>6</v>
      </c>
      <c r="D57" s="12">
        <v>36051</v>
      </c>
      <c r="E57" s="11" t="s">
        <v>7</v>
      </c>
      <c r="F57" s="11" t="str">
        <f t="shared" si="4"/>
        <v>L2</v>
      </c>
      <c r="G57" s="11"/>
      <c r="H57" s="11" t="s">
        <v>8</v>
      </c>
      <c r="I57" s="11" t="s">
        <v>16</v>
      </c>
      <c r="J57" s="11">
        <v>14</v>
      </c>
      <c r="K57" s="11">
        <v>19</v>
      </c>
      <c r="L57" s="11">
        <f t="shared" si="0"/>
        <v>-5</v>
      </c>
    </row>
    <row r="58" spans="1:12" x14ac:dyDescent="0.2">
      <c r="A58" s="11">
        <v>1998</v>
      </c>
      <c r="B58" s="11">
        <v>3</v>
      </c>
      <c r="C58" s="16" t="s">
        <v>64</v>
      </c>
      <c r="D58" s="16"/>
      <c r="E58" s="16"/>
      <c r="F58" s="16"/>
      <c r="G58" s="16"/>
      <c r="H58" s="16"/>
      <c r="I58" s="16"/>
      <c r="J58" s="16"/>
      <c r="K58" s="16"/>
      <c r="L58" s="16"/>
    </row>
    <row r="59" spans="1:12" ht="16" customHeight="1" x14ac:dyDescent="0.2">
      <c r="A59" s="11">
        <v>1998</v>
      </c>
      <c r="B59" s="11">
        <v>4</v>
      </c>
      <c r="C59" s="11" t="s">
        <v>6</v>
      </c>
      <c r="D59" s="12">
        <v>36065</v>
      </c>
      <c r="E59" s="11" t="s">
        <v>7</v>
      </c>
      <c r="F59" s="11" t="str">
        <f>IF(B59=1,E59&amp;"1",IF(E59=E57,(E59&amp;(RIGHT(F57,1)+1)),E59&amp;"1"))</f>
        <v>L3</v>
      </c>
      <c r="G59" s="11"/>
      <c r="H59" s="11"/>
      <c r="I59" s="11" t="s">
        <v>31</v>
      </c>
      <c r="J59" s="11">
        <v>30</v>
      </c>
      <c r="K59" s="11">
        <v>37</v>
      </c>
      <c r="L59" s="11">
        <f t="shared" si="0"/>
        <v>-7</v>
      </c>
    </row>
    <row r="60" spans="1:12" ht="16" customHeight="1" x14ac:dyDescent="0.2">
      <c r="A60" s="11">
        <v>1998</v>
      </c>
      <c r="B60" s="11">
        <v>5</v>
      </c>
      <c r="C60" s="11" t="s">
        <v>6</v>
      </c>
      <c r="D60" s="12">
        <v>36072</v>
      </c>
      <c r="E60" s="11" t="s">
        <v>7</v>
      </c>
      <c r="F60" s="11" t="str">
        <f t="shared" ref="F60:F76" si="5">IF(B60=1,E60&amp;"1",IF(E60=E59,(E60&amp;(RIGHT(F59,1)+1)),E60&amp;"1"))</f>
        <v>L4</v>
      </c>
      <c r="G60" s="11"/>
      <c r="H60" s="11" t="s">
        <v>8</v>
      </c>
      <c r="I60" s="11" t="s">
        <v>9</v>
      </c>
      <c r="J60" s="11">
        <v>23</v>
      </c>
      <c r="K60" s="11">
        <v>51</v>
      </c>
      <c r="L60" s="11">
        <f t="shared" si="0"/>
        <v>-28</v>
      </c>
    </row>
    <row r="61" spans="1:12" ht="16" customHeight="1" x14ac:dyDescent="0.2">
      <c r="A61" s="11">
        <v>1998</v>
      </c>
      <c r="B61" s="11">
        <v>6</v>
      </c>
      <c r="C61" s="11" t="s">
        <v>6</v>
      </c>
      <c r="D61" s="12">
        <v>36079</v>
      </c>
      <c r="E61" s="11" t="s">
        <v>7</v>
      </c>
      <c r="F61" s="11" t="str">
        <f t="shared" si="5"/>
        <v>L5</v>
      </c>
      <c r="G61" s="11"/>
      <c r="H61" s="11" t="s">
        <v>8</v>
      </c>
      <c r="I61" s="11" t="s">
        <v>30</v>
      </c>
      <c r="J61" s="11">
        <v>20</v>
      </c>
      <c r="K61" s="11">
        <v>27</v>
      </c>
      <c r="L61" s="11">
        <f t="shared" si="0"/>
        <v>-7</v>
      </c>
    </row>
    <row r="62" spans="1:12" ht="16" customHeight="1" x14ac:dyDescent="0.2">
      <c r="A62" s="11">
        <v>1998</v>
      </c>
      <c r="B62" s="11">
        <v>7</v>
      </c>
      <c r="C62" s="11" t="s">
        <v>6</v>
      </c>
      <c r="D62" s="12">
        <v>36086</v>
      </c>
      <c r="E62" s="11" t="s">
        <v>7</v>
      </c>
      <c r="F62" s="11" t="str">
        <f t="shared" si="5"/>
        <v>L6</v>
      </c>
      <c r="G62" s="11"/>
      <c r="H62" s="11" t="s">
        <v>8</v>
      </c>
      <c r="I62" s="11" t="s">
        <v>12</v>
      </c>
      <c r="J62" s="11">
        <v>13</v>
      </c>
      <c r="K62" s="11">
        <v>16</v>
      </c>
      <c r="L62" s="11">
        <f t="shared" si="0"/>
        <v>-3</v>
      </c>
    </row>
    <row r="63" spans="1:12" ht="16" customHeight="1" x14ac:dyDescent="0.2">
      <c r="A63" s="11">
        <v>1998</v>
      </c>
      <c r="B63" s="11">
        <v>8</v>
      </c>
      <c r="C63" s="11" t="s">
        <v>6</v>
      </c>
      <c r="D63" s="12">
        <v>36093</v>
      </c>
      <c r="E63" s="11" t="s">
        <v>7</v>
      </c>
      <c r="F63" s="11" t="str">
        <f t="shared" si="5"/>
        <v>L7</v>
      </c>
      <c r="G63" s="11"/>
      <c r="H63" s="11"/>
      <c r="I63" s="11" t="s">
        <v>10</v>
      </c>
      <c r="J63" s="11">
        <v>14</v>
      </c>
      <c r="K63" s="11">
        <v>30</v>
      </c>
      <c r="L63" s="11">
        <f t="shared" si="0"/>
        <v>-16</v>
      </c>
    </row>
    <row r="64" spans="1:12" ht="16" customHeight="1" x14ac:dyDescent="0.2">
      <c r="A64" s="11">
        <v>1998</v>
      </c>
      <c r="B64" s="11">
        <v>9</v>
      </c>
      <c r="C64" s="11" t="s">
        <v>6</v>
      </c>
      <c r="D64" s="12">
        <v>36100</v>
      </c>
      <c r="E64" s="11" t="s">
        <v>14</v>
      </c>
      <c r="F64" s="11" t="str">
        <f t="shared" si="5"/>
        <v>W1</v>
      </c>
      <c r="G64" s="11"/>
      <c r="H64" s="11"/>
      <c r="I64" s="11" t="s">
        <v>16</v>
      </c>
      <c r="J64" s="11">
        <v>31</v>
      </c>
      <c r="K64" s="11">
        <v>17</v>
      </c>
      <c r="L64" s="11">
        <f t="shared" si="0"/>
        <v>14</v>
      </c>
    </row>
    <row r="65" spans="1:12" ht="16" customHeight="1" x14ac:dyDescent="0.2">
      <c r="A65" s="11">
        <v>1998</v>
      </c>
      <c r="B65" s="11">
        <v>10</v>
      </c>
      <c r="C65" s="11" t="s">
        <v>6</v>
      </c>
      <c r="D65" s="12">
        <v>36107</v>
      </c>
      <c r="E65" s="11" t="s">
        <v>7</v>
      </c>
      <c r="F65" s="11" t="str">
        <f t="shared" si="5"/>
        <v>L1</v>
      </c>
      <c r="G65" s="11"/>
      <c r="H65" s="11" t="s">
        <v>8</v>
      </c>
      <c r="I65" s="11" t="s">
        <v>18</v>
      </c>
      <c r="J65" s="11">
        <v>23</v>
      </c>
      <c r="K65" s="11">
        <v>25</v>
      </c>
      <c r="L65" s="11">
        <f t="shared" si="0"/>
        <v>-2</v>
      </c>
    </row>
    <row r="66" spans="1:12" ht="16" customHeight="1" x14ac:dyDescent="0.2">
      <c r="A66" s="11">
        <v>1998</v>
      </c>
      <c r="B66" s="11">
        <v>11</v>
      </c>
      <c r="C66" s="11" t="s">
        <v>6</v>
      </c>
      <c r="D66" s="12">
        <v>36114</v>
      </c>
      <c r="E66" s="11" t="s">
        <v>7</v>
      </c>
      <c r="F66" s="11" t="str">
        <f t="shared" si="5"/>
        <v>L2</v>
      </c>
      <c r="G66" s="11"/>
      <c r="H66" s="11"/>
      <c r="I66" s="11" t="s">
        <v>38</v>
      </c>
      <c r="J66" s="11">
        <v>9</v>
      </c>
      <c r="K66" s="11">
        <v>13</v>
      </c>
      <c r="L66" s="11">
        <f t="shared" si="0"/>
        <v>-4</v>
      </c>
    </row>
    <row r="67" spans="1:12" ht="16" customHeight="1" x14ac:dyDescent="0.2">
      <c r="A67" s="11">
        <v>1998</v>
      </c>
      <c r="B67" s="11">
        <v>12</v>
      </c>
      <c r="C67" s="11" t="s">
        <v>6</v>
      </c>
      <c r="D67" s="12">
        <v>36121</v>
      </c>
      <c r="E67" s="11" t="s">
        <v>14</v>
      </c>
      <c r="F67" s="11" t="str">
        <f t="shared" si="5"/>
        <v>W1</v>
      </c>
      <c r="G67" s="11"/>
      <c r="H67" s="11" t="s">
        <v>8</v>
      </c>
      <c r="I67" s="11" t="s">
        <v>11</v>
      </c>
      <c r="J67" s="11">
        <v>24</v>
      </c>
      <c r="K67" s="11">
        <v>20</v>
      </c>
      <c r="L67" s="11">
        <f t="shared" si="0"/>
        <v>4</v>
      </c>
    </row>
    <row r="68" spans="1:12" ht="16" customHeight="1" x14ac:dyDescent="0.2">
      <c r="A68" s="11">
        <v>1998</v>
      </c>
      <c r="B68" s="11">
        <v>13</v>
      </c>
      <c r="C68" s="11" t="s">
        <v>6</v>
      </c>
      <c r="D68" s="12">
        <v>36128</v>
      </c>
      <c r="E68" s="11" t="s">
        <v>7</v>
      </c>
      <c r="F68" s="11" t="str">
        <f t="shared" si="5"/>
        <v>L1</v>
      </c>
      <c r="G68" s="11"/>
      <c r="H68" s="11" t="s">
        <v>8</v>
      </c>
      <c r="I68" s="11" t="s">
        <v>15</v>
      </c>
      <c r="J68" s="11">
        <v>21</v>
      </c>
      <c r="K68" s="11">
        <v>48</v>
      </c>
      <c r="L68" s="11">
        <f t="shared" si="0"/>
        <v>-27</v>
      </c>
    </row>
    <row r="69" spans="1:12" ht="16" customHeight="1" x14ac:dyDescent="0.2">
      <c r="A69" s="11">
        <v>1998</v>
      </c>
      <c r="B69" s="11">
        <v>14</v>
      </c>
      <c r="C69" s="11" t="s">
        <v>6</v>
      </c>
      <c r="D69" s="12">
        <v>36135</v>
      </c>
      <c r="E69" s="11" t="s">
        <v>7</v>
      </c>
      <c r="F69" s="11" t="str">
        <f t="shared" si="5"/>
        <v>L2</v>
      </c>
      <c r="G69" s="11" t="s">
        <v>3</v>
      </c>
      <c r="H69" s="11"/>
      <c r="I69" s="11" t="s">
        <v>18</v>
      </c>
      <c r="J69" s="11">
        <v>28</v>
      </c>
      <c r="K69" s="11">
        <v>31</v>
      </c>
      <c r="L69" s="11">
        <f t="shared" si="0"/>
        <v>-3</v>
      </c>
    </row>
    <row r="70" spans="1:12" ht="16" customHeight="1" x14ac:dyDescent="0.2">
      <c r="A70" s="11">
        <v>1998</v>
      </c>
      <c r="B70" s="11">
        <v>15</v>
      </c>
      <c r="C70" s="11" t="s">
        <v>6</v>
      </c>
      <c r="D70" s="12">
        <v>36142</v>
      </c>
      <c r="E70" s="11" t="s">
        <v>7</v>
      </c>
      <c r="F70" s="11" t="str">
        <f t="shared" si="5"/>
        <v>L3</v>
      </c>
      <c r="G70" s="11"/>
      <c r="H70" s="11"/>
      <c r="I70" s="11" t="s">
        <v>21</v>
      </c>
      <c r="J70" s="11">
        <v>25</v>
      </c>
      <c r="K70" s="11">
        <v>28</v>
      </c>
      <c r="L70" s="11">
        <f t="shared" si="0"/>
        <v>-3</v>
      </c>
    </row>
    <row r="71" spans="1:12" ht="16" customHeight="1" x14ac:dyDescent="0.2">
      <c r="A71" s="11">
        <v>1998</v>
      </c>
      <c r="B71" s="11">
        <v>16</v>
      </c>
      <c r="C71" s="11" t="s">
        <v>6</v>
      </c>
      <c r="D71" s="12">
        <v>36149</v>
      </c>
      <c r="E71" s="11" t="s">
        <v>14</v>
      </c>
      <c r="F71" s="11" t="str">
        <f t="shared" si="5"/>
        <v>W1</v>
      </c>
      <c r="G71" s="11"/>
      <c r="H71" s="11"/>
      <c r="I71" s="11" t="s">
        <v>11</v>
      </c>
      <c r="J71" s="11">
        <v>20</v>
      </c>
      <c r="K71" s="11">
        <v>13</v>
      </c>
      <c r="L71" s="11">
        <f t="shared" si="0"/>
        <v>7</v>
      </c>
    </row>
    <row r="72" spans="1:12" ht="16" customHeight="1" x14ac:dyDescent="0.2">
      <c r="A72" s="11">
        <v>1998</v>
      </c>
      <c r="B72" s="11">
        <v>17</v>
      </c>
      <c r="C72" s="11" t="s">
        <v>6</v>
      </c>
      <c r="D72" s="12">
        <v>36156</v>
      </c>
      <c r="E72" s="11" t="s">
        <v>14</v>
      </c>
      <c r="F72" s="11" t="str">
        <f t="shared" si="5"/>
        <v>W2</v>
      </c>
      <c r="G72" s="11"/>
      <c r="H72" s="11" t="s">
        <v>8</v>
      </c>
      <c r="I72" s="11" t="s">
        <v>20</v>
      </c>
      <c r="J72" s="11">
        <v>27</v>
      </c>
      <c r="K72" s="11">
        <v>19</v>
      </c>
      <c r="L72" s="11">
        <f t="shared" ref="L72:L139" si="6">J72-K72</f>
        <v>8</v>
      </c>
    </row>
    <row r="73" spans="1:12" ht="16" customHeight="1" x14ac:dyDescent="0.2">
      <c r="A73" s="11">
        <v>1999</v>
      </c>
      <c r="B73" s="11">
        <v>1</v>
      </c>
      <c r="C73" s="11" t="s">
        <v>6</v>
      </c>
      <c r="D73" s="12">
        <v>36415</v>
      </c>
      <c r="E73" s="11" t="s">
        <v>7</v>
      </c>
      <c r="F73" s="11" t="str">
        <f t="shared" si="5"/>
        <v>L1</v>
      </c>
      <c r="G73" s="11"/>
      <c r="H73" s="11" t="s">
        <v>8</v>
      </c>
      <c r="I73" s="11" t="s">
        <v>16</v>
      </c>
      <c r="J73" s="11">
        <v>10</v>
      </c>
      <c r="K73" s="11">
        <v>19</v>
      </c>
      <c r="L73" s="11">
        <f t="shared" si="6"/>
        <v>-9</v>
      </c>
    </row>
    <row r="74" spans="1:12" ht="16" customHeight="1" x14ac:dyDescent="0.2">
      <c r="A74" s="11">
        <v>1999</v>
      </c>
      <c r="B74" s="11">
        <v>2</v>
      </c>
      <c r="C74" s="11" t="s">
        <v>6</v>
      </c>
      <c r="D74" s="12">
        <v>36422</v>
      </c>
      <c r="E74" s="11" t="s">
        <v>7</v>
      </c>
      <c r="F74" s="11" t="str">
        <f t="shared" si="5"/>
        <v>L2</v>
      </c>
      <c r="G74" s="11"/>
      <c r="H74" s="11"/>
      <c r="I74" s="11" t="s">
        <v>22</v>
      </c>
      <c r="J74" s="11">
        <v>20</v>
      </c>
      <c r="K74" s="11">
        <v>22</v>
      </c>
      <c r="L74" s="11">
        <f t="shared" si="6"/>
        <v>-2</v>
      </c>
    </row>
    <row r="75" spans="1:12" ht="16" customHeight="1" x14ac:dyDescent="0.2">
      <c r="A75" s="11">
        <v>1999</v>
      </c>
      <c r="B75" s="11">
        <v>3</v>
      </c>
      <c r="C75" s="11" t="s">
        <v>6</v>
      </c>
      <c r="D75" s="12">
        <v>36429</v>
      </c>
      <c r="E75" s="11" t="s">
        <v>14</v>
      </c>
      <c r="F75" s="11" t="str">
        <f t="shared" si="5"/>
        <v>W1</v>
      </c>
      <c r="G75" s="11"/>
      <c r="H75" s="11"/>
      <c r="I75" s="11" t="s">
        <v>39</v>
      </c>
      <c r="J75" s="11">
        <v>27</v>
      </c>
      <c r="K75" s="11">
        <v>3</v>
      </c>
      <c r="L75" s="11">
        <f t="shared" si="6"/>
        <v>24</v>
      </c>
    </row>
    <row r="76" spans="1:12" ht="16" customHeight="1" x14ac:dyDescent="0.2">
      <c r="A76" s="11">
        <v>1999</v>
      </c>
      <c r="B76" s="11">
        <v>4</v>
      </c>
      <c r="C76" s="11" t="s">
        <v>6</v>
      </c>
      <c r="D76" s="12">
        <v>36436</v>
      </c>
      <c r="E76" s="11" t="s">
        <v>7</v>
      </c>
      <c r="F76" s="11" t="str">
        <f t="shared" si="5"/>
        <v>L1</v>
      </c>
      <c r="G76" s="11"/>
      <c r="H76" s="11" t="s">
        <v>8</v>
      </c>
      <c r="I76" s="11" t="s">
        <v>21</v>
      </c>
      <c r="J76" s="11">
        <v>36</v>
      </c>
      <c r="K76" s="11">
        <v>38</v>
      </c>
      <c r="L76" s="11">
        <f t="shared" si="6"/>
        <v>-2</v>
      </c>
    </row>
    <row r="77" spans="1:12" x14ac:dyDescent="0.2">
      <c r="A77" s="11">
        <v>1999</v>
      </c>
      <c r="B77" s="11">
        <v>5</v>
      </c>
      <c r="C77" s="16" t="s">
        <v>64</v>
      </c>
      <c r="D77" s="16"/>
      <c r="E77" s="16"/>
      <c r="F77" s="16"/>
      <c r="G77" s="16"/>
      <c r="H77" s="16"/>
      <c r="I77" s="16"/>
      <c r="J77" s="16"/>
      <c r="K77" s="16"/>
      <c r="L77" s="16"/>
    </row>
    <row r="78" spans="1:12" ht="16" customHeight="1" x14ac:dyDescent="0.2">
      <c r="A78" s="11">
        <v>1999</v>
      </c>
      <c r="B78" s="11">
        <v>6</v>
      </c>
      <c r="C78" s="11" t="s">
        <v>6</v>
      </c>
      <c r="D78" s="12">
        <v>36450</v>
      </c>
      <c r="E78" s="11" t="s">
        <v>14</v>
      </c>
      <c r="F78" s="11" t="str">
        <f>IF(B78=1,E78&amp;"1",IF(E78=E76,(E78&amp;(RIGHT(F76,1)+1)),E78&amp;"1"))</f>
        <v>W1</v>
      </c>
      <c r="G78" s="11"/>
      <c r="H78" s="11" t="s">
        <v>8</v>
      </c>
      <c r="I78" s="11" t="s">
        <v>18</v>
      </c>
      <c r="J78" s="11">
        <v>31</v>
      </c>
      <c r="K78" s="11">
        <v>29</v>
      </c>
      <c r="L78" s="11">
        <f t="shared" si="6"/>
        <v>2</v>
      </c>
    </row>
    <row r="79" spans="1:12" ht="16" customHeight="1" x14ac:dyDescent="0.2">
      <c r="A79" s="11">
        <v>1999</v>
      </c>
      <c r="B79" s="11">
        <v>7</v>
      </c>
      <c r="C79" s="11" t="s">
        <v>6</v>
      </c>
      <c r="D79" s="12">
        <v>36457</v>
      </c>
      <c r="E79" s="11" t="s">
        <v>7</v>
      </c>
      <c r="F79" s="11" t="str">
        <f t="shared" ref="F79:F92" si="7">IF(B79=1,E79&amp;"1",IF(E79=E78,(E79&amp;(RIGHT(F78,1)+1)),E79&amp;"1"))</f>
        <v>L1</v>
      </c>
      <c r="G79" s="11"/>
      <c r="H79" s="11"/>
      <c r="I79" s="11" t="s">
        <v>40</v>
      </c>
      <c r="J79" s="11">
        <v>9</v>
      </c>
      <c r="K79" s="11">
        <v>24</v>
      </c>
      <c r="L79" s="11">
        <f t="shared" si="6"/>
        <v>-15</v>
      </c>
    </row>
    <row r="80" spans="1:12" ht="16" customHeight="1" x14ac:dyDescent="0.2">
      <c r="A80" s="11">
        <v>1999</v>
      </c>
      <c r="B80" s="11">
        <v>8</v>
      </c>
      <c r="C80" s="11" t="s">
        <v>6</v>
      </c>
      <c r="D80" s="12">
        <v>36464</v>
      </c>
      <c r="E80" s="11" t="s">
        <v>7</v>
      </c>
      <c r="F80" s="11" t="str">
        <f t="shared" si="7"/>
        <v>L2</v>
      </c>
      <c r="G80" s="11"/>
      <c r="H80" s="11" t="s">
        <v>8</v>
      </c>
      <c r="I80" s="11" t="s">
        <v>9</v>
      </c>
      <c r="J80" s="11">
        <v>20</v>
      </c>
      <c r="K80" s="11">
        <v>27</v>
      </c>
      <c r="L80" s="11">
        <f t="shared" si="6"/>
        <v>-7</v>
      </c>
    </row>
    <row r="81" spans="1:12" ht="16" customHeight="1" x14ac:dyDescent="0.2">
      <c r="A81" s="11">
        <v>1999</v>
      </c>
      <c r="B81" s="11">
        <v>9</v>
      </c>
      <c r="C81" s="11" t="s">
        <v>6</v>
      </c>
      <c r="D81" s="12">
        <v>36471</v>
      </c>
      <c r="E81" s="11" t="s">
        <v>14</v>
      </c>
      <c r="F81" s="11" t="str">
        <f t="shared" si="7"/>
        <v>W1</v>
      </c>
      <c r="G81" s="11"/>
      <c r="H81" s="11"/>
      <c r="I81" s="11" t="s">
        <v>24</v>
      </c>
      <c r="J81" s="11">
        <v>33</v>
      </c>
      <c r="K81" s="11">
        <v>7</v>
      </c>
      <c r="L81" s="11">
        <f t="shared" si="6"/>
        <v>26</v>
      </c>
    </row>
    <row r="82" spans="1:12" ht="16" customHeight="1" x14ac:dyDescent="0.2">
      <c r="A82" s="11">
        <v>1999</v>
      </c>
      <c r="B82" s="11">
        <v>10</v>
      </c>
      <c r="C82" s="11" t="s">
        <v>6</v>
      </c>
      <c r="D82" s="12">
        <v>36478</v>
      </c>
      <c r="E82" s="11" t="s">
        <v>7</v>
      </c>
      <c r="F82" s="11" t="str">
        <f t="shared" si="7"/>
        <v>L1</v>
      </c>
      <c r="G82" s="11"/>
      <c r="H82" s="11" t="s">
        <v>8</v>
      </c>
      <c r="I82" s="11" t="s">
        <v>11</v>
      </c>
      <c r="J82" s="11">
        <v>10</v>
      </c>
      <c r="K82" s="11">
        <v>35</v>
      </c>
      <c r="L82" s="11">
        <f t="shared" si="6"/>
        <v>-25</v>
      </c>
    </row>
    <row r="83" spans="1:12" ht="16" customHeight="1" x14ac:dyDescent="0.2">
      <c r="A83" s="11">
        <v>1999</v>
      </c>
      <c r="B83" s="11">
        <v>11</v>
      </c>
      <c r="C83" s="11" t="s">
        <v>6</v>
      </c>
      <c r="D83" s="12">
        <v>36485</v>
      </c>
      <c r="E83" s="11" t="s">
        <v>14</v>
      </c>
      <c r="F83" s="11" t="str">
        <f t="shared" si="7"/>
        <v>W1</v>
      </c>
      <c r="G83" s="11"/>
      <c r="H83" s="11" t="s">
        <v>8</v>
      </c>
      <c r="I83" s="11" t="s">
        <v>41</v>
      </c>
      <c r="J83" s="11">
        <v>31</v>
      </c>
      <c r="K83" s="11">
        <v>17</v>
      </c>
      <c r="L83" s="11">
        <f t="shared" si="6"/>
        <v>14</v>
      </c>
    </row>
    <row r="84" spans="1:12" ht="16" customHeight="1" x14ac:dyDescent="0.2">
      <c r="A84" s="11">
        <v>1999</v>
      </c>
      <c r="B84" s="11">
        <v>12</v>
      </c>
      <c r="C84" s="11" t="s">
        <v>6</v>
      </c>
      <c r="D84" s="12">
        <v>36492</v>
      </c>
      <c r="E84" s="11" t="s">
        <v>14</v>
      </c>
      <c r="F84" s="11" t="str">
        <f t="shared" si="7"/>
        <v>W2</v>
      </c>
      <c r="G84" s="11"/>
      <c r="H84" s="11"/>
      <c r="I84" s="11" t="s">
        <v>9</v>
      </c>
      <c r="J84" s="11">
        <v>34</v>
      </c>
      <c r="K84" s="11">
        <v>28</v>
      </c>
      <c r="L84" s="11">
        <f t="shared" si="6"/>
        <v>6</v>
      </c>
    </row>
    <row r="85" spans="1:12" ht="16" customHeight="1" x14ac:dyDescent="0.2">
      <c r="A85" s="11">
        <v>1999</v>
      </c>
      <c r="B85" s="11">
        <v>13</v>
      </c>
      <c r="C85" s="11" t="s">
        <v>6</v>
      </c>
      <c r="D85" s="12">
        <v>36499</v>
      </c>
      <c r="E85" s="11" t="s">
        <v>7</v>
      </c>
      <c r="F85" s="11" t="str">
        <f t="shared" si="7"/>
        <v>L1</v>
      </c>
      <c r="G85" s="11"/>
      <c r="H85" s="11"/>
      <c r="I85" s="11" t="s">
        <v>11</v>
      </c>
      <c r="J85" s="11">
        <v>21</v>
      </c>
      <c r="K85" s="11">
        <v>34</v>
      </c>
      <c r="L85" s="11">
        <f t="shared" si="6"/>
        <v>-13</v>
      </c>
    </row>
    <row r="86" spans="1:12" ht="16" customHeight="1" x14ac:dyDescent="0.2">
      <c r="A86" s="11">
        <v>1999</v>
      </c>
      <c r="B86" s="11">
        <v>14</v>
      </c>
      <c r="C86" s="11" t="s">
        <v>6</v>
      </c>
      <c r="D86" s="12">
        <v>36506</v>
      </c>
      <c r="E86" s="11" t="s">
        <v>14</v>
      </c>
      <c r="F86" s="11" t="str">
        <f t="shared" si="7"/>
        <v>W1</v>
      </c>
      <c r="G86" s="11"/>
      <c r="H86" s="11" t="s">
        <v>8</v>
      </c>
      <c r="I86" s="11" t="s">
        <v>31</v>
      </c>
      <c r="J86" s="11">
        <v>33</v>
      </c>
      <c r="K86" s="11">
        <v>31</v>
      </c>
      <c r="L86" s="11">
        <f t="shared" si="6"/>
        <v>2</v>
      </c>
    </row>
    <row r="87" spans="1:12" ht="16" customHeight="1" x14ac:dyDescent="0.2">
      <c r="A87" s="11">
        <v>1999</v>
      </c>
      <c r="B87" s="11">
        <v>15</v>
      </c>
      <c r="C87" s="11" t="s">
        <v>37</v>
      </c>
      <c r="D87" s="12">
        <v>36512</v>
      </c>
      <c r="E87" s="11" t="s">
        <v>14</v>
      </c>
      <c r="F87" s="11" t="str">
        <f t="shared" si="7"/>
        <v>W2</v>
      </c>
      <c r="G87" s="11"/>
      <c r="H87" s="11"/>
      <c r="I87" s="11" t="s">
        <v>18</v>
      </c>
      <c r="J87" s="11">
        <v>41</v>
      </c>
      <c r="K87" s="11">
        <v>24</v>
      </c>
      <c r="L87" s="11">
        <f t="shared" si="6"/>
        <v>17</v>
      </c>
    </row>
    <row r="88" spans="1:12" ht="16" customHeight="1" x14ac:dyDescent="0.2">
      <c r="A88" s="11">
        <v>1999</v>
      </c>
      <c r="B88" s="11">
        <v>16</v>
      </c>
      <c r="C88" s="11" t="s">
        <v>6</v>
      </c>
      <c r="D88" s="12">
        <v>36520</v>
      </c>
      <c r="E88" s="11" t="s">
        <v>7</v>
      </c>
      <c r="F88" s="11" t="str">
        <f t="shared" si="7"/>
        <v>L1</v>
      </c>
      <c r="G88" s="11"/>
      <c r="H88" s="11" t="s">
        <v>8</v>
      </c>
      <c r="I88" s="11" t="s">
        <v>28</v>
      </c>
      <c r="J88" s="11">
        <v>20</v>
      </c>
      <c r="K88" s="11">
        <v>30</v>
      </c>
      <c r="L88" s="11">
        <f t="shared" si="6"/>
        <v>-10</v>
      </c>
    </row>
    <row r="89" spans="1:12" ht="16" customHeight="1" x14ac:dyDescent="0.2">
      <c r="A89" s="11">
        <v>1999</v>
      </c>
      <c r="B89" s="11">
        <v>17</v>
      </c>
      <c r="C89" s="11" t="s">
        <v>6</v>
      </c>
      <c r="D89" s="12">
        <v>36527</v>
      </c>
      <c r="E89" s="11" t="s">
        <v>14</v>
      </c>
      <c r="F89" s="11" t="str">
        <f t="shared" si="7"/>
        <v>W1</v>
      </c>
      <c r="G89" s="11"/>
      <c r="H89" s="11"/>
      <c r="I89" s="11" t="s">
        <v>16</v>
      </c>
      <c r="J89" s="11">
        <v>45</v>
      </c>
      <c r="K89" s="11">
        <v>13</v>
      </c>
      <c r="L89" s="11">
        <f t="shared" si="6"/>
        <v>32</v>
      </c>
    </row>
    <row r="90" spans="1:12" ht="16" customHeight="1" x14ac:dyDescent="0.2">
      <c r="A90" s="11">
        <v>2000</v>
      </c>
      <c r="B90" s="11">
        <v>1</v>
      </c>
      <c r="C90" s="11" t="s">
        <v>6</v>
      </c>
      <c r="D90" s="12">
        <v>36772</v>
      </c>
      <c r="E90" s="11" t="s">
        <v>7</v>
      </c>
      <c r="F90" s="11" t="str">
        <f t="shared" si="7"/>
        <v>L1</v>
      </c>
      <c r="G90" s="11"/>
      <c r="H90" s="11" t="s">
        <v>8</v>
      </c>
      <c r="I90" s="11" t="s">
        <v>21</v>
      </c>
      <c r="J90" s="11">
        <v>17</v>
      </c>
      <c r="K90" s="11">
        <v>20</v>
      </c>
      <c r="L90" s="11">
        <f t="shared" si="6"/>
        <v>-3</v>
      </c>
    </row>
    <row r="91" spans="1:12" ht="16" customHeight="1" x14ac:dyDescent="0.2">
      <c r="A91" s="11">
        <v>2000</v>
      </c>
      <c r="B91" s="11">
        <v>2</v>
      </c>
      <c r="C91" s="11" t="s">
        <v>6</v>
      </c>
      <c r="D91" s="12">
        <v>36779</v>
      </c>
      <c r="E91" s="11" t="s">
        <v>14</v>
      </c>
      <c r="F91" s="11" t="str">
        <f t="shared" si="7"/>
        <v>W1</v>
      </c>
      <c r="G91" s="11"/>
      <c r="H91" s="11" t="s">
        <v>8</v>
      </c>
      <c r="I91" s="11" t="s">
        <v>18</v>
      </c>
      <c r="J91" s="11">
        <v>38</v>
      </c>
      <c r="K91" s="11">
        <v>22</v>
      </c>
      <c r="L91" s="11">
        <f t="shared" si="6"/>
        <v>16</v>
      </c>
    </row>
    <row r="92" spans="1:12" ht="16" customHeight="1" x14ac:dyDescent="0.2">
      <c r="A92" s="11">
        <v>2000</v>
      </c>
      <c r="B92" s="11">
        <v>3</v>
      </c>
      <c r="C92" s="11" t="s">
        <v>6</v>
      </c>
      <c r="D92" s="12">
        <v>36786</v>
      </c>
      <c r="E92" s="11" t="s">
        <v>7</v>
      </c>
      <c r="F92" s="11" t="str">
        <f t="shared" si="7"/>
        <v>L1</v>
      </c>
      <c r="G92" s="11"/>
      <c r="H92" s="11"/>
      <c r="I92" s="11" t="s">
        <v>9</v>
      </c>
      <c r="J92" s="11">
        <v>10</v>
      </c>
      <c r="K92" s="11">
        <v>15</v>
      </c>
      <c r="L92" s="11">
        <f t="shared" si="6"/>
        <v>-5</v>
      </c>
    </row>
    <row r="93" spans="1:12" x14ac:dyDescent="0.2">
      <c r="A93" s="11">
        <v>2000</v>
      </c>
      <c r="B93" s="11">
        <v>4</v>
      </c>
      <c r="C93" s="16" t="s">
        <v>64</v>
      </c>
      <c r="D93" s="16"/>
      <c r="E93" s="16"/>
      <c r="F93" s="16"/>
      <c r="G93" s="16"/>
      <c r="H93" s="16"/>
      <c r="I93" s="16"/>
      <c r="J93" s="16"/>
      <c r="K93" s="16"/>
      <c r="L93" s="16"/>
    </row>
    <row r="94" spans="1:12" x14ac:dyDescent="0.2">
      <c r="A94" s="11">
        <v>2000</v>
      </c>
      <c r="B94" s="11">
        <v>5</v>
      </c>
      <c r="C94" s="11" t="s">
        <v>6</v>
      </c>
      <c r="D94" s="12">
        <v>36800</v>
      </c>
      <c r="E94" s="11" t="s">
        <v>7</v>
      </c>
      <c r="F94" s="11" t="str">
        <f>IF(B94=1,E94&amp;"1",IF(E94=E92,(E94&amp;(RIGHT(F92,1)+1)),E94&amp;"1"))</f>
        <v>L2</v>
      </c>
      <c r="G94" s="11" t="s">
        <v>3</v>
      </c>
      <c r="H94" s="11"/>
      <c r="I94" s="11" t="s">
        <v>30</v>
      </c>
      <c r="J94" s="11">
        <v>13</v>
      </c>
      <c r="K94" s="11">
        <v>16</v>
      </c>
      <c r="L94" s="11">
        <f t="shared" si="6"/>
        <v>-3</v>
      </c>
    </row>
    <row r="95" spans="1:12" x14ac:dyDescent="0.2">
      <c r="A95" s="11">
        <v>2000</v>
      </c>
      <c r="B95" s="11">
        <v>6</v>
      </c>
      <c r="C95" s="11" t="s">
        <v>6</v>
      </c>
      <c r="D95" s="12">
        <v>36807</v>
      </c>
      <c r="E95" s="11" t="s">
        <v>14</v>
      </c>
      <c r="F95" s="11" t="str">
        <f t="shared" ref="F95:F117" si="8">IF(B95=1,E95&amp;"1",IF(E95=E94,(E95&amp;(RIGHT(F94,1)+1)),E95&amp;"1"))</f>
        <v>W1</v>
      </c>
      <c r="G95" s="11"/>
      <c r="H95" s="11"/>
      <c r="I95" s="11" t="s">
        <v>42</v>
      </c>
      <c r="J95" s="11">
        <v>26</v>
      </c>
      <c r="K95" s="11">
        <v>3</v>
      </c>
      <c r="L95" s="11">
        <f t="shared" si="6"/>
        <v>23</v>
      </c>
    </row>
    <row r="96" spans="1:12" x14ac:dyDescent="0.2">
      <c r="A96" s="11">
        <v>2000</v>
      </c>
      <c r="B96" s="11">
        <v>7</v>
      </c>
      <c r="C96" s="11" t="s">
        <v>6</v>
      </c>
      <c r="D96" s="12">
        <v>36814</v>
      </c>
      <c r="E96" s="11" t="s">
        <v>7</v>
      </c>
      <c r="F96" s="11" t="str">
        <f t="shared" si="8"/>
        <v>L1</v>
      </c>
      <c r="G96" s="11"/>
      <c r="H96" s="11" t="s">
        <v>8</v>
      </c>
      <c r="I96" s="11" t="s">
        <v>16</v>
      </c>
      <c r="J96" s="11">
        <v>6</v>
      </c>
      <c r="K96" s="11">
        <v>24</v>
      </c>
      <c r="L96" s="11">
        <f t="shared" si="6"/>
        <v>-18</v>
      </c>
    </row>
    <row r="97" spans="1:12" x14ac:dyDescent="0.2">
      <c r="A97" s="11">
        <v>2000</v>
      </c>
      <c r="B97" s="11">
        <v>8</v>
      </c>
      <c r="C97" s="11" t="s">
        <v>6</v>
      </c>
      <c r="D97" s="12">
        <v>36821</v>
      </c>
      <c r="E97" s="11" t="s">
        <v>14</v>
      </c>
      <c r="F97" s="11" t="str">
        <f t="shared" si="8"/>
        <v>W1</v>
      </c>
      <c r="G97" s="11"/>
      <c r="H97" s="11"/>
      <c r="I97" s="11" t="s">
        <v>18</v>
      </c>
      <c r="J97" s="11">
        <v>34</v>
      </c>
      <c r="K97" s="11">
        <v>16</v>
      </c>
      <c r="L97" s="11">
        <f t="shared" si="6"/>
        <v>18</v>
      </c>
    </row>
    <row r="98" spans="1:12" x14ac:dyDescent="0.2">
      <c r="A98" s="11">
        <v>2000</v>
      </c>
      <c r="B98" s="11">
        <v>9</v>
      </c>
      <c r="C98" s="11" t="s">
        <v>6</v>
      </c>
      <c r="D98" s="12">
        <v>36828</v>
      </c>
      <c r="E98" s="11" t="s">
        <v>7</v>
      </c>
      <c r="F98" s="11" t="str">
        <f t="shared" si="8"/>
        <v>L1</v>
      </c>
      <c r="G98" s="11"/>
      <c r="H98" s="11" t="s">
        <v>8</v>
      </c>
      <c r="I98" s="11" t="s">
        <v>9</v>
      </c>
      <c r="J98" s="11">
        <v>12</v>
      </c>
      <c r="K98" s="11">
        <v>13</v>
      </c>
      <c r="L98" s="11">
        <f t="shared" si="6"/>
        <v>-1</v>
      </c>
    </row>
    <row r="99" spans="1:12" x14ac:dyDescent="0.2">
      <c r="A99" s="11">
        <v>2000</v>
      </c>
      <c r="B99" s="11">
        <v>10</v>
      </c>
      <c r="C99" s="11" t="s">
        <v>6</v>
      </c>
      <c r="D99" s="12">
        <v>36835</v>
      </c>
      <c r="E99" s="11" t="s">
        <v>14</v>
      </c>
      <c r="F99" s="11" t="str">
        <f t="shared" si="8"/>
        <v>W1</v>
      </c>
      <c r="G99" s="11"/>
      <c r="H99" s="11" t="s">
        <v>8</v>
      </c>
      <c r="I99" s="11" t="s">
        <v>11</v>
      </c>
      <c r="J99" s="11">
        <v>27</v>
      </c>
      <c r="K99" s="11">
        <v>24</v>
      </c>
      <c r="L99" s="11">
        <f t="shared" si="6"/>
        <v>3</v>
      </c>
    </row>
    <row r="100" spans="1:12" x14ac:dyDescent="0.2">
      <c r="A100" s="11">
        <v>2000</v>
      </c>
      <c r="B100" s="11">
        <v>11</v>
      </c>
      <c r="C100" s="11" t="s">
        <v>6</v>
      </c>
      <c r="D100" s="12">
        <v>36842</v>
      </c>
      <c r="E100" s="11" t="s">
        <v>7</v>
      </c>
      <c r="F100" s="11" t="str">
        <f t="shared" si="8"/>
        <v>L1</v>
      </c>
      <c r="G100" s="11"/>
      <c r="H100" s="11"/>
      <c r="I100" s="11" t="s">
        <v>16</v>
      </c>
      <c r="J100" s="11">
        <v>10</v>
      </c>
      <c r="K100" s="11">
        <v>20</v>
      </c>
      <c r="L100" s="11">
        <f t="shared" si="6"/>
        <v>-10</v>
      </c>
    </row>
    <row r="101" spans="1:12" x14ac:dyDescent="0.2">
      <c r="A101" s="11">
        <v>2000</v>
      </c>
      <c r="B101" s="11">
        <v>12</v>
      </c>
      <c r="C101" s="11" t="s">
        <v>6</v>
      </c>
      <c r="D101" s="12">
        <v>36849</v>
      </c>
      <c r="E101" s="11" t="s">
        <v>7</v>
      </c>
      <c r="F101" s="11" t="str">
        <f t="shared" si="8"/>
        <v>L2</v>
      </c>
      <c r="G101" s="11"/>
      <c r="H101" s="11" t="s">
        <v>8</v>
      </c>
      <c r="I101" s="11" t="s">
        <v>23</v>
      </c>
      <c r="J101" s="11">
        <v>17</v>
      </c>
      <c r="K101" s="11">
        <v>31</v>
      </c>
      <c r="L101" s="11">
        <f t="shared" si="6"/>
        <v>-14</v>
      </c>
    </row>
    <row r="102" spans="1:12" x14ac:dyDescent="0.2">
      <c r="A102" s="11">
        <v>2000</v>
      </c>
      <c r="B102" s="11">
        <v>13</v>
      </c>
      <c r="C102" s="11" t="s">
        <v>34</v>
      </c>
      <c r="D102" s="12">
        <v>36857</v>
      </c>
      <c r="E102" s="11" t="s">
        <v>14</v>
      </c>
      <c r="F102" s="11" t="str">
        <f t="shared" si="8"/>
        <v>W1</v>
      </c>
      <c r="G102" s="11"/>
      <c r="H102" s="11"/>
      <c r="I102" s="11" t="s">
        <v>31</v>
      </c>
      <c r="J102" s="11">
        <v>31</v>
      </c>
      <c r="K102" s="11">
        <v>14</v>
      </c>
      <c r="L102" s="11">
        <f t="shared" si="6"/>
        <v>17</v>
      </c>
    </row>
    <row r="103" spans="1:12" x14ac:dyDescent="0.2">
      <c r="A103" s="11">
        <v>2000</v>
      </c>
      <c r="B103" s="11">
        <v>14</v>
      </c>
      <c r="C103" s="11" t="s">
        <v>6</v>
      </c>
      <c r="D103" s="12">
        <v>36863</v>
      </c>
      <c r="E103" s="11" t="s">
        <v>14</v>
      </c>
      <c r="F103" s="11" t="str">
        <f t="shared" si="8"/>
        <v>W2</v>
      </c>
      <c r="G103" s="11"/>
      <c r="H103" s="11"/>
      <c r="I103" s="11" t="s">
        <v>11</v>
      </c>
      <c r="J103" s="11">
        <v>16</v>
      </c>
      <c r="K103" s="11">
        <v>3</v>
      </c>
      <c r="L103" s="11">
        <f t="shared" si="6"/>
        <v>13</v>
      </c>
    </row>
    <row r="104" spans="1:12" x14ac:dyDescent="0.2">
      <c r="A104" s="11">
        <v>2000</v>
      </c>
      <c r="B104" s="11">
        <v>15</v>
      </c>
      <c r="C104" s="11" t="s">
        <v>6</v>
      </c>
      <c r="D104" s="12">
        <v>36870</v>
      </c>
      <c r="E104" s="11" t="s">
        <v>7</v>
      </c>
      <c r="F104" s="11" t="str">
        <f t="shared" si="8"/>
        <v>L1</v>
      </c>
      <c r="G104" s="11"/>
      <c r="H104" s="11" t="s">
        <v>8</v>
      </c>
      <c r="I104" s="11" t="s">
        <v>33</v>
      </c>
      <c r="J104" s="11">
        <v>14</v>
      </c>
      <c r="K104" s="11">
        <v>15</v>
      </c>
      <c r="L104" s="11">
        <f t="shared" si="6"/>
        <v>-1</v>
      </c>
    </row>
    <row r="105" spans="1:12" x14ac:dyDescent="0.2">
      <c r="A105" s="11">
        <v>2000</v>
      </c>
      <c r="B105" s="11">
        <v>16</v>
      </c>
      <c r="C105" s="11" t="s">
        <v>6</v>
      </c>
      <c r="D105" s="12">
        <v>36877</v>
      </c>
      <c r="E105" s="11" t="s">
        <v>14</v>
      </c>
      <c r="F105" s="11" t="str">
        <f t="shared" si="8"/>
        <v>W1</v>
      </c>
      <c r="G105" s="11"/>
      <c r="H105" s="11"/>
      <c r="I105" s="11" t="s">
        <v>32</v>
      </c>
      <c r="J105" s="11">
        <v>30</v>
      </c>
      <c r="K105" s="11">
        <v>22</v>
      </c>
      <c r="L105" s="11">
        <f t="shared" si="6"/>
        <v>8</v>
      </c>
    </row>
    <row r="106" spans="1:12" x14ac:dyDescent="0.2">
      <c r="A106" s="11">
        <v>2000</v>
      </c>
      <c r="B106" s="11">
        <v>17</v>
      </c>
      <c r="C106" s="11" t="s">
        <v>6</v>
      </c>
      <c r="D106" s="12">
        <v>36884</v>
      </c>
      <c r="E106" s="11" t="s">
        <v>7</v>
      </c>
      <c r="F106" s="11" t="str">
        <f t="shared" si="8"/>
        <v>L1</v>
      </c>
      <c r="G106" s="11"/>
      <c r="H106" s="11" t="s">
        <v>8</v>
      </c>
      <c r="I106" s="11" t="s">
        <v>35</v>
      </c>
      <c r="J106" s="11">
        <v>9</v>
      </c>
      <c r="K106" s="11">
        <v>52</v>
      </c>
      <c r="L106" s="11">
        <f t="shared" si="6"/>
        <v>-43</v>
      </c>
    </row>
    <row r="107" spans="1:12" x14ac:dyDescent="0.2">
      <c r="A107" s="11">
        <v>2001</v>
      </c>
      <c r="B107" s="11">
        <v>1</v>
      </c>
      <c r="C107" s="11" t="s">
        <v>6</v>
      </c>
      <c r="D107" s="12">
        <v>37143</v>
      </c>
      <c r="E107" s="11" t="s">
        <v>14</v>
      </c>
      <c r="F107" s="11" t="str">
        <f t="shared" si="8"/>
        <v>W1</v>
      </c>
      <c r="G107" s="11"/>
      <c r="H107" s="11" t="s">
        <v>8</v>
      </c>
      <c r="I107" s="11" t="s">
        <v>23</v>
      </c>
      <c r="J107" s="11">
        <v>24</v>
      </c>
      <c r="K107" s="11">
        <v>13</v>
      </c>
      <c r="L107" s="11">
        <f t="shared" si="6"/>
        <v>11</v>
      </c>
    </row>
    <row r="108" spans="1:12" x14ac:dyDescent="0.2">
      <c r="A108" s="11">
        <v>2001</v>
      </c>
      <c r="B108" s="11">
        <v>2</v>
      </c>
      <c r="C108" s="11" t="s">
        <v>6</v>
      </c>
      <c r="D108" s="12">
        <v>37157</v>
      </c>
      <c r="E108" s="11" t="s">
        <v>7</v>
      </c>
      <c r="F108" s="11" t="str">
        <f t="shared" si="8"/>
        <v>L1</v>
      </c>
      <c r="G108" s="11"/>
      <c r="H108" s="11" t="s">
        <v>8</v>
      </c>
      <c r="I108" s="11" t="s">
        <v>9</v>
      </c>
      <c r="J108" s="11">
        <v>16</v>
      </c>
      <c r="K108" s="11">
        <v>24</v>
      </c>
      <c r="L108" s="11">
        <f t="shared" si="6"/>
        <v>-8</v>
      </c>
    </row>
    <row r="109" spans="1:12" x14ac:dyDescent="0.2">
      <c r="A109" s="11">
        <v>2001</v>
      </c>
      <c r="B109" s="11">
        <v>3</v>
      </c>
      <c r="C109" s="11" t="s">
        <v>6</v>
      </c>
      <c r="D109" s="12">
        <v>37164</v>
      </c>
      <c r="E109" s="11" t="s">
        <v>7</v>
      </c>
      <c r="F109" s="11" t="str">
        <f t="shared" si="8"/>
        <v>L2</v>
      </c>
      <c r="G109" s="11"/>
      <c r="H109" s="11"/>
      <c r="I109" s="11" t="s">
        <v>31</v>
      </c>
      <c r="J109" s="11">
        <v>7</v>
      </c>
      <c r="K109" s="11">
        <v>28</v>
      </c>
      <c r="L109" s="11">
        <f t="shared" si="6"/>
        <v>-21</v>
      </c>
    </row>
    <row r="110" spans="1:12" x14ac:dyDescent="0.2">
      <c r="A110" s="11">
        <v>2001</v>
      </c>
      <c r="B110" s="11">
        <v>4</v>
      </c>
      <c r="C110" s="11" t="s">
        <v>6</v>
      </c>
      <c r="D110" s="12">
        <v>37171</v>
      </c>
      <c r="E110" s="11" t="s">
        <v>7</v>
      </c>
      <c r="F110" s="11" t="str">
        <f t="shared" si="8"/>
        <v>L3</v>
      </c>
      <c r="G110" s="11"/>
      <c r="H110" s="11" t="s">
        <v>8</v>
      </c>
      <c r="I110" s="11" t="s">
        <v>18</v>
      </c>
      <c r="J110" s="11">
        <v>14</v>
      </c>
      <c r="K110" s="11">
        <v>24</v>
      </c>
      <c r="L110" s="11">
        <f t="shared" si="6"/>
        <v>-10</v>
      </c>
    </row>
    <row r="111" spans="1:12" x14ac:dyDescent="0.2">
      <c r="A111" s="11">
        <v>2001</v>
      </c>
      <c r="B111" s="11">
        <v>5</v>
      </c>
      <c r="C111" s="11" t="s">
        <v>6</v>
      </c>
      <c r="D111" s="12">
        <v>37178</v>
      </c>
      <c r="E111" s="11" t="s">
        <v>7</v>
      </c>
      <c r="F111" s="11" t="str">
        <f t="shared" si="8"/>
        <v>L4</v>
      </c>
      <c r="G111" s="11"/>
      <c r="H111" s="11"/>
      <c r="I111" s="11" t="s">
        <v>16</v>
      </c>
      <c r="J111" s="11">
        <v>25</v>
      </c>
      <c r="K111" s="11">
        <v>27</v>
      </c>
      <c r="L111" s="11">
        <f t="shared" si="6"/>
        <v>-2</v>
      </c>
    </row>
    <row r="112" spans="1:12" x14ac:dyDescent="0.2">
      <c r="A112" s="11">
        <v>2001</v>
      </c>
      <c r="B112" s="11">
        <v>6</v>
      </c>
      <c r="C112" s="11" t="s">
        <v>6</v>
      </c>
      <c r="D112" s="12">
        <v>37185</v>
      </c>
      <c r="E112" s="11" t="s">
        <v>7</v>
      </c>
      <c r="F112" s="11" t="str">
        <f t="shared" si="8"/>
        <v>L5</v>
      </c>
      <c r="G112" s="11" t="s">
        <v>3</v>
      </c>
      <c r="H112" s="11" t="s">
        <v>8</v>
      </c>
      <c r="I112" s="11" t="s">
        <v>21</v>
      </c>
      <c r="J112" s="11">
        <v>14</v>
      </c>
      <c r="K112" s="11">
        <v>17</v>
      </c>
      <c r="L112" s="11">
        <f t="shared" si="6"/>
        <v>-3</v>
      </c>
    </row>
    <row r="113" spans="1:12" x14ac:dyDescent="0.2">
      <c r="A113" s="11">
        <v>2001</v>
      </c>
      <c r="B113" s="11">
        <v>7</v>
      </c>
      <c r="C113" s="11" t="s">
        <v>6</v>
      </c>
      <c r="D113" s="12">
        <v>37192</v>
      </c>
      <c r="E113" s="11" t="s">
        <v>7</v>
      </c>
      <c r="F113" s="11" t="str">
        <f t="shared" si="8"/>
        <v>L6</v>
      </c>
      <c r="G113" s="11"/>
      <c r="H113" s="11"/>
      <c r="I113" s="11" t="s">
        <v>15</v>
      </c>
      <c r="J113" s="11">
        <v>12</v>
      </c>
      <c r="K113" s="11">
        <v>13</v>
      </c>
      <c r="L113" s="11">
        <f t="shared" si="6"/>
        <v>-1</v>
      </c>
    </row>
    <row r="114" spans="1:12" x14ac:dyDescent="0.2">
      <c r="A114" s="11">
        <v>2001</v>
      </c>
      <c r="B114" s="11">
        <v>8</v>
      </c>
      <c r="C114" s="11" t="s">
        <v>6</v>
      </c>
      <c r="D114" s="12">
        <v>37199</v>
      </c>
      <c r="E114" s="11" t="s">
        <v>7</v>
      </c>
      <c r="F114" s="11" t="str">
        <f t="shared" si="8"/>
        <v>L7</v>
      </c>
      <c r="G114" s="11"/>
      <c r="H114" s="11" t="s">
        <v>8</v>
      </c>
      <c r="I114" s="11" t="s">
        <v>38</v>
      </c>
      <c r="J114" s="11">
        <v>6</v>
      </c>
      <c r="K114" s="11">
        <v>23</v>
      </c>
      <c r="L114" s="11">
        <f t="shared" si="6"/>
        <v>-17</v>
      </c>
    </row>
    <row r="115" spans="1:12" x14ac:dyDescent="0.2">
      <c r="A115" s="11">
        <v>2001</v>
      </c>
      <c r="B115" s="11">
        <v>9</v>
      </c>
      <c r="C115" s="11" t="s">
        <v>6</v>
      </c>
      <c r="D115" s="12">
        <v>37206</v>
      </c>
      <c r="E115" s="11" t="s">
        <v>7</v>
      </c>
      <c r="F115" s="11" t="str">
        <f t="shared" si="8"/>
        <v>L8</v>
      </c>
      <c r="G115" s="11"/>
      <c r="H115" s="11" t="s">
        <v>8</v>
      </c>
      <c r="I115" s="11" t="s">
        <v>11</v>
      </c>
      <c r="J115" s="11">
        <v>14</v>
      </c>
      <c r="K115" s="11">
        <v>48</v>
      </c>
      <c r="L115" s="11">
        <f t="shared" si="6"/>
        <v>-34</v>
      </c>
    </row>
    <row r="116" spans="1:12" x14ac:dyDescent="0.2">
      <c r="A116" s="11">
        <v>2001</v>
      </c>
      <c r="B116" s="11">
        <v>10</v>
      </c>
      <c r="C116" s="11" t="s">
        <v>6</v>
      </c>
      <c r="D116" s="12">
        <v>37213</v>
      </c>
      <c r="E116" s="11" t="s">
        <v>7</v>
      </c>
      <c r="F116" s="11" t="str">
        <f t="shared" si="8"/>
        <v>L9</v>
      </c>
      <c r="G116" s="11" t="s">
        <v>3</v>
      </c>
      <c r="H116" s="11"/>
      <c r="I116" s="11" t="s">
        <v>18</v>
      </c>
      <c r="J116" s="11">
        <v>22</v>
      </c>
      <c r="K116" s="11">
        <v>25</v>
      </c>
      <c r="L116" s="11">
        <f t="shared" si="6"/>
        <v>-3</v>
      </c>
    </row>
    <row r="117" spans="1:12" x14ac:dyDescent="0.2">
      <c r="A117" s="11">
        <v>2001</v>
      </c>
      <c r="B117" s="11">
        <v>11</v>
      </c>
      <c r="C117" s="11" t="s">
        <v>6</v>
      </c>
      <c r="D117" s="12">
        <v>37220</v>
      </c>
      <c r="E117" s="11" t="s">
        <v>7</v>
      </c>
      <c r="F117" s="11" t="str">
        <f t="shared" si="8"/>
        <v>L10</v>
      </c>
      <c r="G117" s="11"/>
      <c r="H117" s="11"/>
      <c r="I117" s="11" t="s">
        <v>9</v>
      </c>
      <c r="J117" s="11">
        <v>7</v>
      </c>
      <c r="K117" s="11">
        <v>10</v>
      </c>
      <c r="L117" s="11">
        <f t="shared" si="6"/>
        <v>-3</v>
      </c>
    </row>
    <row r="118" spans="1:12" x14ac:dyDescent="0.2">
      <c r="A118" s="11">
        <v>2001</v>
      </c>
      <c r="B118" s="11">
        <v>12</v>
      </c>
      <c r="C118" s="11" t="s">
        <v>6</v>
      </c>
      <c r="D118" s="12">
        <v>37227</v>
      </c>
      <c r="E118" s="11" t="s">
        <v>7</v>
      </c>
      <c r="F118" s="11" t="str">
        <f>IF(B118=1,E118&amp;"1",IF(E118=E117,(E118&amp;(RIGHT(F117,2)+1)),E118&amp;"1"))</f>
        <v>L11</v>
      </c>
      <c r="G118" s="11"/>
      <c r="H118" s="11" t="s">
        <v>8</v>
      </c>
      <c r="I118" s="11" t="s">
        <v>16</v>
      </c>
      <c r="J118" s="11">
        <v>23</v>
      </c>
      <c r="K118" s="11">
        <v>27</v>
      </c>
      <c r="L118" s="11">
        <f t="shared" si="6"/>
        <v>-4</v>
      </c>
    </row>
    <row r="119" spans="1:12" x14ac:dyDescent="0.2">
      <c r="A119" s="11">
        <v>2001</v>
      </c>
      <c r="B119" s="11">
        <v>13</v>
      </c>
      <c r="C119" s="11" t="s">
        <v>6</v>
      </c>
      <c r="D119" s="12">
        <v>37234</v>
      </c>
      <c r="E119" s="11" t="s">
        <v>7</v>
      </c>
      <c r="F119" s="11" t="str">
        <f>IF(B119=1,E119&amp;"1",IF(E119=E118,(E119&amp;(RIGHT(F118,2)+1)),E119&amp;"1"))</f>
        <v>L12</v>
      </c>
      <c r="G119" s="11"/>
      <c r="H119" s="11" t="s">
        <v>8</v>
      </c>
      <c r="I119" s="11" t="s">
        <v>10</v>
      </c>
      <c r="J119" s="11">
        <v>24</v>
      </c>
      <c r="K119" s="11">
        <v>25</v>
      </c>
      <c r="L119" s="11">
        <f t="shared" si="6"/>
        <v>-1</v>
      </c>
    </row>
    <row r="120" spans="1:12" x14ac:dyDescent="0.2">
      <c r="A120" s="11">
        <v>2001</v>
      </c>
      <c r="B120" s="11">
        <v>14</v>
      </c>
      <c r="C120" s="16" t="s">
        <v>64</v>
      </c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x14ac:dyDescent="0.2">
      <c r="A121" s="11">
        <v>2001</v>
      </c>
      <c r="B121" s="11">
        <v>15</v>
      </c>
      <c r="C121" s="11" t="s">
        <v>6</v>
      </c>
      <c r="D121" s="12">
        <v>37248</v>
      </c>
      <c r="E121" s="11" t="s">
        <v>7</v>
      </c>
      <c r="F121" s="11" t="str">
        <f>IF(B121=1,E121&amp;"1",IF(E121=E119,(E121&amp;(RIGHT(F119,2)+1)),E121&amp;"1"))</f>
        <v>L13</v>
      </c>
      <c r="G121" s="11"/>
      <c r="H121" s="11"/>
      <c r="I121" s="11" t="s">
        <v>11</v>
      </c>
      <c r="J121" s="11">
        <v>32</v>
      </c>
      <c r="K121" s="11">
        <v>38</v>
      </c>
      <c r="L121" s="11">
        <f t="shared" si="6"/>
        <v>-6</v>
      </c>
    </row>
    <row r="122" spans="1:12" x14ac:dyDescent="0.2">
      <c r="A122" s="11">
        <v>2001</v>
      </c>
      <c r="B122" s="11">
        <v>16</v>
      </c>
      <c r="C122" s="11" t="s">
        <v>6</v>
      </c>
      <c r="D122" s="12">
        <v>37255</v>
      </c>
      <c r="E122" s="11" t="s">
        <v>7</v>
      </c>
      <c r="F122" s="11" t="str">
        <f>IF(B122=1,E122&amp;"1",IF(E122=E121,(E122&amp;(RIGHT(F121,2)+1)),E122&amp;"1"))</f>
        <v>L14</v>
      </c>
      <c r="G122" s="11"/>
      <c r="H122" s="11"/>
      <c r="I122" s="11" t="s">
        <v>19</v>
      </c>
      <c r="J122" s="11">
        <v>7</v>
      </c>
      <c r="K122" s="11">
        <v>30</v>
      </c>
      <c r="L122" s="11">
        <f t="shared" si="6"/>
        <v>-23</v>
      </c>
    </row>
    <row r="123" spans="1:12" x14ac:dyDescent="0.2">
      <c r="A123" s="11">
        <v>2001</v>
      </c>
      <c r="B123" s="11">
        <v>17</v>
      </c>
      <c r="C123" s="11" t="s">
        <v>6</v>
      </c>
      <c r="D123" s="12">
        <v>37262</v>
      </c>
      <c r="E123" s="11" t="s">
        <v>7</v>
      </c>
      <c r="F123" s="11" t="str">
        <f>IF(B123=1,E123&amp;"1",IF(E123=E122,(E123&amp;(RIGHT(F122,2)+1)),E123&amp;"1"))</f>
        <v>L15</v>
      </c>
      <c r="G123" s="11"/>
      <c r="H123" s="11"/>
      <c r="I123" s="11" t="s">
        <v>17</v>
      </c>
      <c r="J123" s="11">
        <v>6</v>
      </c>
      <c r="K123" s="11">
        <v>38</v>
      </c>
      <c r="L123" s="11">
        <f t="shared" si="6"/>
        <v>-32</v>
      </c>
    </row>
    <row r="124" spans="1:12" x14ac:dyDescent="0.2">
      <c r="A124" s="11">
        <v>2002</v>
      </c>
      <c r="B124" s="11">
        <v>1</v>
      </c>
      <c r="C124" s="11" t="s">
        <v>6</v>
      </c>
      <c r="D124" s="12">
        <v>37507</v>
      </c>
      <c r="E124" s="11" t="s">
        <v>14</v>
      </c>
      <c r="F124" s="11" t="str">
        <f t="shared" ref="F124:F131" si="9">IF(B124=1,E124&amp;"1",IF(E124=E123,(E124&amp;(RIGHT(F123,1)+1)),E124&amp;"1"))</f>
        <v>W1</v>
      </c>
      <c r="G124" s="11"/>
      <c r="H124" s="11"/>
      <c r="I124" s="11" t="s">
        <v>27</v>
      </c>
      <c r="J124" s="11">
        <v>10</v>
      </c>
      <c r="K124" s="11">
        <v>7</v>
      </c>
      <c r="L124" s="11">
        <f t="shared" si="6"/>
        <v>3</v>
      </c>
    </row>
    <row r="125" spans="1:12" x14ac:dyDescent="0.2">
      <c r="A125" s="11">
        <v>2002</v>
      </c>
      <c r="B125" s="11">
        <v>2</v>
      </c>
      <c r="C125" s="11" t="s">
        <v>6</v>
      </c>
      <c r="D125" s="12">
        <v>37514</v>
      </c>
      <c r="E125" s="11" t="s">
        <v>14</v>
      </c>
      <c r="F125" s="11" t="str">
        <f t="shared" si="9"/>
        <v>W2</v>
      </c>
      <c r="G125" s="11"/>
      <c r="H125" s="11"/>
      <c r="I125" s="11" t="s">
        <v>40</v>
      </c>
      <c r="J125" s="11">
        <v>31</v>
      </c>
      <c r="K125" s="11">
        <v>7</v>
      </c>
      <c r="L125" s="11">
        <f t="shared" si="6"/>
        <v>24</v>
      </c>
    </row>
    <row r="126" spans="1:12" x14ac:dyDescent="0.2">
      <c r="A126" s="11">
        <v>2002</v>
      </c>
      <c r="B126" s="11">
        <v>3</v>
      </c>
      <c r="C126" s="11" t="s">
        <v>6</v>
      </c>
      <c r="D126" s="12">
        <v>37521</v>
      </c>
      <c r="E126" s="11" t="s">
        <v>14</v>
      </c>
      <c r="F126" s="11" t="str">
        <f t="shared" si="9"/>
        <v>W3</v>
      </c>
      <c r="G126" s="11"/>
      <c r="H126" s="11" t="s">
        <v>8</v>
      </c>
      <c r="I126" s="11" t="s">
        <v>23</v>
      </c>
      <c r="J126" s="11">
        <v>21</v>
      </c>
      <c r="K126" s="11">
        <v>14</v>
      </c>
      <c r="L126" s="11">
        <f t="shared" si="6"/>
        <v>7</v>
      </c>
    </row>
    <row r="127" spans="1:12" x14ac:dyDescent="0.2">
      <c r="A127" s="11">
        <v>2002</v>
      </c>
      <c r="B127" s="11">
        <v>4</v>
      </c>
      <c r="C127" s="11" t="s">
        <v>6</v>
      </c>
      <c r="D127" s="12">
        <v>37528</v>
      </c>
      <c r="E127" s="11" t="s">
        <v>7</v>
      </c>
      <c r="F127" s="11" t="str">
        <f t="shared" si="9"/>
        <v>L1</v>
      </c>
      <c r="G127" s="11"/>
      <c r="H127" s="11" t="s">
        <v>8</v>
      </c>
      <c r="I127" s="11" t="s">
        <v>31</v>
      </c>
      <c r="J127" s="11">
        <v>14</v>
      </c>
      <c r="K127" s="11">
        <v>17</v>
      </c>
      <c r="L127" s="11">
        <f t="shared" si="6"/>
        <v>-3</v>
      </c>
    </row>
    <row r="128" spans="1:12" x14ac:dyDescent="0.2">
      <c r="A128" s="11">
        <v>2002</v>
      </c>
      <c r="B128" s="11">
        <v>5</v>
      </c>
      <c r="C128" s="11" t="s">
        <v>6</v>
      </c>
      <c r="D128" s="12">
        <v>37535</v>
      </c>
      <c r="E128" s="11" t="s">
        <v>7</v>
      </c>
      <c r="F128" s="11" t="str">
        <f t="shared" si="9"/>
        <v>L2</v>
      </c>
      <c r="G128" s="11"/>
      <c r="H128" s="11"/>
      <c r="I128" s="11" t="s">
        <v>19</v>
      </c>
      <c r="J128" s="11">
        <v>13</v>
      </c>
      <c r="K128" s="11">
        <v>16</v>
      </c>
      <c r="L128" s="11">
        <f t="shared" si="6"/>
        <v>-3</v>
      </c>
    </row>
    <row r="129" spans="1:12" x14ac:dyDescent="0.2">
      <c r="A129" s="11">
        <v>2002</v>
      </c>
      <c r="B129" s="11">
        <v>6</v>
      </c>
      <c r="C129" s="11" t="s">
        <v>6</v>
      </c>
      <c r="D129" s="12">
        <v>37542</v>
      </c>
      <c r="E129" s="11" t="s">
        <v>7</v>
      </c>
      <c r="F129" s="11" t="str">
        <f t="shared" si="9"/>
        <v>L3</v>
      </c>
      <c r="G129" s="11"/>
      <c r="H129" s="11" t="s">
        <v>8</v>
      </c>
      <c r="I129" s="11" t="s">
        <v>30</v>
      </c>
      <c r="J129" s="11">
        <v>13</v>
      </c>
      <c r="K129" s="11">
        <v>14</v>
      </c>
      <c r="L129" s="11">
        <f t="shared" si="6"/>
        <v>-1</v>
      </c>
    </row>
    <row r="130" spans="1:12" x14ac:dyDescent="0.2">
      <c r="A130" s="11">
        <v>2002</v>
      </c>
      <c r="B130" s="11">
        <v>7</v>
      </c>
      <c r="C130" s="11" t="s">
        <v>6</v>
      </c>
      <c r="D130" s="12">
        <v>37549</v>
      </c>
      <c r="E130" s="11" t="s">
        <v>7</v>
      </c>
      <c r="F130" s="11" t="str">
        <f t="shared" si="9"/>
        <v>L4</v>
      </c>
      <c r="G130" s="11"/>
      <c r="H130" s="11" t="s">
        <v>8</v>
      </c>
      <c r="I130" s="11" t="s">
        <v>9</v>
      </c>
      <c r="J130" s="11">
        <v>0</v>
      </c>
      <c r="K130" s="11">
        <v>30</v>
      </c>
      <c r="L130" s="11">
        <f t="shared" si="6"/>
        <v>-30</v>
      </c>
    </row>
    <row r="131" spans="1:12" x14ac:dyDescent="0.2">
      <c r="A131" s="11">
        <v>2002</v>
      </c>
      <c r="B131" s="11">
        <v>8</v>
      </c>
      <c r="C131" s="11" t="s">
        <v>6</v>
      </c>
      <c r="D131" s="12">
        <v>37556</v>
      </c>
      <c r="E131" s="11" t="s">
        <v>7</v>
      </c>
      <c r="F131" s="11" t="str">
        <f t="shared" si="9"/>
        <v>L5</v>
      </c>
      <c r="G131" s="11"/>
      <c r="H131" s="11"/>
      <c r="I131" s="11" t="s">
        <v>12</v>
      </c>
      <c r="J131" s="11">
        <v>9</v>
      </c>
      <c r="K131" s="11">
        <v>12</v>
      </c>
      <c r="L131" s="11">
        <f t="shared" si="6"/>
        <v>-3</v>
      </c>
    </row>
    <row r="132" spans="1:12" x14ac:dyDescent="0.2">
      <c r="A132" s="11">
        <v>2002</v>
      </c>
      <c r="B132" s="11">
        <v>9</v>
      </c>
      <c r="C132" s="16" t="s">
        <v>64</v>
      </c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x14ac:dyDescent="0.2">
      <c r="A133" s="11">
        <v>2002</v>
      </c>
      <c r="B133" s="11">
        <v>10</v>
      </c>
      <c r="C133" s="11" t="s">
        <v>6</v>
      </c>
      <c r="D133" s="12">
        <v>37570</v>
      </c>
      <c r="E133" s="11" t="s">
        <v>7</v>
      </c>
      <c r="F133" s="11" t="str">
        <f>IF(B133=1,E133&amp;"1",IF(E133=E131,(E133&amp;(RIGHT(F131,1)+1)),E133&amp;"1"))</f>
        <v>L6</v>
      </c>
      <c r="G133" s="11"/>
      <c r="H133" s="11"/>
      <c r="I133" s="11" t="s">
        <v>16</v>
      </c>
      <c r="J133" s="11">
        <v>24</v>
      </c>
      <c r="K133" s="11">
        <v>34</v>
      </c>
      <c r="L133" s="11">
        <f t="shared" si="6"/>
        <v>-10</v>
      </c>
    </row>
    <row r="134" spans="1:12" x14ac:dyDescent="0.2">
      <c r="A134" s="11">
        <v>2002</v>
      </c>
      <c r="B134" s="11">
        <v>11</v>
      </c>
      <c r="C134" s="11" t="s">
        <v>6</v>
      </c>
      <c r="D134" s="12">
        <v>37577</v>
      </c>
      <c r="E134" s="11" t="s">
        <v>7</v>
      </c>
      <c r="F134" s="11" t="str">
        <f t="shared" ref="F134:F142" si="10">IF(B134=1,E134&amp;"1",IF(E134=E133,(E134&amp;(RIGHT(F133,1)+1)),E134&amp;"1"))</f>
        <v>L7</v>
      </c>
      <c r="G134" s="11"/>
      <c r="H134" s="11" t="s">
        <v>8</v>
      </c>
      <c r="I134" s="11" t="s">
        <v>12</v>
      </c>
      <c r="J134" s="11">
        <v>10</v>
      </c>
      <c r="K134" s="11">
        <v>23</v>
      </c>
      <c r="L134" s="11">
        <f t="shared" si="6"/>
        <v>-13</v>
      </c>
    </row>
    <row r="135" spans="1:12" x14ac:dyDescent="0.2">
      <c r="A135" s="11">
        <v>2002</v>
      </c>
      <c r="B135" s="11">
        <v>12</v>
      </c>
      <c r="C135" s="11" t="s">
        <v>6</v>
      </c>
      <c r="D135" s="12">
        <v>37584</v>
      </c>
      <c r="E135" s="11" t="s">
        <v>7</v>
      </c>
      <c r="F135" s="11" t="str">
        <f t="shared" si="10"/>
        <v>L8</v>
      </c>
      <c r="G135" s="11"/>
      <c r="H135" s="11"/>
      <c r="I135" s="11" t="s">
        <v>9</v>
      </c>
      <c r="J135" s="11">
        <v>0</v>
      </c>
      <c r="K135" s="11">
        <v>41</v>
      </c>
      <c r="L135" s="11">
        <f t="shared" si="6"/>
        <v>-41</v>
      </c>
    </row>
    <row r="136" spans="1:12" x14ac:dyDescent="0.2">
      <c r="A136" s="11">
        <v>2002</v>
      </c>
      <c r="B136" s="11">
        <v>13</v>
      </c>
      <c r="C136" s="11" t="s">
        <v>6</v>
      </c>
      <c r="D136" s="12">
        <v>37591</v>
      </c>
      <c r="E136" s="11" t="s">
        <v>14</v>
      </c>
      <c r="F136" s="11" t="str">
        <f t="shared" si="10"/>
        <v>W1</v>
      </c>
      <c r="G136" s="11"/>
      <c r="H136" s="11" t="s">
        <v>8</v>
      </c>
      <c r="I136" s="11" t="s">
        <v>41</v>
      </c>
      <c r="J136" s="11">
        <v>13</v>
      </c>
      <c r="K136" s="11">
        <v>6</v>
      </c>
      <c r="L136" s="11">
        <f t="shared" si="6"/>
        <v>7</v>
      </c>
    </row>
    <row r="137" spans="1:12" x14ac:dyDescent="0.2">
      <c r="A137" s="11">
        <v>2002</v>
      </c>
      <c r="B137" s="11">
        <v>14</v>
      </c>
      <c r="C137" s="11" t="s">
        <v>6</v>
      </c>
      <c r="D137" s="12">
        <v>37598</v>
      </c>
      <c r="E137" s="11" t="s">
        <v>14</v>
      </c>
      <c r="F137" s="11" t="str">
        <f t="shared" si="10"/>
        <v>W2</v>
      </c>
      <c r="G137" s="11"/>
      <c r="H137" s="11"/>
      <c r="I137" s="11" t="s">
        <v>39</v>
      </c>
      <c r="J137" s="11">
        <v>52</v>
      </c>
      <c r="K137" s="11">
        <v>31</v>
      </c>
      <c r="L137" s="11">
        <f t="shared" si="6"/>
        <v>21</v>
      </c>
    </row>
    <row r="138" spans="1:12" x14ac:dyDescent="0.2">
      <c r="A138" s="11">
        <v>2002</v>
      </c>
      <c r="B138" s="11">
        <v>15</v>
      </c>
      <c r="C138" s="11" t="s">
        <v>6</v>
      </c>
      <c r="D138" s="12">
        <v>37605</v>
      </c>
      <c r="E138" s="11" t="s">
        <v>7</v>
      </c>
      <c r="F138" s="11" t="str">
        <f t="shared" si="10"/>
        <v>L1</v>
      </c>
      <c r="G138" s="11"/>
      <c r="H138" s="11" t="s">
        <v>8</v>
      </c>
      <c r="I138" s="11" t="s">
        <v>28</v>
      </c>
      <c r="J138" s="11">
        <v>14</v>
      </c>
      <c r="K138" s="11">
        <v>30</v>
      </c>
      <c r="L138" s="11">
        <f t="shared" si="6"/>
        <v>-16</v>
      </c>
    </row>
    <row r="139" spans="1:12" x14ac:dyDescent="0.2">
      <c r="A139" s="11">
        <v>2002</v>
      </c>
      <c r="B139" s="11">
        <v>16</v>
      </c>
      <c r="C139" s="11" t="s">
        <v>6</v>
      </c>
      <c r="D139" s="12">
        <v>37612</v>
      </c>
      <c r="E139" s="11" t="s">
        <v>14</v>
      </c>
      <c r="F139" s="11" t="str">
        <f t="shared" si="10"/>
        <v>W1</v>
      </c>
      <c r="G139" s="11"/>
      <c r="H139" s="11"/>
      <c r="I139" s="11" t="s">
        <v>13</v>
      </c>
      <c r="J139" s="11">
        <v>24</v>
      </c>
      <c r="K139" s="11">
        <v>14</v>
      </c>
      <c r="L139" s="11">
        <f t="shared" si="6"/>
        <v>10</v>
      </c>
    </row>
    <row r="140" spans="1:12" x14ac:dyDescent="0.2">
      <c r="A140" s="11">
        <v>2002</v>
      </c>
      <c r="B140" s="11">
        <v>17</v>
      </c>
      <c r="C140" s="11" t="s">
        <v>6</v>
      </c>
      <c r="D140" s="12">
        <v>37619</v>
      </c>
      <c r="E140" s="11" t="s">
        <v>14</v>
      </c>
      <c r="F140" s="11" t="str">
        <f t="shared" si="10"/>
        <v>W2</v>
      </c>
      <c r="G140" s="11"/>
      <c r="H140" s="11" t="s">
        <v>8</v>
      </c>
      <c r="I140" s="11" t="s">
        <v>16</v>
      </c>
      <c r="J140" s="11">
        <v>10</v>
      </c>
      <c r="K140" s="11">
        <v>6</v>
      </c>
      <c r="L140" s="11">
        <f t="shared" ref="L140:L206" si="11">J140-K140</f>
        <v>4</v>
      </c>
    </row>
    <row r="141" spans="1:12" x14ac:dyDescent="0.2">
      <c r="A141" s="11">
        <v>2003</v>
      </c>
      <c r="B141" s="11">
        <v>1</v>
      </c>
      <c r="C141" s="11" t="s">
        <v>6</v>
      </c>
      <c r="D141" s="12">
        <v>37871</v>
      </c>
      <c r="E141" s="11" t="s">
        <v>14</v>
      </c>
      <c r="F141" s="11" t="str">
        <f t="shared" si="10"/>
        <v>W1</v>
      </c>
      <c r="G141" s="11"/>
      <c r="H141" s="11"/>
      <c r="I141" s="11" t="s">
        <v>22</v>
      </c>
      <c r="J141" s="11">
        <v>24</v>
      </c>
      <c r="K141" s="11">
        <v>23</v>
      </c>
      <c r="L141" s="11">
        <f t="shared" si="11"/>
        <v>1</v>
      </c>
    </row>
    <row r="142" spans="1:12" x14ac:dyDescent="0.2">
      <c r="A142" s="11">
        <v>2003</v>
      </c>
      <c r="B142" s="11">
        <v>2</v>
      </c>
      <c r="C142" s="11" t="s">
        <v>6</v>
      </c>
      <c r="D142" s="12">
        <v>37878</v>
      </c>
      <c r="E142" s="11" t="s">
        <v>14</v>
      </c>
      <c r="F142" s="11" t="str">
        <f t="shared" si="10"/>
        <v>W2</v>
      </c>
      <c r="G142" s="11" t="s">
        <v>3</v>
      </c>
      <c r="H142" s="11" t="s">
        <v>8</v>
      </c>
      <c r="I142" s="11" t="s">
        <v>12</v>
      </c>
      <c r="J142" s="11">
        <v>12</v>
      </c>
      <c r="K142" s="11">
        <v>9</v>
      </c>
      <c r="L142" s="11">
        <f t="shared" si="11"/>
        <v>3</v>
      </c>
    </row>
    <row r="143" spans="1:12" x14ac:dyDescent="0.2">
      <c r="A143" s="11">
        <v>2003</v>
      </c>
      <c r="B143" s="11">
        <v>3</v>
      </c>
      <c r="C143" s="16" t="s">
        <v>64</v>
      </c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x14ac:dyDescent="0.2">
      <c r="A144" s="11">
        <v>2003</v>
      </c>
      <c r="B144" s="11">
        <v>4</v>
      </c>
      <c r="C144" s="11" t="s">
        <v>6</v>
      </c>
      <c r="D144" s="12">
        <v>37892</v>
      </c>
      <c r="E144" s="11" t="s">
        <v>14</v>
      </c>
      <c r="F144" s="11" t="str">
        <f>IF(B144=1,E144&amp;"1",IF(E144=E142,(E144&amp;(RIGHT(F142,1)+1)),E144&amp;"1"))</f>
        <v>W3</v>
      </c>
      <c r="G144" s="11"/>
      <c r="H144" s="11"/>
      <c r="I144" s="11" t="s">
        <v>9</v>
      </c>
      <c r="J144" s="11">
        <v>23</v>
      </c>
      <c r="K144" s="11">
        <v>3</v>
      </c>
      <c r="L144" s="11">
        <f t="shared" si="11"/>
        <v>20</v>
      </c>
    </row>
    <row r="145" spans="1:12" x14ac:dyDescent="0.2">
      <c r="A145" s="11">
        <v>2003</v>
      </c>
      <c r="B145" s="11">
        <v>5</v>
      </c>
      <c r="C145" s="11" t="s">
        <v>6</v>
      </c>
      <c r="D145" s="12">
        <v>37899</v>
      </c>
      <c r="E145" s="11" t="s">
        <v>14</v>
      </c>
      <c r="F145" s="11" t="str">
        <f t="shared" ref="F145:F163" si="12">IF(B145=1,E145&amp;"1",IF(E145=E144,(E145&amp;(RIGHT(F144,1)+1)),E145&amp;"1"))</f>
        <v>W4</v>
      </c>
      <c r="G145" s="11"/>
      <c r="H145" s="11"/>
      <c r="I145" s="11" t="s">
        <v>16</v>
      </c>
      <c r="J145" s="11">
        <v>19</v>
      </c>
      <c r="K145" s="11">
        <v>13</v>
      </c>
      <c r="L145" s="11">
        <f t="shared" si="11"/>
        <v>6</v>
      </c>
    </row>
    <row r="146" spans="1:12" x14ac:dyDescent="0.2">
      <c r="A146" s="11">
        <v>2003</v>
      </c>
      <c r="B146" s="11">
        <v>6</v>
      </c>
      <c r="C146" s="11" t="s">
        <v>6</v>
      </c>
      <c r="D146" s="12">
        <v>37906</v>
      </c>
      <c r="E146" s="11" t="s">
        <v>14</v>
      </c>
      <c r="F146" s="11" t="str">
        <f t="shared" si="12"/>
        <v>W5</v>
      </c>
      <c r="G146" s="11" t="s">
        <v>3</v>
      </c>
      <c r="H146" s="11" t="s">
        <v>8</v>
      </c>
      <c r="I146" s="11" t="s">
        <v>20</v>
      </c>
      <c r="J146" s="11">
        <v>23</v>
      </c>
      <c r="K146" s="11">
        <v>20</v>
      </c>
      <c r="L146" s="11">
        <f t="shared" si="11"/>
        <v>3</v>
      </c>
    </row>
    <row r="147" spans="1:12" x14ac:dyDescent="0.2">
      <c r="A147" s="11">
        <v>2003</v>
      </c>
      <c r="B147" s="11">
        <v>7</v>
      </c>
      <c r="C147" s="11" t="s">
        <v>6</v>
      </c>
      <c r="D147" s="12">
        <v>37913</v>
      </c>
      <c r="E147" s="11" t="s">
        <v>7</v>
      </c>
      <c r="F147" s="11" t="str">
        <f t="shared" si="12"/>
        <v>L1</v>
      </c>
      <c r="G147" s="11"/>
      <c r="H147" s="11"/>
      <c r="I147" s="11" t="s">
        <v>43</v>
      </c>
      <c r="J147" s="11">
        <v>17</v>
      </c>
      <c r="K147" s="11">
        <v>37</v>
      </c>
      <c r="L147" s="11">
        <f t="shared" si="11"/>
        <v>-20</v>
      </c>
    </row>
    <row r="148" spans="1:12" x14ac:dyDescent="0.2">
      <c r="A148" s="11">
        <v>2003</v>
      </c>
      <c r="B148" s="11">
        <v>8</v>
      </c>
      <c r="C148" s="11" t="s">
        <v>6</v>
      </c>
      <c r="D148" s="12">
        <v>37920</v>
      </c>
      <c r="E148" s="11" t="s">
        <v>14</v>
      </c>
      <c r="F148" s="11" t="str">
        <f t="shared" si="12"/>
        <v>W1</v>
      </c>
      <c r="G148" s="11" t="s">
        <v>3</v>
      </c>
      <c r="H148" s="11" t="s">
        <v>8</v>
      </c>
      <c r="I148" s="11" t="s">
        <v>16</v>
      </c>
      <c r="J148" s="11">
        <v>23</v>
      </c>
      <c r="K148" s="11">
        <v>20</v>
      </c>
      <c r="L148" s="11">
        <f t="shared" si="11"/>
        <v>3</v>
      </c>
    </row>
    <row r="149" spans="1:12" x14ac:dyDescent="0.2">
      <c r="A149" s="11">
        <v>2003</v>
      </c>
      <c r="B149" s="11">
        <v>9</v>
      </c>
      <c r="C149" s="11" t="s">
        <v>6</v>
      </c>
      <c r="D149" s="12">
        <v>37927</v>
      </c>
      <c r="E149" s="11" t="s">
        <v>7</v>
      </c>
      <c r="F149" s="11" t="str">
        <f t="shared" si="12"/>
        <v>L1</v>
      </c>
      <c r="G149" s="11"/>
      <c r="H149" s="11" t="s">
        <v>8</v>
      </c>
      <c r="I149" s="11" t="s">
        <v>44</v>
      </c>
      <c r="J149" s="11">
        <v>10</v>
      </c>
      <c r="K149" s="11">
        <v>14</v>
      </c>
      <c r="L149" s="11">
        <f t="shared" si="11"/>
        <v>-4</v>
      </c>
    </row>
    <row r="150" spans="1:12" x14ac:dyDescent="0.2">
      <c r="A150" s="11">
        <v>2003</v>
      </c>
      <c r="B150" s="11">
        <v>10</v>
      </c>
      <c r="C150" s="11" t="s">
        <v>6</v>
      </c>
      <c r="D150" s="12">
        <v>37934</v>
      </c>
      <c r="E150" s="11" t="s">
        <v>14</v>
      </c>
      <c r="F150" s="11" t="str">
        <f t="shared" si="12"/>
        <v>W1</v>
      </c>
      <c r="G150" s="11"/>
      <c r="H150" s="11"/>
      <c r="I150" s="11" t="s">
        <v>12</v>
      </c>
      <c r="J150" s="11">
        <v>27</v>
      </c>
      <c r="K150" s="11">
        <v>24</v>
      </c>
      <c r="L150" s="11">
        <f t="shared" si="11"/>
        <v>3</v>
      </c>
    </row>
    <row r="151" spans="1:12" x14ac:dyDescent="0.2">
      <c r="A151" s="11">
        <v>2003</v>
      </c>
      <c r="B151" s="11">
        <v>11</v>
      </c>
      <c r="C151" s="11" t="s">
        <v>6</v>
      </c>
      <c r="D151" s="12">
        <v>37941</v>
      </c>
      <c r="E151" s="11" t="s">
        <v>14</v>
      </c>
      <c r="F151" s="11" t="str">
        <f t="shared" si="12"/>
        <v>W2</v>
      </c>
      <c r="G151" s="11"/>
      <c r="H151" s="11"/>
      <c r="I151" s="11" t="s">
        <v>21</v>
      </c>
      <c r="J151" s="11">
        <v>20</v>
      </c>
      <c r="K151" s="11">
        <v>17</v>
      </c>
      <c r="L151" s="11">
        <f t="shared" si="11"/>
        <v>3</v>
      </c>
    </row>
    <row r="152" spans="1:12" x14ac:dyDescent="0.2">
      <c r="A152" s="11">
        <v>2003</v>
      </c>
      <c r="B152" s="11">
        <v>12</v>
      </c>
      <c r="C152" s="11" t="s">
        <v>6</v>
      </c>
      <c r="D152" s="12">
        <v>37948</v>
      </c>
      <c r="E152" s="11" t="s">
        <v>7</v>
      </c>
      <c r="F152" s="11" t="str">
        <f t="shared" si="12"/>
        <v>L1</v>
      </c>
      <c r="G152" s="11"/>
      <c r="H152" s="11" t="s">
        <v>8</v>
      </c>
      <c r="I152" s="11" t="s">
        <v>30</v>
      </c>
      <c r="J152" s="11">
        <v>20</v>
      </c>
      <c r="K152" s="11">
        <v>24</v>
      </c>
      <c r="L152" s="11">
        <f t="shared" si="11"/>
        <v>-4</v>
      </c>
    </row>
    <row r="153" spans="1:12" x14ac:dyDescent="0.2">
      <c r="A153" s="11">
        <v>2003</v>
      </c>
      <c r="B153" s="11">
        <v>13</v>
      </c>
      <c r="C153" s="11" t="s">
        <v>6</v>
      </c>
      <c r="D153" s="12">
        <v>37955</v>
      </c>
      <c r="E153" s="11" t="s">
        <v>7</v>
      </c>
      <c r="F153" s="11" t="str">
        <f t="shared" si="12"/>
        <v>L2</v>
      </c>
      <c r="G153" s="11"/>
      <c r="H153" s="11"/>
      <c r="I153" s="11" t="s">
        <v>24</v>
      </c>
      <c r="J153" s="11">
        <v>16</v>
      </c>
      <c r="K153" s="11">
        <v>25</v>
      </c>
      <c r="L153" s="11">
        <f t="shared" si="11"/>
        <v>-9</v>
      </c>
    </row>
    <row r="154" spans="1:12" x14ac:dyDescent="0.2">
      <c r="A154" s="11">
        <v>2003</v>
      </c>
      <c r="B154" s="11">
        <v>14</v>
      </c>
      <c r="C154" s="11" t="s">
        <v>6</v>
      </c>
      <c r="D154" s="12">
        <v>37962</v>
      </c>
      <c r="E154" s="11" t="s">
        <v>7</v>
      </c>
      <c r="F154" s="11" t="str">
        <f t="shared" si="12"/>
        <v>L3</v>
      </c>
      <c r="G154" s="11" t="s">
        <v>3</v>
      </c>
      <c r="H154" s="11" t="s">
        <v>8</v>
      </c>
      <c r="I154" s="11" t="s">
        <v>9</v>
      </c>
      <c r="J154" s="11">
        <v>14</v>
      </c>
      <c r="K154" s="11">
        <v>20</v>
      </c>
      <c r="L154" s="11">
        <f t="shared" si="11"/>
        <v>-6</v>
      </c>
    </row>
    <row r="155" spans="1:12" x14ac:dyDescent="0.2">
      <c r="A155" s="11">
        <v>2003</v>
      </c>
      <c r="B155" s="11">
        <v>15</v>
      </c>
      <c r="C155" s="11" t="s">
        <v>6</v>
      </c>
      <c r="D155" s="12">
        <v>37969</v>
      </c>
      <c r="E155" s="11" t="s">
        <v>14</v>
      </c>
      <c r="F155" s="11" t="str">
        <f t="shared" si="12"/>
        <v>W1</v>
      </c>
      <c r="G155" s="11"/>
      <c r="H155" s="11" t="s">
        <v>8</v>
      </c>
      <c r="I155" s="11" t="s">
        <v>19</v>
      </c>
      <c r="J155" s="11">
        <v>20</v>
      </c>
      <c r="K155" s="11">
        <v>17</v>
      </c>
      <c r="L155" s="11">
        <f t="shared" si="11"/>
        <v>3</v>
      </c>
    </row>
    <row r="156" spans="1:12" x14ac:dyDescent="0.2">
      <c r="A156" s="11">
        <v>2003</v>
      </c>
      <c r="B156" s="11">
        <v>16</v>
      </c>
      <c r="C156" s="11" t="s">
        <v>6</v>
      </c>
      <c r="D156" s="12">
        <v>37976</v>
      </c>
      <c r="E156" s="11" t="s">
        <v>14</v>
      </c>
      <c r="F156" s="11" t="str">
        <f t="shared" si="12"/>
        <v>W2</v>
      </c>
      <c r="G156" s="11"/>
      <c r="H156" s="11"/>
      <c r="I156" s="11" t="s">
        <v>40</v>
      </c>
      <c r="J156" s="11">
        <v>20</v>
      </c>
      <c r="K156" s="11">
        <v>14</v>
      </c>
      <c r="L156" s="11">
        <f t="shared" si="11"/>
        <v>6</v>
      </c>
    </row>
    <row r="157" spans="1:12" x14ac:dyDescent="0.2">
      <c r="A157" s="11">
        <v>2003</v>
      </c>
      <c r="B157" s="11">
        <v>17</v>
      </c>
      <c r="C157" s="11" t="s">
        <v>6</v>
      </c>
      <c r="D157" s="12">
        <v>37983</v>
      </c>
      <c r="E157" s="11" t="s">
        <v>14</v>
      </c>
      <c r="F157" s="11" t="str">
        <f t="shared" si="12"/>
        <v>W3</v>
      </c>
      <c r="G157" s="11"/>
      <c r="H157" s="11" t="s">
        <v>8</v>
      </c>
      <c r="I157" s="11" t="s">
        <v>25</v>
      </c>
      <c r="J157" s="11">
        <v>37</v>
      </c>
      <c r="K157" s="11">
        <v>24</v>
      </c>
      <c r="L157" s="11">
        <f t="shared" si="11"/>
        <v>13</v>
      </c>
    </row>
    <row r="158" spans="1:12" x14ac:dyDescent="0.2">
      <c r="A158" s="11">
        <v>2003</v>
      </c>
      <c r="B158" s="11">
        <v>18</v>
      </c>
      <c r="C158" s="11" t="s">
        <v>37</v>
      </c>
      <c r="D158" s="12">
        <v>37989</v>
      </c>
      <c r="E158" s="11" t="s">
        <v>14</v>
      </c>
      <c r="F158" s="11" t="str">
        <f t="shared" si="12"/>
        <v>W4</v>
      </c>
      <c r="G158" s="11"/>
      <c r="H158" s="11"/>
      <c r="I158" s="11" t="s">
        <v>30</v>
      </c>
      <c r="J158" s="11">
        <v>29</v>
      </c>
      <c r="K158" s="11">
        <v>10</v>
      </c>
      <c r="L158" s="11">
        <f t="shared" si="11"/>
        <v>19</v>
      </c>
    </row>
    <row r="159" spans="1:12" x14ac:dyDescent="0.2">
      <c r="A159" s="11">
        <v>2003</v>
      </c>
      <c r="B159" s="11">
        <v>19</v>
      </c>
      <c r="C159" s="11" t="s">
        <v>37</v>
      </c>
      <c r="D159" s="12">
        <v>37996</v>
      </c>
      <c r="E159" s="11" t="s">
        <v>14</v>
      </c>
      <c r="F159" s="11" t="str">
        <f t="shared" si="12"/>
        <v>W5</v>
      </c>
      <c r="G159" s="11" t="s">
        <v>3</v>
      </c>
      <c r="H159" s="11" t="s">
        <v>8</v>
      </c>
      <c r="I159" s="11" t="s">
        <v>11</v>
      </c>
      <c r="J159" s="11">
        <v>29</v>
      </c>
      <c r="K159" s="11">
        <v>23</v>
      </c>
      <c r="L159" s="11">
        <f t="shared" si="11"/>
        <v>6</v>
      </c>
    </row>
    <row r="160" spans="1:12" x14ac:dyDescent="0.2">
      <c r="A160" s="11">
        <v>2003</v>
      </c>
      <c r="B160" s="11">
        <v>20</v>
      </c>
      <c r="C160" s="11" t="s">
        <v>6</v>
      </c>
      <c r="D160" s="12">
        <v>38004</v>
      </c>
      <c r="E160" s="11" t="s">
        <v>14</v>
      </c>
      <c r="F160" s="11" t="str">
        <f t="shared" si="12"/>
        <v>W6</v>
      </c>
      <c r="G160" s="11"/>
      <c r="H160" s="11" t="s">
        <v>8</v>
      </c>
      <c r="I160" s="11" t="s">
        <v>24</v>
      </c>
      <c r="J160" s="11">
        <v>14</v>
      </c>
      <c r="K160" s="11">
        <v>3</v>
      </c>
      <c r="L160" s="11">
        <f t="shared" si="11"/>
        <v>11</v>
      </c>
    </row>
    <row r="161" spans="1:12" x14ac:dyDescent="0.2">
      <c r="A161" s="11">
        <v>2003</v>
      </c>
      <c r="B161" s="11">
        <v>21</v>
      </c>
      <c r="C161" s="11" t="s">
        <v>6</v>
      </c>
      <c r="D161" s="12">
        <v>38018</v>
      </c>
      <c r="E161" s="11" t="s">
        <v>7</v>
      </c>
      <c r="F161" s="11" t="str">
        <f t="shared" si="12"/>
        <v>L1</v>
      </c>
      <c r="G161" s="11"/>
      <c r="H161" s="11" t="s">
        <v>45</v>
      </c>
      <c r="I161" s="11" t="s">
        <v>17</v>
      </c>
      <c r="J161" s="11">
        <v>29</v>
      </c>
      <c r="K161" s="11">
        <v>32</v>
      </c>
      <c r="L161" s="11">
        <f t="shared" si="11"/>
        <v>-3</v>
      </c>
    </row>
    <row r="162" spans="1:12" x14ac:dyDescent="0.2">
      <c r="A162" s="11">
        <v>2004</v>
      </c>
      <c r="B162" s="11">
        <v>1</v>
      </c>
      <c r="C162" s="11" t="s">
        <v>34</v>
      </c>
      <c r="D162" s="12">
        <v>38243</v>
      </c>
      <c r="E162" s="11" t="s">
        <v>7</v>
      </c>
      <c r="F162" s="11" t="str">
        <f t="shared" si="12"/>
        <v>L1</v>
      </c>
      <c r="G162" s="11"/>
      <c r="H162" s="11"/>
      <c r="I162" s="11" t="s">
        <v>31</v>
      </c>
      <c r="J162" s="11">
        <v>14</v>
      </c>
      <c r="K162" s="11">
        <v>24</v>
      </c>
      <c r="L162" s="11">
        <f t="shared" si="11"/>
        <v>-10</v>
      </c>
    </row>
    <row r="163" spans="1:12" x14ac:dyDescent="0.2">
      <c r="A163" s="11">
        <v>2004</v>
      </c>
      <c r="B163" s="11">
        <v>2</v>
      </c>
      <c r="C163" s="11" t="s">
        <v>6</v>
      </c>
      <c r="D163" s="12">
        <v>38249</v>
      </c>
      <c r="E163" s="11" t="s">
        <v>14</v>
      </c>
      <c r="F163" s="11" t="str">
        <f t="shared" si="12"/>
        <v>W1</v>
      </c>
      <c r="G163" s="11"/>
      <c r="H163" s="11" t="s">
        <v>8</v>
      </c>
      <c r="I163" s="11" t="s">
        <v>33</v>
      </c>
      <c r="J163" s="11">
        <v>28</v>
      </c>
      <c r="K163" s="11">
        <v>17</v>
      </c>
      <c r="L163" s="11">
        <f t="shared" si="11"/>
        <v>11</v>
      </c>
    </row>
    <row r="164" spans="1:12" x14ac:dyDescent="0.2">
      <c r="A164" s="11">
        <v>2005</v>
      </c>
      <c r="B164" s="11">
        <v>3</v>
      </c>
      <c r="C164" s="16" t="s">
        <v>64</v>
      </c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x14ac:dyDescent="0.2">
      <c r="A165" s="11">
        <v>2004</v>
      </c>
      <c r="B165" s="11">
        <v>4</v>
      </c>
      <c r="C165" s="11" t="s">
        <v>6</v>
      </c>
      <c r="D165" s="12">
        <v>38263</v>
      </c>
      <c r="E165" s="11" t="s">
        <v>7</v>
      </c>
      <c r="F165" s="11" t="str">
        <f>IF(B165=1,E165&amp;"1",IF(E165=E163,(E165&amp;(RIGHT(F163,1)+1)),E165&amp;"1"))</f>
        <v>L1</v>
      </c>
      <c r="G165" s="11"/>
      <c r="H165" s="11"/>
      <c r="I165" s="11" t="s">
        <v>9</v>
      </c>
      <c r="J165" s="11">
        <v>10</v>
      </c>
      <c r="K165" s="11">
        <v>27</v>
      </c>
      <c r="L165" s="11">
        <f t="shared" si="11"/>
        <v>-17</v>
      </c>
    </row>
    <row r="166" spans="1:12" x14ac:dyDescent="0.2">
      <c r="A166" s="11">
        <v>2004</v>
      </c>
      <c r="B166" s="11">
        <v>5</v>
      </c>
      <c r="C166" s="11" t="s">
        <v>6</v>
      </c>
      <c r="D166" s="12">
        <v>38270</v>
      </c>
      <c r="E166" s="11" t="s">
        <v>7</v>
      </c>
      <c r="F166" s="11" t="str">
        <f t="shared" ref="F166:F184" si="13">IF(B166=1,E166&amp;"1",IF(E166=E165,(E166&amp;(RIGHT(F165,1)+1)),E166&amp;"1"))</f>
        <v>L2</v>
      </c>
      <c r="G166" s="11"/>
      <c r="H166" s="11" t="s">
        <v>8</v>
      </c>
      <c r="I166" s="11" t="s">
        <v>36</v>
      </c>
      <c r="J166" s="11">
        <v>17</v>
      </c>
      <c r="K166" s="11">
        <v>20</v>
      </c>
      <c r="L166" s="11">
        <f t="shared" si="11"/>
        <v>-3</v>
      </c>
    </row>
    <row r="167" spans="1:12" x14ac:dyDescent="0.2">
      <c r="A167" s="11">
        <v>2004</v>
      </c>
      <c r="B167" s="11">
        <v>6</v>
      </c>
      <c r="C167" s="11" t="s">
        <v>6</v>
      </c>
      <c r="D167" s="12">
        <v>38277</v>
      </c>
      <c r="E167" s="11" t="s">
        <v>7</v>
      </c>
      <c r="F167" s="11" t="str">
        <f t="shared" si="13"/>
        <v>L3</v>
      </c>
      <c r="G167" s="11"/>
      <c r="H167" s="11" t="s">
        <v>8</v>
      </c>
      <c r="I167" s="11" t="s">
        <v>24</v>
      </c>
      <c r="J167" s="11">
        <v>8</v>
      </c>
      <c r="K167" s="11">
        <v>30</v>
      </c>
      <c r="L167" s="11">
        <f t="shared" si="11"/>
        <v>-22</v>
      </c>
    </row>
    <row r="168" spans="1:12" x14ac:dyDescent="0.2">
      <c r="A168" s="11">
        <v>2004</v>
      </c>
      <c r="B168" s="11">
        <v>7</v>
      </c>
      <c r="C168" s="11" t="s">
        <v>6</v>
      </c>
      <c r="D168" s="12">
        <v>38284</v>
      </c>
      <c r="E168" s="11" t="s">
        <v>7</v>
      </c>
      <c r="F168" s="11" t="str">
        <f t="shared" si="13"/>
        <v>L4</v>
      </c>
      <c r="G168" s="11"/>
      <c r="H168" s="11"/>
      <c r="I168" s="11" t="s">
        <v>32</v>
      </c>
      <c r="J168" s="11">
        <v>6</v>
      </c>
      <c r="K168" s="11">
        <v>17</v>
      </c>
      <c r="L168" s="11">
        <f t="shared" si="11"/>
        <v>-11</v>
      </c>
    </row>
    <row r="169" spans="1:12" x14ac:dyDescent="0.2">
      <c r="A169" s="11">
        <v>2004</v>
      </c>
      <c r="B169" s="11">
        <v>8</v>
      </c>
      <c r="C169" s="11" t="s">
        <v>6</v>
      </c>
      <c r="D169" s="12">
        <v>38291</v>
      </c>
      <c r="E169" s="11" t="s">
        <v>7</v>
      </c>
      <c r="F169" s="11" t="str">
        <f t="shared" si="13"/>
        <v>L5</v>
      </c>
      <c r="G169" s="11"/>
      <c r="H169" s="11" t="s">
        <v>8</v>
      </c>
      <c r="I169" s="11" t="s">
        <v>42</v>
      </c>
      <c r="J169" s="11">
        <v>17</v>
      </c>
      <c r="K169" s="11">
        <v>23</v>
      </c>
      <c r="L169" s="11">
        <f t="shared" si="11"/>
        <v>-6</v>
      </c>
    </row>
    <row r="170" spans="1:12" x14ac:dyDescent="0.2">
      <c r="A170" s="11">
        <v>2004</v>
      </c>
      <c r="B170" s="11">
        <v>9</v>
      </c>
      <c r="C170" s="11" t="s">
        <v>6</v>
      </c>
      <c r="D170" s="12">
        <v>38298</v>
      </c>
      <c r="E170" s="11" t="s">
        <v>7</v>
      </c>
      <c r="F170" s="11" t="str">
        <f t="shared" si="13"/>
        <v>L6</v>
      </c>
      <c r="G170" s="11"/>
      <c r="H170" s="11"/>
      <c r="I170" s="11" t="s">
        <v>35</v>
      </c>
      <c r="J170" s="11">
        <v>24</v>
      </c>
      <c r="K170" s="11">
        <v>27</v>
      </c>
      <c r="L170" s="11">
        <f t="shared" si="11"/>
        <v>-3</v>
      </c>
    </row>
    <row r="171" spans="1:12" x14ac:dyDescent="0.2">
      <c r="A171" s="11">
        <v>2004</v>
      </c>
      <c r="B171" s="11">
        <v>10</v>
      </c>
      <c r="C171" s="11" t="s">
        <v>6</v>
      </c>
      <c r="D171" s="12">
        <v>38305</v>
      </c>
      <c r="E171" s="11" t="s">
        <v>14</v>
      </c>
      <c r="F171" s="11" t="str">
        <f t="shared" si="13"/>
        <v>W1</v>
      </c>
      <c r="G171" s="11"/>
      <c r="H171" s="11" t="s">
        <v>8</v>
      </c>
      <c r="I171" s="11" t="s">
        <v>18</v>
      </c>
      <c r="J171" s="11">
        <v>37</v>
      </c>
      <c r="K171" s="11">
        <v>27</v>
      </c>
      <c r="L171" s="11">
        <f t="shared" si="11"/>
        <v>10</v>
      </c>
    </row>
    <row r="172" spans="1:12" x14ac:dyDescent="0.2">
      <c r="A172" s="11">
        <v>2004</v>
      </c>
      <c r="B172" s="11">
        <v>11</v>
      </c>
      <c r="C172" s="11" t="s">
        <v>6</v>
      </c>
      <c r="D172" s="12">
        <v>38312</v>
      </c>
      <c r="E172" s="11" t="s">
        <v>14</v>
      </c>
      <c r="F172" s="11" t="str">
        <f t="shared" si="13"/>
        <v>W2</v>
      </c>
      <c r="G172" s="11"/>
      <c r="H172" s="11"/>
      <c r="I172" s="11" t="s">
        <v>19</v>
      </c>
      <c r="J172" s="11">
        <v>35</v>
      </c>
      <c r="K172" s="11">
        <v>10</v>
      </c>
      <c r="L172" s="11">
        <f t="shared" si="11"/>
        <v>25</v>
      </c>
    </row>
    <row r="173" spans="1:12" x14ac:dyDescent="0.2">
      <c r="A173" s="11">
        <v>2004</v>
      </c>
      <c r="B173" s="11">
        <v>12</v>
      </c>
      <c r="C173" s="11" t="s">
        <v>6</v>
      </c>
      <c r="D173" s="12">
        <v>38319</v>
      </c>
      <c r="E173" s="11" t="s">
        <v>14</v>
      </c>
      <c r="F173" s="11" t="str">
        <f t="shared" si="13"/>
        <v>W3</v>
      </c>
      <c r="G173" s="11"/>
      <c r="H173" s="11"/>
      <c r="I173" s="11" t="s">
        <v>12</v>
      </c>
      <c r="J173" s="11">
        <v>21</v>
      </c>
      <c r="K173" s="11">
        <v>14</v>
      </c>
      <c r="L173" s="11">
        <f t="shared" si="11"/>
        <v>7</v>
      </c>
    </row>
    <row r="174" spans="1:12" x14ac:dyDescent="0.2">
      <c r="A174" s="11">
        <v>2004</v>
      </c>
      <c r="B174" s="11">
        <v>13</v>
      </c>
      <c r="C174" s="11" t="s">
        <v>6</v>
      </c>
      <c r="D174" s="12">
        <v>38326</v>
      </c>
      <c r="E174" s="11" t="s">
        <v>14</v>
      </c>
      <c r="F174" s="11" t="str">
        <f t="shared" si="13"/>
        <v>W4</v>
      </c>
      <c r="G174" s="11"/>
      <c r="H174" s="11" t="s">
        <v>8</v>
      </c>
      <c r="I174" s="11" t="s">
        <v>16</v>
      </c>
      <c r="J174" s="11">
        <v>32</v>
      </c>
      <c r="K174" s="11">
        <v>21</v>
      </c>
      <c r="L174" s="11">
        <f t="shared" si="11"/>
        <v>11</v>
      </c>
    </row>
    <row r="175" spans="1:12" x14ac:dyDescent="0.2">
      <c r="A175" s="11">
        <v>2004</v>
      </c>
      <c r="B175" s="11">
        <v>14</v>
      </c>
      <c r="C175" s="11" t="s">
        <v>6</v>
      </c>
      <c r="D175" s="12">
        <v>38333</v>
      </c>
      <c r="E175" s="11" t="s">
        <v>14</v>
      </c>
      <c r="F175" s="11" t="str">
        <f t="shared" si="13"/>
        <v>W5</v>
      </c>
      <c r="G175" s="11"/>
      <c r="H175" s="11"/>
      <c r="I175" s="11" t="s">
        <v>11</v>
      </c>
      <c r="J175" s="11">
        <v>20</v>
      </c>
      <c r="K175" s="11">
        <v>7</v>
      </c>
      <c r="L175" s="11">
        <f t="shared" si="11"/>
        <v>13</v>
      </c>
    </row>
    <row r="176" spans="1:12" x14ac:dyDescent="0.2">
      <c r="A176" s="11">
        <v>2004</v>
      </c>
      <c r="B176" s="11">
        <v>15</v>
      </c>
      <c r="C176" s="11" t="s">
        <v>37</v>
      </c>
      <c r="D176" s="12">
        <v>38339</v>
      </c>
      <c r="E176" s="11" t="s">
        <v>7</v>
      </c>
      <c r="F176" s="11" t="str">
        <f t="shared" si="13"/>
        <v>L1</v>
      </c>
      <c r="G176" s="11" t="s">
        <v>3</v>
      </c>
      <c r="H176" s="11" t="s">
        <v>8</v>
      </c>
      <c r="I176" s="11" t="s">
        <v>9</v>
      </c>
      <c r="J176" s="11">
        <v>31</v>
      </c>
      <c r="K176" s="11">
        <v>34</v>
      </c>
      <c r="L176" s="11">
        <f t="shared" si="11"/>
        <v>-3</v>
      </c>
    </row>
    <row r="177" spans="1:12" x14ac:dyDescent="0.2">
      <c r="A177" s="11">
        <v>2004</v>
      </c>
      <c r="B177" s="11">
        <v>16</v>
      </c>
      <c r="C177" s="11" t="s">
        <v>6</v>
      </c>
      <c r="D177" s="12">
        <v>38347</v>
      </c>
      <c r="E177" s="11" t="s">
        <v>14</v>
      </c>
      <c r="F177" s="11" t="str">
        <f t="shared" si="13"/>
        <v>W1</v>
      </c>
      <c r="G177" s="11"/>
      <c r="H177" s="11" t="s">
        <v>8</v>
      </c>
      <c r="I177" s="11" t="s">
        <v>12</v>
      </c>
      <c r="J177" s="11">
        <v>37</v>
      </c>
      <c r="K177" s="11">
        <v>20</v>
      </c>
      <c r="L177" s="11">
        <f t="shared" si="11"/>
        <v>17</v>
      </c>
    </row>
    <row r="178" spans="1:12" x14ac:dyDescent="0.2">
      <c r="A178" s="11">
        <v>2004</v>
      </c>
      <c r="B178" s="11">
        <v>17</v>
      </c>
      <c r="C178" s="11" t="s">
        <v>6</v>
      </c>
      <c r="D178" s="12">
        <v>38354</v>
      </c>
      <c r="E178" s="11" t="s">
        <v>7</v>
      </c>
      <c r="F178" s="11" t="str">
        <f t="shared" si="13"/>
        <v>L1</v>
      </c>
      <c r="G178" s="11"/>
      <c r="H178" s="11"/>
      <c r="I178" s="11" t="s">
        <v>16</v>
      </c>
      <c r="J178" s="11">
        <v>18</v>
      </c>
      <c r="K178" s="11">
        <v>21</v>
      </c>
      <c r="L178" s="11">
        <f t="shared" si="11"/>
        <v>-3</v>
      </c>
    </row>
    <row r="179" spans="1:12" x14ac:dyDescent="0.2">
      <c r="A179" s="11">
        <v>2005</v>
      </c>
      <c r="B179" s="11">
        <v>1</v>
      </c>
      <c r="C179" s="11" t="s">
        <v>6</v>
      </c>
      <c r="D179" s="12">
        <v>38606</v>
      </c>
      <c r="E179" s="11" t="s">
        <v>7</v>
      </c>
      <c r="F179" s="11" t="str">
        <f t="shared" si="13"/>
        <v>L1</v>
      </c>
      <c r="G179" s="11"/>
      <c r="H179" s="11"/>
      <c r="I179" s="11" t="s">
        <v>16</v>
      </c>
      <c r="J179" s="11">
        <v>20</v>
      </c>
      <c r="K179" s="11">
        <v>23</v>
      </c>
      <c r="L179" s="11">
        <f t="shared" si="11"/>
        <v>-3</v>
      </c>
    </row>
    <row r="180" spans="1:12" x14ac:dyDescent="0.2">
      <c r="A180" s="11">
        <v>2005</v>
      </c>
      <c r="B180" s="11">
        <v>2</v>
      </c>
      <c r="C180" s="11" t="s">
        <v>6</v>
      </c>
      <c r="D180" s="12">
        <v>38613</v>
      </c>
      <c r="E180" s="11" t="s">
        <v>14</v>
      </c>
      <c r="F180" s="11" t="str">
        <f t="shared" si="13"/>
        <v>W1</v>
      </c>
      <c r="G180" s="11"/>
      <c r="H180" s="11"/>
      <c r="I180" s="11" t="s">
        <v>17</v>
      </c>
      <c r="J180" s="11">
        <v>27</v>
      </c>
      <c r="K180" s="11">
        <v>17</v>
      </c>
      <c r="L180" s="11">
        <f t="shared" si="11"/>
        <v>10</v>
      </c>
    </row>
    <row r="181" spans="1:12" x14ac:dyDescent="0.2">
      <c r="A181" s="11">
        <v>2005</v>
      </c>
      <c r="B181" s="11">
        <v>3</v>
      </c>
      <c r="C181" s="11" t="s">
        <v>6</v>
      </c>
      <c r="D181" s="12">
        <v>38620</v>
      </c>
      <c r="E181" s="11" t="s">
        <v>7</v>
      </c>
      <c r="F181" s="11" t="str">
        <f t="shared" si="13"/>
        <v>L1</v>
      </c>
      <c r="G181" s="11"/>
      <c r="H181" s="11" t="s">
        <v>8</v>
      </c>
      <c r="I181" s="11" t="s">
        <v>38</v>
      </c>
      <c r="J181" s="11">
        <v>24</v>
      </c>
      <c r="K181" s="11">
        <v>27</v>
      </c>
      <c r="L181" s="11">
        <f t="shared" si="11"/>
        <v>-3</v>
      </c>
    </row>
    <row r="182" spans="1:12" x14ac:dyDescent="0.2">
      <c r="A182" s="11">
        <v>2005</v>
      </c>
      <c r="B182" s="11">
        <v>4</v>
      </c>
      <c r="C182" s="11" t="s">
        <v>34</v>
      </c>
      <c r="D182" s="12">
        <v>38628</v>
      </c>
      <c r="E182" s="11" t="s">
        <v>14</v>
      </c>
      <c r="F182" s="11" t="str">
        <f t="shared" si="13"/>
        <v>W1</v>
      </c>
      <c r="G182" s="11"/>
      <c r="H182" s="11"/>
      <c r="I182" s="11" t="s">
        <v>31</v>
      </c>
      <c r="J182" s="11">
        <v>32</v>
      </c>
      <c r="K182" s="11">
        <v>29</v>
      </c>
      <c r="L182" s="11">
        <f t="shared" si="11"/>
        <v>3</v>
      </c>
    </row>
    <row r="183" spans="1:12" x14ac:dyDescent="0.2">
      <c r="A183" s="11">
        <v>2005</v>
      </c>
      <c r="B183" s="11">
        <v>5</v>
      </c>
      <c r="C183" s="11" t="s">
        <v>6</v>
      </c>
      <c r="D183" s="12">
        <v>38634</v>
      </c>
      <c r="E183" s="11" t="s">
        <v>14</v>
      </c>
      <c r="F183" s="11" t="str">
        <f t="shared" si="13"/>
        <v>W2</v>
      </c>
      <c r="G183" s="11"/>
      <c r="H183" s="11" t="s">
        <v>8</v>
      </c>
      <c r="I183" s="11" t="s">
        <v>19</v>
      </c>
      <c r="J183" s="11">
        <v>24</v>
      </c>
      <c r="K183" s="11">
        <v>20</v>
      </c>
      <c r="L183" s="11">
        <f t="shared" si="11"/>
        <v>4</v>
      </c>
    </row>
    <row r="184" spans="1:12" x14ac:dyDescent="0.2">
      <c r="A184" s="11">
        <v>2005</v>
      </c>
      <c r="B184" s="11">
        <v>6</v>
      </c>
      <c r="C184" s="11" t="s">
        <v>6</v>
      </c>
      <c r="D184" s="12">
        <v>38641</v>
      </c>
      <c r="E184" s="11" t="s">
        <v>14</v>
      </c>
      <c r="F184" s="11" t="str">
        <f t="shared" si="13"/>
        <v>W3</v>
      </c>
      <c r="G184" s="11"/>
      <c r="H184" s="11" t="s">
        <v>8</v>
      </c>
      <c r="I184" s="11" t="s">
        <v>40</v>
      </c>
      <c r="J184" s="11">
        <v>21</v>
      </c>
      <c r="K184" s="11">
        <v>20</v>
      </c>
      <c r="L184" s="11">
        <f t="shared" si="11"/>
        <v>1</v>
      </c>
    </row>
    <row r="185" spans="1:12" x14ac:dyDescent="0.2">
      <c r="A185" s="11">
        <v>2005</v>
      </c>
      <c r="B185" s="11">
        <v>7</v>
      </c>
      <c r="C185" s="16" t="s">
        <v>64</v>
      </c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x14ac:dyDescent="0.2">
      <c r="A186" s="11">
        <v>2005</v>
      </c>
      <c r="B186" s="11">
        <v>8</v>
      </c>
      <c r="C186" s="11" t="s">
        <v>6</v>
      </c>
      <c r="D186" s="12">
        <v>38655</v>
      </c>
      <c r="E186" s="11" t="s">
        <v>14</v>
      </c>
      <c r="F186" s="11" t="str">
        <f>IF(B186=1,E186&amp;"1",IF(E186=E184,(E186&amp;(RIGHT(F184,1)+1)),E186&amp;"1"))</f>
        <v>W4</v>
      </c>
      <c r="G186" s="11"/>
      <c r="H186" s="11"/>
      <c r="I186" s="11" t="s">
        <v>23</v>
      </c>
      <c r="J186" s="11">
        <v>38</v>
      </c>
      <c r="K186" s="11">
        <v>13</v>
      </c>
      <c r="L186" s="11">
        <f t="shared" si="11"/>
        <v>25</v>
      </c>
    </row>
    <row r="187" spans="1:12" x14ac:dyDescent="0.2">
      <c r="A187" s="11">
        <v>2005</v>
      </c>
      <c r="B187" s="11">
        <v>9</v>
      </c>
      <c r="C187" s="11" t="s">
        <v>6</v>
      </c>
      <c r="D187" s="12">
        <v>38662</v>
      </c>
      <c r="E187" s="11" t="s">
        <v>14</v>
      </c>
      <c r="F187" s="11" t="str">
        <f t="shared" ref="F187:F206" si="14">IF(B187=1,E187&amp;"1",IF(E187=E186,(E187&amp;(RIGHT(F186,1)+1)),E187&amp;"1"))</f>
        <v>W5</v>
      </c>
      <c r="G187" s="11"/>
      <c r="H187" s="11" t="s">
        <v>8</v>
      </c>
      <c r="I187" s="11" t="s">
        <v>12</v>
      </c>
      <c r="J187" s="11">
        <v>34</v>
      </c>
      <c r="K187" s="11">
        <v>14</v>
      </c>
      <c r="L187" s="11">
        <f t="shared" si="11"/>
        <v>20</v>
      </c>
    </row>
    <row r="188" spans="1:12" x14ac:dyDescent="0.2">
      <c r="A188" s="11">
        <v>2005</v>
      </c>
      <c r="B188" s="11">
        <v>10</v>
      </c>
      <c r="C188" s="11" t="s">
        <v>6</v>
      </c>
      <c r="D188" s="12">
        <v>38669</v>
      </c>
      <c r="E188" s="11" t="s">
        <v>14</v>
      </c>
      <c r="F188" s="11" t="str">
        <f t="shared" si="14"/>
        <v>W6</v>
      </c>
      <c r="G188" s="11"/>
      <c r="H188" s="11"/>
      <c r="I188" s="11" t="s">
        <v>15</v>
      </c>
      <c r="J188" s="11">
        <v>30</v>
      </c>
      <c r="K188" s="11">
        <v>3</v>
      </c>
      <c r="L188" s="11">
        <f t="shared" si="11"/>
        <v>27</v>
      </c>
    </row>
    <row r="189" spans="1:12" x14ac:dyDescent="0.2">
      <c r="A189" s="11">
        <v>2005</v>
      </c>
      <c r="B189" s="11">
        <v>11</v>
      </c>
      <c r="C189" s="11" t="s">
        <v>6</v>
      </c>
      <c r="D189" s="12">
        <v>38676</v>
      </c>
      <c r="E189" s="11" t="s">
        <v>7</v>
      </c>
      <c r="F189" s="11" t="str">
        <f t="shared" si="14"/>
        <v>L1</v>
      </c>
      <c r="G189" s="11"/>
      <c r="H189" s="11" t="s">
        <v>8</v>
      </c>
      <c r="I189" s="11" t="s">
        <v>13</v>
      </c>
      <c r="J189" s="11">
        <v>3</v>
      </c>
      <c r="K189" s="11">
        <v>13</v>
      </c>
      <c r="L189" s="11">
        <f t="shared" si="11"/>
        <v>-10</v>
      </c>
    </row>
    <row r="190" spans="1:12" x14ac:dyDescent="0.2">
      <c r="A190" s="11">
        <v>2005</v>
      </c>
      <c r="B190" s="11">
        <v>12</v>
      </c>
      <c r="C190" s="11" t="s">
        <v>6</v>
      </c>
      <c r="D190" s="12">
        <v>38683</v>
      </c>
      <c r="E190" s="11" t="s">
        <v>14</v>
      </c>
      <c r="F190" s="11" t="str">
        <f t="shared" si="14"/>
        <v>W1</v>
      </c>
      <c r="G190" s="11"/>
      <c r="H190" s="11" t="s">
        <v>8</v>
      </c>
      <c r="I190" s="11" t="s">
        <v>10</v>
      </c>
      <c r="J190" s="11">
        <v>13</v>
      </c>
      <c r="K190" s="11">
        <v>9</v>
      </c>
      <c r="L190" s="11">
        <f t="shared" si="11"/>
        <v>4</v>
      </c>
    </row>
    <row r="191" spans="1:12" x14ac:dyDescent="0.2">
      <c r="A191" s="11">
        <v>2005</v>
      </c>
      <c r="B191" s="11">
        <v>13</v>
      </c>
      <c r="C191" s="11" t="s">
        <v>6</v>
      </c>
      <c r="D191" s="12">
        <v>38690</v>
      </c>
      <c r="E191" s="11" t="s">
        <v>14</v>
      </c>
      <c r="F191" s="11" t="str">
        <f t="shared" si="14"/>
        <v>W2</v>
      </c>
      <c r="G191" s="11"/>
      <c r="H191" s="11"/>
      <c r="I191" s="11" t="s">
        <v>9</v>
      </c>
      <c r="J191" s="11">
        <v>24</v>
      </c>
      <c r="K191" s="11">
        <v>6</v>
      </c>
      <c r="L191" s="11">
        <f t="shared" si="11"/>
        <v>18</v>
      </c>
    </row>
    <row r="192" spans="1:12" x14ac:dyDescent="0.2">
      <c r="A192" s="11">
        <v>2005</v>
      </c>
      <c r="B192" s="11">
        <v>14</v>
      </c>
      <c r="C192" s="11" t="s">
        <v>6</v>
      </c>
      <c r="D192" s="12">
        <v>38697</v>
      </c>
      <c r="E192" s="11" t="s">
        <v>7</v>
      </c>
      <c r="F192" s="11" t="str">
        <f t="shared" si="14"/>
        <v>L1</v>
      </c>
      <c r="G192" s="11"/>
      <c r="H192" s="11"/>
      <c r="I192" s="11" t="s">
        <v>12</v>
      </c>
      <c r="J192" s="11">
        <v>10</v>
      </c>
      <c r="K192" s="11">
        <v>20</v>
      </c>
      <c r="L192" s="11">
        <f t="shared" si="11"/>
        <v>-10</v>
      </c>
    </row>
    <row r="193" spans="1:12" x14ac:dyDescent="0.2">
      <c r="A193" s="11">
        <v>2005</v>
      </c>
      <c r="B193" s="11">
        <v>15</v>
      </c>
      <c r="C193" s="11" t="s">
        <v>6</v>
      </c>
      <c r="D193" s="12">
        <v>38704</v>
      </c>
      <c r="E193" s="11" t="s">
        <v>14</v>
      </c>
      <c r="F193" s="11" t="str">
        <f t="shared" si="14"/>
        <v>W1</v>
      </c>
      <c r="G193" s="11"/>
      <c r="H193" s="11" t="s">
        <v>8</v>
      </c>
      <c r="I193" s="11" t="s">
        <v>16</v>
      </c>
      <c r="J193" s="11">
        <v>27</v>
      </c>
      <c r="K193" s="11">
        <v>10</v>
      </c>
      <c r="L193" s="11">
        <f t="shared" si="11"/>
        <v>17</v>
      </c>
    </row>
    <row r="194" spans="1:12" x14ac:dyDescent="0.2">
      <c r="A194" s="11">
        <v>2005</v>
      </c>
      <c r="B194" s="11">
        <v>16</v>
      </c>
      <c r="C194" s="11" t="s">
        <v>37</v>
      </c>
      <c r="D194" s="12">
        <v>38710</v>
      </c>
      <c r="E194" s="11" t="s">
        <v>7</v>
      </c>
      <c r="F194" s="11" t="str">
        <f t="shared" si="14"/>
        <v>L1</v>
      </c>
      <c r="G194" s="11"/>
      <c r="H194" s="11"/>
      <c r="I194" s="11" t="s">
        <v>30</v>
      </c>
      <c r="J194" s="11">
        <v>20</v>
      </c>
      <c r="K194" s="11">
        <v>24</v>
      </c>
      <c r="L194" s="11">
        <f t="shared" si="11"/>
        <v>-4</v>
      </c>
    </row>
    <row r="195" spans="1:12" x14ac:dyDescent="0.2">
      <c r="A195" s="11">
        <v>2005</v>
      </c>
      <c r="B195" s="11">
        <v>17</v>
      </c>
      <c r="C195" s="11" t="s">
        <v>6</v>
      </c>
      <c r="D195" s="12">
        <v>38718</v>
      </c>
      <c r="E195" s="11" t="s">
        <v>14</v>
      </c>
      <c r="F195" s="11" t="str">
        <f t="shared" si="14"/>
        <v>W1</v>
      </c>
      <c r="G195" s="11"/>
      <c r="H195" s="11" t="s">
        <v>8</v>
      </c>
      <c r="I195" s="11" t="s">
        <v>9</v>
      </c>
      <c r="J195" s="11">
        <v>44</v>
      </c>
      <c r="K195" s="11">
        <v>11</v>
      </c>
      <c r="L195" s="11">
        <f t="shared" si="11"/>
        <v>33</v>
      </c>
    </row>
    <row r="196" spans="1:12" x14ac:dyDescent="0.2">
      <c r="A196" s="11">
        <v>2005</v>
      </c>
      <c r="B196" s="11">
        <v>18</v>
      </c>
      <c r="C196" s="11" t="s">
        <v>6</v>
      </c>
      <c r="D196" s="12">
        <v>38725</v>
      </c>
      <c r="E196" s="11" t="s">
        <v>14</v>
      </c>
      <c r="F196" s="11" t="str">
        <f t="shared" si="14"/>
        <v>W2</v>
      </c>
      <c r="G196" s="11"/>
      <c r="H196" s="11" t="s">
        <v>8</v>
      </c>
      <c r="I196" s="11" t="s">
        <v>25</v>
      </c>
      <c r="J196" s="11">
        <v>23</v>
      </c>
      <c r="K196" s="11">
        <v>0</v>
      </c>
      <c r="L196" s="11">
        <f t="shared" si="11"/>
        <v>23</v>
      </c>
    </row>
    <row r="197" spans="1:12" x14ac:dyDescent="0.2">
      <c r="A197" s="11">
        <v>2005</v>
      </c>
      <c r="B197" s="11">
        <v>19</v>
      </c>
      <c r="C197" s="11" t="s">
        <v>6</v>
      </c>
      <c r="D197" s="12">
        <v>38732</v>
      </c>
      <c r="E197" s="11" t="s">
        <v>14</v>
      </c>
      <c r="F197" s="11" t="str">
        <f t="shared" si="14"/>
        <v>W3</v>
      </c>
      <c r="G197" s="11"/>
      <c r="H197" s="11" t="s">
        <v>8</v>
      </c>
      <c r="I197" s="11" t="s">
        <v>13</v>
      </c>
      <c r="J197" s="11">
        <v>29</v>
      </c>
      <c r="K197" s="11">
        <v>21</v>
      </c>
      <c r="L197" s="11">
        <f t="shared" si="11"/>
        <v>8</v>
      </c>
    </row>
    <row r="198" spans="1:12" x14ac:dyDescent="0.2">
      <c r="A198" s="11">
        <v>2005</v>
      </c>
      <c r="B198" s="11">
        <v>20</v>
      </c>
      <c r="C198" s="11" t="s">
        <v>6</v>
      </c>
      <c r="D198" s="12">
        <v>38739</v>
      </c>
      <c r="E198" s="11" t="s">
        <v>7</v>
      </c>
      <c r="F198" s="11" t="str">
        <f t="shared" si="14"/>
        <v>L1</v>
      </c>
      <c r="G198" s="11"/>
      <c r="H198" s="11" t="s">
        <v>8</v>
      </c>
      <c r="I198" s="11" t="s">
        <v>42</v>
      </c>
      <c r="J198" s="11">
        <v>14</v>
      </c>
      <c r="K198" s="11">
        <v>34</v>
      </c>
      <c r="L198" s="11">
        <f t="shared" si="11"/>
        <v>-20</v>
      </c>
    </row>
    <row r="199" spans="1:12" x14ac:dyDescent="0.2">
      <c r="A199" s="11">
        <v>2006</v>
      </c>
      <c r="B199" s="11">
        <v>1</v>
      </c>
      <c r="C199" s="11" t="s">
        <v>6</v>
      </c>
      <c r="D199" s="12">
        <v>38970</v>
      </c>
      <c r="E199" s="11" t="s">
        <v>7</v>
      </c>
      <c r="F199" s="11" t="str">
        <f t="shared" si="14"/>
        <v>L1</v>
      </c>
      <c r="G199" s="11"/>
      <c r="H199" s="11"/>
      <c r="I199" s="11" t="s">
        <v>9</v>
      </c>
      <c r="J199" s="11">
        <v>6</v>
      </c>
      <c r="K199" s="11">
        <v>20</v>
      </c>
      <c r="L199" s="11">
        <f t="shared" si="11"/>
        <v>-14</v>
      </c>
    </row>
    <row r="200" spans="1:12" x14ac:dyDescent="0.2">
      <c r="A200" s="11">
        <v>2006</v>
      </c>
      <c r="B200" s="11">
        <v>2</v>
      </c>
      <c r="C200" s="11" t="s">
        <v>6</v>
      </c>
      <c r="D200" s="12">
        <v>38977</v>
      </c>
      <c r="E200" s="11" t="s">
        <v>7</v>
      </c>
      <c r="F200" s="11" t="str">
        <f t="shared" si="14"/>
        <v>L2</v>
      </c>
      <c r="G200" s="11" t="s">
        <v>3</v>
      </c>
      <c r="H200" s="11" t="s">
        <v>8</v>
      </c>
      <c r="I200" s="11" t="s">
        <v>23</v>
      </c>
      <c r="J200" s="11">
        <v>13</v>
      </c>
      <c r="K200" s="11">
        <v>16</v>
      </c>
      <c r="L200" s="11">
        <f t="shared" si="11"/>
        <v>-3</v>
      </c>
    </row>
    <row r="201" spans="1:12" x14ac:dyDescent="0.2">
      <c r="A201" s="11">
        <v>2006</v>
      </c>
      <c r="B201" s="11">
        <v>3</v>
      </c>
      <c r="C201" s="11" t="s">
        <v>6</v>
      </c>
      <c r="D201" s="12">
        <v>38984</v>
      </c>
      <c r="E201" s="11" t="s">
        <v>14</v>
      </c>
      <c r="F201" s="11" t="str">
        <f t="shared" si="14"/>
        <v>W1</v>
      </c>
      <c r="G201" s="11"/>
      <c r="H201" s="11" t="s">
        <v>8</v>
      </c>
      <c r="I201" s="11" t="s">
        <v>12</v>
      </c>
      <c r="J201" s="11">
        <v>26</v>
      </c>
      <c r="K201" s="11">
        <v>24</v>
      </c>
      <c r="L201" s="11">
        <f t="shared" si="11"/>
        <v>2</v>
      </c>
    </row>
    <row r="202" spans="1:12" x14ac:dyDescent="0.2">
      <c r="A202" s="11">
        <v>2006</v>
      </c>
      <c r="B202" s="11">
        <v>4</v>
      </c>
      <c r="C202" s="11" t="s">
        <v>6</v>
      </c>
      <c r="D202" s="12">
        <v>38991</v>
      </c>
      <c r="E202" s="11" t="s">
        <v>14</v>
      </c>
      <c r="F202" s="11" t="str">
        <f t="shared" si="14"/>
        <v>W2</v>
      </c>
      <c r="G202" s="11"/>
      <c r="H202" s="11"/>
      <c r="I202" s="11" t="s">
        <v>16</v>
      </c>
      <c r="J202" s="11">
        <v>21</v>
      </c>
      <c r="K202" s="11">
        <v>18</v>
      </c>
      <c r="L202" s="11">
        <f t="shared" si="11"/>
        <v>3</v>
      </c>
    </row>
    <row r="203" spans="1:12" x14ac:dyDescent="0.2">
      <c r="A203" s="11">
        <v>2006</v>
      </c>
      <c r="B203" s="11">
        <v>5</v>
      </c>
      <c r="C203" s="11" t="s">
        <v>6</v>
      </c>
      <c r="D203" s="12">
        <v>38998</v>
      </c>
      <c r="E203" s="11" t="s">
        <v>14</v>
      </c>
      <c r="F203" s="11" t="str">
        <f t="shared" si="14"/>
        <v>W3</v>
      </c>
      <c r="G203" s="11"/>
      <c r="H203" s="11"/>
      <c r="I203" s="11" t="s">
        <v>41</v>
      </c>
      <c r="J203" s="11">
        <v>20</v>
      </c>
      <c r="K203" s="11">
        <v>12</v>
      </c>
      <c r="L203" s="11">
        <f t="shared" si="11"/>
        <v>8</v>
      </c>
    </row>
    <row r="204" spans="1:12" x14ac:dyDescent="0.2">
      <c r="A204" s="11">
        <v>2006</v>
      </c>
      <c r="B204" s="11">
        <v>6</v>
      </c>
      <c r="C204" s="11" t="s">
        <v>6</v>
      </c>
      <c r="D204" s="12">
        <v>39005</v>
      </c>
      <c r="E204" s="11" t="s">
        <v>14</v>
      </c>
      <c r="F204" s="11" t="str">
        <f t="shared" si="14"/>
        <v>W4</v>
      </c>
      <c r="G204" s="11"/>
      <c r="H204" s="11" t="s">
        <v>8</v>
      </c>
      <c r="I204" s="11" t="s">
        <v>27</v>
      </c>
      <c r="J204" s="11">
        <v>23</v>
      </c>
      <c r="K204" s="11">
        <v>21</v>
      </c>
      <c r="L204" s="11">
        <f t="shared" si="11"/>
        <v>2</v>
      </c>
    </row>
    <row r="205" spans="1:12" x14ac:dyDescent="0.2">
      <c r="A205" s="11">
        <v>2006</v>
      </c>
      <c r="B205" s="11">
        <v>7</v>
      </c>
      <c r="C205" s="11" t="s">
        <v>6</v>
      </c>
      <c r="D205" s="12">
        <v>39012</v>
      </c>
      <c r="E205" s="11" t="s">
        <v>7</v>
      </c>
      <c r="F205" s="11" t="str">
        <f t="shared" si="14"/>
        <v>L1</v>
      </c>
      <c r="G205" s="11"/>
      <c r="H205" s="11" t="s">
        <v>8</v>
      </c>
      <c r="I205" s="11" t="s">
        <v>39</v>
      </c>
      <c r="J205" s="11">
        <v>14</v>
      </c>
      <c r="K205" s="11">
        <v>17</v>
      </c>
      <c r="L205" s="11">
        <f t="shared" si="11"/>
        <v>-3</v>
      </c>
    </row>
    <row r="206" spans="1:12" x14ac:dyDescent="0.2">
      <c r="A206" s="11">
        <v>2006</v>
      </c>
      <c r="B206" s="11">
        <v>8</v>
      </c>
      <c r="C206" s="11" t="s">
        <v>6</v>
      </c>
      <c r="D206" s="12">
        <v>39019</v>
      </c>
      <c r="E206" s="11" t="s">
        <v>7</v>
      </c>
      <c r="F206" s="11" t="str">
        <f t="shared" si="14"/>
        <v>L2</v>
      </c>
      <c r="G206" s="11"/>
      <c r="H206" s="11"/>
      <c r="I206" s="11" t="s">
        <v>30</v>
      </c>
      <c r="J206" s="11">
        <v>14</v>
      </c>
      <c r="K206" s="11">
        <v>35</v>
      </c>
      <c r="L206" s="11">
        <f t="shared" si="11"/>
        <v>-21</v>
      </c>
    </row>
    <row r="207" spans="1:12" x14ac:dyDescent="0.2">
      <c r="A207" s="11">
        <v>2006</v>
      </c>
      <c r="B207" s="11">
        <v>9</v>
      </c>
      <c r="C207" s="16" t="s">
        <v>64</v>
      </c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x14ac:dyDescent="0.2">
      <c r="A208" s="11">
        <v>2006</v>
      </c>
      <c r="B208" s="11">
        <v>10</v>
      </c>
      <c r="C208" s="11" t="s">
        <v>34</v>
      </c>
      <c r="D208" s="12">
        <v>39034</v>
      </c>
      <c r="E208" s="11" t="s">
        <v>14</v>
      </c>
      <c r="F208" s="11" t="str">
        <f>IF(B208=1,E208&amp;"1",IF(E208=E206,(E208&amp;(RIGHT(F206,1)+1)),E208&amp;"1"))</f>
        <v>W1</v>
      </c>
      <c r="G208" s="11"/>
      <c r="H208" s="11"/>
      <c r="I208" s="11" t="s">
        <v>12</v>
      </c>
      <c r="J208" s="11">
        <v>24</v>
      </c>
      <c r="K208" s="11">
        <v>10</v>
      </c>
      <c r="L208" s="11">
        <f t="shared" ref="L208:L275" si="15">J208-K208</f>
        <v>14</v>
      </c>
    </row>
    <row r="209" spans="1:12" x14ac:dyDescent="0.2">
      <c r="A209" s="11">
        <v>2006</v>
      </c>
      <c r="B209" s="11">
        <v>11</v>
      </c>
      <c r="C209" s="11" t="s">
        <v>6</v>
      </c>
      <c r="D209" s="12">
        <v>39040</v>
      </c>
      <c r="E209" s="11" t="s">
        <v>14</v>
      </c>
      <c r="F209" s="11" t="str">
        <f t="shared" ref="F209:F221" si="16">IF(B209=1,E209&amp;"1",IF(E209=E208,(E209&amp;(RIGHT(F208,1)+1)),E209&amp;"1"))</f>
        <v>W2</v>
      </c>
      <c r="G209" s="11"/>
      <c r="H209" s="11"/>
      <c r="I209" s="11" t="s">
        <v>11</v>
      </c>
      <c r="J209" s="11">
        <v>15</v>
      </c>
      <c r="K209" s="11">
        <v>0</v>
      </c>
      <c r="L209" s="11">
        <f t="shared" si="15"/>
        <v>15</v>
      </c>
    </row>
    <row r="210" spans="1:12" x14ac:dyDescent="0.2">
      <c r="A210" s="11">
        <v>2006</v>
      </c>
      <c r="B210" s="11">
        <v>12</v>
      </c>
      <c r="C210" s="11" t="s">
        <v>6</v>
      </c>
      <c r="D210" s="12">
        <v>39047</v>
      </c>
      <c r="E210" s="11" t="s">
        <v>7</v>
      </c>
      <c r="F210" s="11" t="str">
        <f t="shared" si="16"/>
        <v>L1</v>
      </c>
      <c r="G210" s="11"/>
      <c r="H210" s="11" t="s">
        <v>8</v>
      </c>
      <c r="I210" s="11" t="s">
        <v>21</v>
      </c>
      <c r="J210" s="11">
        <v>13</v>
      </c>
      <c r="K210" s="11">
        <v>17</v>
      </c>
      <c r="L210" s="11">
        <f t="shared" si="15"/>
        <v>-4</v>
      </c>
    </row>
    <row r="211" spans="1:12" x14ac:dyDescent="0.2">
      <c r="A211" s="11">
        <v>2006</v>
      </c>
      <c r="B211" s="11">
        <v>13</v>
      </c>
      <c r="C211" s="11" t="s">
        <v>34</v>
      </c>
      <c r="D211" s="12">
        <v>39055</v>
      </c>
      <c r="E211" s="11" t="s">
        <v>7</v>
      </c>
      <c r="F211" s="11" t="str">
        <f t="shared" si="16"/>
        <v>L2</v>
      </c>
      <c r="G211" s="11"/>
      <c r="H211" s="11" t="s">
        <v>8</v>
      </c>
      <c r="I211" s="11" t="s">
        <v>24</v>
      </c>
      <c r="J211" s="11">
        <v>24</v>
      </c>
      <c r="K211" s="11">
        <v>27</v>
      </c>
      <c r="L211" s="11">
        <f t="shared" si="15"/>
        <v>-3</v>
      </c>
    </row>
    <row r="212" spans="1:12" x14ac:dyDescent="0.2">
      <c r="A212" s="11">
        <v>2006</v>
      </c>
      <c r="B212" s="11">
        <v>14</v>
      </c>
      <c r="C212" s="11" t="s">
        <v>6</v>
      </c>
      <c r="D212" s="12">
        <v>39061</v>
      </c>
      <c r="E212" s="11" t="s">
        <v>7</v>
      </c>
      <c r="F212" s="11" t="str">
        <f t="shared" si="16"/>
        <v>L3</v>
      </c>
      <c r="G212" s="11"/>
      <c r="H212" s="11"/>
      <c r="I212" s="11" t="s">
        <v>25</v>
      </c>
      <c r="J212" s="11">
        <v>13</v>
      </c>
      <c r="K212" s="11">
        <v>27</v>
      </c>
      <c r="L212" s="11">
        <f t="shared" si="15"/>
        <v>-14</v>
      </c>
    </row>
    <row r="213" spans="1:12" x14ac:dyDescent="0.2">
      <c r="A213" s="11">
        <v>2006</v>
      </c>
      <c r="B213" s="11">
        <v>15</v>
      </c>
      <c r="C213" s="11" t="s">
        <v>6</v>
      </c>
      <c r="D213" s="12">
        <v>39068</v>
      </c>
      <c r="E213" s="11" t="s">
        <v>7</v>
      </c>
      <c r="F213" s="11" t="str">
        <f t="shared" si="16"/>
        <v>L4</v>
      </c>
      <c r="G213" s="11"/>
      <c r="H213" s="11"/>
      <c r="I213" s="11" t="s">
        <v>28</v>
      </c>
      <c r="J213" s="11">
        <v>3</v>
      </c>
      <c r="K213" s="11">
        <v>37</v>
      </c>
      <c r="L213" s="11">
        <f t="shared" si="15"/>
        <v>-34</v>
      </c>
    </row>
    <row r="214" spans="1:12" x14ac:dyDescent="0.2">
      <c r="A214" s="11">
        <v>2006</v>
      </c>
      <c r="B214" s="11">
        <v>16</v>
      </c>
      <c r="C214" s="11" t="s">
        <v>6</v>
      </c>
      <c r="D214" s="12">
        <v>39075</v>
      </c>
      <c r="E214" s="11" t="s">
        <v>14</v>
      </c>
      <c r="F214" s="11" t="str">
        <f t="shared" si="16"/>
        <v>W1</v>
      </c>
      <c r="G214" s="11"/>
      <c r="H214" s="11" t="s">
        <v>8</v>
      </c>
      <c r="I214" s="11" t="s">
        <v>9</v>
      </c>
      <c r="J214" s="11">
        <v>10</v>
      </c>
      <c r="K214" s="11">
        <v>3</v>
      </c>
      <c r="L214" s="11">
        <f t="shared" si="15"/>
        <v>7</v>
      </c>
    </row>
    <row r="215" spans="1:12" x14ac:dyDescent="0.2">
      <c r="A215" s="11">
        <v>2006</v>
      </c>
      <c r="B215" s="11">
        <v>17</v>
      </c>
      <c r="C215" s="11" t="s">
        <v>6</v>
      </c>
      <c r="D215" s="12">
        <v>39082</v>
      </c>
      <c r="E215" s="11" t="s">
        <v>14</v>
      </c>
      <c r="F215" s="11" t="str">
        <f t="shared" si="16"/>
        <v>W2</v>
      </c>
      <c r="G215" s="11"/>
      <c r="H215" s="11" t="s">
        <v>8</v>
      </c>
      <c r="I215" s="11" t="s">
        <v>16</v>
      </c>
      <c r="J215" s="11">
        <v>31</v>
      </c>
      <c r="K215" s="11">
        <v>21</v>
      </c>
      <c r="L215" s="11">
        <f t="shared" si="15"/>
        <v>10</v>
      </c>
    </row>
    <row r="216" spans="1:12" x14ac:dyDescent="0.2">
      <c r="A216" s="11">
        <v>2007</v>
      </c>
      <c r="B216" s="11">
        <v>1</v>
      </c>
      <c r="C216" s="11" t="s">
        <v>6</v>
      </c>
      <c r="D216" s="12">
        <v>39334</v>
      </c>
      <c r="E216" s="11" t="s">
        <v>14</v>
      </c>
      <c r="F216" s="11" t="str">
        <f t="shared" si="16"/>
        <v>W1</v>
      </c>
      <c r="G216" s="11"/>
      <c r="H216" s="11" t="s">
        <v>8</v>
      </c>
      <c r="I216" s="11" t="s">
        <v>11</v>
      </c>
      <c r="J216" s="11">
        <v>27</v>
      </c>
      <c r="K216" s="11">
        <v>13</v>
      </c>
      <c r="L216" s="11">
        <f t="shared" si="15"/>
        <v>14</v>
      </c>
    </row>
    <row r="217" spans="1:12" x14ac:dyDescent="0.2">
      <c r="A217" s="11">
        <v>2007</v>
      </c>
      <c r="B217" s="11">
        <v>2</v>
      </c>
      <c r="C217" s="11" t="s">
        <v>6</v>
      </c>
      <c r="D217" s="12">
        <v>39341</v>
      </c>
      <c r="E217" s="11" t="s">
        <v>7</v>
      </c>
      <c r="F217" s="11" t="str">
        <f t="shared" si="16"/>
        <v>L1</v>
      </c>
      <c r="G217" s="11"/>
      <c r="H217" s="11"/>
      <c r="I217" s="11" t="s">
        <v>44</v>
      </c>
      <c r="J217" s="11">
        <v>21</v>
      </c>
      <c r="K217" s="11">
        <v>34</v>
      </c>
      <c r="L217" s="11">
        <f t="shared" si="15"/>
        <v>-13</v>
      </c>
    </row>
    <row r="218" spans="1:12" x14ac:dyDescent="0.2">
      <c r="A218" s="11">
        <v>2007</v>
      </c>
      <c r="B218" s="11">
        <v>3</v>
      </c>
      <c r="C218" s="11" t="s">
        <v>6</v>
      </c>
      <c r="D218" s="12">
        <v>39348</v>
      </c>
      <c r="E218" s="11" t="s">
        <v>14</v>
      </c>
      <c r="F218" s="11" t="str">
        <f t="shared" si="16"/>
        <v>W1</v>
      </c>
      <c r="G218" s="11"/>
      <c r="H218" s="11" t="s">
        <v>8</v>
      </c>
      <c r="I218" s="11" t="s">
        <v>9</v>
      </c>
      <c r="J218" s="11">
        <v>27</v>
      </c>
      <c r="K218" s="11">
        <v>20</v>
      </c>
      <c r="L218" s="11">
        <f t="shared" si="15"/>
        <v>7</v>
      </c>
    </row>
    <row r="219" spans="1:12" x14ac:dyDescent="0.2">
      <c r="A219" s="11">
        <v>2007</v>
      </c>
      <c r="B219" s="11">
        <v>4</v>
      </c>
      <c r="C219" s="11" t="s">
        <v>6</v>
      </c>
      <c r="D219" s="12">
        <v>39355</v>
      </c>
      <c r="E219" s="11" t="s">
        <v>7</v>
      </c>
      <c r="F219" s="11" t="str">
        <f t="shared" si="16"/>
        <v>L1</v>
      </c>
      <c r="G219" s="11"/>
      <c r="H219" s="11"/>
      <c r="I219" s="11" t="s">
        <v>12</v>
      </c>
      <c r="J219" s="11">
        <v>7</v>
      </c>
      <c r="K219" s="11">
        <v>20</v>
      </c>
      <c r="L219" s="11">
        <f t="shared" si="15"/>
        <v>-13</v>
      </c>
    </row>
    <row r="220" spans="1:12" x14ac:dyDescent="0.2">
      <c r="A220" s="11">
        <v>2007</v>
      </c>
      <c r="B220" s="11">
        <v>5</v>
      </c>
      <c r="C220" s="11" t="s">
        <v>6</v>
      </c>
      <c r="D220" s="12">
        <v>39362</v>
      </c>
      <c r="E220" s="11" t="s">
        <v>14</v>
      </c>
      <c r="F220" s="11" t="str">
        <f t="shared" si="16"/>
        <v>W1</v>
      </c>
      <c r="G220" s="11"/>
      <c r="H220" s="11" t="s">
        <v>8</v>
      </c>
      <c r="I220" s="11" t="s">
        <v>16</v>
      </c>
      <c r="J220" s="11">
        <v>16</v>
      </c>
      <c r="K220" s="11">
        <v>13</v>
      </c>
      <c r="L220" s="11">
        <f t="shared" si="15"/>
        <v>3</v>
      </c>
    </row>
    <row r="221" spans="1:12" x14ac:dyDescent="0.2">
      <c r="A221" s="11">
        <v>2007</v>
      </c>
      <c r="B221" s="11">
        <v>6</v>
      </c>
      <c r="C221" s="11" t="s">
        <v>6</v>
      </c>
      <c r="D221" s="12">
        <v>39369</v>
      </c>
      <c r="E221" s="11" t="s">
        <v>14</v>
      </c>
      <c r="F221" s="11" t="str">
        <f t="shared" si="16"/>
        <v>W2</v>
      </c>
      <c r="G221" s="11"/>
      <c r="H221" s="11" t="s">
        <v>8</v>
      </c>
      <c r="I221" s="11" t="s">
        <v>19</v>
      </c>
      <c r="J221" s="11">
        <v>25</v>
      </c>
      <c r="K221" s="11">
        <v>10</v>
      </c>
      <c r="L221" s="11">
        <f t="shared" si="15"/>
        <v>15</v>
      </c>
    </row>
    <row r="222" spans="1:12" x14ac:dyDescent="0.2">
      <c r="A222" s="11">
        <v>2007</v>
      </c>
      <c r="B222" s="11">
        <v>7</v>
      </c>
      <c r="C222" s="16" t="s">
        <v>64</v>
      </c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x14ac:dyDescent="0.2">
      <c r="A223" s="11">
        <v>2007</v>
      </c>
      <c r="B223" s="11">
        <v>8</v>
      </c>
      <c r="C223" s="11" t="s">
        <v>6</v>
      </c>
      <c r="D223" s="12">
        <v>39383</v>
      </c>
      <c r="E223" s="11" t="s">
        <v>7</v>
      </c>
      <c r="F223" s="11" t="str">
        <f>IF(B223=1,E223&amp;"1",IF(E223=E221,(E223&amp;(RIGHT(F221,1)+1)),E223&amp;"1"))</f>
        <v>L1</v>
      </c>
      <c r="G223" s="11"/>
      <c r="H223" s="11"/>
      <c r="I223" s="11" t="s">
        <v>20</v>
      </c>
      <c r="J223" s="11">
        <v>7</v>
      </c>
      <c r="K223" s="11">
        <v>31</v>
      </c>
      <c r="L223" s="11">
        <f t="shared" si="15"/>
        <v>-24</v>
      </c>
    </row>
    <row r="224" spans="1:12" x14ac:dyDescent="0.2">
      <c r="A224" s="11">
        <v>2007</v>
      </c>
      <c r="B224" s="11">
        <v>9</v>
      </c>
      <c r="C224" s="11" t="s">
        <v>6</v>
      </c>
      <c r="D224" s="12">
        <v>39390</v>
      </c>
      <c r="E224" s="11" t="s">
        <v>7</v>
      </c>
      <c r="F224" s="11" t="str">
        <f t="shared" ref="F224:F240" si="17">IF(B224=1,E224&amp;"1",IF(E224=E223,(E224&amp;(RIGHT(F223,1)+1)),E224&amp;"1"))</f>
        <v>L2</v>
      </c>
      <c r="G224" s="11"/>
      <c r="H224" s="11" t="s">
        <v>8</v>
      </c>
      <c r="I224" s="11" t="s">
        <v>43</v>
      </c>
      <c r="J224" s="11">
        <v>7</v>
      </c>
      <c r="K224" s="11">
        <v>20</v>
      </c>
      <c r="L224" s="11">
        <f t="shared" si="15"/>
        <v>-13</v>
      </c>
    </row>
    <row r="225" spans="1:12" x14ac:dyDescent="0.2">
      <c r="A225" s="11">
        <v>2007</v>
      </c>
      <c r="B225" s="11">
        <v>10</v>
      </c>
      <c r="C225" s="11" t="s">
        <v>6</v>
      </c>
      <c r="D225" s="12">
        <v>39397</v>
      </c>
      <c r="E225" s="11" t="s">
        <v>7</v>
      </c>
      <c r="F225" s="11" t="str">
        <f t="shared" si="17"/>
        <v>L3</v>
      </c>
      <c r="G225" s="11"/>
      <c r="H225" s="11"/>
      <c r="I225" s="11" t="s">
        <v>9</v>
      </c>
      <c r="J225" s="11">
        <v>13</v>
      </c>
      <c r="K225" s="11">
        <v>20</v>
      </c>
      <c r="L225" s="11">
        <f t="shared" si="15"/>
        <v>-7</v>
      </c>
    </row>
    <row r="226" spans="1:12" x14ac:dyDescent="0.2">
      <c r="A226" s="11">
        <v>2007</v>
      </c>
      <c r="B226" s="11">
        <v>11</v>
      </c>
      <c r="C226" s="11" t="s">
        <v>6</v>
      </c>
      <c r="D226" s="12">
        <v>39404</v>
      </c>
      <c r="E226" s="11" t="s">
        <v>7</v>
      </c>
      <c r="F226" s="11" t="str">
        <f t="shared" si="17"/>
        <v>L4</v>
      </c>
      <c r="G226" s="11"/>
      <c r="H226" s="11" t="s">
        <v>8</v>
      </c>
      <c r="I226" s="11" t="s">
        <v>31</v>
      </c>
      <c r="J226" s="11">
        <v>17</v>
      </c>
      <c r="K226" s="11">
        <v>31</v>
      </c>
      <c r="L226" s="11">
        <f t="shared" si="15"/>
        <v>-14</v>
      </c>
    </row>
    <row r="227" spans="1:12" x14ac:dyDescent="0.2">
      <c r="A227" s="11">
        <v>2007</v>
      </c>
      <c r="B227" s="11">
        <v>12</v>
      </c>
      <c r="C227" s="11" t="s">
        <v>6</v>
      </c>
      <c r="D227" s="12">
        <v>39411</v>
      </c>
      <c r="E227" s="11" t="s">
        <v>7</v>
      </c>
      <c r="F227" s="11" t="str">
        <f t="shared" si="17"/>
        <v>L5</v>
      </c>
      <c r="G227" s="11"/>
      <c r="H227" s="11"/>
      <c r="I227" s="11" t="s">
        <v>16</v>
      </c>
      <c r="J227" s="11">
        <v>6</v>
      </c>
      <c r="K227" s="11">
        <v>31</v>
      </c>
      <c r="L227" s="11">
        <f t="shared" si="15"/>
        <v>-25</v>
      </c>
    </row>
    <row r="228" spans="1:12" x14ac:dyDescent="0.2">
      <c r="A228" s="11">
        <v>2007</v>
      </c>
      <c r="B228" s="11">
        <v>13</v>
      </c>
      <c r="C228" s="11" t="s">
        <v>6</v>
      </c>
      <c r="D228" s="12">
        <v>39418</v>
      </c>
      <c r="E228" s="11" t="s">
        <v>14</v>
      </c>
      <c r="F228" s="11" t="str">
        <f t="shared" si="17"/>
        <v>W1</v>
      </c>
      <c r="G228" s="11"/>
      <c r="H228" s="11"/>
      <c r="I228" s="11" t="s">
        <v>18</v>
      </c>
      <c r="J228" s="11">
        <v>31</v>
      </c>
      <c r="K228" s="11">
        <v>14</v>
      </c>
      <c r="L228" s="11">
        <f t="shared" si="15"/>
        <v>17</v>
      </c>
    </row>
    <row r="229" spans="1:12" x14ac:dyDescent="0.2">
      <c r="A229" s="11">
        <v>2007</v>
      </c>
      <c r="B229" s="11">
        <v>14</v>
      </c>
      <c r="C229" s="11" t="s">
        <v>6</v>
      </c>
      <c r="D229" s="12">
        <v>39425</v>
      </c>
      <c r="E229" s="11" t="s">
        <v>7</v>
      </c>
      <c r="F229" s="11" t="str">
        <f t="shared" si="17"/>
        <v>L1</v>
      </c>
      <c r="G229" s="11"/>
      <c r="H229" s="11" t="s">
        <v>8</v>
      </c>
      <c r="I229" s="11" t="s">
        <v>22</v>
      </c>
      <c r="J229" s="11">
        <v>6</v>
      </c>
      <c r="K229" s="11">
        <v>37</v>
      </c>
      <c r="L229" s="11">
        <f t="shared" si="15"/>
        <v>-31</v>
      </c>
    </row>
    <row r="230" spans="1:12" x14ac:dyDescent="0.2">
      <c r="A230" s="11">
        <v>2007</v>
      </c>
      <c r="B230" s="11">
        <v>15</v>
      </c>
      <c r="C230" s="11" t="s">
        <v>6</v>
      </c>
      <c r="D230" s="12">
        <v>39432</v>
      </c>
      <c r="E230" s="11" t="s">
        <v>14</v>
      </c>
      <c r="F230" s="11" t="str">
        <f t="shared" si="17"/>
        <v>W1</v>
      </c>
      <c r="G230" s="11"/>
      <c r="H230" s="11"/>
      <c r="I230" s="11" t="s">
        <v>42</v>
      </c>
      <c r="J230" s="11">
        <v>13</v>
      </c>
      <c r="K230" s="11">
        <v>10</v>
      </c>
      <c r="L230" s="11">
        <f t="shared" si="15"/>
        <v>3</v>
      </c>
    </row>
    <row r="231" spans="1:12" x14ac:dyDescent="0.2">
      <c r="A231" s="11">
        <v>2007</v>
      </c>
      <c r="B231" s="11">
        <v>16</v>
      </c>
      <c r="C231" s="11" t="s">
        <v>37</v>
      </c>
      <c r="D231" s="12">
        <v>39438</v>
      </c>
      <c r="E231" s="11" t="s">
        <v>7</v>
      </c>
      <c r="F231" s="11" t="str">
        <f t="shared" si="17"/>
        <v>L1</v>
      </c>
      <c r="G231" s="11"/>
      <c r="H231" s="11"/>
      <c r="I231" s="11" t="s">
        <v>30</v>
      </c>
      <c r="J231" s="11">
        <v>13</v>
      </c>
      <c r="K231" s="11">
        <v>20</v>
      </c>
      <c r="L231" s="11">
        <f t="shared" si="15"/>
        <v>-7</v>
      </c>
    </row>
    <row r="232" spans="1:12" x14ac:dyDescent="0.2">
      <c r="A232" s="11">
        <v>2007</v>
      </c>
      <c r="B232" s="11">
        <v>17</v>
      </c>
      <c r="C232" s="11" t="s">
        <v>6</v>
      </c>
      <c r="D232" s="12">
        <v>39446</v>
      </c>
      <c r="E232" s="11" t="s">
        <v>14</v>
      </c>
      <c r="F232" s="11" t="str">
        <f t="shared" si="17"/>
        <v>W1</v>
      </c>
      <c r="G232" s="11"/>
      <c r="H232" s="11" t="s">
        <v>8</v>
      </c>
      <c r="I232" s="11" t="s">
        <v>12</v>
      </c>
      <c r="J232" s="11">
        <v>31</v>
      </c>
      <c r="K232" s="11">
        <v>23</v>
      </c>
      <c r="L232" s="11">
        <f t="shared" si="15"/>
        <v>8</v>
      </c>
    </row>
    <row r="233" spans="1:12" x14ac:dyDescent="0.2">
      <c r="A233" s="11">
        <v>2008</v>
      </c>
      <c r="B233" s="11">
        <v>1</v>
      </c>
      <c r="C233" s="11" t="s">
        <v>6</v>
      </c>
      <c r="D233" s="12">
        <v>39698</v>
      </c>
      <c r="E233" s="11" t="s">
        <v>14</v>
      </c>
      <c r="F233" s="11" t="str">
        <f t="shared" si="17"/>
        <v>W1</v>
      </c>
      <c r="G233" s="11"/>
      <c r="H233" s="11" t="s">
        <v>8</v>
      </c>
      <c r="I233" s="11" t="s">
        <v>32</v>
      </c>
      <c r="J233" s="11">
        <v>26</v>
      </c>
      <c r="K233" s="11">
        <v>24</v>
      </c>
      <c r="L233" s="11">
        <f t="shared" si="15"/>
        <v>2</v>
      </c>
    </row>
    <row r="234" spans="1:12" x14ac:dyDescent="0.2">
      <c r="A234" s="11">
        <v>2008</v>
      </c>
      <c r="B234" s="11">
        <v>2</v>
      </c>
      <c r="C234" s="11" t="s">
        <v>6</v>
      </c>
      <c r="D234" s="12">
        <v>39705</v>
      </c>
      <c r="E234" s="11" t="s">
        <v>14</v>
      </c>
      <c r="F234" s="11" t="str">
        <f t="shared" si="17"/>
        <v>W2</v>
      </c>
      <c r="G234" s="11"/>
      <c r="H234" s="11"/>
      <c r="I234" s="11" t="s">
        <v>13</v>
      </c>
      <c r="J234" s="11">
        <v>20</v>
      </c>
      <c r="K234" s="11">
        <v>17</v>
      </c>
      <c r="L234" s="11">
        <f t="shared" si="15"/>
        <v>3</v>
      </c>
    </row>
    <row r="235" spans="1:12" x14ac:dyDescent="0.2">
      <c r="A235" s="11">
        <v>2008</v>
      </c>
      <c r="B235" s="11">
        <v>3</v>
      </c>
      <c r="C235" s="11" t="s">
        <v>6</v>
      </c>
      <c r="D235" s="12">
        <v>39712</v>
      </c>
      <c r="E235" s="11" t="s">
        <v>7</v>
      </c>
      <c r="F235" s="11" t="str">
        <f t="shared" si="17"/>
        <v>L1</v>
      </c>
      <c r="G235" s="11"/>
      <c r="H235" s="11" t="s">
        <v>8</v>
      </c>
      <c r="I235" s="11" t="s">
        <v>23</v>
      </c>
      <c r="J235" s="11">
        <v>10</v>
      </c>
      <c r="K235" s="11">
        <v>20</v>
      </c>
      <c r="L235" s="11">
        <f t="shared" si="15"/>
        <v>-10</v>
      </c>
    </row>
    <row r="236" spans="1:12" x14ac:dyDescent="0.2">
      <c r="A236" s="11">
        <v>2008</v>
      </c>
      <c r="B236" s="11">
        <v>4</v>
      </c>
      <c r="C236" s="11" t="s">
        <v>6</v>
      </c>
      <c r="D236" s="12">
        <v>39719</v>
      </c>
      <c r="E236" s="11" t="s">
        <v>14</v>
      </c>
      <c r="F236" s="11" t="str">
        <f t="shared" si="17"/>
        <v>W1</v>
      </c>
      <c r="G236" s="11"/>
      <c r="H236" s="11"/>
      <c r="I236" s="11" t="s">
        <v>9</v>
      </c>
      <c r="J236" s="11">
        <v>24</v>
      </c>
      <c r="K236" s="11">
        <v>9</v>
      </c>
      <c r="L236" s="11">
        <f t="shared" si="15"/>
        <v>15</v>
      </c>
    </row>
    <row r="237" spans="1:12" x14ac:dyDescent="0.2">
      <c r="A237" s="11">
        <v>2008</v>
      </c>
      <c r="B237" s="11">
        <v>5</v>
      </c>
      <c r="C237" s="11" t="s">
        <v>6</v>
      </c>
      <c r="D237" s="12">
        <v>39726</v>
      </c>
      <c r="E237" s="11" t="s">
        <v>14</v>
      </c>
      <c r="F237" s="11" t="str">
        <f t="shared" si="17"/>
        <v>W2</v>
      </c>
      <c r="G237" s="11"/>
      <c r="H237" s="11"/>
      <c r="I237" s="11" t="s">
        <v>33</v>
      </c>
      <c r="J237" s="11">
        <v>34</v>
      </c>
      <c r="K237" s="11">
        <v>0</v>
      </c>
      <c r="L237" s="11">
        <f t="shared" si="15"/>
        <v>34</v>
      </c>
    </row>
    <row r="238" spans="1:12" x14ac:dyDescent="0.2">
      <c r="A238" s="11">
        <v>2008</v>
      </c>
      <c r="B238" s="11">
        <v>6</v>
      </c>
      <c r="C238" s="11" t="s">
        <v>6</v>
      </c>
      <c r="D238" s="12">
        <v>39733</v>
      </c>
      <c r="E238" s="11" t="s">
        <v>7</v>
      </c>
      <c r="F238" s="11" t="str">
        <f t="shared" si="17"/>
        <v>L1</v>
      </c>
      <c r="G238" s="11"/>
      <c r="H238" s="11" t="s">
        <v>8</v>
      </c>
      <c r="I238" s="11" t="s">
        <v>12</v>
      </c>
      <c r="J238" s="11">
        <v>3</v>
      </c>
      <c r="K238" s="11">
        <v>27</v>
      </c>
      <c r="L238" s="11">
        <f t="shared" si="15"/>
        <v>-24</v>
      </c>
    </row>
    <row r="239" spans="1:12" x14ac:dyDescent="0.2">
      <c r="A239" s="11">
        <v>2008</v>
      </c>
      <c r="B239" s="11">
        <v>7</v>
      </c>
      <c r="C239" s="11" t="s">
        <v>6</v>
      </c>
      <c r="D239" s="12">
        <v>39740</v>
      </c>
      <c r="E239" s="11" t="s">
        <v>14</v>
      </c>
      <c r="F239" s="11" t="str">
        <f t="shared" si="17"/>
        <v>W1</v>
      </c>
      <c r="G239" s="11"/>
      <c r="H239" s="11"/>
      <c r="I239" s="11" t="s">
        <v>16</v>
      </c>
      <c r="J239" s="11">
        <v>30</v>
      </c>
      <c r="K239" s="11">
        <v>7</v>
      </c>
      <c r="L239" s="11">
        <f t="shared" si="15"/>
        <v>23</v>
      </c>
    </row>
    <row r="240" spans="1:12" x14ac:dyDescent="0.2">
      <c r="A240" s="11">
        <v>2008</v>
      </c>
      <c r="B240" s="11">
        <v>8</v>
      </c>
      <c r="C240" s="11" t="s">
        <v>6</v>
      </c>
      <c r="D240" s="12">
        <v>39747</v>
      </c>
      <c r="E240" s="11" t="s">
        <v>14</v>
      </c>
      <c r="F240" s="11" t="str">
        <f t="shared" si="17"/>
        <v>W2</v>
      </c>
      <c r="G240" s="11"/>
      <c r="H240" s="11"/>
      <c r="I240" s="11" t="s">
        <v>19</v>
      </c>
      <c r="J240" s="11">
        <v>27</v>
      </c>
      <c r="K240" s="11">
        <v>23</v>
      </c>
      <c r="L240" s="11">
        <f t="shared" si="15"/>
        <v>4</v>
      </c>
    </row>
    <row r="241" spans="1:12" x14ac:dyDescent="0.2">
      <c r="A241" s="11">
        <v>2008</v>
      </c>
      <c r="B241" s="11">
        <v>9</v>
      </c>
      <c r="C241" s="16" t="s">
        <v>64</v>
      </c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x14ac:dyDescent="0.2">
      <c r="A242" s="11">
        <v>2008</v>
      </c>
      <c r="B242" s="11">
        <v>10</v>
      </c>
      <c r="C242" s="11" t="s">
        <v>6</v>
      </c>
      <c r="D242" s="12">
        <v>39761</v>
      </c>
      <c r="E242" s="11" t="s">
        <v>14</v>
      </c>
      <c r="F242" s="11" t="str">
        <f>IF(B242=1,E242&amp;"1",IF(E242=E240,(E242&amp;(RIGHT(F240,1)+1)),E242&amp;"1"))</f>
        <v>W3</v>
      </c>
      <c r="G242" s="11"/>
      <c r="H242" s="11" t="s">
        <v>8</v>
      </c>
      <c r="I242" s="11" t="s">
        <v>35</v>
      </c>
      <c r="J242" s="11">
        <v>17</v>
      </c>
      <c r="K242" s="11">
        <v>6</v>
      </c>
      <c r="L242" s="11">
        <f t="shared" si="15"/>
        <v>11</v>
      </c>
    </row>
    <row r="243" spans="1:12" x14ac:dyDescent="0.2">
      <c r="A243" s="11">
        <v>2008</v>
      </c>
      <c r="B243" s="11">
        <v>11</v>
      </c>
      <c r="C243" s="11" t="s">
        <v>6</v>
      </c>
      <c r="D243" s="12">
        <v>39768</v>
      </c>
      <c r="E243" s="11" t="s">
        <v>14</v>
      </c>
      <c r="F243" s="11" t="str">
        <f t="shared" ref="F243:F252" si="18">IF(B243=1,E243&amp;"1",IF(E243=E242,(E243&amp;(RIGHT(F242,1)+1)),E243&amp;"1"))</f>
        <v>W4</v>
      </c>
      <c r="G243" s="11"/>
      <c r="H243" s="11"/>
      <c r="I243" s="11" t="s">
        <v>40</v>
      </c>
      <c r="J243" s="11">
        <v>31</v>
      </c>
      <c r="K243" s="11">
        <v>22</v>
      </c>
      <c r="L243" s="11">
        <f t="shared" si="15"/>
        <v>9</v>
      </c>
    </row>
    <row r="244" spans="1:12" x14ac:dyDescent="0.2">
      <c r="A244" s="11">
        <v>2008</v>
      </c>
      <c r="B244" s="11">
        <v>12</v>
      </c>
      <c r="C244" s="11" t="s">
        <v>6</v>
      </c>
      <c r="D244" s="12">
        <v>39775</v>
      </c>
      <c r="E244" s="11" t="s">
        <v>7</v>
      </c>
      <c r="F244" s="11" t="str">
        <f t="shared" si="18"/>
        <v>L1</v>
      </c>
      <c r="G244" s="11"/>
      <c r="H244" s="11" t="s">
        <v>8</v>
      </c>
      <c r="I244" s="11" t="s">
        <v>9</v>
      </c>
      <c r="J244" s="11">
        <v>28</v>
      </c>
      <c r="K244" s="11">
        <v>45</v>
      </c>
      <c r="L244" s="11">
        <f t="shared" si="15"/>
        <v>-17</v>
      </c>
    </row>
    <row r="245" spans="1:12" x14ac:dyDescent="0.2">
      <c r="A245" s="11">
        <v>2008</v>
      </c>
      <c r="B245" s="11">
        <v>13</v>
      </c>
      <c r="C245" s="11" t="s">
        <v>6</v>
      </c>
      <c r="D245" s="12">
        <v>39782</v>
      </c>
      <c r="E245" s="11" t="s">
        <v>14</v>
      </c>
      <c r="F245" s="11" t="str">
        <f t="shared" si="18"/>
        <v>W1</v>
      </c>
      <c r="G245" s="11"/>
      <c r="H245" s="11" t="s">
        <v>8</v>
      </c>
      <c r="I245" s="11" t="s">
        <v>31</v>
      </c>
      <c r="J245" s="11">
        <v>35</v>
      </c>
      <c r="K245" s="11">
        <v>31</v>
      </c>
      <c r="L245" s="11">
        <f t="shared" si="15"/>
        <v>4</v>
      </c>
    </row>
    <row r="246" spans="1:12" x14ac:dyDescent="0.2">
      <c r="A246" s="11">
        <v>2008</v>
      </c>
      <c r="B246" s="11">
        <v>14</v>
      </c>
      <c r="C246" s="11" t="s">
        <v>34</v>
      </c>
      <c r="D246" s="12">
        <v>39790</v>
      </c>
      <c r="E246" s="11" t="s">
        <v>14</v>
      </c>
      <c r="F246" s="11" t="str">
        <f t="shared" si="18"/>
        <v>W2</v>
      </c>
      <c r="G246" s="11"/>
      <c r="H246" s="11"/>
      <c r="I246" s="11" t="s">
        <v>12</v>
      </c>
      <c r="J246" s="11">
        <v>38</v>
      </c>
      <c r="K246" s="11">
        <v>23</v>
      </c>
      <c r="L246" s="11">
        <f t="shared" si="15"/>
        <v>15</v>
      </c>
    </row>
    <row r="247" spans="1:12" x14ac:dyDescent="0.2">
      <c r="A247" s="11">
        <v>2008</v>
      </c>
      <c r="B247" s="11">
        <v>15</v>
      </c>
      <c r="C247" s="11" t="s">
        <v>6</v>
      </c>
      <c r="D247" s="12">
        <v>39796</v>
      </c>
      <c r="E247" s="11" t="s">
        <v>14</v>
      </c>
      <c r="F247" s="11" t="str">
        <f t="shared" si="18"/>
        <v>W3</v>
      </c>
      <c r="G247" s="11"/>
      <c r="H247" s="11"/>
      <c r="I247" s="11" t="s">
        <v>36</v>
      </c>
      <c r="J247" s="11">
        <v>30</v>
      </c>
      <c r="K247" s="11">
        <v>10</v>
      </c>
      <c r="L247" s="11">
        <f t="shared" si="15"/>
        <v>20</v>
      </c>
    </row>
    <row r="248" spans="1:12" x14ac:dyDescent="0.2">
      <c r="A248" s="11">
        <v>2008</v>
      </c>
      <c r="B248" s="11">
        <v>16</v>
      </c>
      <c r="C248" s="11" t="s">
        <v>6</v>
      </c>
      <c r="D248" s="12">
        <v>39803</v>
      </c>
      <c r="E248" s="11" t="s">
        <v>7</v>
      </c>
      <c r="F248" s="11" t="str">
        <f t="shared" si="18"/>
        <v>L1</v>
      </c>
      <c r="G248" s="11" t="s">
        <v>3</v>
      </c>
      <c r="H248" s="11" t="s">
        <v>8</v>
      </c>
      <c r="I248" s="11" t="s">
        <v>25</v>
      </c>
      <c r="J248" s="11">
        <v>28</v>
      </c>
      <c r="K248" s="11">
        <v>34</v>
      </c>
      <c r="L248" s="11">
        <f t="shared" si="15"/>
        <v>-6</v>
      </c>
    </row>
    <row r="249" spans="1:12" x14ac:dyDescent="0.2">
      <c r="A249" s="11">
        <v>2008</v>
      </c>
      <c r="B249" s="11">
        <v>17</v>
      </c>
      <c r="C249" s="11" t="s">
        <v>6</v>
      </c>
      <c r="D249" s="12">
        <v>39810</v>
      </c>
      <c r="E249" s="11" t="s">
        <v>14</v>
      </c>
      <c r="F249" s="11" t="str">
        <f t="shared" si="18"/>
        <v>W1</v>
      </c>
      <c r="G249" s="11"/>
      <c r="H249" s="11" t="s">
        <v>8</v>
      </c>
      <c r="I249" s="11" t="s">
        <v>16</v>
      </c>
      <c r="J249" s="11">
        <v>33</v>
      </c>
      <c r="K249" s="11">
        <v>31</v>
      </c>
      <c r="L249" s="11">
        <f t="shared" si="15"/>
        <v>2</v>
      </c>
    </row>
    <row r="250" spans="1:12" x14ac:dyDescent="0.2">
      <c r="A250" s="11">
        <v>2009</v>
      </c>
      <c r="B250" s="11">
        <v>1</v>
      </c>
      <c r="C250" s="11" t="s">
        <v>6</v>
      </c>
      <c r="D250" s="12">
        <v>40069</v>
      </c>
      <c r="E250" s="11" t="s">
        <v>7</v>
      </c>
      <c r="F250" s="11" t="str">
        <f t="shared" si="18"/>
        <v>L1</v>
      </c>
      <c r="G250" s="11"/>
      <c r="H250" s="11"/>
      <c r="I250" s="11" t="s">
        <v>24</v>
      </c>
      <c r="J250" s="11">
        <v>10</v>
      </c>
      <c r="K250" s="11">
        <v>38</v>
      </c>
      <c r="L250" s="11">
        <f t="shared" si="15"/>
        <v>-28</v>
      </c>
    </row>
    <row r="251" spans="1:12" x14ac:dyDescent="0.2">
      <c r="A251" s="11">
        <v>2009</v>
      </c>
      <c r="B251" s="11">
        <v>2</v>
      </c>
      <c r="C251" s="11" t="s">
        <v>6</v>
      </c>
      <c r="D251" s="12">
        <v>40076</v>
      </c>
      <c r="E251" s="11" t="s">
        <v>7</v>
      </c>
      <c r="F251" s="11" t="str">
        <f t="shared" si="18"/>
        <v>L2</v>
      </c>
      <c r="G251" s="11"/>
      <c r="H251" s="11" t="s">
        <v>8</v>
      </c>
      <c r="I251" s="11" t="s">
        <v>9</v>
      </c>
      <c r="J251" s="11">
        <v>20</v>
      </c>
      <c r="K251" s="11">
        <v>28</v>
      </c>
      <c r="L251" s="11">
        <f t="shared" si="15"/>
        <v>-8</v>
      </c>
    </row>
    <row r="252" spans="1:12" x14ac:dyDescent="0.2">
      <c r="A252" s="11">
        <v>2009</v>
      </c>
      <c r="B252" s="11">
        <v>3</v>
      </c>
      <c r="C252" s="11" t="s">
        <v>34</v>
      </c>
      <c r="D252" s="12">
        <v>40084</v>
      </c>
      <c r="E252" s="11" t="s">
        <v>7</v>
      </c>
      <c r="F252" s="11" t="str">
        <f t="shared" si="18"/>
        <v>L3</v>
      </c>
      <c r="G252" s="11"/>
      <c r="H252" s="11" t="s">
        <v>8</v>
      </c>
      <c r="I252" s="11" t="s">
        <v>30</v>
      </c>
      <c r="J252" s="11">
        <v>7</v>
      </c>
      <c r="K252" s="11">
        <v>21</v>
      </c>
      <c r="L252" s="11">
        <f t="shared" si="15"/>
        <v>-14</v>
      </c>
    </row>
    <row r="253" spans="1:12" x14ac:dyDescent="0.2">
      <c r="A253" s="11">
        <v>2009</v>
      </c>
      <c r="B253" s="11">
        <v>4</v>
      </c>
      <c r="C253" s="16" t="s">
        <v>64</v>
      </c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x14ac:dyDescent="0.2">
      <c r="A254" s="11">
        <v>2009</v>
      </c>
      <c r="B254" s="11">
        <v>5</v>
      </c>
      <c r="C254" s="11" t="s">
        <v>6</v>
      </c>
      <c r="D254" s="12">
        <v>40097</v>
      </c>
      <c r="E254" s="11" t="s">
        <v>14</v>
      </c>
      <c r="F254" s="11" t="str">
        <f>IF(B254=1,E254&amp;"1",IF(E254=E252,(E254&amp;(RIGHT(F252,1)+1)),E254&amp;"1"))</f>
        <v>W1</v>
      </c>
      <c r="G254" s="11"/>
      <c r="H254" s="11"/>
      <c r="I254" s="11" t="s">
        <v>21</v>
      </c>
      <c r="J254" s="11">
        <v>20</v>
      </c>
      <c r="K254" s="11">
        <v>17</v>
      </c>
      <c r="L254" s="11">
        <f t="shared" si="15"/>
        <v>3</v>
      </c>
    </row>
    <row r="255" spans="1:12" x14ac:dyDescent="0.2">
      <c r="A255" s="11">
        <v>2009</v>
      </c>
      <c r="B255" s="11">
        <v>6</v>
      </c>
      <c r="C255" s="11" t="s">
        <v>6</v>
      </c>
      <c r="D255" s="12">
        <v>40104</v>
      </c>
      <c r="E255" s="11" t="s">
        <v>14</v>
      </c>
      <c r="F255" s="11" t="str">
        <f t="shared" ref="F255:F271" si="19">IF(B255=1,E255&amp;"1",IF(E255=E254,(E255&amp;(RIGHT(F254,1)+1)),E255&amp;"1"))</f>
        <v>W2</v>
      </c>
      <c r="G255" s="11"/>
      <c r="H255" s="11" t="s">
        <v>8</v>
      </c>
      <c r="I255" s="11" t="s">
        <v>12</v>
      </c>
      <c r="J255" s="11">
        <v>28</v>
      </c>
      <c r="K255" s="11">
        <v>21</v>
      </c>
      <c r="L255" s="11">
        <f t="shared" si="15"/>
        <v>7</v>
      </c>
    </row>
    <row r="256" spans="1:12" x14ac:dyDescent="0.2">
      <c r="A256" s="11">
        <v>2009</v>
      </c>
      <c r="B256" s="11">
        <v>7</v>
      </c>
      <c r="C256" s="11" t="s">
        <v>6</v>
      </c>
      <c r="D256" s="12">
        <v>40111</v>
      </c>
      <c r="E256" s="11" t="s">
        <v>7</v>
      </c>
      <c r="F256" s="11" t="str">
        <f t="shared" si="19"/>
        <v>L1</v>
      </c>
      <c r="G256" s="11"/>
      <c r="H256" s="11"/>
      <c r="I256" s="11" t="s">
        <v>10</v>
      </c>
      <c r="J256" s="11">
        <v>9</v>
      </c>
      <c r="K256" s="11">
        <v>20</v>
      </c>
      <c r="L256" s="11">
        <f t="shared" si="15"/>
        <v>-11</v>
      </c>
    </row>
    <row r="257" spans="1:12" x14ac:dyDescent="0.2">
      <c r="A257" s="11">
        <v>2009</v>
      </c>
      <c r="B257" s="11">
        <v>8</v>
      </c>
      <c r="C257" s="11" t="s">
        <v>6</v>
      </c>
      <c r="D257" s="12">
        <v>40118</v>
      </c>
      <c r="E257" s="11" t="s">
        <v>14</v>
      </c>
      <c r="F257" s="11" t="str">
        <f t="shared" si="19"/>
        <v>W1</v>
      </c>
      <c r="G257" s="11"/>
      <c r="H257" s="11" t="s">
        <v>8</v>
      </c>
      <c r="I257" s="11" t="s">
        <v>19</v>
      </c>
      <c r="J257" s="11">
        <v>34</v>
      </c>
      <c r="K257" s="11">
        <v>21</v>
      </c>
      <c r="L257" s="11">
        <f t="shared" si="15"/>
        <v>13</v>
      </c>
    </row>
    <row r="258" spans="1:12" x14ac:dyDescent="0.2">
      <c r="A258" s="11">
        <v>2009</v>
      </c>
      <c r="B258" s="11">
        <v>9</v>
      </c>
      <c r="C258" s="11" t="s">
        <v>6</v>
      </c>
      <c r="D258" s="12">
        <v>40125</v>
      </c>
      <c r="E258" s="11" t="s">
        <v>7</v>
      </c>
      <c r="F258" s="11" t="str">
        <f t="shared" si="19"/>
        <v>L1</v>
      </c>
      <c r="G258" s="11"/>
      <c r="H258" s="11" t="s">
        <v>8</v>
      </c>
      <c r="I258" s="11" t="s">
        <v>16</v>
      </c>
      <c r="J258" s="11">
        <v>20</v>
      </c>
      <c r="K258" s="11">
        <v>30</v>
      </c>
      <c r="L258" s="11">
        <f t="shared" si="15"/>
        <v>-10</v>
      </c>
    </row>
    <row r="259" spans="1:12" x14ac:dyDescent="0.2">
      <c r="A259" s="11">
        <v>2009</v>
      </c>
      <c r="B259" s="11">
        <v>10</v>
      </c>
      <c r="C259" s="11" t="s">
        <v>6</v>
      </c>
      <c r="D259" s="12">
        <v>40132</v>
      </c>
      <c r="E259" s="11" t="s">
        <v>14</v>
      </c>
      <c r="F259" s="11" t="str">
        <f t="shared" si="19"/>
        <v>W1</v>
      </c>
      <c r="G259" s="11"/>
      <c r="H259" s="11"/>
      <c r="I259" s="11" t="s">
        <v>9</v>
      </c>
      <c r="J259" s="11">
        <v>28</v>
      </c>
      <c r="K259" s="11">
        <v>19</v>
      </c>
      <c r="L259" s="11">
        <f t="shared" si="15"/>
        <v>9</v>
      </c>
    </row>
    <row r="260" spans="1:12" x14ac:dyDescent="0.2">
      <c r="A260" s="11">
        <v>2009</v>
      </c>
      <c r="B260" s="11">
        <v>11</v>
      </c>
      <c r="C260" s="11" t="s">
        <v>46</v>
      </c>
      <c r="D260" s="12">
        <v>40136</v>
      </c>
      <c r="E260" s="11" t="s">
        <v>7</v>
      </c>
      <c r="F260" s="11" t="str">
        <f t="shared" si="19"/>
        <v>L1</v>
      </c>
      <c r="G260" s="11"/>
      <c r="H260" s="11"/>
      <c r="I260" s="11" t="s">
        <v>38</v>
      </c>
      <c r="J260" s="11">
        <v>17</v>
      </c>
      <c r="K260" s="11">
        <v>24</v>
      </c>
      <c r="L260" s="11">
        <f t="shared" si="15"/>
        <v>-7</v>
      </c>
    </row>
    <row r="261" spans="1:12" x14ac:dyDescent="0.2">
      <c r="A261" s="11">
        <v>2009</v>
      </c>
      <c r="B261" s="11">
        <v>12</v>
      </c>
      <c r="C261" s="11" t="s">
        <v>6</v>
      </c>
      <c r="D261" s="12">
        <v>40146</v>
      </c>
      <c r="E261" s="11" t="s">
        <v>7</v>
      </c>
      <c r="F261" s="11" t="str">
        <f t="shared" si="19"/>
        <v>L2</v>
      </c>
      <c r="G261" s="11"/>
      <c r="H261" s="11" t="s">
        <v>8</v>
      </c>
      <c r="I261" s="11" t="s">
        <v>15</v>
      </c>
      <c r="J261" s="11">
        <v>6</v>
      </c>
      <c r="K261" s="11">
        <v>17</v>
      </c>
      <c r="L261" s="11">
        <f t="shared" si="15"/>
        <v>-11</v>
      </c>
    </row>
    <row r="262" spans="1:12" x14ac:dyDescent="0.2">
      <c r="A262" s="11">
        <v>2009</v>
      </c>
      <c r="B262" s="11">
        <v>13</v>
      </c>
      <c r="C262" s="11" t="s">
        <v>6</v>
      </c>
      <c r="D262" s="12">
        <v>40153</v>
      </c>
      <c r="E262" s="11" t="s">
        <v>14</v>
      </c>
      <c r="F262" s="11" t="str">
        <f t="shared" si="19"/>
        <v>W1</v>
      </c>
      <c r="G262" s="11"/>
      <c r="H262" s="11"/>
      <c r="I262" s="11" t="s">
        <v>12</v>
      </c>
      <c r="J262" s="11">
        <v>16</v>
      </c>
      <c r="K262" s="11">
        <v>6</v>
      </c>
      <c r="L262" s="11">
        <f t="shared" si="15"/>
        <v>10</v>
      </c>
    </row>
    <row r="263" spans="1:12" x14ac:dyDescent="0.2">
      <c r="A263" s="11">
        <v>2009</v>
      </c>
      <c r="B263" s="11">
        <v>14</v>
      </c>
      <c r="C263" s="11" t="s">
        <v>6</v>
      </c>
      <c r="D263" s="12">
        <v>40160</v>
      </c>
      <c r="E263" s="11" t="s">
        <v>7</v>
      </c>
      <c r="F263" s="11" t="str">
        <f t="shared" si="19"/>
        <v>L1</v>
      </c>
      <c r="G263" s="11"/>
      <c r="H263" s="11" t="s">
        <v>8</v>
      </c>
      <c r="I263" s="11" t="s">
        <v>17</v>
      </c>
      <c r="J263" s="11">
        <v>10</v>
      </c>
      <c r="K263" s="11">
        <v>20</v>
      </c>
      <c r="L263" s="11">
        <f t="shared" si="15"/>
        <v>-10</v>
      </c>
    </row>
    <row r="264" spans="1:12" x14ac:dyDescent="0.2">
      <c r="A264" s="11">
        <v>2009</v>
      </c>
      <c r="B264" s="11">
        <v>15</v>
      </c>
      <c r="C264" s="11" t="s">
        <v>6</v>
      </c>
      <c r="D264" s="12">
        <v>40167</v>
      </c>
      <c r="E264" s="11" t="s">
        <v>14</v>
      </c>
      <c r="F264" s="11" t="str">
        <f t="shared" si="19"/>
        <v>W1</v>
      </c>
      <c r="G264" s="11"/>
      <c r="H264" s="11"/>
      <c r="I264" s="11" t="s">
        <v>23</v>
      </c>
      <c r="J264" s="11">
        <v>26</v>
      </c>
      <c r="K264" s="11">
        <v>7</v>
      </c>
      <c r="L264" s="11">
        <f t="shared" si="15"/>
        <v>19</v>
      </c>
    </row>
    <row r="265" spans="1:12" x14ac:dyDescent="0.2">
      <c r="A265" s="11">
        <v>2009</v>
      </c>
      <c r="B265" s="11">
        <v>16</v>
      </c>
      <c r="C265" s="11" t="s">
        <v>6</v>
      </c>
      <c r="D265" s="12">
        <v>40174</v>
      </c>
      <c r="E265" s="11" t="s">
        <v>14</v>
      </c>
      <c r="F265" s="11" t="str">
        <f t="shared" si="19"/>
        <v>W2</v>
      </c>
      <c r="G265" s="11"/>
      <c r="H265" s="11" t="s">
        <v>8</v>
      </c>
      <c r="I265" s="11" t="s">
        <v>25</v>
      </c>
      <c r="J265" s="11">
        <v>41</v>
      </c>
      <c r="K265" s="11">
        <v>9</v>
      </c>
      <c r="L265" s="11">
        <f t="shared" si="15"/>
        <v>32</v>
      </c>
    </row>
    <row r="266" spans="1:12" x14ac:dyDescent="0.2">
      <c r="A266" s="11">
        <v>2009</v>
      </c>
      <c r="B266" s="11">
        <v>17</v>
      </c>
      <c r="C266" s="11" t="s">
        <v>6</v>
      </c>
      <c r="D266" s="12">
        <v>40181</v>
      </c>
      <c r="E266" s="11" t="s">
        <v>14</v>
      </c>
      <c r="F266" s="11" t="str">
        <f t="shared" si="19"/>
        <v>W3</v>
      </c>
      <c r="G266" s="11"/>
      <c r="H266" s="11"/>
      <c r="I266" s="11" t="s">
        <v>16</v>
      </c>
      <c r="J266" s="11">
        <v>23</v>
      </c>
      <c r="K266" s="11">
        <v>10</v>
      </c>
      <c r="L266" s="11">
        <f t="shared" si="15"/>
        <v>13</v>
      </c>
    </row>
    <row r="267" spans="1:12" x14ac:dyDescent="0.2">
      <c r="A267" s="11">
        <v>2010</v>
      </c>
      <c r="B267" s="11">
        <v>1</v>
      </c>
      <c r="C267" s="11" t="s">
        <v>6</v>
      </c>
      <c r="D267" s="12">
        <v>40433</v>
      </c>
      <c r="E267" s="11" t="s">
        <v>7</v>
      </c>
      <c r="F267" s="11" t="str">
        <f t="shared" si="19"/>
        <v>L1</v>
      </c>
      <c r="G267" s="11"/>
      <c r="H267" s="11" t="s">
        <v>8</v>
      </c>
      <c r="I267" s="11" t="s">
        <v>25</v>
      </c>
      <c r="J267" s="11">
        <v>18</v>
      </c>
      <c r="K267" s="11">
        <v>31</v>
      </c>
      <c r="L267" s="11">
        <f t="shared" si="15"/>
        <v>-13</v>
      </c>
    </row>
    <row r="268" spans="1:12" x14ac:dyDescent="0.2">
      <c r="A268" s="11">
        <v>2010</v>
      </c>
      <c r="B268" s="11">
        <v>2</v>
      </c>
      <c r="C268" s="11" t="s">
        <v>6</v>
      </c>
      <c r="D268" s="12">
        <v>40440</v>
      </c>
      <c r="E268" s="11" t="s">
        <v>7</v>
      </c>
      <c r="F268" s="11" t="str">
        <f t="shared" si="19"/>
        <v>L2</v>
      </c>
      <c r="G268" s="11"/>
      <c r="H268" s="11"/>
      <c r="I268" s="11" t="s">
        <v>12</v>
      </c>
      <c r="J268" s="11">
        <v>7</v>
      </c>
      <c r="K268" s="11">
        <v>20</v>
      </c>
      <c r="L268" s="11">
        <f t="shared" si="15"/>
        <v>-13</v>
      </c>
    </row>
    <row r="269" spans="1:12" x14ac:dyDescent="0.2">
      <c r="A269" s="11">
        <v>2010</v>
      </c>
      <c r="B269" s="11">
        <v>3</v>
      </c>
      <c r="C269" s="11" t="s">
        <v>6</v>
      </c>
      <c r="D269" s="12">
        <v>40447</v>
      </c>
      <c r="E269" s="11" t="s">
        <v>7</v>
      </c>
      <c r="F269" s="11" t="str">
        <f t="shared" si="19"/>
        <v>L3</v>
      </c>
      <c r="G269" s="11"/>
      <c r="H269" s="11"/>
      <c r="I269" s="11" t="s">
        <v>39</v>
      </c>
      <c r="J269" s="11">
        <v>7</v>
      </c>
      <c r="K269" s="11">
        <v>20</v>
      </c>
      <c r="L269" s="11">
        <f t="shared" si="15"/>
        <v>-13</v>
      </c>
    </row>
    <row r="270" spans="1:12" x14ac:dyDescent="0.2">
      <c r="A270" s="11">
        <v>2010</v>
      </c>
      <c r="B270" s="11">
        <v>4</v>
      </c>
      <c r="C270" s="11" t="s">
        <v>6</v>
      </c>
      <c r="D270" s="12">
        <v>40454</v>
      </c>
      <c r="E270" s="11" t="s">
        <v>7</v>
      </c>
      <c r="F270" s="11" t="str">
        <f t="shared" si="19"/>
        <v>L4</v>
      </c>
      <c r="G270" s="11"/>
      <c r="H270" s="11" t="s">
        <v>8</v>
      </c>
      <c r="I270" s="11" t="s">
        <v>16</v>
      </c>
      <c r="J270" s="11">
        <v>14</v>
      </c>
      <c r="K270" s="11">
        <v>16</v>
      </c>
      <c r="L270" s="11">
        <f t="shared" si="15"/>
        <v>-2</v>
      </c>
    </row>
    <row r="271" spans="1:12" x14ac:dyDescent="0.2">
      <c r="A271" s="11">
        <v>2010</v>
      </c>
      <c r="B271" s="11">
        <v>5</v>
      </c>
      <c r="C271" s="11" t="s">
        <v>6</v>
      </c>
      <c r="D271" s="12">
        <v>40461</v>
      </c>
      <c r="E271" s="11" t="s">
        <v>7</v>
      </c>
      <c r="F271" s="11" t="str">
        <f t="shared" si="19"/>
        <v>L5</v>
      </c>
      <c r="G271" s="11"/>
      <c r="H271" s="11"/>
      <c r="I271" s="11" t="s">
        <v>13</v>
      </c>
      <c r="J271" s="11">
        <v>6</v>
      </c>
      <c r="K271" s="11">
        <v>23</v>
      </c>
      <c r="L271" s="11">
        <f t="shared" si="15"/>
        <v>-17</v>
      </c>
    </row>
    <row r="272" spans="1:12" x14ac:dyDescent="0.2">
      <c r="A272" s="11">
        <v>2010</v>
      </c>
      <c r="B272" s="11">
        <v>6</v>
      </c>
      <c r="C272" s="16" t="s">
        <v>64</v>
      </c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x14ac:dyDescent="0.2">
      <c r="A273" s="11">
        <v>2010</v>
      </c>
      <c r="B273" s="11">
        <v>7</v>
      </c>
      <c r="C273" s="11" t="s">
        <v>6</v>
      </c>
      <c r="D273" s="12">
        <v>40475</v>
      </c>
      <c r="E273" s="11" t="s">
        <v>14</v>
      </c>
      <c r="F273" s="11" t="str">
        <f>IF(B273=1,E273&amp;"1",IF(E273=E271,(E273&amp;(RIGHT(F271,1)+1)),E273&amp;"1"))</f>
        <v>W1</v>
      </c>
      <c r="G273" s="11"/>
      <c r="H273" s="11"/>
      <c r="I273" s="11" t="s">
        <v>18</v>
      </c>
      <c r="J273" s="11">
        <v>23</v>
      </c>
      <c r="K273" s="11">
        <v>20</v>
      </c>
      <c r="L273" s="11">
        <f t="shared" si="15"/>
        <v>3</v>
      </c>
    </row>
    <row r="274" spans="1:12" x14ac:dyDescent="0.2">
      <c r="A274" s="11">
        <v>2010</v>
      </c>
      <c r="B274" s="11">
        <v>8</v>
      </c>
      <c r="C274" s="11" t="s">
        <v>6</v>
      </c>
      <c r="D274" s="12">
        <v>40482</v>
      </c>
      <c r="E274" s="11" t="s">
        <v>7</v>
      </c>
      <c r="F274" s="11" t="str">
        <f t="shared" ref="F274:F291" si="20">IF(B274=1,E274&amp;"1",IF(E274=E273,(E274&amp;(RIGHT(F273,1)+1)),E274&amp;"1"))</f>
        <v>L1</v>
      </c>
      <c r="G274" s="11"/>
      <c r="H274" s="11" t="s">
        <v>8</v>
      </c>
      <c r="I274" s="11" t="s">
        <v>11</v>
      </c>
      <c r="J274" s="11">
        <v>10</v>
      </c>
      <c r="K274" s="11">
        <v>20</v>
      </c>
      <c r="L274" s="11">
        <f t="shared" si="15"/>
        <v>-10</v>
      </c>
    </row>
    <row r="275" spans="1:12" x14ac:dyDescent="0.2">
      <c r="A275" s="11">
        <v>2010</v>
      </c>
      <c r="B275" s="11">
        <v>9</v>
      </c>
      <c r="C275" s="11" t="s">
        <v>6</v>
      </c>
      <c r="D275" s="12">
        <v>40489</v>
      </c>
      <c r="E275" s="11" t="s">
        <v>7</v>
      </c>
      <c r="F275" s="11" t="str">
        <f t="shared" si="20"/>
        <v>L2</v>
      </c>
      <c r="G275" s="11"/>
      <c r="H275" s="11"/>
      <c r="I275" s="11" t="s">
        <v>16</v>
      </c>
      <c r="J275" s="11">
        <v>3</v>
      </c>
      <c r="K275" s="11">
        <v>34</v>
      </c>
      <c r="L275" s="11">
        <f t="shared" si="15"/>
        <v>-31</v>
      </c>
    </row>
    <row r="276" spans="1:12" x14ac:dyDescent="0.2">
      <c r="A276" s="11">
        <v>2010</v>
      </c>
      <c r="B276" s="11">
        <v>10</v>
      </c>
      <c r="C276" s="11" t="s">
        <v>6</v>
      </c>
      <c r="D276" s="12">
        <v>40496</v>
      </c>
      <c r="E276" s="11" t="s">
        <v>7</v>
      </c>
      <c r="F276" s="11" t="str">
        <f t="shared" si="20"/>
        <v>L3</v>
      </c>
      <c r="G276" s="11"/>
      <c r="H276" s="11" t="s">
        <v>8</v>
      </c>
      <c r="I276" s="11" t="s">
        <v>12</v>
      </c>
      <c r="J276" s="11">
        <v>16</v>
      </c>
      <c r="K276" s="11">
        <v>31</v>
      </c>
      <c r="L276" s="11">
        <f t="shared" ref="L276:L343" si="21">J276-K276</f>
        <v>-15</v>
      </c>
    </row>
    <row r="277" spans="1:12" x14ac:dyDescent="0.2">
      <c r="A277" s="11">
        <v>2010</v>
      </c>
      <c r="B277" s="11">
        <v>11</v>
      </c>
      <c r="C277" s="11" t="s">
        <v>6</v>
      </c>
      <c r="D277" s="12">
        <v>40503</v>
      </c>
      <c r="E277" s="11" t="s">
        <v>7</v>
      </c>
      <c r="F277" s="11" t="str">
        <f t="shared" si="20"/>
        <v>L4</v>
      </c>
      <c r="G277" s="11"/>
      <c r="H277" s="11"/>
      <c r="I277" s="11" t="s">
        <v>27</v>
      </c>
      <c r="J277" s="11">
        <v>13</v>
      </c>
      <c r="K277" s="11">
        <v>37</v>
      </c>
      <c r="L277" s="11">
        <f t="shared" si="21"/>
        <v>-24</v>
      </c>
    </row>
    <row r="278" spans="1:12" x14ac:dyDescent="0.2">
      <c r="A278" s="11">
        <v>2010</v>
      </c>
      <c r="B278" s="11">
        <v>12</v>
      </c>
      <c r="C278" s="11" t="s">
        <v>6</v>
      </c>
      <c r="D278" s="12">
        <v>40510</v>
      </c>
      <c r="E278" s="11" t="s">
        <v>7</v>
      </c>
      <c r="F278" s="11" t="str">
        <f t="shared" si="20"/>
        <v>L5</v>
      </c>
      <c r="G278" s="11"/>
      <c r="H278" s="11" t="s">
        <v>8</v>
      </c>
      <c r="I278" s="11" t="s">
        <v>41</v>
      </c>
      <c r="J278" s="11">
        <v>23</v>
      </c>
      <c r="K278" s="11">
        <v>24</v>
      </c>
      <c r="L278" s="11">
        <f t="shared" si="21"/>
        <v>-1</v>
      </c>
    </row>
    <row r="279" spans="1:12" x14ac:dyDescent="0.2">
      <c r="A279" s="11">
        <v>2010</v>
      </c>
      <c r="B279" s="11">
        <v>13</v>
      </c>
      <c r="C279" s="11" t="s">
        <v>6</v>
      </c>
      <c r="D279" s="12">
        <v>40517</v>
      </c>
      <c r="E279" s="11" t="s">
        <v>7</v>
      </c>
      <c r="F279" s="11" t="str">
        <f t="shared" si="20"/>
        <v>L6</v>
      </c>
      <c r="G279" s="11"/>
      <c r="H279" s="11" t="s">
        <v>8</v>
      </c>
      <c r="I279" s="11" t="s">
        <v>42</v>
      </c>
      <c r="J279" s="11">
        <v>14</v>
      </c>
      <c r="K279" s="11">
        <v>31</v>
      </c>
      <c r="L279" s="11">
        <f t="shared" si="21"/>
        <v>-17</v>
      </c>
    </row>
    <row r="280" spans="1:12" x14ac:dyDescent="0.2">
      <c r="A280" s="11">
        <v>2010</v>
      </c>
      <c r="B280" s="11">
        <v>14</v>
      </c>
      <c r="C280" s="11" t="s">
        <v>6</v>
      </c>
      <c r="D280" s="12">
        <v>40524</v>
      </c>
      <c r="E280" s="11" t="s">
        <v>7</v>
      </c>
      <c r="F280" s="11" t="str">
        <f t="shared" si="20"/>
        <v>L7</v>
      </c>
      <c r="G280" s="11"/>
      <c r="H280" s="11"/>
      <c r="I280" s="11" t="s">
        <v>9</v>
      </c>
      <c r="J280" s="11">
        <v>10</v>
      </c>
      <c r="K280" s="11">
        <v>31</v>
      </c>
      <c r="L280" s="11">
        <f t="shared" si="21"/>
        <v>-21</v>
      </c>
    </row>
    <row r="281" spans="1:12" x14ac:dyDescent="0.2">
      <c r="A281" s="11">
        <v>2010</v>
      </c>
      <c r="B281" s="11">
        <v>15</v>
      </c>
      <c r="C281" s="11" t="s">
        <v>6</v>
      </c>
      <c r="D281" s="12">
        <v>40531</v>
      </c>
      <c r="E281" s="11" t="s">
        <v>14</v>
      </c>
      <c r="F281" s="11" t="str">
        <f t="shared" si="20"/>
        <v>W1</v>
      </c>
      <c r="G281" s="11"/>
      <c r="H281" s="11"/>
      <c r="I281" s="11" t="s">
        <v>19</v>
      </c>
      <c r="J281" s="11">
        <v>19</v>
      </c>
      <c r="K281" s="11">
        <v>12</v>
      </c>
      <c r="L281" s="11">
        <f t="shared" si="21"/>
        <v>7</v>
      </c>
    </row>
    <row r="282" spans="1:12" x14ac:dyDescent="0.2">
      <c r="A282" s="11">
        <v>2010</v>
      </c>
      <c r="B282" s="11">
        <v>16</v>
      </c>
      <c r="C282" s="11" t="s">
        <v>46</v>
      </c>
      <c r="D282" s="12">
        <v>40535</v>
      </c>
      <c r="E282" s="11" t="s">
        <v>7</v>
      </c>
      <c r="F282" s="11" t="str">
        <f t="shared" si="20"/>
        <v>L1</v>
      </c>
      <c r="G282" s="11"/>
      <c r="H282" s="11" t="s">
        <v>8</v>
      </c>
      <c r="I282" s="11" t="s">
        <v>28</v>
      </c>
      <c r="J282" s="11">
        <v>3</v>
      </c>
      <c r="K282" s="11">
        <v>27</v>
      </c>
      <c r="L282" s="11">
        <f t="shared" si="21"/>
        <v>-24</v>
      </c>
    </row>
    <row r="283" spans="1:12" x14ac:dyDescent="0.2">
      <c r="A283" s="11">
        <v>2010</v>
      </c>
      <c r="B283" s="11">
        <v>17</v>
      </c>
      <c r="C283" s="11" t="s">
        <v>6</v>
      </c>
      <c r="D283" s="12">
        <v>40545</v>
      </c>
      <c r="E283" s="11" t="s">
        <v>7</v>
      </c>
      <c r="F283" s="11" t="str">
        <f t="shared" si="20"/>
        <v>L2</v>
      </c>
      <c r="G283" s="11"/>
      <c r="H283" s="11" t="s">
        <v>8</v>
      </c>
      <c r="I283" s="11" t="s">
        <v>9</v>
      </c>
      <c r="J283" s="11">
        <v>10</v>
      </c>
      <c r="K283" s="11">
        <v>31</v>
      </c>
      <c r="L283" s="11">
        <f t="shared" si="21"/>
        <v>-21</v>
      </c>
    </row>
    <row r="284" spans="1:12" x14ac:dyDescent="0.2">
      <c r="A284" s="11">
        <v>2011</v>
      </c>
      <c r="B284" s="11">
        <v>1</v>
      </c>
      <c r="C284" s="11" t="s">
        <v>6</v>
      </c>
      <c r="D284" s="12">
        <v>40797</v>
      </c>
      <c r="E284" s="11" t="s">
        <v>7</v>
      </c>
      <c r="F284" s="11" t="str">
        <f t="shared" si="20"/>
        <v>L1</v>
      </c>
      <c r="G284" s="11"/>
      <c r="H284" s="11" t="s">
        <v>8</v>
      </c>
      <c r="I284" s="11" t="s">
        <v>19</v>
      </c>
      <c r="J284" s="11">
        <v>21</v>
      </c>
      <c r="K284" s="11">
        <v>28</v>
      </c>
      <c r="L284" s="11">
        <f t="shared" si="21"/>
        <v>-7</v>
      </c>
    </row>
    <row r="285" spans="1:12" x14ac:dyDescent="0.2">
      <c r="A285" s="11">
        <v>2011</v>
      </c>
      <c r="B285" s="11">
        <v>2</v>
      </c>
      <c r="C285" s="11" t="s">
        <v>6</v>
      </c>
      <c r="D285" s="12">
        <v>40804</v>
      </c>
      <c r="E285" s="11" t="s">
        <v>7</v>
      </c>
      <c r="F285" s="11" t="str">
        <f t="shared" si="20"/>
        <v>L2</v>
      </c>
      <c r="G285" s="11"/>
      <c r="H285" s="11"/>
      <c r="I285" s="11" t="s">
        <v>31</v>
      </c>
      <c r="J285" s="11">
        <v>23</v>
      </c>
      <c r="K285" s="11">
        <v>30</v>
      </c>
      <c r="L285" s="11">
        <f t="shared" si="21"/>
        <v>-7</v>
      </c>
    </row>
    <row r="286" spans="1:12" x14ac:dyDescent="0.2">
      <c r="A286" s="11">
        <v>2011</v>
      </c>
      <c r="B286" s="11">
        <v>3</v>
      </c>
      <c r="C286" s="11" t="s">
        <v>6</v>
      </c>
      <c r="D286" s="12">
        <v>40811</v>
      </c>
      <c r="E286" s="11" t="s">
        <v>14</v>
      </c>
      <c r="F286" s="11" t="str">
        <f t="shared" si="20"/>
        <v>W1</v>
      </c>
      <c r="G286" s="11"/>
      <c r="H286" s="11"/>
      <c r="I286" s="11" t="s">
        <v>22</v>
      </c>
      <c r="J286" s="11">
        <v>16</v>
      </c>
      <c r="K286" s="11">
        <v>10</v>
      </c>
      <c r="L286" s="11">
        <f t="shared" si="21"/>
        <v>6</v>
      </c>
    </row>
    <row r="287" spans="1:12" x14ac:dyDescent="0.2">
      <c r="A287" s="11">
        <v>2011</v>
      </c>
      <c r="B287" s="11">
        <v>4</v>
      </c>
      <c r="C287" s="11" t="s">
        <v>6</v>
      </c>
      <c r="D287" s="12">
        <v>40818</v>
      </c>
      <c r="E287" s="11" t="s">
        <v>7</v>
      </c>
      <c r="F287" s="11" t="str">
        <f t="shared" si="20"/>
        <v>L1</v>
      </c>
      <c r="G287" s="11"/>
      <c r="H287" s="11" t="s">
        <v>8</v>
      </c>
      <c r="I287" s="11" t="s">
        <v>13</v>
      </c>
      <c r="J287" s="11">
        <v>29</v>
      </c>
      <c r="K287" s="11">
        <v>34</v>
      </c>
      <c r="L287" s="11">
        <f t="shared" si="21"/>
        <v>-5</v>
      </c>
    </row>
    <row r="288" spans="1:12" x14ac:dyDescent="0.2">
      <c r="A288" s="11">
        <v>2011</v>
      </c>
      <c r="B288" s="11">
        <v>5</v>
      </c>
      <c r="C288" s="11" t="s">
        <v>6</v>
      </c>
      <c r="D288" s="12">
        <v>40825</v>
      </c>
      <c r="E288" s="11" t="s">
        <v>7</v>
      </c>
      <c r="F288" s="11" t="str">
        <f t="shared" si="20"/>
        <v>L2</v>
      </c>
      <c r="G288" s="11"/>
      <c r="H288" s="11"/>
      <c r="I288" s="11" t="s">
        <v>16</v>
      </c>
      <c r="J288" s="11">
        <v>27</v>
      </c>
      <c r="K288" s="11">
        <v>30</v>
      </c>
      <c r="L288" s="11">
        <f t="shared" si="21"/>
        <v>-3</v>
      </c>
    </row>
    <row r="289" spans="1:12" x14ac:dyDescent="0.2">
      <c r="A289" s="11">
        <v>2011</v>
      </c>
      <c r="B289" s="11">
        <v>6</v>
      </c>
      <c r="C289" s="11" t="s">
        <v>6</v>
      </c>
      <c r="D289" s="12">
        <v>40832</v>
      </c>
      <c r="E289" s="11" t="s">
        <v>7</v>
      </c>
      <c r="F289" s="11" t="str">
        <f t="shared" si="20"/>
        <v>L3</v>
      </c>
      <c r="G289" s="11"/>
      <c r="H289" s="11" t="s">
        <v>8</v>
      </c>
      <c r="I289" s="11" t="s">
        <v>9</v>
      </c>
      <c r="J289" s="11">
        <v>17</v>
      </c>
      <c r="K289" s="11">
        <v>31</v>
      </c>
      <c r="L289" s="11">
        <f t="shared" si="21"/>
        <v>-14</v>
      </c>
    </row>
    <row r="290" spans="1:12" x14ac:dyDescent="0.2">
      <c r="A290" s="11">
        <v>2011</v>
      </c>
      <c r="B290" s="11">
        <v>7</v>
      </c>
      <c r="C290" s="11" t="s">
        <v>6</v>
      </c>
      <c r="D290" s="12">
        <v>40839</v>
      </c>
      <c r="E290" s="11" t="s">
        <v>14</v>
      </c>
      <c r="F290" s="11" t="str">
        <f t="shared" si="20"/>
        <v>W1</v>
      </c>
      <c r="G290" s="11"/>
      <c r="H290" s="11"/>
      <c r="I290" s="11" t="s">
        <v>21</v>
      </c>
      <c r="J290" s="11">
        <v>33</v>
      </c>
      <c r="K290" s="11">
        <v>20</v>
      </c>
      <c r="L290" s="11">
        <f t="shared" si="21"/>
        <v>13</v>
      </c>
    </row>
    <row r="291" spans="1:12" x14ac:dyDescent="0.2">
      <c r="A291" s="11">
        <v>2011</v>
      </c>
      <c r="B291" s="11">
        <v>8</v>
      </c>
      <c r="C291" s="11" t="s">
        <v>6</v>
      </c>
      <c r="D291" s="12">
        <v>40846</v>
      </c>
      <c r="E291" s="11" t="s">
        <v>7</v>
      </c>
      <c r="F291" s="11" t="str">
        <f t="shared" si="20"/>
        <v>L1</v>
      </c>
      <c r="G291" s="11"/>
      <c r="H291" s="11"/>
      <c r="I291" s="11" t="s">
        <v>23</v>
      </c>
      <c r="J291" s="11">
        <v>21</v>
      </c>
      <c r="K291" s="11">
        <v>24</v>
      </c>
      <c r="L291" s="11">
        <f t="shared" si="21"/>
        <v>-3</v>
      </c>
    </row>
    <row r="292" spans="1:12" x14ac:dyDescent="0.2">
      <c r="A292" s="11">
        <v>2011</v>
      </c>
      <c r="B292" s="11">
        <v>9</v>
      </c>
      <c r="C292" s="16" t="s">
        <v>64</v>
      </c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x14ac:dyDescent="0.2">
      <c r="A293" s="11">
        <v>2011</v>
      </c>
      <c r="B293" s="11">
        <v>10</v>
      </c>
      <c r="C293" s="11" t="s">
        <v>6</v>
      </c>
      <c r="D293" s="12">
        <v>40860</v>
      </c>
      <c r="E293" s="11" t="s">
        <v>7</v>
      </c>
      <c r="F293" s="11" t="str">
        <f>IF(B293=1,E293&amp;"1",IF(E293=E291,(E293&amp;(RIGHT(F291,1)+1)),E293&amp;"1"))</f>
        <v>L2</v>
      </c>
      <c r="G293" s="11"/>
      <c r="H293" s="11"/>
      <c r="I293" s="11" t="s">
        <v>43</v>
      </c>
      <c r="J293" s="11">
        <v>3</v>
      </c>
      <c r="K293" s="11">
        <v>30</v>
      </c>
      <c r="L293" s="11">
        <f t="shared" si="21"/>
        <v>-27</v>
      </c>
    </row>
    <row r="294" spans="1:12" x14ac:dyDescent="0.2">
      <c r="A294" s="11">
        <v>2011</v>
      </c>
      <c r="B294" s="11">
        <v>11</v>
      </c>
      <c r="C294" s="11" t="s">
        <v>6</v>
      </c>
      <c r="D294" s="12">
        <v>40867</v>
      </c>
      <c r="E294" s="11" t="s">
        <v>7</v>
      </c>
      <c r="F294" s="11" t="str">
        <f t="shared" ref="F294:F305" si="22">IF(B294=1,E294&amp;"1",IF(E294=E293,(E294&amp;(RIGHT(F293,1)+1)),E294&amp;"1"))</f>
        <v>L3</v>
      </c>
      <c r="G294" s="11"/>
      <c r="H294" s="11" t="s">
        <v>8</v>
      </c>
      <c r="I294" s="11" t="s">
        <v>40</v>
      </c>
      <c r="J294" s="11">
        <v>35</v>
      </c>
      <c r="K294" s="11">
        <v>49</v>
      </c>
      <c r="L294" s="11">
        <f t="shared" si="21"/>
        <v>-14</v>
      </c>
    </row>
    <row r="295" spans="1:12" x14ac:dyDescent="0.2">
      <c r="A295" s="11">
        <v>2011</v>
      </c>
      <c r="B295" s="11">
        <v>12</v>
      </c>
      <c r="C295" s="11" t="s">
        <v>6</v>
      </c>
      <c r="D295" s="12">
        <v>40874</v>
      </c>
      <c r="E295" s="11" t="s">
        <v>14</v>
      </c>
      <c r="F295" s="11" t="str">
        <f t="shared" si="22"/>
        <v>W1</v>
      </c>
      <c r="G295" s="11"/>
      <c r="H295" s="11" t="s">
        <v>8</v>
      </c>
      <c r="I295" s="11" t="s">
        <v>20</v>
      </c>
      <c r="J295" s="11">
        <v>27</v>
      </c>
      <c r="K295" s="11">
        <v>19</v>
      </c>
      <c r="L295" s="11">
        <f t="shared" si="21"/>
        <v>8</v>
      </c>
    </row>
    <row r="296" spans="1:12" x14ac:dyDescent="0.2">
      <c r="A296" s="11">
        <v>2011</v>
      </c>
      <c r="B296" s="11">
        <v>13</v>
      </c>
      <c r="C296" s="11" t="s">
        <v>6</v>
      </c>
      <c r="D296" s="12">
        <v>40881</v>
      </c>
      <c r="E296" s="11" t="s">
        <v>14</v>
      </c>
      <c r="F296" s="11" t="str">
        <f t="shared" si="22"/>
        <v>W2</v>
      </c>
      <c r="G296" s="11"/>
      <c r="H296" s="11" t="s">
        <v>8</v>
      </c>
      <c r="I296" s="11" t="s">
        <v>12</v>
      </c>
      <c r="J296" s="11">
        <v>38</v>
      </c>
      <c r="K296" s="11">
        <v>19</v>
      </c>
      <c r="L296" s="11">
        <f t="shared" si="21"/>
        <v>19</v>
      </c>
    </row>
    <row r="297" spans="1:12" x14ac:dyDescent="0.2">
      <c r="A297" s="11">
        <v>2011</v>
      </c>
      <c r="B297" s="11">
        <v>14</v>
      </c>
      <c r="C297" s="11" t="s">
        <v>6</v>
      </c>
      <c r="D297" s="12">
        <v>40888</v>
      </c>
      <c r="E297" s="11" t="s">
        <v>7</v>
      </c>
      <c r="F297" s="11" t="str">
        <f t="shared" si="22"/>
        <v>L1</v>
      </c>
      <c r="G297" s="11"/>
      <c r="H297" s="11"/>
      <c r="I297" s="11" t="s">
        <v>9</v>
      </c>
      <c r="J297" s="11">
        <v>23</v>
      </c>
      <c r="K297" s="11">
        <v>31</v>
      </c>
      <c r="L297" s="11">
        <f t="shared" si="21"/>
        <v>-8</v>
      </c>
    </row>
    <row r="298" spans="1:12" x14ac:dyDescent="0.2">
      <c r="A298" s="11">
        <v>2011</v>
      </c>
      <c r="B298" s="11">
        <v>15</v>
      </c>
      <c r="C298" s="11" t="s">
        <v>6</v>
      </c>
      <c r="D298" s="12">
        <v>40895</v>
      </c>
      <c r="E298" s="11" t="s">
        <v>14</v>
      </c>
      <c r="F298" s="11" t="str">
        <f t="shared" si="22"/>
        <v>W1</v>
      </c>
      <c r="G298" s="11"/>
      <c r="H298" s="11" t="s">
        <v>8</v>
      </c>
      <c r="I298" s="11" t="s">
        <v>44</v>
      </c>
      <c r="J298" s="11">
        <v>28</v>
      </c>
      <c r="K298" s="11">
        <v>13</v>
      </c>
      <c r="L298" s="11">
        <f t="shared" si="21"/>
        <v>15</v>
      </c>
    </row>
    <row r="299" spans="1:12" x14ac:dyDescent="0.2">
      <c r="A299" s="11">
        <v>2011</v>
      </c>
      <c r="B299" s="11">
        <v>16</v>
      </c>
      <c r="C299" s="11" t="s">
        <v>37</v>
      </c>
      <c r="D299" s="12">
        <v>40901</v>
      </c>
      <c r="E299" s="11" t="s">
        <v>14</v>
      </c>
      <c r="F299" s="11" t="str">
        <f t="shared" si="22"/>
        <v>W2</v>
      </c>
      <c r="G299" s="11"/>
      <c r="H299" s="11"/>
      <c r="I299" s="11" t="s">
        <v>12</v>
      </c>
      <c r="J299" s="11">
        <v>48</v>
      </c>
      <c r="K299" s="11">
        <v>16</v>
      </c>
      <c r="L299" s="11">
        <f t="shared" si="21"/>
        <v>32</v>
      </c>
    </row>
    <row r="300" spans="1:12" x14ac:dyDescent="0.2">
      <c r="A300" s="11">
        <v>2011</v>
      </c>
      <c r="B300" s="11">
        <v>17</v>
      </c>
      <c r="C300" s="11" t="s">
        <v>6</v>
      </c>
      <c r="D300" s="12">
        <v>40909</v>
      </c>
      <c r="E300" s="11" t="s">
        <v>7</v>
      </c>
      <c r="F300" s="11" t="str">
        <f t="shared" si="22"/>
        <v>L1</v>
      </c>
      <c r="G300" s="11"/>
      <c r="H300" s="11" t="s">
        <v>8</v>
      </c>
      <c r="I300" s="11" t="s">
        <v>16</v>
      </c>
      <c r="J300" s="11">
        <v>17</v>
      </c>
      <c r="K300" s="11">
        <v>45</v>
      </c>
      <c r="L300" s="11">
        <f t="shared" si="21"/>
        <v>-28</v>
      </c>
    </row>
    <row r="301" spans="1:12" x14ac:dyDescent="0.2">
      <c r="A301" s="11">
        <v>2012</v>
      </c>
      <c r="B301" s="11">
        <v>1</v>
      </c>
      <c r="C301" s="11" t="s">
        <v>6</v>
      </c>
      <c r="D301" s="12">
        <v>41161</v>
      </c>
      <c r="E301" s="11" t="s">
        <v>7</v>
      </c>
      <c r="F301" s="11" t="str">
        <f t="shared" si="22"/>
        <v>L1</v>
      </c>
      <c r="G301" s="11"/>
      <c r="H301" s="11" t="s">
        <v>8</v>
      </c>
      <c r="I301" s="11" t="s">
        <v>12</v>
      </c>
      <c r="J301" s="11">
        <v>10</v>
      </c>
      <c r="K301" s="11">
        <v>16</v>
      </c>
      <c r="L301" s="11">
        <f t="shared" si="21"/>
        <v>-6</v>
      </c>
    </row>
    <row r="302" spans="1:12" x14ac:dyDescent="0.2">
      <c r="A302" s="11">
        <v>2012</v>
      </c>
      <c r="B302" s="11">
        <v>2</v>
      </c>
      <c r="C302" s="11" t="s">
        <v>6</v>
      </c>
      <c r="D302" s="12">
        <v>41168</v>
      </c>
      <c r="E302" s="11" t="s">
        <v>14</v>
      </c>
      <c r="F302" s="11" t="str">
        <f t="shared" si="22"/>
        <v>W1</v>
      </c>
      <c r="G302" s="11"/>
      <c r="H302" s="11"/>
      <c r="I302" s="11" t="s">
        <v>16</v>
      </c>
      <c r="J302" s="11">
        <v>35</v>
      </c>
      <c r="K302" s="11">
        <v>27</v>
      </c>
      <c r="L302" s="11">
        <f t="shared" si="21"/>
        <v>8</v>
      </c>
    </row>
    <row r="303" spans="1:12" x14ac:dyDescent="0.2">
      <c r="A303" s="11">
        <v>2012</v>
      </c>
      <c r="B303" s="11">
        <v>3</v>
      </c>
      <c r="C303" s="11" t="s">
        <v>46</v>
      </c>
      <c r="D303" s="12">
        <v>41172</v>
      </c>
      <c r="E303" s="11" t="s">
        <v>7</v>
      </c>
      <c r="F303" s="11" t="str">
        <f t="shared" si="22"/>
        <v>L1</v>
      </c>
      <c r="G303" s="11"/>
      <c r="H303" s="11"/>
      <c r="I303" s="11" t="s">
        <v>25</v>
      </c>
      <c r="J303" s="11">
        <v>7</v>
      </c>
      <c r="K303" s="11">
        <v>36</v>
      </c>
      <c r="L303" s="11">
        <f t="shared" si="21"/>
        <v>-29</v>
      </c>
    </row>
    <row r="304" spans="1:12" x14ac:dyDescent="0.2">
      <c r="A304" s="11">
        <v>2012</v>
      </c>
      <c r="B304" s="11">
        <v>4</v>
      </c>
      <c r="C304" s="11" t="s">
        <v>6</v>
      </c>
      <c r="D304" s="12">
        <v>41182</v>
      </c>
      <c r="E304" s="11" t="s">
        <v>7</v>
      </c>
      <c r="F304" s="11" t="str">
        <f t="shared" si="22"/>
        <v>L2</v>
      </c>
      <c r="G304" s="11"/>
      <c r="H304" s="11" t="s">
        <v>8</v>
      </c>
      <c r="I304" s="11" t="s">
        <v>9</v>
      </c>
      <c r="J304" s="11">
        <v>28</v>
      </c>
      <c r="K304" s="11">
        <v>30</v>
      </c>
      <c r="L304" s="11">
        <f t="shared" si="21"/>
        <v>-2</v>
      </c>
    </row>
    <row r="305" spans="1:12" x14ac:dyDescent="0.2">
      <c r="A305" s="11">
        <v>2012</v>
      </c>
      <c r="B305" s="11">
        <v>5</v>
      </c>
      <c r="C305" s="11" t="s">
        <v>6</v>
      </c>
      <c r="D305" s="12">
        <v>41189</v>
      </c>
      <c r="E305" s="11" t="s">
        <v>7</v>
      </c>
      <c r="F305" s="11" t="str">
        <f t="shared" si="22"/>
        <v>L3</v>
      </c>
      <c r="G305" s="11"/>
      <c r="H305" s="11"/>
      <c r="I305" s="11" t="s">
        <v>42</v>
      </c>
      <c r="J305" s="11">
        <v>12</v>
      </c>
      <c r="K305" s="11">
        <v>16</v>
      </c>
      <c r="L305" s="11">
        <f t="shared" si="21"/>
        <v>-4</v>
      </c>
    </row>
    <row r="306" spans="1:12" x14ac:dyDescent="0.2">
      <c r="A306" s="11">
        <v>2012</v>
      </c>
      <c r="B306" s="11">
        <v>6</v>
      </c>
      <c r="C306" s="16" t="s">
        <v>64</v>
      </c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x14ac:dyDescent="0.2">
      <c r="A307" s="11">
        <v>2012</v>
      </c>
      <c r="B307" s="11">
        <v>7</v>
      </c>
      <c r="C307" s="11" t="s">
        <v>6</v>
      </c>
      <c r="D307" s="12">
        <v>41203</v>
      </c>
      <c r="E307" s="11" t="s">
        <v>7</v>
      </c>
      <c r="F307" s="11" t="str">
        <f>IF(B307=1,E307&amp;"1",IF(E307=E305,(E307&amp;(RIGHT(F305,1)+1)),E307&amp;"1"))</f>
        <v>L4</v>
      </c>
      <c r="G307" s="11"/>
      <c r="H307" s="11"/>
      <c r="I307" s="11" t="s">
        <v>30</v>
      </c>
      <c r="J307" s="11">
        <v>14</v>
      </c>
      <c r="K307" s="11">
        <v>19</v>
      </c>
      <c r="L307" s="11">
        <f t="shared" si="21"/>
        <v>-5</v>
      </c>
    </row>
    <row r="308" spans="1:12" x14ac:dyDescent="0.2">
      <c r="A308" s="11">
        <v>2012</v>
      </c>
      <c r="B308" s="11">
        <v>8</v>
      </c>
      <c r="C308" s="11" t="s">
        <v>6</v>
      </c>
      <c r="D308" s="12">
        <v>41210</v>
      </c>
      <c r="E308" s="11" t="s">
        <v>7</v>
      </c>
      <c r="F308" s="11" t="str">
        <f t="shared" ref="F308:F320" si="23">IF(B308=1,E308&amp;"1",IF(E308=E307,(E308&amp;(RIGHT(F307,1)+1)),E308&amp;"1"))</f>
        <v>L5</v>
      </c>
      <c r="G308" s="11"/>
      <c r="H308" s="11" t="s">
        <v>8</v>
      </c>
      <c r="I308" s="11" t="s">
        <v>13</v>
      </c>
      <c r="J308" s="11">
        <v>22</v>
      </c>
      <c r="K308" s="11">
        <v>23</v>
      </c>
      <c r="L308" s="11">
        <f t="shared" si="21"/>
        <v>-1</v>
      </c>
    </row>
    <row r="309" spans="1:12" x14ac:dyDescent="0.2">
      <c r="A309" s="11">
        <v>2012</v>
      </c>
      <c r="B309" s="11">
        <v>9</v>
      </c>
      <c r="C309" s="11" t="s">
        <v>6</v>
      </c>
      <c r="D309" s="12">
        <v>41217</v>
      </c>
      <c r="E309" s="11" t="s">
        <v>14</v>
      </c>
      <c r="F309" s="11" t="str">
        <f t="shared" si="23"/>
        <v>W1</v>
      </c>
      <c r="G309" s="11"/>
      <c r="H309" s="11" t="s">
        <v>8</v>
      </c>
      <c r="I309" s="11" t="s">
        <v>21</v>
      </c>
      <c r="J309" s="11">
        <v>21</v>
      </c>
      <c r="K309" s="11">
        <v>13</v>
      </c>
      <c r="L309" s="11">
        <f t="shared" si="21"/>
        <v>8</v>
      </c>
    </row>
    <row r="310" spans="1:12" x14ac:dyDescent="0.2">
      <c r="A310" s="11">
        <v>2012</v>
      </c>
      <c r="B310" s="11">
        <v>10</v>
      </c>
      <c r="C310" s="11" t="s">
        <v>6</v>
      </c>
      <c r="D310" s="12">
        <v>41224</v>
      </c>
      <c r="E310" s="11" t="s">
        <v>7</v>
      </c>
      <c r="F310" s="11" t="str">
        <f t="shared" si="23"/>
        <v>L1</v>
      </c>
      <c r="G310" s="11"/>
      <c r="H310" s="11"/>
      <c r="I310" s="11" t="s">
        <v>36</v>
      </c>
      <c r="J310" s="11">
        <v>14</v>
      </c>
      <c r="K310" s="11">
        <v>36</v>
      </c>
      <c r="L310" s="11">
        <f t="shared" si="21"/>
        <v>-22</v>
      </c>
    </row>
    <row r="311" spans="1:12" x14ac:dyDescent="0.2">
      <c r="A311" s="11">
        <v>2012</v>
      </c>
      <c r="B311" s="11">
        <v>11</v>
      </c>
      <c r="C311" s="11" t="s">
        <v>6</v>
      </c>
      <c r="D311" s="12">
        <v>41231</v>
      </c>
      <c r="E311" s="11" t="s">
        <v>7</v>
      </c>
      <c r="F311" s="11" t="str">
        <f t="shared" si="23"/>
        <v>L2</v>
      </c>
      <c r="G311" s="11" t="s">
        <v>3</v>
      </c>
      <c r="H311" s="11"/>
      <c r="I311" s="11" t="s">
        <v>12</v>
      </c>
      <c r="J311" s="11">
        <v>21</v>
      </c>
      <c r="K311" s="11">
        <v>27</v>
      </c>
      <c r="L311" s="11">
        <f t="shared" si="21"/>
        <v>-6</v>
      </c>
    </row>
    <row r="312" spans="1:12" x14ac:dyDescent="0.2">
      <c r="A312" s="11">
        <v>2012</v>
      </c>
      <c r="B312" s="11">
        <v>12</v>
      </c>
      <c r="C312" s="11" t="s">
        <v>34</v>
      </c>
      <c r="D312" s="12">
        <v>41239</v>
      </c>
      <c r="E312" s="11" t="s">
        <v>14</v>
      </c>
      <c r="F312" s="11" t="str">
        <f t="shared" si="23"/>
        <v>W1</v>
      </c>
      <c r="G312" s="11"/>
      <c r="H312" s="11" t="s">
        <v>8</v>
      </c>
      <c r="I312" s="11" t="s">
        <v>24</v>
      </c>
      <c r="J312" s="11">
        <v>30</v>
      </c>
      <c r="K312" s="11">
        <v>22</v>
      </c>
      <c r="L312" s="11">
        <f t="shared" si="21"/>
        <v>8</v>
      </c>
    </row>
    <row r="313" spans="1:12" x14ac:dyDescent="0.2">
      <c r="A313" s="11">
        <v>2012</v>
      </c>
      <c r="B313" s="11">
        <v>13</v>
      </c>
      <c r="C313" s="11" t="s">
        <v>6</v>
      </c>
      <c r="D313" s="12">
        <v>41245</v>
      </c>
      <c r="E313" s="11" t="s">
        <v>7</v>
      </c>
      <c r="F313" s="11" t="str">
        <f t="shared" si="23"/>
        <v>L1</v>
      </c>
      <c r="G313" s="11"/>
      <c r="H313" s="11" t="s">
        <v>8</v>
      </c>
      <c r="I313" s="11" t="s">
        <v>33</v>
      </c>
      <c r="J313" s="11">
        <v>21</v>
      </c>
      <c r="K313" s="11">
        <v>27</v>
      </c>
      <c r="L313" s="11">
        <f t="shared" si="21"/>
        <v>-6</v>
      </c>
    </row>
    <row r="314" spans="1:12" x14ac:dyDescent="0.2">
      <c r="A314" s="11">
        <v>2012</v>
      </c>
      <c r="B314" s="11">
        <v>14</v>
      </c>
      <c r="C314" s="11" t="s">
        <v>6</v>
      </c>
      <c r="D314" s="12">
        <v>41252</v>
      </c>
      <c r="E314" s="11" t="s">
        <v>14</v>
      </c>
      <c r="F314" s="11" t="str">
        <f t="shared" si="23"/>
        <v>W1</v>
      </c>
      <c r="G314" s="11"/>
      <c r="H314" s="11"/>
      <c r="I314" s="11" t="s">
        <v>9</v>
      </c>
      <c r="J314" s="11">
        <v>30</v>
      </c>
      <c r="K314" s="11">
        <v>20</v>
      </c>
      <c r="L314" s="11">
        <f t="shared" si="21"/>
        <v>10</v>
      </c>
    </row>
    <row r="315" spans="1:12" x14ac:dyDescent="0.2">
      <c r="A315" s="11">
        <v>2012</v>
      </c>
      <c r="B315" s="11">
        <v>15</v>
      </c>
      <c r="C315" s="11" t="s">
        <v>6</v>
      </c>
      <c r="D315" s="12">
        <v>41259</v>
      </c>
      <c r="E315" s="11" t="s">
        <v>14</v>
      </c>
      <c r="F315" s="11" t="str">
        <f t="shared" si="23"/>
        <v>W2</v>
      </c>
      <c r="G315" s="11"/>
      <c r="H315" s="11" t="s">
        <v>8</v>
      </c>
      <c r="I315" s="11" t="s">
        <v>32</v>
      </c>
      <c r="J315" s="11">
        <v>31</v>
      </c>
      <c r="K315" s="11">
        <v>7</v>
      </c>
      <c r="L315" s="11">
        <f t="shared" si="21"/>
        <v>24</v>
      </c>
    </row>
    <row r="316" spans="1:12" x14ac:dyDescent="0.2">
      <c r="A316" s="11">
        <v>2012</v>
      </c>
      <c r="B316" s="11">
        <v>16</v>
      </c>
      <c r="C316" s="11" t="s">
        <v>6</v>
      </c>
      <c r="D316" s="12">
        <v>41266</v>
      </c>
      <c r="E316" s="11" t="s">
        <v>14</v>
      </c>
      <c r="F316" s="11" t="str">
        <f t="shared" si="23"/>
        <v>W3</v>
      </c>
      <c r="G316" s="11"/>
      <c r="H316" s="11"/>
      <c r="I316" s="11" t="s">
        <v>35</v>
      </c>
      <c r="J316" s="11">
        <v>17</v>
      </c>
      <c r="K316" s="11">
        <v>6</v>
      </c>
      <c r="L316" s="11">
        <f t="shared" si="21"/>
        <v>11</v>
      </c>
    </row>
    <row r="317" spans="1:12" x14ac:dyDescent="0.2">
      <c r="A317" s="11">
        <v>2012</v>
      </c>
      <c r="B317" s="11">
        <v>17</v>
      </c>
      <c r="C317" s="11" t="s">
        <v>6</v>
      </c>
      <c r="D317" s="12">
        <v>41273</v>
      </c>
      <c r="E317" s="11" t="s">
        <v>14</v>
      </c>
      <c r="F317" s="11" t="str">
        <f t="shared" si="23"/>
        <v>W4</v>
      </c>
      <c r="G317" s="11"/>
      <c r="H317" s="11" t="s">
        <v>8</v>
      </c>
      <c r="I317" s="11" t="s">
        <v>16</v>
      </c>
      <c r="J317" s="11">
        <v>44</v>
      </c>
      <c r="K317" s="11">
        <v>38</v>
      </c>
      <c r="L317" s="11">
        <f t="shared" si="21"/>
        <v>6</v>
      </c>
    </row>
    <row r="318" spans="1:12" x14ac:dyDescent="0.2">
      <c r="A318" s="11">
        <v>2013</v>
      </c>
      <c r="B318" s="11">
        <v>1</v>
      </c>
      <c r="C318" s="11" t="s">
        <v>6</v>
      </c>
      <c r="D318" s="12">
        <v>41525</v>
      </c>
      <c r="E318" s="11" t="s">
        <v>7</v>
      </c>
      <c r="F318" s="11" t="str">
        <f t="shared" si="23"/>
        <v>L1</v>
      </c>
      <c r="G318" s="11"/>
      <c r="H318" s="11"/>
      <c r="I318" s="11" t="s">
        <v>42</v>
      </c>
      <c r="J318" s="11">
        <v>7</v>
      </c>
      <c r="K318" s="11">
        <v>12</v>
      </c>
      <c r="L318" s="11">
        <f t="shared" si="21"/>
        <v>-5</v>
      </c>
    </row>
    <row r="319" spans="1:12" x14ac:dyDescent="0.2">
      <c r="A319" s="11">
        <v>2013</v>
      </c>
      <c r="B319" s="11">
        <v>2</v>
      </c>
      <c r="C319" s="11" t="s">
        <v>6</v>
      </c>
      <c r="D319" s="12">
        <v>41532</v>
      </c>
      <c r="E319" s="11" t="s">
        <v>7</v>
      </c>
      <c r="F319" s="11" t="str">
        <f t="shared" si="23"/>
        <v>L2</v>
      </c>
      <c r="G319" s="11"/>
      <c r="H319" s="11" t="s">
        <v>8</v>
      </c>
      <c r="I319" s="11" t="s">
        <v>10</v>
      </c>
      <c r="J319" s="11">
        <v>23</v>
      </c>
      <c r="K319" s="11">
        <v>24</v>
      </c>
      <c r="L319" s="11">
        <f t="shared" si="21"/>
        <v>-1</v>
      </c>
    </row>
    <row r="320" spans="1:12" x14ac:dyDescent="0.2">
      <c r="A320" s="11">
        <v>2013</v>
      </c>
      <c r="B320" s="11">
        <v>3</v>
      </c>
      <c r="C320" s="11" t="s">
        <v>6</v>
      </c>
      <c r="D320" s="12">
        <v>41539</v>
      </c>
      <c r="E320" s="11" t="s">
        <v>14</v>
      </c>
      <c r="F320" s="11" t="str">
        <f t="shared" si="23"/>
        <v>W1</v>
      </c>
      <c r="G320" s="11"/>
      <c r="H320" s="11"/>
      <c r="I320" s="11" t="s">
        <v>25</v>
      </c>
      <c r="J320" s="11">
        <v>38</v>
      </c>
      <c r="K320" s="11">
        <v>0</v>
      </c>
      <c r="L320" s="11">
        <f t="shared" si="21"/>
        <v>38</v>
      </c>
    </row>
    <row r="321" spans="1:12" x14ac:dyDescent="0.2">
      <c r="A321" s="11">
        <v>2013</v>
      </c>
      <c r="B321" s="11">
        <v>4</v>
      </c>
      <c r="C321" s="16" t="s">
        <v>64</v>
      </c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x14ac:dyDescent="0.2">
      <c r="A322" s="11">
        <v>2013</v>
      </c>
      <c r="B322" s="11">
        <v>5</v>
      </c>
      <c r="C322" s="11" t="s">
        <v>6</v>
      </c>
      <c r="D322" s="12">
        <v>41553</v>
      </c>
      <c r="E322" s="11" t="s">
        <v>7</v>
      </c>
      <c r="F322" s="11" t="str">
        <f>IF(B322=1,E322&amp;"1",IF(E322=E320,(E322&amp;(RIGHT(F320,1)+1)),E322&amp;"1"))</f>
        <v>L1</v>
      </c>
      <c r="G322" s="11"/>
      <c r="H322" s="11" t="s">
        <v>8</v>
      </c>
      <c r="I322" s="11" t="s">
        <v>19</v>
      </c>
      <c r="J322" s="11">
        <v>6</v>
      </c>
      <c r="K322" s="11">
        <v>22</v>
      </c>
      <c r="L322" s="11">
        <f t="shared" si="21"/>
        <v>-16</v>
      </c>
    </row>
    <row r="323" spans="1:12" x14ac:dyDescent="0.2">
      <c r="A323" s="11">
        <v>2013</v>
      </c>
      <c r="B323" s="11">
        <v>6</v>
      </c>
      <c r="C323" s="11" t="s">
        <v>6</v>
      </c>
      <c r="D323" s="12">
        <v>41560</v>
      </c>
      <c r="E323" s="11" t="s">
        <v>14</v>
      </c>
      <c r="F323" s="11" t="str">
        <f t="shared" ref="F323:F334" si="24">IF(B323=1,E323&amp;"1",IF(E323=E322,(E323&amp;(RIGHT(F322,1)+1)),E323&amp;"1"))</f>
        <v>W1</v>
      </c>
      <c r="G323" s="11"/>
      <c r="H323" s="11" t="s">
        <v>8</v>
      </c>
      <c r="I323" s="11" t="s">
        <v>23</v>
      </c>
      <c r="J323" s="11">
        <v>35</v>
      </c>
      <c r="K323" s="11">
        <v>10</v>
      </c>
      <c r="L323" s="11">
        <f t="shared" si="21"/>
        <v>25</v>
      </c>
    </row>
    <row r="324" spans="1:12" x14ac:dyDescent="0.2">
      <c r="A324" s="11">
        <v>2013</v>
      </c>
      <c r="B324" s="11">
        <v>7</v>
      </c>
      <c r="C324" s="11" t="s">
        <v>6</v>
      </c>
      <c r="D324" s="12">
        <v>41567</v>
      </c>
      <c r="E324" s="11" t="s">
        <v>14</v>
      </c>
      <c r="F324" s="11" t="str">
        <f t="shared" si="24"/>
        <v>W2</v>
      </c>
      <c r="G324" s="11"/>
      <c r="H324" s="11"/>
      <c r="I324" s="11" t="s">
        <v>11</v>
      </c>
      <c r="J324" s="11">
        <v>30</v>
      </c>
      <c r="K324" s="11">
        <v>15</v>
      </c>
      <c r="L324" s="11">
        <f t="shared" si="21"/>
        <v>15</v>
      </c>
    </row>
    <row r="325" spans="1:12" x14ac:dyDescent="0.2">
      <c r="A325" s="11">
        <v>2013</v>
      </c>
      <c r="B325" s="11">
        <v>8</v>
      </c>
      <c r="C325" s="11" t="s">
        <v>46</v>
      </c>
      <c r="D325" s="12">
        <v>41571</v>
      </c>
      <c r="E325" s="11" t="s">
        <v>14</v>
      </c>
      <c r="F325" s="11" t="str">
        <f t="shared" si="24"/>
        <v>W3</v>
      </c>
      <c r="G325" s="11"/>
      <c r="H325" s="11" t="s">
        <v>8</v>
      </c>
      <c r="I325" s="11" t="s">
        <v>12</v>
      </c>
      <c r="J325" s="11">
        <v>31</v>
      </c>
      <c r="K325" s="11">
        <v>13</v>
      </c>
      <c r="L325" s="11">
        <f t="shared" si="21"/>
        <v>18</v>
      </c>
    </row>
    <row r="326" spans="1:12" x14ac:dyDescent="0.2">
      <c r="A326" s="11">
        <v>2013</v>
      </c>
      <c r="B326" s="11">
        <v>9</v>
      </c>
      <c r="C326" s="11" t="s">
        <v>6</v>
      </c>
      <c r="D326" s="12">
        <v>41581</v>
      </c>
      <c r="E326" s="11" t="s">
        <v>14</v>
      </c>
      <c r="F326" s="11" t="str">
        <f t="shared" si="24"/>
        <v>W4</v>
      </c>
      <c r="G326" s="11"/>
      <c r="H326" s="11"/>
      <c r="I326" s="11" t="s">
        <v>9</v>
      </c>
      <c r="J326" s="11">
        <v>34</v>
      </c>
      <c r="K326" s="11">
        <v>10</v>
      </c>
      <c r="L326" s="11">
        <f t="shared" si="21"/>
        <v>24</v>
      </c>
    </row>
    <row r="327" spans="1:12" x14ac:dyDescent="0.2">
      <c r="A327" s="11">
        <v>2013</v>
      </c>
      <c r="B327" s="11">
        <v>10</v>
      </c>
      <c r="C327" s="11" t="s">
        <v>6</v>
      </c>
      <c r="D327" s="12">
        <v>41588</v>
      </c>
      <c r="E327" s="11" t="s">
        <v>14</v>
      </c>
      <c r="F327" s="11" t="str">
        <f t="shared" si="24"/>
        <v>W5</v>
      </c>
      <c r="G327" s="11"/>
      <c r="H327" s="11" t="s">
        <v>8</v>
      </c>
      <c r="I327" s="11" t="s">
        <v>18</v>
      </c>
      <c r="J327" s="11">
        <v>10</v>
      </c>
      <c r="K327" s="11">
        <v>9</v>
      </c>
      <c r="L327" s="11">
        <f t="shared" si="21"/>
        <v>1</v>
      </c>
    </row>
    <row r="328" spans="1:12" x14ac:dyDescent="0.2">
      <c r="A328" s="11">
        <v>2013</v>
      </c>
      <c r="B328" s="11">
        <v>11</v>
      </c>
      <c r="C328" s="11" t="s">
        <v>34</v>
      </c>
      <c r="D328" s="12">
        <v>41596</v>
      </c>
      <c r="E328" s="11" t="s">
        <v>14</v>
      </c>
      <c r="F328" s="11" t="str">
        <f t="shared" si="24"/>
        <v>W6</v>
      </c>
      <c r="G328" s="11"/>
      <c r="H328" s="11"/>
      <c r="I328" s="11" t="s">
        <v>17</v>
      </c>
      <c r="J328" s="11">
        <v>24</v>
      </c>
      <c r="K328" s="11">
        <v>20</v>
      </c>
      <c r="L328" s="11">
        <f t="shared" si="21"/>
        <v>4</v>
      </c>
    </row>
    <row r="329" spans="1:12" x14ac:dyDescent="0.2">
      <c r="A329" s="11">
        <v>2013</v>
      </c>
      <c r="B329" s="11">
        <v>12</v>
      </c>
      <c r="C329" s="11" t="s">
        <v>6</v>
      </c>
      <c r="D329" s="12">
        <v>41602</v>
      </c>
      <c r="E329" s="11" t="s">
        <v>14</v>
      </c>
      <c r="F329" s="11" t="str">
        <f t="shared" si="24"/>
        <v>W7</v>
      </c>
      <c r="G329" s="11"/>
      <c r="H329" s="11" t="s">
        <v>8</v>
      </c>
      <c r="I329" s="11" t="s">
        <v>38</v>
      </c>
      <c r="J329" s="11">
        <v>20</v>
      </c>
      <c r="K329" s="11">
        <v>16</v>
      </c>
      <c r="L329" s="11">
        <f t="shared" si="21"/>
        <v>4</v>
      </c>
    </row>
    <row r="330" spans="1:12" x14ac:dyDescent="0.2">
      <c r="A330" s="11">
        <v>2013</v>
      </c>
      <c r="B330" s="11">
        <v>13</v>
      </c>
      <c r="C330" s="11" t="s">
        <v>6</v>
      </c>
      <c r="D330" s="12">
        <v>41609</v>
      </c>
      <c r="E330" s="11" t="s">
        <v>14</v>
      </c>
      <c r="F330" s="11" t="str">
        <f t="shared" si="24"/>
        <v>W8</v>
      </c>
      <c r="G330" s="11"/>
      <c r="H330" s="11"/>
      <c r="I330" s="11" t="s">
        <v>12</v>
      </c>
      <c r="J330" s="11">
        <v>27</v>
      </c>
      <c r="K330" s="11">
        <v>6</v>
      </c>
      <c r="L330" s="11">
        <f t="shared" si="21"/>
        <v>21</v>
      </c>
    </row>
    <row r="331" spans="1:12" x14ac:dyDescent="0.2">
      <c r="A331" s="11">
        <v>2013</v>
      </c>
      <c r="B331" s="11">
        <v>14</v>
      </c>
      <c r="C331" s="11" t="s">
        <v>6</v>
      </c>
      <c r="D331" s="12">
        <v>41616</v>
      </c>
      <c r="E331" s="11" t="s">
        <v>7</v>
      </c>
      <c r="F331" s="11" t="str">
        <f t="shared" si="24"/>
        <v>L1</v>
      </c>
      <c r="G331" s="11"/>
      <c r="H331" s="11" t="s">
        <v>8</v>
      </c>
      <c r="I331" s="11" t="s">
        <v>16</v>
      </c>
      <c r="J331" s="11">
        <v>13</v>
      </c>
      <c r="K331" s="11">
        <v>31</v>
      </c>
      <c r="L331" s="11">
        <f t="shared" si="21"/>
        <v>-18</v>
      </c>
    </row>
    <row r="332" spans="1:12" x14ac:dyDescent="0.2">
      <c r="A332" s="11">
        <v>2013</v>
      </c>
      <c r="B332" s="11">
        <v>15</v>
      </c>
      <c r="C332" s="11" t="s">
        <v>6</v>
      </c>
      <c r="D332" s="12">
        <v>41623</v>
      </c>
      <c r="E332" s="11" t="s">
        <v>14</v>
      </c>
      <c r="F332" s="11" t="str">
        <f t="shared" si="24"/>
        <v>W1</v>
      </c>
      <c r="G332" s="11"/>
      <c r="H332" s="11"/>
      <c r="I332" s="11" t="s">
        <v>15</v>
      </c>
      <c r="J332" s="11">
        <v>30</v>
      </c>
      <c r="K332" s="11">
        <v>20</v>
      </c>
      <c r="L332" s="11">
        <f t="shared" si="21"/>
        <v>10</v>
      </c>
    </row>
    <row r="333" spans="1:12" x14ac:dyDescent="0.2">
      <c r="A333" s="11">
        <v>2013</v>
      </c>
      <c r="B333" s="11">
        <v>16</v>
      </c>
      <c r="C333" s="11" t="s">
        <v>6</v>
      </c>
      <c r="D333" s="12">
        <v>41630</v>
      </c>
      <c r="E333" s="11" t="s">
        <v>14</v>
      </c>
      <c r="F333" s="11" t="str">
        <f t="shared" si="24"/>
        <v>W2</v>
      </c>
      <c r="G333" s="11"/>
      <c r="H333" s="11"/>
      <c r="I333" s="11" t="s">
        <v>16</v>
      </c>
      <c r="J333" s="11">
        <v>17</v>
      </c>
      <c r="K333" s="11">
        <v>13</v>
      </c>
      <c r="L333" s="11">
        <f t="shared" si="21"/>
        <v>4</v>
      </c>
    </row>
    <row r="334" spans="1:12" x14ac:dyDescent="0.2">
      <c r="A334" s="11">
        <v>2013</v>
      </c>
      <c r="B334" s="11">
        <v>17</v>
      </c>
      <c r="C334" s="11" t="s">
        <v>6</v>
      </c>
      <c r="D334" s="12">
        <v>41637</v>
      </c>
      <c r="E334" s="11" t="s">
        <v>14</v>
      </c>
      <c r="F334" s="11" t="str">
        <f t="shared" si="24"/>
        <v>W3</v>
      </c>
      <c r="G334" s="11"/>
      <c r="H334" s="11" t="s">
        <v>8</v>
      </c>
      <c r="I334" s="11" t="s">
        <v>9</v>
      </c>
      <c r="J334" s="11">
        <v>21</v>
      </c>
      <c r="K334" s="11">
        <v>20</v>
      </c>
      <c r="L334" s="11">
        <f t="shared" si="21"/>
        <v>1</v>
      </c>
    </row>
    <row r="335" spans="1:12" x14ac:dyDescent="0.2">
      <c r="A335" s="11">
        <v>2013</v>
      </c>
      <c r="B335" s="11">
        <v>18</v>
      </c>
      <c r="C335" s="16" t="s">
        <v>64</v>
      </c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x14ac:dyDescent="0.2">
      <c r="A336" s="11">
        <v>2013</v>
      </c>
      <c r="B336" s="11">
        <v>19</v>
      </c>
      <c r="C336" s="11" t="s">
        <v>6</v>
      </c>
      <c r="D336" s="12">
        <v>41651</v>
      </c>
      <c r="E336" s="11" t="s">
        <v>7</v>
      </c>
      <c r="F336" s="11" t="str">
        <f>IF(B336=1,E336&amp;"1",IF(E336=E334,(E336&amp;(RIGHT(F334,1)+1)),E336&amp;"1"))</f>
        <v>L1</v>
      </c>
      <c r="G336" s="11"/>
      <c r="H336" s="11"/>
      <c r="I336" s="11" t="s">
        <v>18</v>
      </c>
      <c r="J336" s="11">
        <v>10</v>
      </c>
      <c r="K336" s="11">
        <v>23</v>
      </c>
      <c r="L336" s="11">
        <f t="shared" si="21"/>
        <v>-13</v>
      </c>
    </row>
    <row r="337" spans="1:12" x14ac:dyDescent="0.2">
      <c r="A337" s="11">
        <v>2014</v>
      </c>
      <c r="B337" s="11">
        <v>1</v>
      </c>
      <c r="C337" s="11" t="s">
        <v>6</v>
      </c>
      <c r="D337" s="12">
        <v>41889</v>
      </c>
      <c r="E337" s="11" t="s">
        <v>14</v>
      </c>
      <c r="F337" s="11" t="str">
        <f t="shared" ref="F337:F347" si="25">IF(B337=1,E337&amp;"1",IF(E337=E336,(E337&amp;(RIGHT(F336,1)+1)),E337&amp;"1"))</f>
        <v>W1</v>
      </c>
      <c r="G337" s="11"/>
      <c r="H337" s="11" t="s">
        <v>8</v>
      </c>
      <c r="I337" s="11" t="s">
        <v>12</v>
      </c>
      <c r="J337" s="11">
        <v>20</v>
      </c>
      <c r="K337" s="11">
        <v>14</v>
      </c>
      <c r="L337" s="11">
        <f t="shared" si="21"/>
        <v>6</v>
      </c>
    </row>
    <row r="338" spans="1:12" x14ac:dyDescent="0.2">
      <c r="A338" s="11">
        <v>2014</v>
      </c>
      <c r="B338" s="11">
        <v>2</v>
      </c>
      <c r="C338" s="11" t="s">
        <v>6</v>
      </c>
      <c r="D338" s="12">
        <v>41896</v>
      </c>
      <c r="E338" s="11" t="s">
        <v>14</v>
      </c>
      <c r="F338" s="11" t="str">
        <f t="shared" si="25"/>
        <v>W2</v>
      </c>
      <c r="G338" s="11"/>
      <c r="H338" s="11"/>
      <c r="I338" s="11" t="s">
        <v>40</v>
      </c>
      <c r="J338" s="11">
        <v>24</v>
      </c>
      <c r="K338" s="11">
        <v>7</v>
      </c>
      <c r="L338" s="11">
        <f t="shared" si="21"/>
        <v>17</v>
      </c>
    </row>
    <row r="339" spans="1:12" x14ac:dyDescent="0.2">
      <c r="A339" s="11">
        <v>2014</v>
      </c>
      <c r="B339" s="11">
        <v>3</v>
      </c>
      <c r="C339" s="11" t="s">
        <v>6</v>
      </c>
      <c r="D339" s="12">
        <v>41903</v>
      </c>
      <c r="E339" s="11" t="s">
        <v>7</v>
      </c>
      <c r="F339" s="11" t="str">
        <f t="shared" si="25"/>
        <v>L1</v>
      </c>
      <c r="G339" s="11"/>
      <c r="H339" s="11"/>
      <c r="I339" s="11" t="s">
        <v>28</v>
      </c>
      <c r="J339" s="11">
        <v>19</v>
      </c>
      <c r="K339" s="11">
        <v>37</v>
      </c>
      <c r="L339" s="11">
        <f t="shared" si="21"/>
        <v>-18</v>
      </c>
    </row>
    <row r="340" spans="1:12" x14ac:dyDescent="0.2">
      <c r="A340" s="11">
        <v>2014</v>
      </c>
      <c r="B340" s="11">
        <v>4</v>
      </c>
      <c r="C340" s="11" t="s">
        <v>6</v>
      </c>
      <c r="D340" s="12">
        <v>41910</v>
      </c>
      <c r="E340" s="11" t="s">
        <v>7</v>
      </c>
      <c r="F340" s="11" t="str">
        <f t="shared" si="25"/>
        <v>L2</v>
      </c>
      <c r="G340" s="11"/>
      <c r="H340" s="11" t="s">
        <v>8</v>
      </c>
      <c r="I340" s="11" t="s">
        <v>27</v>
      </c>
      <c r="J340" s="11">
        <v>10</v>
      </c>
      <c r="K340" s="11">
        <v>38</v>
      </c>
      <c r="L340" s="11">
        <f t="shared" si="21"/>
        <v>-28</v>
      </c>
    </row>
    <row r="341" spans="1:12" x14ac:dyDescent="0.2">
      <c r="A341" s="11">
        <v>2014</v>
      </c>
      <c r="B341" s="11">
        <v>5</v>
      </c>
      <c r="C341" s="11" t="s">
        <v>6</v>
      </c>
      <c r="D341" s="12">
        <v>41917</v>
      </c>
      <c r="E341" s="11" t="s">
        <v>14</v>
      </c>
      <c r="F341" s="11" t="str">
        <f t="shared" si="25"/>
        <v>W1</v>
      </c>
      <c r="G341" s="11"/>
      <c r="H341" s="11"/>
      <c r="I341" s="11" t="s">
        <v>13</v>
      </c>
      <c r="J341" s="11">
        <v>31</v>
      </c>
      <c r="K341" s="11">
        <v>24</v>
      </c>
      <c r="L341" s="11">
        <f t="shared" si="21"/>
        <v>7</v>
      </c>
    </row>
    <row r="342" spans="1:12" x14ac:dyDescent="0.2">
      <c r="A342" s="11">
        <v>2014</v>
      </c>
      <c r="B342" s="11">
        <v>6</v>
      </c>
      <c r="C342" s="11" t="s">
        <v>6</v>
      </c>
      <c r="D342" s="12">
        <v>41924</v>
      </c>
      <c r="E342" s="11" t="s">
        <v>47</v>
      </c>
      <c r="F342" s="11" t="str">
        <f t="shared" si="25"/>
        <v>T1</v>
      </c>
      <c r="G342" s="11" t="s">
        <v>3</v>
      </c>
      <c r="H342" s="11" t="s">
        <v>8</v>
      </c>
      <c r="I342" s="11" t="s">
        <v>39</v>
      </c>
      <c r="J342" s="11">
        <v>37</v>
      </c>
      <c r="K342" s="11">
        <v>37</v>
      </c>
      <c r="L342" s="11">
        <f t="shared" si="21"/>
        <v>0</v>
      </c>
    </row>
    <row r="343" spans="1:12" x14ac:dyDescent="0.2">
      <c r="A343" s="11">
        <v>2014</v>
      </c>
      <c r="B343" s="11">
        <v>7</v>
      </c>
      <c r="C343" s="11" t="s">
        <v>6</v>
      </c>
      <c r="D343" s="12">
        <v>41931</v>
      </c>
      <c r="E343" s="11" t="s">
        <v>7</v>
      </c>
      <c r="F343" s="11" t="str">
        <f t="shared" si="25"/>
        <v>L1</v>
      </c>
      <c r="G343" s="11"/>
      <c r="H343" s="11" t="s">
        <v>8</v>
      </c>
      <c r="I343" s="11" t="s">
        <v>31</v>
      </c>
      <c r="J343" s="11">
        <v>17</v>
      </c>
      <c r="K343" s="11">
        <v>38</v>
      </c>
      <c r="L343" s="11">
        <f t="shared" si="21"/>
        <v>-21</v>
      </c>
    </row>
    <row r="344" spans="1:12" x14ac:dyDescent="0.2">
      <c r="A344" s="11">
        <v>2014</v>
      </c>
      <c r="B344" s="11">
        <v>8</v>
      </c>
      <c r="C344" s="11" t="s">
        <v>6</v>
      </c>
      <c r="D344" s="12">
        <v>41938</v>
      </c>
      <c r="E344" s="11" t="s">
        <v>7</v>
      </c>
      <c r="F344" s="11" t="str">
        <f t="shared" si="25"/>
        <v>L2</v>
      </c>
      <c r="G344" s="11"/>
      <c r="H344" s="11"/>
      <c r="I344" s="11" t="s">
        <v>42</v>
      </c>
      <c r="J344" s="11">
        <v>9</v>
      </c>
      <c r="K344" s="11">
        <v>13</v>
      </c>
      <c r="L344" s="11">
        <f t="shared" ref="L344:L412" si="26">J344-K344</f>
        <v>-4</v>
      </c>
    </row>
    <row r="345" spans="1:12" x14ac:dyDescent="0.2">
      <c r="A345" s="11">
        <v>2014</v>
      </c>
      <c r="B345" s="11">
        <v>9</v>
      </c>
      <c r="C345" s="11" t="s">
        <v>46</v>
      </c>
      <c r="D345" s="12">
        <v>41942</v>
      </c>
      <c r="E345" s="11" t="s">
        <v>7</v>
      </c>
      <c r="F345" s="11" t="str">
        <f t="shared" si="25"/>
        <v>L3</v>
      </c>
      <c r="G345" s="11"/>
      <c r="H345" s="11"/>
      <c r="I345" s="11" t="s">
        <v>16</v>
      </c>
      <c r="J345" s="11">
        <v>10</v>
      </c>
      <c r="K345" s="11">
        <v>28</v>
      </c>
      <c r="L345" s="11">
        <f t="shared" si="26"/>
        <v>-18</v>
      </c>
    </row>
    <row r="346" spans="1:12" x14ac:dyDescent="0.2">
      <c r="A346" s="11">
        <v>2014</v>
      </c>
      <c r="B346" s="11">
        <v>10</v>
      </c>
      <c r="C346" s="11" t="s">
        <v>34</v>
      </c>
      <c r="D346" s="12">
        <v>41953</v>
      </c>
      <c r="E346" s="11" t="s">
        <v>7</v>
      </c>
      <c r="F346" s="11" t="str">
        <f t="shared" si="25"/>
        <v>L4</v>
      </c>
      <c r="G346" s="11"/>
      <c r="H346" s="11" t="s">
        <v>8</v>
      </c>
      <c r="I346" s="11" t="s">
        <v>24</v>
      </c>
      <c r="J346" s="11">
        <v>21</v>
      </c>
      <c r="K346" s="11">
        <v>45</v>
      </c>
      <c r="L346" s="11">
        <f t="shared" si="26"/>
        <v>-24</v>
      </c>
    </row>
    <row r="347" spans="1:12" x14ac:dyDescent="0.2">
      <c r="A347" s="11">
        <v>2014</v>
      </c>
      <c r="B347" s="11">
        <v>11</v>
      </c>
      <c r="C347" s="11" t="s">
        <v>6</v>
      </c>
      <c r="D347" s="12">
        <v>41959</v>
      </c>
      <c r="E347" s="11" t="s">
        <v>7</v>
      </c>
      <c r="F347" s="11" t="str">
        <f t="shared" si="25"/>
        <v>L5</v>
      </c>
      <c r="G347" s="11"/>
      <c r="H347" s="11"/>
      <c r="I347" s="11" t="s">
        <v>9</v>
      </c>
      <c r="J347" s="11">
        <v>17</v>
      </c>
      <c r="K347" s="11">
        <v>19</v>
      </c>
      <c r="L347" s="11">
        <f t="shared" si="26"/>
        <v>-2</v>
      </c>
    </row>
    <row r="348" spans="1:12" x14ac:dyDescent="0.2">
      <c r="A348" s="11">
        <v>2014</v>
      </c>
      <c r="B348" s="11">
        <v>12</v>
      </c>
      <c r="C348" s="16" t="s">
        <v>64</v>
      </c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x14ac:dyDescent="0.2">
      <c r="A349" s="11">
        <v>2014</v>
      </c>
      <c r="B349" s="11">
        <v>13</v>
      </c>
      <c r="C349" s="11" t="s">
        <v>6</v>
      </c>
      <c r="D349" s="12">
        <v>41973</v>
      </c>
      <c r="E349" s="11" t="s">
        <v>7</v>
      </c>
      <c r="F349" s="11" t="str">
        <f>IF(B349=1,E349&amp;"1",IF(E349=E347,(E349&amp;(RIGHT(F347,1)+1)),E349&amp;"1"))</f>
        <v>L6</v>
      </c>
      <c r="G349" s="11"/>
      <c r="H349" s="11" t="s">
        <v>8</v>
      </c>
      <c r="I349" s="11" t="s">
        <v>23</v>
      </c>
      <c r="J349" s="11">
        <v>13</v>
      </c>
      <c r="K349" s="11">
        <v>31</v>
      </c>
      <c r="L349" s="11">
        <f t="shared" si="26"/>
        <v>-18</v>
      </c>
    </row>
    <row r="350" spans="1:12" x14ac:dyDescent="0.2">
      <c r="A350" s="11">
        <v>2014</v>
      </c>
      <c r="B350" s="11">
        <v>14</v>
      </c>
      <c r="C350" s="11" t="s">
        <v>6</v>
      </c>
      <c r="D350" s="12">
        <v>41980</v>
      </c>
      <c r="E350" s="11" t="s">
        <v>14</v>
      </c>
      <c r="F350" s="11" t="str">
        <f t="shared" ref="F350:F359" si="27">IF(B350=1,E350&amp;"1",IF(E350=E349,(E350&amp;(RIGHT(F349,1)+1)),E350&amp;"1"))</f>
        <v>W1</v>
      </c>
      <c r="G350" s="11"/>
      <c r="H350" s="11" t="s">
        <v>8</v>
      </c>
      <c r="I350" s="11" t="s">
        <v>16</v>
      </c>
      <c r="J350" s="11">
        <v>41</v>
      </c>
      <c r="K350" s="11">
        <v>10</v>
      </c>
      <c r="L350" s="11">
        <f t="shared" si="26"/>
        <v>31</v>
      </c>
    </row>
    <row r="351" spans="1:12" x14ac:dyDescent="0.2">
      <c r="A351" s="11">
        <v>2014</v>
      </c>
      <c r="B351" s="11">
        <v>15</v>
      </c>
      <c r="C351" s="11" t="s">
        <v>6</v>
      </c>
      <c r="D351" s="12">
        <v>41987</v>
      </c>
      <c r="E351" s="11" t="s">
        <v>14</v>
      </c>
      <c r="F351" s="11" t="str">
        <f t="shared" si="27"/>
        <v>W2</v>
      </c>
      <c r="G351" s="11"/>
      <c r="H351" s="11"/>
      <c r="I351" s="11" t="s">
        <v>12</v>
      </c>
      <c r="J351" s="11">
        <v>19</v>
      </c>
      <c r="K351" s="11">
        <v>17</v>
      </c>
      <c r="L351" s="11">
        <f t="shared" si="26"/>
        <v>2</v>
      </c>
    </row>
    <row r="352" spans="1:12" x14ac:dyDescent="0.2">
      <c r="A352" s="11">
        <v>2014</v>
      </c>
      <c r="B352" s="11">
        <v>16</v>
      </c>
      <c r="C352" s="11" t="s">
        <v>6</v>
      </c>
      <c r="D352" s="12">
        <v>41994</v>
      </c>
      <c r="E352" s="11" t="s">
        <v>14</v>
      </c>
      <c r="F352" s="11" t="str">
        <f t="shared" si="27"/>
        <v>W3</v>
      </c>
      <c r="G352" s="11"/>
      <c r="H352" s="11"/>
      <c r="I352" s="11" t="s">
        <v>41</v>
      </c>
      <c r="J352" s="11">
        <v>17</v>
      </c>
      <c r="K352" s="11">
        <v>13</v>
      </c>
      <c r="L352" s="11">
        <f t="shared" si="26"/>
        <v>4</v>
      </c>
    </row>
    <row r="353" spans="1:12" x14ac:dyDescent="0.2">
      <c r="A353" s="11">
        <v>2014</v>
      </c>
      <c r="B353" s="11">
        <v>17</v>
      </c>
      <c r="C353" s="11" t="s">
        <v>6</v>
      </c>
      <c r="D353" s="12">
        <v>42001</v>
      </c>
      <c r="E353" s="11" t="s">
        <v>14</v>
      </c>
      <c r="F353" s="11" t="str">
        <f t="shared" si="27"/>
        <v>W4</v>
      </c>
      <c r="G353" s="11"/>
      <c r="H353" s="11" t="s">
        <v>8</v>
      </c>
      <c r="I353" s="11" t="s">
        <v>9</v>
      </c>
      <c r="J353" s="11">
        <v>34</v>
      </c>
      <c r="K353" s="11">
        <v>3</v>
      </c>
      <c r="L353" s="11">
        <f t="shared" si="26"/>
        <v>31</v>
      </c>
    </row>
    <row r="354" spans="1:12" x14ac:dyDescent="0.2">
      <c r="A354" s="11">
        <v>2014</v>
      </c>
      <c r="B354" s="11">
        <v>18</v>
      </c>
      <c r="C354" s="11" t="s">
        <v>37</v>
      </c>
      <c r="D354" s="12">
        <v>42007</v>
      </c>
      <c r="E354" s="11" t="s">
        <v>14</v>
      </c>
      <c r="F354" s="11" t="str">
        <f t="shared" si="27"/>
        <v>W5</v>
      </c>
      <c r="G354" s="11"/>
      <c r="H354" s="11"/>
      <c r="I354" s="11" t="s">
        <v>19</v>
      </c>
      <c r="J354" s="11">
        <v>27</v>
      </c>
      <c r="K354" s="11">
        <v>16</v>
      </c>
      <c r="L354" s="11">
        <f t="shared" si="26"/>
        <v>11</v>
      </c>
    </row>
    <row r="355" spans="1:12" x14ac:dyDescent="0.2">
      <c r="A355" s="11">
        <v>2014</v>
      </c>
      <c r="B355" s="11">
        <v>19</v>
      </c>
      <c r="C355" s="11" t="s">
        <v>37</v>
      </c>
      <c r="D355" s="12">
        <v>42014</v>
      </c>
      <c r="E355" s="11" t="s">
        <v>7</v>
      </c>
      <c r="F355" s="11" t="str">
        <f t="shared" si="27"/>
        <v>L1</v>
      </c>
      <c r="G355" s="11"/>
      <c r="H355" s="11" t="s">
        <v>8</v>
      </c>
      <c r="I355" s="11" t="s">
        <v>42</v>
      </c>
      <c r="J355" s="11">
        <v>17</v>
      </c>
      <c r="K355" s="11">
        <v>31</v>
      </c>
      <c r="L355" s="11">
        <f t="shared" si="26"/>
        <v>-14</v>
      </c>
    </row>
    <row r="356" spans="1:12" x14ac:dyDescent="0.2">
      <c r="A356" s="11">
        <v>2015</v>
      </c>
      <c r="B356" s="11">
        <v>1</v>
      </c>
      <c r="C356" s="11" t="s">
        <v>6</v>
      </c>
      <c r="D356" s="12">
        <v>42260</v>
      </c>
      <c r="E356" s="11" t="s">
        <v>14</v>
      </c>
      <c r="F356" s="11" t="str">
        <f t="shared" si="27"/>
        <v>W1</v>
      </c>
      <c r="G356" s="11"/>
      <c r="H356" s="11" t="s">
        <v>8</v>
      </c>
      <c r="I356" s="11" t="s">
        <v>22</v>
      </c>
      <c r="J356" s="11">
        <v>20</v>
      </c>
      <c r="K356" s="11">
        <v>9</v>
      </c>
      <c r="L356" s="11">
        <f t="shared" si="26"/>
        <v>11</v>
      </c>
    </row>
    <row r="357" spans="1:12" x14ac:dyDescent="0.2">
      <c r="A357" s="11">
        <v>2015</v>
      </c>
      <c r="B357" s="11">
        <v>2</v>
      </c>
      <c r="C357" s="11" t="s">
        <v>6</v>
      </c>
      <c r="D357" s="12">
        <v>42267</v>
      </c>
      <c r="E357" s="11" t="s">
        <v>14</v>
      </c>
      <c r="F357" s="11" t="str">
        <f t="shared" si="27"/>
        <v>W2</v>
      </c>
      <c r="G357" s="11"/>
      <c r="H357" s="11"/>
      <c r="I357" s="11" t="s">
        <v>44</v>
      </c>
      <c r="J357" s="11">
        <v>24</v>
      </c>
      <c r="K357" s="11">
        <v>17</v>
      </c>
      <c r="L357" s="11">
        <f t="shared" si="26"/>
        <v>7</v>
      </c>
    </row>
    <row r="358" spans="1:12" x14ac:dyDescent="0.2">
      <c r="A358" s="11">
        <v>2015</v>
      </c>
      <c r="B358" s="11">
        <v>3</v>
      </c>
      <c r="C358" s="11" t="s">
        <v>6</v>
      </c>
      <c r="D358" s="12">
        <v>42274</v>
      </c>
      <c r="E358" s="11" t="s">
        <v>14</v>
      </c>
      <c r="F358" s="11" t="str">
        <f t="shared" si="27"/>
        <v>W3</v>
      </c>
      <c r="G358" s="11"/>
      <c r="H358" s="11"/>
      <c r="I358" s="11" t="s">
        <v>16</v>
      </c>
      <c r="J358" s="11">
        <v>27</v>
      </c>
      <c r="K358" s="11">
        <v>22</v>
      </c>
      <c r="L358" s="11">
        <f t="shared" si="26"/>
        <v>5</v>
      </c>
    </row>
    <row r="359" spans="1:12" x14ac:dyDescent="0.2">
      <c r="A359" s="11">
        <v>2015</v>
      </c>
      <c r="B359" s="11">
        <v>4</v>
      </c>
      <c r="C359" s="11" t="s">
        <v>6</v>
      </c>
      <c r="D359" s="12">
        <v>42281</v>
      </c>
      <c r="E359" s="11" t="s">
        <v>14</v>
      </c>
      <c r="F359" s="11" t="str">
        <f t="shared" si="27"/>
        <v>W4</v>
      </c>
      <c r="G359" s="11"/>
      <c r="H359" s="11" t="s">
        <v>8</v>
      </c>
      <c r="I359" s="11" t="s">
        <v>12</v>
      </c>
      <c r="J359" s="11">
        <v>37</v>
      </c>
      <c r="K359" s="11">
        <v>23</v>
      </c>
      <c r="L359" s="11">
        <f t="shared" si="26"/>
        <v>14</v>
      </c>
    </row>
    <row r="360" spans="1:12" x14ac:dyDescent="0.2">
      <c r="A360" s="11">
        <v>2015</v>
      </c>
      <c r="B360" s="11">
        <v>5</v>
      </c>
      <c r="C360" s="16" t="s">
        <v>64</v>
      </c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x14ac:dyDescent="0.2">
      <c r="A361" s="11">
        <v>2015</v>
      </c>
      <c r="B361" s="11">
        <v>6</v>
      </c>
      <c r="C361" s="11" t="s">
        <v>6</v>
      </c>
      <c r="D361" s="12">
        <v>42295</v>
      </c>
      <c r="E361" s="11" t="s">
        <v>14</v>
      </c>
      <c r="F361" s="11" t="str">
        <f>IF(B361=1,E361&amp;"1",IF(E361=E359,(E361&amp;(RIGHT(F359,1)+1)),E361&amp;"1"))</f>
        <v>W5</v>
      </c>
      <c r="G361" s="11"/>
      <c r="H361" s="11" t="s">
        <v>8</v>
      </c>
      <c r="I361" s="11" t="s">
        <v>42</v>
      </c>
      <c r="J361" s="11">
        <v>27</v>
      </c>
      <c r="K361" s="11">
        <v>23</v>
      </c>
      <c r="L361" s="11">
        <f t="shared" si="26"/>
        <v>4</v>
      </c>
    </row>
    <row r="362" spans="1:12" x14ac:dyDescent="0.2">
      <c r="A362" s="11">
        <v>2015</v>
      </c>
      <c r="B362" s="11">
        <v>7</v>
      </c>
      <c r="C362" s="11" t="s">
        <v>6</v>
      </c>
      <c r="D362" s="12">
        <v>42302</v>
      </c>
      <c r="E362" s="11" t="s">
        <v>14</v>
      </c>
      <c r="F362" s="11" t="str">
        <f t="shared" ref="F362:F372" si="28">IF(B362=1,E362&amp;"1",IF(E362=E361,(E362&amp;(RIGHT(F361,1)+1)),E362&amp;"1"))</f>
        <v>W6</v>
      </c>
      <c r="G362" s="11"/>
      <c r="H362" s="11"/>
      <c r="I362" s="11" t="s">
        <v>24</v>
      </c>
      <c r="J362" s="11">
        <v>27</v>
      </c>
      <c r="K362" s="11">
        <v>16</v>
      </c>
      <c r="L362" s="11">
        <f t="shared" si="26"/>
        <v>11</v>
      </c>
    </row>
    <row r="363" spans="1:12" x14ac:dyDescent="0.2">
      <c r="A363" s="11">
        <v>2015</v>
      </c>
      <c r="B363" s="11">
        <v>8</v>
      </c>
      <c r="C363" s="11" t="s">
        <v>34</v>
      </c>
      <c r="D363" s="12">
        <v>42310</v>
      </c>
      <c r="E363" s="11" t="s">
        <v>14</v>
      </c>
      <c r="F363" s="11" t="str">
        <f t="shared" si="28"/>
        <v>W7</v>
      </c>
      <c r="G363" s="11" t="s">
        <v>3</v>
      </c>
      <c r="H363" s="11"/>
      <c r="I363" s="11" t="s">
        <v>20</v>
      </c>
      <c r="J363" s="11">
        <v>29</v>
      </c>
      <c r="K363" s="11">
        <v>26</v>
      </c>
      <c r="L363" s="11">
        <f t="shared" si="26"/>
        <v>3</v>
      </c>
    </row>
    <row r="364" spans="1:12" x14ac:dyDescent="0.2">
      <c r="A364" s="11">
        <v>2015</v>
      </c>
      <c r="B364" s="11">
        <v>9</v>
      </c>
      <c r="C364" s="11" t="s">
        <v>6</v>
      </c>
      <c r="D364" s="12">
        <v>42316</v>
      </c>
      <c r="E364" s="11" t="s">
        <v>14</v>
      </c>
      <c r="F364" s="11" t="str">
        <f t="shared" si="28"/>
        <v>W8</v>
      </c>
      <c r="G364" s="11"/>
      <c r="H364" s="11"/>
      <c r="I364" s="11" t="s">
        <v>31</v>
      </c>
      <c r="J364" s="11">
        <v>37</v>
      </c>
      <c r="K364" s="11">
        <v>29</v>
      </c>
      <c r="L364" s="11">
        <f t="shared" si="26"/>
        <v>8</v>
      </c>
    </row>
    <row r="365" spans="1:12" x14ac:dyDescent="0.2">
      <c r="A365" s="11">
        <v>2015</v>
      </c>
      <c r="B365" s="11">
        <v>10</v>
      </c>
      <c r="C365" s="11" t="s">
        <v>6</v>
      </c>
      <c r="D365" s="12">
        <v>42323</v>
      </c>
      <c r="E365" s="11" t="s">
        <v>14</v>
      </c>
      <c r="F365" s="11" t="str">
        <f t="shared" si="28"/>
        <v>W9</v>
      </c>
      <c r="G365" s="11"/>
      <c r="H365" s="11" t="s">
        <v>8</v>
      </c>
      <c r="I365" s="11" t="s">
        <v>43</v>
      </c>
      <c r="J365" s="11">
        <v>27</v>
      </c>
      <c r="K365" s="11">
        <v>10</v>
      </c>
      <c r="L365" s="11">
        <f t="shared" si="26"/>
        <v>17</v>
      </c>
    </row>
    <row r="366" spans="1:12" x14ac:dyDescent="0.2">
      <c r="A366" s="11">
        <v>2015</v>
      </c>
      <c r="B366" s="11">
        <v>11</v>
      </c>
      <c r="C366" s="11" t="s">
        <v>6</v>
      </c>
      <c r="D366" s="12">
        <v>42330</v>
      </c>
      <c r="E366" s="11" t="s">
        <v>14</v>
      </c>
      <c r="F366" s="11" t="str">
        <f t="shared" si="28"/>
        <v>W10</v>
      </c>
      <c r="G366" s="11"/>
      <c r="H366" s="11"/>
      <c r="I366" s="11" t="s">
        <v>21</v>
      </c>
      <c r="J366" s="11">
        <v>44</v>
      </c>
      <c r="K366" s="11">
        <v>16</v>
      </c>
      <c r="L366" s="11">
        <f t="shared" si="26"/>
        <v>28</v>
      </c>
    </row>
    <row r="367" spans="1:12" x14ac:dyDescent="0.2">
      <c r="A367" s="11">
        <v>2015</v>
      </c>
      <c r="B367" s="11">
        <v>12</v>
      </c>
      <c r="C367" s="11" t="s">
        <v>46</v>
      </c>
      <c r="D367" s="12">
        <v>42334</v>
      </c>
      <c r="E367" s="11" t="s">
        <v>14</v>
      </c>
      <c r="F367" s="11" t="str">
        <f>IF(B367=1,E367&amp;"1",IF(E367=E366,(E367&amp;(RIGHT(F366,2)+1)),E367&amp;"1"))</f>
        <v>W11</v>
      </c>
      <c r="G367" s="11"/>
      <c r="H367" s="11" t="s">
        <v>8</v>
      </c>
      <c r="I367" s="11" t="s">
        <v>30</v>
      </c>
      <c r="J367" s="11">
        <v>33</v>
      </c>
      <c r="K367" s="11">
        <v>14</v>
      </c>
      <c r="L367" s="11">
        <f t="shared" si="26"/>
        <v>19</v>
      </c>
    </row>
    <row r="368" spans="1:12" x14ac:dyDescent="0.2">
      <c r="A368" s="11">
        <v>2015</v>
      </c>
      <c r="B368" s="11">
        <v>13</v>
      </c>
      <c r="C368" s="11" t="s">
        <v>6</v>
      </c>
      <c r="D368" s="12">
        <v>42344</v>
      </c>
      <c r="E368" s="11" t="s">
        <v>14</v>
      </c>
      <c r="F368" s="11" t="str">
        <f t="shared" ref="F368:F370" si="29">IF(B368=1,E368&amp;"1",IF(E368=E367,(E368&amp;(RIGHT(F367,2)+1)),E368&amp;"1"))</f>
        <v>W12</v>
      </c>
      <c r="G368" s="11"/>
      <c r="H368" s="11" t="s">
        <v>8</v>
      </c>
      <c r="I368" s="11" t="s">
        <v>16</v>
      </c>
      <c r="J368" s="11">
        <v>41</v>
      </c>
      <c r="K368" s="11">
        <v>38</v>
      </c>
      <c r="L368" s="11">
        <f t="shared" si="26"/>
        <v>3</v>
      </c>
    </row>
    <row r="369" spans="1:12" x14ac:dyDescent="0.2">
      <c r="A369" s="11">
        <v>2015</v>
      </c>
      <c r="B369" s="11">
        <v>14</v>
      </c>
      <c r="C369" s="11" t="s">
        <v>6</v>
      </c>
      <c r="D369" s="12">
        <v>42351</v>
      </c>
      <c r="E369" s="11" t="s">
        <v>14</v>
      </c>
      <c r="F369" s="11" t="str">
        <f t="shared" si="29"/>
        <v>W13</v>
      </c>
      <c r="G369" s="11"/>
      <c r="H369" s="11"/>
      <c r="I369" s="11" t="s">
        <v>9</v>
      </c>
      <c r="J369" s="11">
        <v>38</v>
      </c>
      <c r="K369" s="11">
        <v>0</v>
      </c>
      <c r="L369" s="11">
        <f t="shared" si="26"/>
        <v>38</v>
      </c>
    </row>
    <row r="370" spans="1:12" x14ac:dyDescent="0.2">
      <c r="A370" s="11">
        <v>2015</v>
      </c>
      <c r="B370" s="11">
        <v>15</v>
      </c>
      <c r="C370" s="11" t="s">
        <v>6</v>
      </c>
      <c r="D370" s="12">
        <v>42358</v>
      </c>
      <c r="E370" s="11" t="s">
        <v>14</v>
      </c>
      <c r="F370" s="11" t="str">
        <f t="shared" si="29"/>
        <v>W14</v>
      </c>
      <c r="G370" s="11"/>
      <c r="H370" s="11" t="s">
        <v>8</v>
      </c>
      <c r="I370" s="11" t="s">
        <v>25</v>
      </c>
      <c r="J370" s="11">
        <v>38</v>
      </c>
      <c r="K370" s="11">
        <v>35</v>
      </c>
      <c r="L370" s="11">
        <f t="shared" si="26"/>
        <v>3</v>
      </c>
    </row>
    <row r="371" spans="1:12" x14ac:dyDescent="0.2">
      <c r="A371" s="11">
        <v>2015</v>
      </c>
      <c r="B371" s="11">
        <v>16</v>
      </c>
      <c r="C371" s="11" t="s">
        <v>6</v>
      </c>
      <c r="D371" s="12">
        <v>42365</v>
      </c>
      <c r="E371" s="11" t="s">
        <v>7</v>
      </c>
      <c r="F371" s="11" t="str">
        <f t="shared" si="28"/>
        <v>L1</v>
      </c>
      <c r="G371" s="11"/>
      <c r="H371" s="11" t="s">
        <v>8</v>
      </c>
      <c r="I371" s="11" t="s">
        <v>9</v>
      </c>
      <c r="J371" s="11">
        <v>13</v>
      </c>
      <c r="K371" s="11">
        <v>20</v>
      </c>
      <c r="L371" s="11">
        <f t="shared" si="26"/>
        <v>-7</v>
      </c>
    </row>
    <row r="372" spans="1:12" x14ac:dyDescent="0.2">
      <c r="A372" s="11">
        <v>2015</v>
      </c>
      <c r="B372" s="11">
        <v>17</v>
      </c>
      <c r="C372" s="11" t="s">
        <v>6</v>
      </c>
      <c r="D372" s="12">
        <v>42372</v>
      </c>
      <c r="E372" s="11" t="s">
        <v>14</v>
      </c>
      <c r="F372" s="11" t="str">
        <f t="shared" si="28"/>
        <v>W1</v>
      </c>
      <c r="G372" s="11"/>
      <c r="H372" s="11"/>
      <c r="I372" s="11" t="s">
        <v>12</v>
      </c>
      <c r="J372" s="11">
        <v>38</v>
      </c>
      <c r="K372" s="11">
        <v>10</v>
      </c>
      <c r="L372" s="11">
        <f t="shared" si="26"/>
        <v>28</v>
      </c>
    </row>
    <row r="373" spans="1:12" x14ac:dyDescent="0.2">
      <c r="A373" s="11">
        <v>2015</v>
      </c>
      <c r="B373" s="11">
        <v>18</v>
      </c>
      <c r="C373" s="16" t="s">
        <v>64</v>
      </c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x14ac:dyDescent="0.2">
      <c r="A374" s="11">
        <v>2015</v>
      </c>
      <c r="B374" s="11">
        <v>19</v>
      </c>
      <c r="C374" s="11" t="s">
        <v>6</v>
      </c>
      <c r="D374" s="12">
        <v>42386</v>
      </c>
      <c r="E374" s="11" t="s">
        <v>14</v>
      </c>
      <c r="F374" s="11" t="str">
        <f>IF(B374=1,E374&amp;"1",IF(E374=E372,(E374&amp;(RIGHT(F372,1)+1)),E374&amp;"1"))</f>
        <v>W2</v>
      </c>
      <c r="G374" s="11"/>
      <c r="H374" s="11"/>
      <c r="I374" s="11" t="s">
        <v>42</v>
      </c>
      <c r="J374" s="11">
        <v>31</v>
      </c>
      <c r="K374" s="11">
        <v>24</v>
      </c>
      <c r="L374" s="11">
        <f t="shared" si="26"/>
        <v>7</v>
      </c>
    </row>
    <row r="375" spans="1:12" x14ac:dyDescent="0.2">
      <c r="A375" s="11">
        <v>2015</v>
      </c>
      <c r="B375" s="11">
        <v>20</v>
      </c>
      <c r="C375" s="11" t="s">
        <v>6</v>
      </c>
      <c r="D375" s="12">
        <v>42393</v>
      </c>
      <c r="E375" s="11" t="s">
        <v>14</v>
      </c>
      <c r="F375" s="11" t="str">
        <f t="shared" ref="F375:F382" si="30">IF(B375=1,E375&amp;"1",IF(E375=E374,(E375&amp;(RIGHT(F374,1)+1)),E375&amp;"1"))</f>
        <v>W3</v>
      </c>
      <c r="G375" s="11"/>
      <c r="H375" s="11"/>
      <c r="I375" s="11" t="s">
        <v>19</v>
      </c>
      <c r="J375" s="11">
        <v>49</v>
      </c>
      <c r="K375" s="11">
        <v>15</v>
      </c>
      <c r="L375" s="11">
        <f t="shared" si="26"/>
        <v>34</v>
      </c>
    </row>
    <row r="376" spans="1:12" x14ac:dyDescent="0.2">
      <c r="A376" s="11">
        <v>2015</v>
      </c>
      <c r="B376" s="11">
        <v>21</v>
      </c>
      <c r="C376" s="11" t="s">
        <v>6</v>
      </c>
      <c r="D376" s="12">
        <v>42407</v>
      </c>
      <c r="E376" s="11" t="s">
        <v>7</v>
      </c>
      <c r="F376" s="11" t="str">
        <f t="shared" si="30"/>
        <v>L1</v>
      </c>
      <c r="G376" s="11"/>
      <c r="H376" s="11" t="s">
        <v>45</v>
      </c>
      <c r="I376" s="11" t="s">
        <v>36</v>
      </c>
      <c r="J376" s="11">
        <v>10</v>
      </c>
      <c r="K376" s="11">
        <v>24</v>
      </c>
      <c r="L376" s="11">
        <f t="shared" si="26"/>
        <v>-14</v>
      </c>
    </row>
    <row r="377" spans="1:12" x14ac:dyDescent="0.2">
      <c r="A377" s="11">
        <v>2016</v>
      </c>
      <c r="B377" s="11">
        <v>1</v>
      </c>
      <c r="C377" s="11" t="s">
        <v>46</v>
      </c>
      <c r="D377" s="12">
        <v>42621</v>
      </c>
      <c r="E377" s="11" t="s">
        <v>7</v>
      </c>
      <c r="F377" s="11" t="str">
        <f t="shared" si="30"/>
        <v>L1</v>
      </c>
      <c r="G377" s="11"/>
      <c r="H377" s="11" t="s">
        <v>8</v>
      </c>
      <c r="I377" s="11" t="s">
        <v>36</v>
      </c>
      <c r="J377" s="11">
        <v>20</v>
      </c>
      <c r="K377" s="11">
        <v>21</v>
      </c>
      <c r="L377" s="11">
        <f t="shared" si="26"/>
        <v>-1</v>
      </c>
    </row>
    <row r="378" spans="1:12" x14ac:dyDescent="0.2">
      <c r="A378" s="11">
        <v>2016</v>
      </c>
      <c r="B378" s="11">
        <v>2</v>
      </c>
      <c r="C378" s="11" t="s">
        <v>6</v>
      </c>
      <c r="D378" s="12">
        <v>42631</v>
      </c>
      <c r="E378" s="11" t="s">
        <v>14</v>
      </c>
      <c r="F378" s="11" t="str">
        <f t="shared" si="30"/>
        <v>W1</v>
      </c>
      <c r="G378" s="11"/>
      <c r="H378" s="11"/>
      <c r="I378" s="11" t="s">
        <v>18</v>
      </c>
      <c r="J378" s="11">
        <v>46</v>
      </c>
      <c r="K378" s="11">
        <v>27</v>
      </c>
      <c r="L378" s="11">
        <f t="shared" si="26"/>
        <v>19</v>
      </c>
    </row>
    <row r="379" spans="1:12" x14ac:dyDescent="0.2">
      <c r="A379" s="11">
        <v>2016</v>
      </c>
      <c r="B379" s="11">
        <v>3</v>
      </c>
      <c r="C379" s="11" t="s">
        <v>6</v>
      </c>
      <c r="D379" s="12">
        <v>42638</v>
      </c>
      <c r="E379" s="11" t="s">
        <v>7</v>
      </c>
      <c r="F379" s="11" t="str">
        <f t="shared" si="30"/>
        <v>L1</v>
      </c>
      <c r="G379" s="11"/>
      <c r="H379" s="11"/>
      <c r="I379" s="11" t="s">
        <v>23</v>
      </c>
      <c r="J379" s="11">
        <v>10</v>
      </c>
      <c r="K379" s="11">
        <v>22</v>
      </c>
      <c r="L379" s="11">
        <f t="shared" si="26"/>
        <v>-12</v>
      </c>
    </row>
    <row r="380" spans="1:12" x14ac:dyDescent="0.2">
      <c r="A380" s="11">
        <v>2016</v>
      </c>
      <c r="B380" s="11">
        <v>4</v>
      </c>
      <c r="C380" s="11" t="s">
        <v>6</v>
      </c>
      <c r="D380" s="12">
        <v>42645</v>
      </c>
      <c r="E380" s="11" t="s">
        <v>7</v>
      </c>
      <c r="F380" s="11" t="str">
        <f t="shared" si="30"/>
        <v>L2</v>
      </c>
      <c r="G380" s="11"/>
      <c r="H380" s="11" t="s">
        <v>8</v>
      </c>
      <c r="I380" s="11" t="s">
        <v>9</v>
      </c>
      <c r="J380" s="11">
        <v>33</v>
      </c>
      <c r="K380" s="11">
        <v>48</v>
      </c>
      <c r="L380" s="11">
        <f t="shared" si="26"/>
        <v>-15</v>
      </c>
    </row>
    <row r="381" spans="1:12" x14ac:dyDescent="0.2">
      <c r="A381" s="11">
        <v>2016</v>
      </c>
      <c r="B381" s="11">
        <v>5</v>
      </c>
      <c r="C381" s="11" t="s">
        <v>34</v>
      </c>
      <c r="D381" s="12">
        <v>42653</v>
      </c>
      <c r="E381" s="11" t="s">
        <v>7</v>
      </c>
      <c r="F381" s="11" t="str">
        <f t="shared" si="30"/>
        <v>L3</v>
      </c>
      <c r="G381" s="11"/>
      <c r="H381" s="11"/>
      <c r="I381" s="11" t="s">
        <v>12</v>
      </c>
      <c r="J381" s="11">
        <v>14</v>
      </c>
      <c r="K381" s="11">
        <v>17</v>
      </c>
      <c r="L381" s="11">
        <f t="shared" si="26"/>
        <v>-3</v>
      </c>
    </row>
    <row r="382" spans="1:12" x14ac:dyDescent="0.2">
      <c r="A382" s="11">
        <v>2016</v>
      </c>
      <c r="B382" s="11">
        <v>6</v>
      </c>
      <c r="C382" s="11" t="s">
        <v>6</v>
      </c>
      <c r="D382" s="12">
        <v>42659</v>
      </c>
      <c r="E382" s="11" t="s">
        <v>7</v>
      </c>
      <c r="F382" s="11" t="str">
        <f t="shared" si="30"/>
        <v>L4</v>
      </c>
      <c r="G382" s="11"/>
      <c r="H382" s="11" t="s">
        <v>8</v>
      </c>
      <c r="I382" s="11" t="s">
        <v>16</v>
      </c>
      <c r="J382" s="11">
        <v>38</v>
      </c>
      <c r="K382" s="11">
        <v>41</v>
      </c>
      <c r="L382" s="11">
        <f t="shared" si="26"/>
        <v>-3</v>
      </c>
    </row>
    <row r="383" spans="1:12" x14ac:dyDescent="0.2">
      <c r="A383" s="11">
        <v>2016</v>
      </c>
      <c r="B383" s="11">
        <v>7</v>
      </c>
      <c r="C383" s="16" t="s">
        <v>64</v>
      </c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x14ac:dyDescent="0.2">
      <c r="A384" s="11">
        <v>2016</v>
      </c>
      <c r="B384" s="11">
        <v>8</v>
      </c>
      <c r="C384" s="11" t="s">
        <v>6</v>
      </c>
      <c r="D384" s="12">
        <v>42673</v>
      </c>
      <c r="E384" s="11" t="s">
        <v>14</v>
      </c>
      <c r="F384" s="11" t="str">
        <f>IF(B384=1,E384&amp;"1",IF(E384=E382,(E384&amp;(RIGHT(F382,1)+1)),E384&amp;"1"))</f>
        <v>W1</v>
      </c>
      <c r="G384" s="11"/>
      <c r="H384" s="11"/>
      <c r="I384" s="11" t="s">
        <v>19</v>
      </c>
      <c r="J384" s="11">
        <v>30</v>
      </c>
      <c r="K384" s="11">
        <v>20</v>
      </c>
      <c r="L384" s="11">
        <f t="shared" si="26"/>
        <v>10</v>
      </c>
    </row>
    <row r="385" spans="1:12" x14ac:dyDescent="0.2">
      <c r="A385" s="11">
        <v>2016</v>
      </c>
      <c r="B385" s="11">
        <v>9</v>
      </c>
      <c r="C385" s="11" t="s">
        <v>6</v>
      </c>
      <c r="D385" s="12">
        <v>42680</v>
      </c>
      <c r="E385" s="11" t="s">
        <v>14</v>
      </c>
      <c r="F385" s="11" t="str">
        <f t="shared" ref="F385:F403" si="31">IF(B385=1,E385&amp;"1",IF(E385=E384,(E385&amp;(RIGHT(F384,1)+1)),E385&amp;"1"))</f>
        <v>W2</v>
      </c>
      <c r="G385" s="11"/>
      <c r="H385" s="11" t="s">
        <v>8</v>
      </c>
      <c r="I385" s="11" t="s">
        <v>48</v>
      </c>
      <c r="J385" s="11">
        <v>13</v>
      </c>
      <c r="K385" s="11">
        <v>10</v>
      </c>
      <c r="L385" s="11">
        <f t="shared" si="26"/>
        <v>3</v>
      </c>
    </row>
    <row r="386" spans="1:12" x14ac:dyDescent="0.2">
      <c r="A386" s="11">
        <v>2016</v>
      </c>
      <c r="B386" s="11">
        <v>10</v>
      </c>
      <c r="C386" s="11" t="s">
        <v>6</v>
      </c>
      <c r="D386" s="12">
        <v>42687</v>
      </c>
      <c r="E386" s="11" t="s">
        <v>7</v>
      </c>
      <c r="F386" s="11" t="str">
        <f t="shared" si="31"/>
        <v>L1</v>
      </c>
      <c r="G386" s="11"/>
      <c r="H386" s="11"/>
      <c r="I386" s="11" t="s">
        <v>33</v>
      </c>
      <c r="J386" s="11">
        <v>17</v>
      </c>
      <c r="K386" s="11">
        <v>20</v>
      </c>
      <c r="L386" s="11">
        <f t="shared" si="26"/>
        <v>-3</v>
      </c>
    </row>
    <row r="387" spans="1:12" x14ac:dyDescent="0.2">
      <c r="A387" s="11">
        <v>2016</v>
      </c>
      <c r="B387" s="11">
        <v>11</v>
      </c>
      <c r="C387" s="11" t="s">
        <v>46</v>
      </c>
      <c r="D387" s="12">
        <v>42691</v>
      </c>
      <c r="E387" s="11" t="s">
        <v>14</v>
      </c>
      <c r="F387" s="11" t="str">
        <f t="shared" si="31"/>
        <v>W1</v>
      </c>
      <c r="G387" s="11"/>
      <c r="H387" s="11"/>
      <c r="I387" s="11" t="s">
        <v>16</v>
      </c>
      <c r="J387" s="11">
        <v>23</v>
      </c>
      <c r="K387" s="11">
        <v>20</v>
      </c>
      <c r="L387" s="11">
        <f t="shared" si="26"/>
        <v>3</v>
      </c>
    </row>
    <row r="388" spans="1:12" x14ac:dyDescent="0.2">
      <c r="A388" s="11">
        <v>2016</v>
      </c>
      <c r="B388" s="11">
        <v>12</v>
      </c>
      <c r="C388" s="11" t="s">
        <v>6</v>
      </c>
      <c r="D388" s="12">
        <v>42701</v>
      </c>
      <c r="E388" s="11" t="s">
        <v>7</v>
      </c>
      <c r="F388" s="11" t="str">
        <f t="shared" si="31"/>
        <v>L1</v>
      </c>
      <c r="G388" s="11"/>
      <c r="H388" s="11" t="s">
        <v>8</v>
      </c>
      <c r="I388" s="11" t="s">
        <v>35</v>
      </c>
      <c r="J388" s="11">
        <v>32</v>
      </c>
      <c r="K388" s="11">
        <v>35</v>
      </c>
      <c r="L388" s="11">
        <f t="shared" si="26"/>
        <v>-3</v>
      </c>
    </row>
    <row r="389" spans="1:12" x14ac:dyDescent="0.2">
      <c r="A389" s="11">
        <v>2016</v>
      </c>
      <c r="B389" s="11">
        <v>13</v>
      </c>
      <c r="C389" s="11" t="s">
        <v>6</v>
      </c>
      <c r="D389" s="12">
        <v>42708</v>
      </c>
      <c r="E389" s="11" t="s">
        <v>7</v>
      </c>
      <c r="F389" s="11" t="str">
        <f t="shared" si="31"/>
        <v>L2</v>
      </c>
      <c r="G389" s="11"/>
      <c r="H389" s="11" t="s">
        <v>8</v>
      </c>
      <c r="I389" s="11" t="s">
        <v>42</v>
      </c>
      <c r="J389" s="11">
        <v>7</v>
      </c>
      <c r="K389" s="11">
        <v>40</v>
      </c>
      <c r="L389" s="11">
        <f t="shared" si="26"/>
        <v>-33</v>
      </c>
    </row>
    <row r="390" spans="1:12" x14ac:dyDescent="0.2">
      <c r="A390" s="11">
        <v>2016</v>
      </c>
      <c r="B390" s="11">
        <v>14</v>
      </c>
      <c r="C390" s="11" t="s">
        <v>6</v>
      </c>
      <c r="D390" s="12">
        <v>42715</v>
      </c>
      <c r="E390" s="11" t="s">
        <v>14</v>
      </c>
      <c r="F390" s="11" t="str">
        <f t="shared" si="31"/>
        <v>W1</v>
      </c>
      <c r="G390" s="11"/>
      <c r="H390" s="11"/>
      <c r="I390" s="11" t="s">
        <v>32</v>
      </c>
      <c r="J390" s="11">
        <v>28</v>
      </c>
      <c r="K390" s="11">
        <v>16</v>
      </c>
      <c r="L390" s="11">
        <f t="shared" si="26"/>
        <v>12</v>
      </c>
    </row>
    <row r="391" spans="1:12" x14ac:dyDescent="0.2">
      <c r="A391" s="11">
        <v>2016</v>
      </c>
      <c r="B391" s="11">
        <v>15</v>
      </c>
      <c r="C391" s="11" t="s">
        <v>34</v>
      </c>
      <c r="D391" s="12">
        <v>42723</v>
      </c>
      <c r="E391" s="11" t="s">
        <v>14</v>
      </c>
      <c r="F391" s="11" t="str">
        <f t="shared" si="31"/>
        <v>W2</v>
      </c>
      <c r="G391" s="11"/>
      <c r="H391" s="11" t="s">
        <v>8</v>
      </c>
      <c r="I391" s="11" t="s">
        <v>21</v>
      </c>
      <c r="J391" s="11">
        <v>26</v>
      </c>
      <c r="K391" s="11">
        <v>15</v>
      </c>
      <c r="L391" s="11">
        <f t="shared" si="26"/>
        <v>11</v>
      </c>
    </row>
    <row r="392" spans="1:12" x14ac:dyDescent="0.2">
      <c r="A392" s="11">
        <v>2016</v>
      </c>
      <c r="B392" s="11">
        <v>16</v>
      </c>
      <c r="C392" s="11" t="s">
        <v>37</v>
      </c>
      <c r="D392" s="12">
        <v>42728</v>
      </c>
      <c r="E392" s="11" t="s">
        <v>7</v>
      </c>
      <c r="F392" s="11" t="str">
        <f t="shared" si="31"/>
        <v>L1</v>
      </c>
      <c r="G392" s="11"/>
      <c r="H392" s="11"/>
      <c r="I392" s="11" t="s">
        <v>9</v>
      </c>
      <c r="J392" s="11">
        <v>16</v>
      </c>
      <c r="K392" s="11">
        <v>33</v>
      </c>
      <c r="L392" s="11">
        <f t="shared" si="26"/>
        <v>-17</v>
      </c>
    </row>
    <row r="393" spans="1:12" x14ac:dyDescent="0.2">
      <c r="A393" s="11">
        <v>2016</v>
      </c>
      <c r="B393" s="11">
        <v>17</v>
      </c>
      <c r="C393" s="11" t="s">
        <v>6</v>
      </c>
      <c r="D393" s="12">
        <v>42736</v>
      </c>
      <c r="E393" s="11" t="s">
        <v>7</v>
      </c>
      <c r="F393" s="11" t="str">
        <f t="shared" si="31"/>
        <v>L2</v>
      </c>
      <c r="G393" s="11"/>
      <c r="H393" s="11" t="s">
        <v>8</v>
      </c>
      <c r="I393" s="11" t="s">
        <v>12</v>
      </c>
      <c r="J393" s="11">
        <v>16</v>
      </c>
      <c r="K393" s="11">
        <v>17</v>
      </c>
      <c r="L393" s="11">
        <f t="shared" si="26"/>
        <v>-1</v>
      </c>
    </row>
    <row r="394" spans="1:12" x14ac:dyDescent="0.2">
      <c r="A394" s="11">
        <v>2017</v>
      </c>
      <c r="B394" s="11">
        <v>1</v>
      </c>
      <c r="C394" s="11" t="s">
        <v>6</v>
      </c>
      <c r="D394" s="12">
        <v>42988</v>
      </c>
      <c r="E394" s="11" t="s">
        <v>14</v>
      </c>
      <c r="F394" s="11" t="str">
        <f t="shared" si="31"/>
        <v>W1</v>
      </c>
      <c r="G394" s="11"/>
      <c r="H394" s="11" t="s">
        <v>8</v>
      </c>
      <c r="I394" s="11" t="s">
        <v>18</v>
      </c>
      <c r="J394" s="11">
        <v>23</v>
      </c>
      <c r="K394" s="11">
        <v>3</v>
      </c>
      <c r="L394" s="11">
        <f t="shared" si="26"/>
        <v>20</v>
      </c>
    </row>
    <row r="395" spans="1:12" x14ac:dyDescent="0.2">
      <c r="A395" s="11">
        <v>2017</v>
      </c>
      <c r="B395" s="11">
        <v>2</v>
      </c>
      <c r="C395" s="11" t="s">
        <v>6</v>
      </c>
      <c r="D395" s="12">
        <v>42995</v>
      </c>
      <c r="E395" s="11" t="s">
        <v>14</v>
      </c>
      <c r="F395" s="11" t="str">
        <f t="shared" si="31"/>
        <v>W2</v>
      </c>
      <c r="G395" s="11"/>
      <c r="H395" s="11"/>
      <c r="I395" s="11" t="s">
        <v>10</v>
      </c>
      <c r="J395" s="11">
        <v>9</v>
      </c>
      <c r="K395" s="11">
        <v>3</v>
      </c>
      <c r="L395" s="11">
        <f t="shared" si="26"/>
        <v>6</v>
      </c>
    </row>
    <row r="396" spans="1:12" x14ac:dyDescent="0.2">
      <c r="A396" s="11">
        <v>2017</v>
      </c>
      <c r="B396" s="11">
        <v>3</v>
      </c>
      <c r="C396" s="11" t="s">
        <v>6</v>
      </c>
      <c r="D396" s="12">
        <v>43002</v>
      </c>
      <c r="E396" s="11" t="s">
        <v>7</v>
      </c>
      <c r="F396" s="11" t="str">
        <f t="shared" si="31"/>
        <v>L1</v>
      </c>
      <c r="G396" s="11"/>
      <c r="H396" s="11"/>
      <c r="I396" s="11" t="s">
        <v>16</v>
      </c>
      <c r="J396" s="11">
        <v>13</v>
      </c>
      <c r="K396" s="11">
        <v>34</v>
      </c>
      <c r="L396" s="11">
        <f t="shared" si="26"/>
        <v>-21</v>
      </c>
    </row>
    <row r="397" spans="1:12" x14ac:dyDescent="0.2">
      <c r="A397" s="11">
        <v>2017</v>
      </c>
      <c r="B397" s="11">
        <v>4</v>
      </c>
      <c r="C397" s="11" t="s">
        <v>6</v>
      </c>
      <c r="D397" s="12">
        <v>43009</v>
      </c>
      <c r="E397" s="11" t="s">
        <v>14</v>
      </c>
      <c r="F397" s="11" t="str">
        <f t="shared" si="31"/>
        <v>W1</v>
      </c>
      <c r="G397" s="11"/>
      <c r="H397" s="11" t="s">
        <v>8</v>
      </c>
      <c r="I397" s="11" t="s">
        <v>17</v>
      </c>
      <c r="J397" s="11">
        <v>33</v>
      </c>
      <c r="K397" s="11">
        <v>30</v>
      </c>
      <c r="L397" s="11">
        <f t="shared" si="26"/>
        <v>3</v>
      </c>
    </row>
    <row r="398" spans="1:12" x14ac:dyDescent="0.2">
      <c r="A398" s="11">
        <v>2017</v>
      </c>
      <c r="B398" s="11">
        <v>5</v>
      </c>
      <c r="C398" s="11" t="s">
        <v>6</v>
      </c>
      <c r="D398" s="12">
        <v>43016</v>
      </c>
      <c r="E398" s="11" t="s">
        <v>14</v>
      </c>
      <c r="F398" s="11" t="str">
        <f t="shared" si="31"/>
        <v>W2</v>
      </c>
      <c r="G398" s="11"/>
      <c r="H398" s="11" t="s">
        <v>8</v>
      </c>
      <c r="I398" s="11" t="s">
        <v>40</v>
      </c>
      <c r="J398" s="11">
        <v>27</v>
      </c>
      <c r="K398" s="11">
        <v>24</v>
      </c>
      <c r="L398" s="11">
        <f t="shared" si="26"/>
        <v>3</v>
      </c>
    </row>
    <row r="399" spans="1:12" x14ac:dyDescent="0.2">
      <c r="A399" s="11">
        <v>2017</v>
      </c>
      <c r="B399" s="11">
        <v>6</v>
      </c>
      <c r="C399" s="11" t="s">
        <v>46</v>
      </c>
      <c r="D399" s="12">
        <v>43020</v>
      </c>
      <c r="E399" s="11" t="s">
        <v>7</v>
      </c>
      <c r="F399" s="11" t="str">
        <f t="shared" si="31"/>
        <v>L1</v>
      </c>
      <c r="G399" s="11"/>
      <c r="H399" s="11"/>
      <c r="I399" s="11" t="s">
        <v>24</v>
      </c>
      <c r="J399" s="11">
        <v>23</v>
      </c>
      <c r="K399" s="11">
        <v>28</v>
      </c>
      <c r="L399" s="11">
        <f t="shared" si="26"/>
        <v>-5</v>
      </c>
    </row>
    <row r="400" spans="1:12" x14ac:dyDescent="0.2">
      <c r="A400" s="11">
        <v>2017</v>
      </c>
      <c r="B400" s="11">
        <v>7</v>
      </c>
      <c r="C400" s="11" t="s">
        <v>6</v>
      </c>
      <c r="D400" s="12">
        <v>43030</v>
      </c>
      <c r="E400" s="11" t="s">
        <v>7</v>
      </c>
      <c r="F400" s="11" t="str">
        <f t="shared" si="31"/>
        <v>L2</v>
      </c>
      <c r="G400" s="11"/>
      <c r="H400" s="11" t="s">
        <v>8</v>
      </c>
      <c r="I400" s="11" t="s">
        <v>13</v>
      </c>
      <c r="J400" s="11">
        <v>3</v>
      </c>
      <c r="K400" s="11">
        <v>17</v>
      </c>
      <c r="L400" s="11">
        <f t="shared" si="26"/>
        <v>-14</v>
      </c>
    </row>
    <row r="401" spans="1:12" x14ac:dyDescent="0.2">
      <c r="A401" s="11">
        <v>2017</v>
      </c>
      <c r="B401" s="11">
        <v>8</v>
      </c>
      <c r="C401" s="11" t="s">
        <v>6</v>
      </c>
      <c r="D401" s="12">
        <v>43037</v>
      </c>
      <c r="E401" s="11" t="s">
        <v>14</v>
      </c>
      <c r="F401" s="11" t="str">
        <f t="shared" si="31"/>
        <v>W1</v>
      </c>
      <c r="G401" s="11"/>
      <c r="H401" s="11" t="s">
        <v>8</v>
      </c>
      <c r="I401" s="11" t="s">
        <v>12</v>
      </c>
      <c r="J401" s="11">
        <v>17</v>
      </c>
      <c r="K401" s="11">
        <v>3</v>
      </c>
      <c r="L401" s="11">
        <f t="shared" si="26"/>
        <v>14</v>
      </c>
    </row>
    <row r="402" spans="1:12" x14ac:dyDescent="0.2">
      <c r="A402" s="11">
        <v>2017</v>
      </c>
      <c r="B402" s="11">
        <v>9</v>
      </c>
      <c r="C402" s="11" t="s">
        <v>6</v>
      </c>
      <c r="D402" s="12">
        <v>43044</v>
      </c>
      <c r="E402" s="11" t="s">
        <v>14</v>
      </c>
      <c r="F402" s="11" t="str">
        <f t="shared" si="31"/>
        <v>W2</v>
      </c>
      <c r="G402" s="11"/>
      <c r="H402" s="11"/>
      <c r="I402" s="11" t="s">
        <v>9</v>
      </c>
      <c r="J402" s="11">
        <v>20</v>
      </c>
      <c r="K402" s="11">
        <v>17</v>
      </c>
      <c r="L402" s="11">
        <f t="shared" si="26"/>
        <v>3</v>
      </c>
    </row>
    <row r="403" spans="1:12" x14ac:dyDescent="0.2">
      <c r="A403" s="11">
        <v>2017</v>
      </c>
      <c r="B403" s="11">
        <v>10</v>
      </c>
      <c r="C403" s="11" t="s">
        <v>34</v>
      </c>
      <c r="D403" s="12">
        <v>43052</v>
      </c>
      <c r="E403" s="11" t="s">
        <v>14</v>
      </c>
      <c r="F403" s="11" t="str">
        <f t="shared" si="31"/>
        <v>W3</v>
      </c>
      <c r="G403" s="11"/>
      <c r="H403" s="11"/>
      <c r="I403" s="11" t="s">
        <v>38</v>
      </c>
      <c r="J403" s="11">
        <v>45</v>
      </c>
      <c r="K403" s="11">
        <v>21</v>
      </c>
      <c r="L403" s="11">
        <f t="shared" si="26"/>
        <v>24</v>
      </c>
    </row>
    <row r="404" spans="1:12" x14ac:dyDescent="0.2">
      <c r="A404" s="11">
        <v>2017</v>
      </c>
      <c r="B404" s="11">
        <v>11</v>
      </c>
      <c r="C404" s="16" t="s">
        <v>64</v>
      </c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x14ac:dyDescent="0.2">
      <c r="A405" s="11">
        <v>2017</v>
      </c>
      <c r="B405" s="11">
        <v>12</v>
      </c>
      <c r="C405" s="11" t="s">
        <v>6</v>
      </c>
      <c r="D405" s="12">
        <v>43065</v>
      </c>
      <c r="E405" s="11" t="s">
        <v>14</v>
      </c>
      <c r="F405" s="11" t="str">
        <f>IF(B405=1,E405&amp;"1",IF(E405=E403,(E405&amp;(RIGHT(F403,1)+1)),E405&amp;"1"))</f>
        <v>W4</v>
      </c>
      <c r="G405" s="11"/>
      <c r="H405" s="11" t="s">
        <v>8</v>
      </c>
      <c r="I405" s="11" t="s">
        <v>15</v>
      </c>
      <c r="J405" s="11">
        <v>35</v>
      </c>
      <c r="K405" s="11">
        <v>27</v>
      </c>
      <c r="L405" s="11">
        <f t="shared" si="26"/>
        <v>8</v>
      </c>
    </row>
    <row r="406" spans="1:12" x14ac:dyDescent="0.2">
      <c r="A406" s="11">
        <v>2017</v>
      </c>
      <c r="B406" s="11">
        <v>13</v>
      </c>
      <c r="C406" s="11" t="s">
        <v>6</v>
      </c>
      <c r="D406" s="12">
        <v>43072</v>
      </c>
      <c r="E406" s="11" t="s">
        <v>7</v>
      </c>
      <c r="F406" s="11" t="str">
        <f t="shared" ref="F406:F414" si="32">IF(B406=1,E406&amp;"1",IF(E406=E405,(E406&amp;(RIGHT(F405,1)+1)),E406&amp;"1"))</f>
        <v>L1</v>
      </c>
      <c r="G406" s="11"/>
      <c r="H406" s="11" t="s">
        <v>8</v>
      </c>
      <c r="I406" s="11" t="s">
        <v>16</v>
      </c>
      <c r="J406" s="11">
        <v>21</v>
      </c>
      <c r="K406" s="11">
        <v>31</v>
      </c>
      <c r="L406" s="11">
        <f t="shared" si="26"/>
        <v>-10</v>
      </c>
    </row>
    <row r="407" spans="1:12" x14ac:dyDescent="0.2">
      <c r="A407" s="11">
        <v>2017</v>
      </c>
      <c r="B407" s="11">
        <v>14</v>
      </c>
      <c r="C407" s="11" t="s">
        <v>6</v>
      </c>
      <c r="D407" s="12">
        <v>43079</v>
      </c>
      <c r="E407" s="11" t="s">
        <v>14</v>
      </c>
      <c r="F407" s="11" t="str">
        <f t="shared" si="32"/>
        <v>W1</v>
      </c>
      <c r="G407" s="11"/>
      <c r="H407" s="11"/>
      <c r="I407" s="11" t="s">
        <v>23</v>
      </c>
      <c r="J407" s="11">
        <v>31</v>
      </c>
      <c r="K407" s="11">
        <v>24</v>
      </c>
      <c r="L407" s="11">
        <f t="shared" si="26"/>
        <v>7</v>
      </c>
    </row>
    <row r="408" spans="1:12" x14ac:dyDescent="0.2">
      <c r="A408" s="11">
        <v>2017</v>
      </c>
      <c r="B408" s="11">
        <v>15</v>
      </c>
      <c r="C408" s="11" t="s">
        <v>6</v>
      </c>
      <c r="D408" s="12">
        <v>43086</v>
      </c>
      <c r="E408" s="11" t="s">
        <v>14</v>
      </c>
      <c r="F408" s="11" t="str">
        <f t="shared" si="32"/>
        <v>W2</v>
      </c>
      <c r="G408" s="11"/>
      <c r="H408" s="11"/>
      <c r="I408" s="11" t="s">
        <v>31</v>
      </c>
      <c r="J408" s="11">
        <v>31</v>
      </c>
      <c r="K408" s="11">
        <v>24</v>
      </c>
      <c r="L408" s="11">
        <f t="shared" si="26"/>
        <v>7</v>
      </c>
    </row>
    <row r="409" spans="1:12" x14ac:dyDescent="0.2">
      <c r="A409" s="11">
        <v>2017</v>
      </c>
      <c r="B409" s="11">
        <v>16</v>
      </c>
      <c r="C409" s="11" t="s">
        <v>6</v>
      </c>
      <c r="D409" s="12">
        <v>43093</v>
      </c>
      <c r="E409" s="11" t="s">
        <v>14</v>
      </c>
      <c r="F409" s="11" t="str">
        <f t="shared" si="32"/>
        <v>W3</v>
      </c>
      <c r="G409" s="11"/>
      <c r="H409" s="11"/>
      <c r="I409" s="11" t="s">
        <v>12</v>
      </c>
      <c r="J409" s="11">
        <v>22</v>
      </c>
      <c r="K409" s="11">
        <v>19</v>
      </c>
      <c r="L409" s="11">
        <f t="shared" si="26"/>
        <v>3</v>
      </c>
    </row>
    <row r="410" spans="1:12" x14ac:dyDescent="0.2">
      <c r="A410" s="11">
        <v>2017</v>
      </c>
      <c r="B410" s="11">
        <v>17</v>
      </c>
      <c r="C410" s="11" t="s">
        <v>6</v>
      </c>
      <c r="D410" s="12">
        <v>43100</v>
      </c>
      <c r="E410" s="11" t="s">
        <v>7</v>
      </c>
      <c r="F410" s="11" t="str">
        <f t="shared" si="32"/>
        <v>L1</v>
      </c>
      <c r="G410" s="11"/>
      <c r="H410" s="11" t="s">
        <v>8</v>
      </c>
      <c r="I410" s="11" t="s">
        <v>9</v>
      </c>
      <c r="J410" s="11">
        <v>10</v>
      </c>
      <c r="K410" s="11">
        <v>22</v>
      </c>
      <c r="L410" s="11">
        <f t="shared" si="26"/>
        <v>-12</v>
      </c>
    </row>
    <row r="411" spans="1:12" x14ac:dyDescent="0.2">
      <c r="A411" s="11">
        <v>2017</v>
      </c>
      <c r="B411" s="11">
        <v>18</v>
      </c>
      <c r="C411" s="11" t="s">
        <v>6</v>
      </c>
      <c r="D411" s="12">
        <v>43107</v>
      </c>
      <c r="E411" s="11" t="s">
        <v>7</v>
      </c>
      <c r="F411" s="11" t="str">
        <f t="shared" si="32"/>
        <v>L2</v>
      </c>
      <c r="G411" s="11"/>
      <c r="H411" s="11" t="s">
        <v>8</v>
      </c>
      <c r="I411" s="11" t="s">
        <v>16</v>
      </c>
      <c r="J411" s="11">
        <v>26</v>
      </c>
      <c r="K411" s="11">
        <v>31</v>
      </c>
      <c r="L411" s="11">
        <f t="shared" si="26"/>
        <v>-5</v>
      </c>
    </row>
    <row r="412" spans="1:12" x14ac:dyDescent="0.2">
      <c r="A412" s="11">
        <v>2018</v>
      </c>
      <c r="B412" s="11">
        <v>1</v>
      </c>
      <c r="C412" s="11" t="s">
        <v>6</v>
      </c>
      <c r="D412" s="12">
        <v>43352</v>
      </c>
      <c r="E412" s="11" t="s">
        <v>14</v>
      </c>
      <c r="F412" s="11" t="str">
        <f t="shared" si="32"/>
        <v>W1</v>
      </c>
      <c r="G412" s="11"/>
      <c r="H412" s="11"/>
      <c r="I412" s="11" t="s">
        <v>30</v>
      </c>
      <c r="J412" s="11">
        <v>16</v>
      </c>
      <c r="K412" s="11">
        <v>8</v>
      </c>
      <c r="L412" s="11">
        <f t="shared" si="26"/>
        <v>8</v>
      </c>
    </row>
    <row r="413" spans="1:12" x14ac:dyDescent="0.2">
      <c r="A413" s="11">
        <v>2018</v>
      </c>
      <c r="B413" s="11">
        <v>2</v>
      </c>
      <c r="C413" s="11" t="s">
        <v>6</v>
      </c>
      <c r="D413" s="12">
        <v>43359</v>
      </c>
      <c r="E413" s="11" t="s">
        <v>7</v>
      </c>
      <c r="F413" s="11" t="str">
        <f t="shared" si="32"/>
        <v>L1</v>
      </c>
      <c r="G413" s="11"/>
      <c r="H413" s="11" t="s">
        <v>8</v>
      </c>
      <c r="I413" s="11" t="s">
        <v>9</v>
      </c>
      <c r="J413" s="11">
        <v>24</v>
      </c>
      <c r="K413" s="11">
        <v>31</v>
      </c>
      <c r="L413" s="11">
        <f t="shared" ref="L413:L462" si="33">J413-K413</f>
        <v>-7</v>
      </c>
    </row>
    <row r="414" spans="1:12" x14ac:dyDescent="0.2">
      <c r="A414" s="11">
        <v>2018</v>
      </c>
      <c r="B414" s="11">
        <v>3</v>
      </c>
      <c r="C414" s="11" t="s">
        <v>6</v>
      </c>
      <c r="D414" s="12">
        <v>43366</v>
      </c>
      <c r="E414" s="11" t="s">
        <v>14</v>
      </c>
      <c r="F414" s="11" t="str">
        <f t="shared" si="32"/>
        <v>W1</v>
      </c>
      <c r="G414" s="11"/>
      <c r="H414" s="11"/>
      <c r="I414" s="11" t="s">
        <v>39</v>
      </c>
      <c r="J414" s="11">
        <v>31</v>
      </c>
      <c r="K414" s="11">
        <v>21</v>
      </c>
      <c r="L414" s="11">
        <f t="shared" si="33"/>
        <v>10</v>
      </c>
    </row>
    <row r="415" spans="1:12" x14ac:dyDescent="0.2">
      <c r="A415" s="11">
        <v>2018</v>
      </c>
      <c r="B415" s="11">
        <v>4</v>
      </c>
      <c r="C415" s="16" t="s">
        <v>64</v>
      </c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x14ac:dyDescent="0.2">
      <c r="A416" s="11">
        <v>2018</v>
      </c>
      <c r="B416" s="11">
        <v>5</v>
      </c>
      <c r="C416" s="11" t="s">
        <v>6</v>
      </c>
      <c r="D416" s="12">
        <v>43380</v>
      </c>
      <c r="E416" s="11" t="s">
        <v>14</v>
      </c>
      <c r="F416" s="11" t="str">
        <f>IF(B416=1,E416&amp;"1",IF(E416=E414,(E416&amp;(RIGHT(F414,1)+1)),E416&amp;"1"))</f>
        <v>W2</v>
      </c>
      <c r="G416" s="11"/>
      <c r="H416" s="11"/>
      <c r="I416" s="11" t="s">
        <v>25</v>
      </c>
      <c r="J416" s="11">
        <v>33</v>
      </c>
      <c r="K416" s="11">
        <v>31</v>
      </c>
      <c r="L416" s="11">
        <f t="shared" si="33"/>
        <v>2</v>
      </c>
    </row>
    <row r="417" spans="1:12" x14ac:dyDescent="0.2">
      <c r="A417" s="11">
        <v>2018</v>
      </c>
      <c r="B417" s="11">
        <v>6</v>
      </c>
      <c r="C417" s="11" t="s">
        <v>6</v>
      </c>
      <c r="D417" s="12">
        <v>43387</v>
      </c>
      <c r="E417" s="11" t="s">
        <v>7</v>
      </c>
      <c r="F417" s="11" t="str">
        <f t="shared" ref="F417:F434" si="34">IF(B417=1,E417&amp;"1",IF(E417=E416,(E417&amp;(RIGHT(F416,1)+1)),E417&amp;"1"))</f>
        <v>L1</v>
      </c>
      <c r="G417" s="11"/>
      <c r="H417" s="11" t="s">
        <v>8</v>
      </c>
      <c r="I417" s="11" t="s">
        <v>21</v>
      </c>
      <c r="J417" s="11">
        <v>17</v>
      </c>
      <c r="K417" s="11">
        <v>23</v>
      </c>
      <c r="L417" s="11">
        <f t="shared" si="33"/>
        <v>-6</v>
      </c>
    </row>
    <row r="418" spans="1:12" x14ac:dyDescent="0.2">
      <c r="A418" s="11">
        <v>2018</v>
      </c>
      <c r="B418" s="11">
        <v>7</v>
      </c>
      <c r="C418" s="11" t="s">
        <v>6</v>
      </c>
      <c r="D418" s="12">
        <v>43394</v>
      </c>
      <c r="E418" s="11" t="s">
        <v>14</v>
      </c>
      <c r="F418" s="11" t="str">
        <f t="shared" si="34"/>
        <v>W1</v>
      </c>
      <c r="G418" s="11"/>
      <c r="H418" s="11" t="s">
        <v>8</v>
      </c>
      <c r="I418" s="11" t="s">
        <v>24</v>
      </c>
      <c r="J418" s="11">
        <v>21</v>
      </c>
      <c r="K418" s="11">
        <v>17</v>
      </c>
      <c r="L418" s="11">
        <f t="shared" si="33"/>
        <v>4</v>
      </c>
    </row>
    <row r="419" spans="1:12" x14ac:dyDescent="0.2">
      <c r="A419" s="11">
        <v>2018</v>
      </c>
      <c r="B419" s="11">
        <v>8</v>
      </c>
      <c r="C419" s="11" t="s">
        <v>6</v>
      </c>
      <c r="D419" s="12">
        <v>43401</v>
      </c>
      <c r="E419" s="11" t="s">
        <v>14</v>
      </c>
      <c r="F419" s="11" t="str">
        <f t="shared" si="34"/>
        <v>W2</v>
      </c>
      <c r="G419" s="11"/>
      <c r="H419" s="11"/>
      <c r="I419" s="11" t="s">
        <v>27</v>
      </c>
      <c r="J419" s="11">
        <v>36</v>
      </c>
      <c r="K419" s="11">
        <v>21</v>
      </c>
      <c r="L419" s="11">
        <f t="shared" si="33"/>
        <v>15</v>
      </c>
    </row>
    <row r="420" spans="1:12" x14ac:dyDescent="0.2">
      <c r="A420" s="11">
        <v>2018</v>
      </c>
      <c r="B420" s="11">
        <v>9</v>
      </c>
      <c r="C420" s="11" t="s">
        <v>6</v>
      </c>
      <c r="D420" s="12">
        <v>43408</v>
      </c>
      <c r="E420" s="11" t="s">
        <v>14</v>
      </c>
      <c r="F420" s="11" t="str">
        <f t="shared" si="34"/>
        <v>W3</v>
      </c>
      <c r="G420" s="11"/>
      <c r="H420" s="11"/>
      <c r="I420" s="11" t="s">
        <v>12</v>
      </c>
      <c r="J420" s="11">
        <v>42</v>
      </c>
      <c r="K420" s="11">
        <v>28</v>
      </c>
      <c r="L420" s="11">
        <f t="shared" si="33"/>
        <v>14</v>
      </c>
    </row>
    <row r="421" spans="1:12" x14ac:dyDescent="0.2">
      <c r="A421" s="11">
        <v>2018</v>
      </c>
      <c r="B421" s="11">
        <v>10</v>
      </c>
      <c r="C421" s="11" t="s">
        <v>46</v>
      </c>
      <c r="D421" s="12">
        <v>43412</v>
      </c>
      <c r="E421" s="11" t="s">
        <v>7</v>
      </c>
      <c r="F421" s="11" t="str">
        <f t="shared" si="34"/>
        <v>L1</v>
      </c>
      <c r="G421" s="11"/>
      <c r="H421" s="11" t="s">
        <v>8</v>
      </c>
      <c r="I421" s="11" t="s">
        <v>28</v>
      </c>
      <c r="J421" s="11">
        <v>21</v>
      </c>
      <c r="K421" s="11">
        <v>52</v>
      </c>
      <c r="L421" s="11">
        <f t="shared" si="33"/>
        <v>-31</v>
      </c>
    </row>
    <row r="422" spans="1:12" x14ac:dyDescent="0.2">
      <c r="A422" s="11">
        <v>2018</v>
      </c>
      <c r="B422" s="11">
        <v>11</v>
      </c>
      <c r="C422" s="11" t="s">
        <v>6</v>
      </c>
      <c r="D422" s="12">
        <v>43422</v>
      </c>
      <c r="E422" s="11" t="s">
        <v>7</v>
      </c>
      <c r="F422" s="11" t="str">
        <f t="shared" si="34"/>
        <v>L2</v>
      </c>
      <c r="G422" s="11"/>
      <c r="H422" s="11" t="s">
        <v>8</v>
      </c>
      <c r="I422" s="11" t="s">
        <v>40</v>
      </c>
      <c r="J422" s="11">
        <v>19</v>
      </c>
      <c r="K422" s="11">
        <v>20</v>
      </c>
      <c r="L422" s="11">
        <f t="shared" si="33"/>
        <v>-1</v>
      </c>
    </row>
    <row r="423" spans="1:12" x14ac:dyDescent="0.2">
      <c r="A423" s="11">
        <v>2018</v>
      </c>
      <c r="B423" s="11">
        <v>12</v>
      </c>
      <c r="C423" s="11" t="s">
        <v>6</v>
      </c>
      <c r="D423" s="12">
        <v>43429</v>
      </c>
      <c r="E423" s="11" t="s">
        <v>7</v>
      </c>
      <c r="F423" s="11" t="str">
        <f t="shared" si="34"/>
        <v>L3</v>
      </c>
      <c r="G423" s="11"/>
      <c r="H423" s="11"/>
      <c r="I423" s="11" t="s">
        <v>42</v>
      </c>
      <c r="J423" s="11">
        <v>27</v>
      </c>
      <c r="K423" s="11">
        <v>30</v>
      </c>
      <c r="L423" s="11">
        <f t="shared" si="33"/>
        <v>-3</v>
      </c>
    </row>
    <row r="424" spans="1:12" x14ac:dyDescent="0.2">
      <c r="A424" s="11">
        <v>2018</v>
      </c>
      <c r="B424" s="11">
        <v>13</v>
      </c>
      <c r="C424" s="11" t="s">
        <v>6</v>
      </c>
      <c r="D424" s="12">
        <v>43436</v>
      </c>
      <c r="E424" s="11" t="s">
        <v>7</v>
      </c>
      <c r="F424" s="11" t="str">
        <f t="shared" si="34"/>
        <v>L4</v>
      </c>
      <c r="G424" s="11"/>
      <c r="H424" s="11" t="s">
        <v>8</v>
      </c>
      <c r="I424" s="11" t="s">
        <v>12</v>
      </c>
      <c r="J424" s="11">
        <v>17</v>
      </c>
      <c r="K424" s="11">
        <v>24</v>
      </c>
      <c r="L424" s="11">
        <f t="shared" si="33"/>
        <v>-7</v>
      </c>
    </row>
    <row r="425" spans="1:12" x14ac:dyDescent="0.2">
      <c r="A425" s="11">
        <v>2018</v>
      </c>
      <c r="B425" s="11">
        <v>14</v>
      </c>
      <c r="C425" s="11" t="s">
        <v>6</v>
      </c>
      <c r="D425" s="12">
        <v>43443</v>
      </c>
      <c r="E425" s="11" t="s">
        <v>7</v>
      </c>
      <c r="F425" s="11" t="str">
        <f t="shared" si="34"/>
        <v>L5</v>
      </c>
      <c r="G425" s="11"/>
      <c r="H425" s="11" t="s">
        <v>8</v>
      </c>
      <c r="I425" s="11" t="s">
        <v>41</v>
      </c>
      <c r="J425" s="11">
        <v>20</v>
      </c>
      <c r="K425" s="11">
        <v>26</v>
      </c>
      <c r="L425" s="11">
        <f t="shared" si="33"/>
        <v>-6</v>
      </c>
    </row>
    <row r="426" spans="1:12" x14ac:dyDescent="0.2">
      <c r="A426" s="11">
        <v>2018</v>
      </c>
      <c r="B426" s="11">
        <v>15</v>
      </c>
      <c r="C426" s="11" t="s">
        <v>34</v>
      </c>
      <c r="D426" s="12">
        <v>43451</v>
      </c>
      <c r="E426" s="11" t="s">
        <v>7</v>
      </c>
      <c r="F426" s="11" t="str">
        <f t="shared" si="34"/>
        <v>L6</v>
      </c>
      <c r="G426" s="11"/>
      <c r="H426" s="11"/>
      <c r="I426" s="11" t="s">
        <v>16</v>
      </c>
      <c r="J426" s="11">
        <v>9</v>
      </c>
      <c r="K426" s="11">
        <v>12</v>
      </c>
      <c r="L426" s="11">
        <f t="shared" si="33"/>
        <v>-3</v>
      </c>
    </row>
    <row r="427" spans="1:12" x14ac:dyDescent="0.2">
      <c r="A427" s="11">
        <v>2018</v>
      </c>
      <c r="B427" s="11">
        <v>16</v>
      </c>
      <c r="C427" s="11" t="s">
        <v>6</v>
      </c>
      <c r="D427" s="12">
        <v>43457</v>
      </c>
      <c r="E427" s="11" t="s">
        <v>7</v>
      </c>
      <c r="F427" s="11" t="str">
        <f t="shared" si="34"/>
        <v>L7</v>
      </c>
      <c r="G427" s="11"/>
      <c r="H427" s="11"/>
      <c r="I427" s="11" t="s">
        <v>9</v>
      </c>
      <c r="J427" s="11">
        <v>10</v>
      </c>
      <c r="K427" s="11">
        <v>24</v>
      </c>
      <c r="L427" s="11">
        <f t="shared" si="33"/>
        <v>-14</v>
      </c>
    </row>
    <row r="428" spans="1:12" x14ac:dyDescent="0.2">
      <c r="A428" s="11">
        <v>2018</v>
      </c>
      <c r="B428" s="11">
        <v>17</v>
      </c>
      <c r="C428" s="11" t="s">
        <v>6</v>
      </c>
      <c r="D428" s="12">
        <v>43464</v>
      </c>
      <c r="E428" s="11" t="s">
        <v>14</v>
      </c>
      <c r="F428" s="11" t="str">
        <f t="shared" si="34"/>
        <v>W1</v>
      </c>
      <c r="G428" s="11"/>
      <c r="H428" s="11" t="s">
        <v>8</v>
      </c>
      <c r="I428" s="11" t="s">
        <v>16</v>
      </c>
      <c r="J428" s="11">
        <v>33</v>
      </c>
      <c r="K428" s="11">
        <v>14</v>
      </c>
      <c r="L428" s="11">
        <f t="shared" si="33"/>
        <v>19</v>
      </c>
    </row>
    <row r="429" spans="1:12" x14ac:dyDescent="0.2">
      <c r="A429" s="11">
        <v>2019</v>
      </c>
      <c r="B429" s="11">
        <v>1</v>
      </c>
      <c r="C429" s="11" t="s">
        <v>6</v>
      </c>
      <c r="D429" s="12">
        <v>43716</v>
      </c>
      <c r="E429" s="11" t="s">
        <v>7</v>
      </c>
      <c r="F429" s="11" t="str">
        <f t="shared" si="34"/>
        <v>L1</v>
      </c>
      <c r="G429" s="11"/>
      <c r="H429" s="11"/>
      <c r="I429" s="11" t="s">
        <v>48</v>
      </c>
      <c r="J429" s="11">
        <v>27</v>
      </c>
      <c r="K429" s="11">
        <v>30</v>
      </c>
      <c r="L429" s="11">
        <f t="shared" si="33"/>
        <v>-3</v>
      </c>
    </row>
    <row r="430" spans="1:12" x14ac:dyDescent="0.2">
      <c r="A430" s="11">
        <v>2019</v>
      </c>
      <c r="B430" s="11">
        <v>2</v>
      </c>
      <c r="C430" s="11" t="s">
        <v>46</v>
      </c>
      <c r="D430" s="12">
        <v>43720</v>
      </c>
      <c r="E430" s="11" t="s">
        <v>7</v>
      </c>
      <c r="F430" s="11" t="str">
        <f t="shared" si="34"/>
        <v>L2</v>
      </c>
      <c r="G430" s="11"/>
      <c r="H430" s="11"/>
      <c r="I430" s="11" t="s">
        <v>12</v>
      </c>
      <c r="J430" s="11">
        <v>14</v>
      </c>
      <c r="K430" s="11">
        <v>20</v>
      </c>
      <c r="L430" s="11">
        <f t="shared" si="33"/>
        <v>-6</v>
      </c>
    </row>
    <row r="431" spans="1:12" x14ac:dyDescent="0.2">
      <c r="A431" s="11">
        <v>2019</v>
      </c>
      <c r="B431" s="11">
        <v>3</v>
      </c>
      <c r="C431" s="11" t="s">
        <v>6</v>
      </c>
      <c r="D431" s="12">
        <v>43730</v>
      </c>
      <c r="E431" s="11" t="s">
        <v>14</v>
      </c>
      <c r="F431" s="11" t="str">
        <f t="shared" si="34"/>
        <v>W1</v>
      </c>
      <c r="G431" s="11"/>
      <c r="H431" s="11" t="s">
        <v>8</v>
      </c>
      <c r="I431" s="11" t="s">
        <v>19</v>
      </c>
      <c r="J431" s="11">
        <v>38</v>
      </c>
      <c r="K431" s="11">
        <v>20</v>
      </c>
      <c r="L431" s="11">
        <f t="shared" si="33"/>
        <v>18</v>
      </c>
    </row>
    <row r="432" spans="1:12" x14ac:dyDescent="0.2">
      <c r="A432" s="11">
        <v>2019</v>
      </c>
      <c r="B432" s="11">
        <v>4</v>
      </c>
      <c r="C432" s="11" t="s">
        <v>6</v>
      </c>
      <c r="D432" s="12">
        <v>43737</v>
      </c>
      <c r="E432" s="11" t="s">
        <v>14</v>
      </c>
      <c r="F432" s="11" t="str">
        <f t="shared" si="34"/>
        <v>W2</v>
      </c>
      <c r="G432" s="11"/>
      <c r="H432" s="11" t="s">
        <v>8</v>
      </c>
      <c r="I432" s="11" t="s">
        <v>44</v>
      </c>
      <c r="J432" s="11">
        <v>16</v>
      </c>
      <c r="K432" s="11">
        <v>10</v>
      </c>
      <c r="L432" s="11">
        <f t="shared" si="33"/>
        <v>6</v>
      </c>
    </row>
    <row r="433" spans="1:12" x14ac:dyDescent="0.2">
      <c r="A433" s="11">
        <v>2019</v>
      </c>
      <c r="B433" s="11">
        <v>5</v>
      </c>
      <c r="C433" s="11" t="s">
        <v>6</v>
      </c>
      <c r="D433" s="12">
        <v>43744</v>
      </c>
      <c r="E433" s="11" t="s">
        <v>14</v>
      </c>
      <c r="F433" s="11" t="str">
        <f t="shared" si="34"/>
        <v>W3</v>
      </c>
      <c r="G433" s="11"/>
      <c r="H433" s="11"/>
      <c r="I433" s="11" t="s">
        <v>22</v>
      </c>
      <c r="J433" s="11">
        <v>34</v>
      </c>
      <c r="K433" s="11">
        <v>27</v>
      </c>
      <c r="L433" s="11">
        <f t="shared" si="33"/>
        <v>7</v>
      </c>
    </row>
    <row r="434" spans="1:12" x14ac:dyDescent="0.2">
      <c r="A434" s="11">
        <v>2019</v>
      </c>
      <c r="B434" s="11">
        <v>6</v>
      </c>
      <c r="C434" s="11" t="s">
        <v>6</v>
      </c>
      <c r="D434" s="12">
        <v>43751</v>
      </c>
      <c r="E434" s="11" t="s">
        <v>14</v>
      </c>
      <c r="F434" s="11" t="str">
        <f t="shared" si="34"/>
        <v>W4</v>
      </c>
      <c r="G434" s="11"/>
      <c r="H434" s="11" t="s">
        <v>8</v>
      </c>
      <c r="I434" s="11" t="s">
        <v>12</v>
      </c>
      <c r="J434" s="11">
        <v>37</v>
      </c>
      <c r="K434" s="11">
        <v>26</v>
      </c>
      <c r="L434" s="11">
        <f t="shared" si="33"/>
        <v>11</v>
      </c>
    </row>
    <row r="435" spans="1:12" x14ac:dyDescent="0.2">
      <c r="A435" s="11">
        <v>2019</v>
      </c>
      <c r="B435" s="11">
        <v>7</v>
      </c>
      <c r="C435" s="16" t="s">
        <v>64</v>
      </c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x14ac:dyDescent="0.2">
      <c r="A436" s="11">
        <v>2019</v>
      </c>
      <c r="B436" s="11">
        <v>8</v>
      </c>
      <c r="C436" s="11" t="s">
        <v>6</v>
      </c>
      <c r="D436" s="12">
        <v>43765</v>
      </c>
      <c r="E436" s="11" t="s">
        <v>7</v>
      </c>
      <c r="F436" s="11" t="str">
        <f>IF(B436=1,E436&amp;"1",IF(E436=E434,(E436&amp;(RIGHT(F434,1)+1)),E436&amp;"1"))</f>
        <v>L1</v>
      </c>
      <c r="G436" s="11"/>
      <c r="H436" s="11" t="s">
        <v>8</v>
      </c>
      <c r="I436" s="11" t="s">
        <v>18</v>
      </c>
      <c r="J436" s="11">
        <v>13</v>
      </c>
      <c r="K436" s="11">
        <v>51</v>
      </c>
      <c r="L436" s="11">
        <f t="shared" si="33"/>
        <v>-38</v>
      </c>
    </row>
    <row r="437" spans="1:12" x14ac:dyDescent="0.2">
      <c r="A437" s="11">
        <v>2019</v>
      </c>
      <c r="B437" s="11">
        <v>9</v>
      </c>
      <c r="C437" s="11" t="s">
        <v>6</v>
      </c>
      <c r="D437" s="12">
        <v>43772</v>
      </c>
      <c r="E437" s="11" t="s">
        <v>14</v>
      </c>
      <c r="F437" s="11" t="str">
        <f t="shared" ref="F437:F457" si="35">IF(B437=1,E437&amp;"1",IF(E437=E436,(E437&amp;(RIGHT(F436,1)+1)),E437&amp;"1"))</f>
        <v>W1</v>
      </c>
      <c r="G437" s="11"/>
      <c r="H437" s="11"/>
      <c r="I437" s="11" t="s">
        <v>43</v>
      </c>
      <c r="J437" s="11">
        <v>30</v>
      </c>
      <c r="K437" s="11">
        <v>20</v>
      </c>
      <c r="L437" s="11">
        <f t="shared" si="33"/>
        <v>10</v>
      </c>
    </row>
    <row r="438" spans="1:12" x14ac:dyDescent="0.2">
      <c r="A438" s="11">
        <v>2019</v>
      </c>
      <c r="B438" s="11">
        <v>10</v>
      </c>
      <c r="C438" s="11" t="s">
        <v>6</v>
      </c>
      <c r="D438" s="12">
        <v>43779</v>
      </c>
      <c r="E438" s="11" t="s">
        <v>7</v>
      </c>
      <c r="F438" s="11" t="str">
        <f t="shared" si="35"/>
        <v>L1</v>
      </c>
      <c r="G438" s="11"/>
      <c r="H438" s="11" t="s">
        <v>8</v>
      </c>
      <c r="I438" s="11" t="s">
        <v>31</v>
      </c>
      <c r="J438" s="11">
        <v>16</v>
      </c>
      <c r="K438" s="11">
        <v>24</v>
      </c>
      <c r="L438" s="11">
        <f t="shared" si="33"/>
        <v>-8</v>
      </c>
    </row>
    <row r="439" spans="1:12" x14ac:dyDescent="0.2">
      <c r="A439" s="11">
        <v>2019</v>
      </c>
      <c r="B439" s="11">
        <v>11</v>
      </c>
      <c r="C439" s="11" t="s">
        <v>6</v>
      </c>
      <c r="D439" s="12">
        <v>43786</v>
      </c>
      <c r="E439" s="11" t="s">
        <v>7</v>
      </c>
      <c r="F439" s="11" t="str">
        <f t="shared" si="35"/>
        <v>L2</v>
      </c>
      <c r="G439" s="11"/>
      <c r="H439" s="11"/>
      <c r="I439" s="11" t="s">
        <v>9</v>
      </c>
      <c r="J439" s="11">
        <v>3</v>
      </c>
      <c r="K439" s="11">
        <v>29</v>
      </c>
      <c r="L439" s="11">
        <f t="shared" si="33"/>
        <v>-26</v>
      </c>
    </row>
    <row r="440" spans="1:12" x14ac:dyDescent="0.2">
      <c r="A440" s="11">
        <v>2019</v>
      </c>
      <c r="B440" s="11">
        <v>12</v>
      </c>
      <c r="C440" s="11" t="s">
        <v>6</v>
      </c>
      <c r="D440" s="12">
        <v>43793</v>
      </c>
      <c r="E440" s="11" t="s">
        <v>7</v>
      </c>
      <c r="F440" s="11" t="str">
        <f t="shared" si="35"/>
        <v>L3</v>
      </c>
      <c r="G440" s="11"/>
      <c r="H440" s="11" t="s">
        <v>8</v>
      </c>
      <c r="I440" s="11" t="s">
        <v>16</v>
      </c>
      <c r="J440" s="11">
        <v>31</v>
      </c>
      <c r="K440" s="11">
        <v>34</v>
      </c>
      <c r="L440" s="11">
        <f t="shared" si="33"/>
        <v>-3</v>
      </c>
    </row>
    <row r="441" spans="1:12" x14ac:dyDescent="0.2">
      <c r="A441" s="11">
        <v>2019</v>
      </c>
      <c r="B441" s="11">
        <v>13</v>
      </c>
      <c r="C441" s="11" t="s">
        <v>6</v>
      </c>
      <c r="D441" s="12">
        <v>43800</v>
      </c>
      <c r="E441" s="11" t="s">
        <v>7</v>
      </c>
      <c r="F441" s="11" t="str">
        <f t="shared" si="35"/>
        <v>L4</v>
      </c>
      <c r="G441" s="11"/>
      <c r="H441" s="11"/>
      <c r="I441" s="11" t="s">
        <v>21</v>
      </c>
      <c r="J441" s="11">
        <v>21</v>
      </c>
      <c r="K441" s="11">
        <v>29</v>
      </c>
      <c r="L441" s="11">
        <f t="shared" si="33"/>
        <v>-8</v>
      </c>
    </row>
    <row r="442" spans="1:12" x14ac:dyDescent="0.2">
      <c r="A442" s="11">
        <v>2019</v>
      </c>
      <c r="B442" s="11">
        <v>14</v>
      </c>
      <c r="C442" s="11" t="s">
        <v>6</v>
      </c>
      <c r="D442" s="12">
        <v>43807</v>
      </c>
      <c r="E442" s="11" t="s">
        <v>7</v>
      </c>
      <c r="F442" s="11" t="str">
        <f t="shared" si="35"/>
        <v>L5</v>
      </c>
      <c r="G442" s="11"/>
      <c r="H442" s="11" t="s">
        <v>8</v>
      </c>
      <c r="I442" s="11" t="s">
        <v>9</v>
      </c>
      <c r="J442" s="11">
        <v>20</v>
      </c>
      <c r="K442" s="11">
        <v>40</v>
      </c>
      <c r="L442" s="11">
        <f t="shared" si="33"/>
        <v>-20</v>
      </c>
    </row>
    <row r="443" spans="1:12" x14ac:dyDescent="0.2">
      <c r="A443" s="11">
        <v>2019</v>
      </c>
      <c r="B443" s="11">
        <v>15</v>
      </c>
      <c r="C443" s="11" t="s">
        <v>6</v>
      </c>
      <c r="D443" s="12">
        <v>43814</v>
      </c>
      <c r="E443" s="11" t="s">
        <v>7</v>
      </c>
      <c r="F443" s="11" t="str">
        <f t="shared" si="35"/>
        <v>L6</v>
      </c>
      <c r="G443" s="11"/>
      <c r="H443" s="11"/>
      <c r="I443" s="11" t="s">
        <v>42</v>
      </c>
      <c r="J443" s="11">
        <v>24</v>
      </c>
      <c r="K443" s="11">
        <v>30</v>
      </c>
      <c r="L443" s="11">
        <f t="shared" si="33"/>
        <v>-6</v>
      </c>
    </row>
    <row r="444" spans="1:12" x14ac:dyDescent="0.2">
      <c r="A444" s="11">
        <v>2019</v>
      </c>
      <c r="B444" s="11">
        <v>16</v>
      </c>
      <c r="C444" s="11" t="s">
        <v>6</v>
      </c>
      <c r="D444" s="12">
        <v>43821</v>
      </c>
      <c r="E444" s="11" t="s">
        <v>7</v>
      </c>
      <c r="F444" s="11" t="str">
        <f t="shared" si="35"/>
        <v>L7</v>
      </c>
      <c r="G444" s="11"/>
      <c r="H444" s="11" t="s">
        <v>8</v>
      </c>
      <c r="I444" s="11" t="s">
        <v>20</v>
      </c>
      <c r="J444" s="11">
        <v>6</v>
      </c>
      <c r="K444" s="11">
        <v>38</v>
      </c>
      <c r="L444" s="11">
        <f t="shared" si="33"/>
        <v>-32</v>
      </c>
    </row>
    <row r="445" spans="1:12" x14ac:dyDescent="0.2">
      <c r="A445" s="11">
        <v>2019</v>
      </c>
      <c r="B445" s="11">
        <v>17</v>
      </c>
      <c r="C445" s="11" t="s">
        <v>6</v>
      </c>
      <c r="D445" s="12">
        <v>43828</v>
      </c>
      <c r="E445" s="11" t="s">
        <v>7</v>
      </c>
      <c r="F445" s="11" t="str">
        <f t="shared" si="35"/>
        <v>L8</v>
      </c>
      <c r="G445" s="11"/>
      <c r="H445" s="11"/>
      <c r="I445" s="11" t="s">
        <v>16</v>
      </c>
      <c r="J445" s="11">
        <v>10</v>
      </c>
      <c r="K445" s="11">
        <v>42</v>
      </c>
      <c r="L445" s="11">
        <f t="shared" si="33"/>
        <v>-32</v>
      </c>
    </row>
    <row r="446" spans="1:12" x14ac:dyDescent="0.2">
      <c r="A446" s="11">
        <v>2020</v>
      </c>
      <c r="B446" s="11">
        <v>1</v>
      </c>
      <c r="C446" s="11" t="s">
        <v>6</v>
      </c>
      <c r="D446" s="12">
        <v>44087</v>
      </c>
      <c r="E446" s="11" t="s">
        <v>7</v>
      </c>
      <c r="F446" s="11" t="str">
        <f t="shared" si="35"/>
        <v>L1</v>
      </c>
      <c r="G446" s="11"/>
      <c r="H446" s="11"/>
      <c r="I446" s="11" t="s">
        <v>49</v>
      </c>
      <c r="J446" s="11">
        <v>30</v>
      </c>
      <c r="K446" s="11">
        <v>34</v>
      </c>
      <c r="L446" s="11">
        <f t="shared" si="33"/>
        <v>-4</v>
      </c>
    </row>
    <row r="447" spans="1:12" x14ac:dyDescent="0.2">
      <c r="A447" s="11">
        <v>2020</v>
      </c>
      <c r="B447" s="11">
        <v>2</v>
      </c>
      <c r="C447" s="11" t="s">
        <v>6</v>
      </c>
      <c r="D447" s="12">
        <v>44094</v>
      </c>
      <c r="E447" s="11" t="s">
        <v>7</v>
      </c>
      <c r="F447" s="11" t="str">
        <f t="shared" si="35"/>
        <v>L2</v>
      </c>
      <c r="G447" s="11"/>
      <c r="H447" s="11" t="s">
        <v>8</v>
      </c>
      <c r="I447" s="11" t="s">
        <v>12</v>
      </c>
      <c r="J447" s="11">
        <v>17</v>
      </c>
      <c r="K447" s="11">
        <v>31</v>
      </c>
      <c r="L447" s="11">
        <f t="shared" si="33"/>
        <v>-14</v>
      </c>
    </row>
    <row r="448" spans="1:12" x14ac:dyDescent="0.2">
      <c r="A448" s="11">
        <v>2020</v>
      </c>
      <c r="B448" s="11">
        <v>3</v>
      </c>
      <c r="C448" s="11" t="s">
        <v>6</v>
      </c>
      <c r="D448" s="12">
        <v>44101</v>
      </c>
      <c r="E448" s="11" t="s">
        <v>14</v>
      </c>
      <c r="F448" s="11" t="str">
        <f t="shared" si="35"/>
        <v>W1</v>
      </c>
      <c r="G448" s="11"/>
      <c r="H448" s="11" t="s">
        <v>8</v>
      </c>
      <c r="I448" s="11" t="s">
        <v>50</v>
      </c>
      <c r="J448" s="11">
        <v>21</v>
      </c>
      <c r="K448" s="11">
        <v>16</v>
      </c>
      <c r="L448" s="11">
        <f t="shared" si="33"/>
        <v>5</v>
      </c>
    </row>
    <row r="449" spans="1:12" x14ac:dyDescent="0.2">
      <c r="A449" s="11">
        <v>2020</v>
      </c>
      <c r="B449" s="11">
        <v>4</v>
      </c>
      <c r="C449" s="11" t="s">
        <v>6</v>
      </c>
      <c r="D449" s="12">
        <v>44108</v>
      </c>
      <c r="E449" s="11" t="s">
        <v>14</v>
      </c>
      <c r="F449" s="11" t="str">
        <f t="shared" si="35"/>
        <v>W2</v>
      </c>
      <c r="G449" s="11"/>
      <c r="H449" s="11"/>
      <c r="I449" s="11" t="s">
        <v>19</v>
      </c>
      <c r="J449" s="11">
        <v>31</v>
      </c>
      <c r="K449" s="11">
        <v>21</v>
      </c>
      <c r="L449" s="11">
        <f t="shared" si="33"/>
        <v>10</v>
      </c>
    </row>
    <row r="450" spans="1:12" x14ac:dyDescent="0.2">
      <c r="A450" s="11">
        <v>2020</v>
      </c>
      <c r="B450" s="11">
        <v>5</v>
      </c>
      <c r="C450" s="11" t="s">
        <v>6</v>
      </c>
      <c r="D450" s="12">
        <v>44115</v>
      </c>
      <c r="E450" s="11" t="s">
        <v>14</v>
      </c>
      <c r="F450" s="11" t="str">
        <f t="shared" si="35"/>
        <v>W3</v>
      </c>
      <c r="G450" s="11"/>
      <c r="H450" s="11" t="s">
        <v>8</v>
      </c>
      <c r="I450" s="11" t="s">
        <v>9</v>
      </c>
      <c r="J450" s="11">
        <v>23</v>
      </c>
      <c r="K450" s="11">
        <v>16</v>
      </c>
      <c r="L450" s="11">
        <f t="shared" si="33"/>
        <v>7</v>
      </c>
    </row>
    <row r="451" spans="1:12" x14ac:dyDescent="0.2">
      <c r="A451" s="11">
        <v>2020</v>
      </c>
      <c r="B451" s="11">
        <v>6</v>
      </c>
      <c r="C451" s="11" t="s">
        <v>6</v>
      </c>
      <c r="D451" s="12">
        <v>44122</v>
      </c>
      <c r="E451" s="11" t="s">
        <v>7</v>
      </c>
      <c r="F451" s="11" t="str">
        <f t="shared" si="35"/>
        <v>L1</v>
      </c>
      <c r="G451" s="11"/>
      <c r="H451" s="11"/>
      <c r="I451" s="11" t="s">
        <v>13</v>
      </c>
      <c r="J451" s="11">
        <v>16</v>
      </c>
      <c r="K451" s="11">
        <v>23</v>
      </c>
      <c r="L451" s="11">
        <f t="shared" si="33"/>
        <v>-7</v>
      </c>
    </row>
    <row r="452" spans="1:12" x14ac:dyDescent="0.2">
      <c r="A452" s="11">
        <v>2020</v>
      </c>
      <c r="B452" s="11">
        <v>7</v>
      </c>
      <c r="C452" s="11" t="s">
        <v>6</v>
      </c>
      <c r="D452" s="12">
        <v>44129</v>
      </c>
      <c r="E452" s="11" t="s">
        <v>7</v>
      </c>
      <c r="F452" s="11" t="str">
        <f t="shared" si="35"/>
        <v>L2</v>
      </c>
      <c r="G452" s="11"/>
      <c r="H452" s="11" t="s">
        <v>8</v>
      </c>
      <c r="I452" s="11" t="s">
        <v>16</v>
      </c>
      <c r="J452" s="11">
        <v>24</v>
      </c>
      <c r="K452" s="11">
        <v>27</v>
      </c>
      <c r="L452" s="11">
        <f t="shared" si="33"/>
        <v>-3</v>
      </c>
    </row>
    <row r="453" spans="1:12" x14ac:dyDescent="0.2">
      <c r="A453" s="11">
        <v>2020</v>
      </c>
      <c r="B453" s="11">
        <v>8</v>
      </c>
      <c r="C453" s="11" t="s">
        <v>46</v>
      </c>
      <c r="D453" s="12">
        <v>44133</v>
      </c>
      <c r="E453" s="11" t="s">
        <v>7</v>
      </c>
      <c r="F453" s="11" t="str">
        <f t="shared" si="35"/>
        <v>L3</v>
      </c>
      <c r="G453" s="11"/>
      <c r="H453" s="11"/>
      <c r="I453" s="11" t="s">
        <v>9</v>
      </c>
      <c r="J453" s="11">
        <v>17</v>
      </c>
      <c r="K453" s="11">
        <v>25</v>
      </c>
      <c r="L453" s="11">
        <f t="shared" si="33"/>
        <v>-8</v>
      </c>
    </row>
    <row r="454" spans="1:12" x14ac:dyDescent="0.2">
      <c r="A454" s="11">
        <v>2020</v>
      </c>
      <c r="B454" s="11">
        <v>9</v>
      </c>
      <c r="C454" s="11" t="s">
        <v>6</v>
      </c>
      <c r="D454" s="12">
        <v>44143</v>
      </c>
      <c r="E454" s="11" t="s">
        <v>7</v>
      </c>
      <c r="F454" s="11" t="str">
        <f t="shared" si="35"/>
        <v>L4</v>
      </c>
      <c r="G454" s="11"/>
      <c r="H454" s="11" t="s">
        <v>8</v>
      </c>
      <c r="I454" s="11" t="s">
        <v>33</v>
      </c>
      <c r="J454" s="11">
        <v>31</v>
      </c>
      <c r="K454" s="11">
        <v>33</v>
      </c>
      <c r="L454" s="11">
        <f t="shared" si="33"/>
        <v>-2</v>
      </c>
    </row>
    <row r="455" spans="1:12" x14ac:dyDescent="0.2">
      <c r="A455" s="11">
        <v>2020</v>
      </c>
      <c r="B455" s="11">
        <v>10</v>
      </c>
      <c r="C455" s="11" t="s">
        <v>6</v>
      </c>
      <c r="D455" s="12">
        <v>44150</v>
      </c>
      <c r="E455" s="11" t="s">
        <v>7</v>
      </c>
      <c r="F455" s="11" t="str">
        <f t="shared" si="35"/>
        <v>L5</v>
      </c>
      <c r="G455" s="11"/>
      <c r="H455" s="11"/>
      <c r="I455" s="11" t="s">
        <v>12</v>
      </c>
      <c r="J455" s="11">
        <v>23</v>
      </c>
      <c r="K455" s="11">
        <v>46</v>
      </c>
      <c r="L455" s="11">
        <f t="shared" si="33"/>
        <v>-23</v>
      </c>
    </row>
    <row r="456" spans="1:12" x14ac:dyDescent="0.2">
      <c r="A456" s="11">
        <v>2020</v>
      </c>
      <c r="B456" s="11">
        <v>11</v>
      </c>
      <c r="C456" s="11" t="s">
        <v>6</v>
      </c>
      <c r="D456" s="12">
        <v>44157</v>
      </c>
      <c r="E456" s="11" t="s">
        <v>14</v>
      </c>
      <c r="F456" s="11" t="str">
        <f t="shared" si="35"/>
        <v>W1</v>
      </c>
      <c r="G456" s="11"/>
      <c r="H456" s="11"/>
      <c r="I456" s="11" t="s">
        <v>40</v>
      </c>
      <c r="J456" s="11">
        <v>20</v>
      </c>
      <c r="K456" s="11">
        <v>0</v>
      </c>
      <c r="L456" s="11">
        <f t="shared" si="33"/>
        <v>20</v>
      </c>
    </row>
    <row r="457" spans="1:12" x14ac:dyDescent="0.2">
      <c r="A457" s="11">
        <v>2020</v>
      </c>
      <c r="B457" s="11">
        <v>12</v>
      </c>
      <c r="C457" s="11" t="s">
        <v>6</v>
      </c>
      <c r="D457" s="12">
        <v>44164</v>
      </c>
      <c r="E457" s="11" t="s">
        <v>7</v>
      </c>
      <c r="F457" s="11" t="str">
        <f t="shared" si="35"/>
        <v>L1</v>
      </c>
      <c r="G457" s="11"/>
      <c r="H457" s="11" t="s">
        <v>8</v>
      </c>
      <c r="I457" s="11" t="s">
        <v>23</v>
      </c>
      <c r="J457" s="11">
        <v>27</v>
      </c>
      <c r="K457" s="11">
        <v>28</v>
      </c>
      <c r="L457" s="11">
        <f t="shared" si="33"/>
        <v>-1</v>
      </c>
    </row>
    <row r="458" spans="1:12" x14ac:dyDescent="0.2">
      <c r="A458" s="11">
        <v>2020</v>
      </c>
      <c r="B458" s="11">
        <v>13</v>
      </c>
      <c r="C458" s="16" t="s">
        <v>64</v>
      </c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x14ac:dyDescent="0.2">
      <c r="A459" s="11">
        <v>2020</v>
      </c>
      <c r="B459" s="11">
        <v>14</v>
      </c>
      <c r="C459" s="11" t="s">
        <v>6</v>
      </c>
      <c r="D459" s="12">
        <v>44178</v>
      </c>
      <c r="E459" s="11" t="s">
        <v>7</v>
      </c>
      <c r="F459" s="11" t="str">
        <f>IF(B459=1,E459&amp;"1",IF(E459=E457,(E459&amp;(RIGHT(F457,1)+1)),E459&amp;"1"))</f>
        <v>L2</v>
      </c>
      <c r="G459" s="11"/>
      <c r="H459" s="11"/>
      <c r="I459" s="11" t="s">
        <v>36</v>
      </c>
      <c r="J459" s="11">
        <v>27</v>
      </c>
      <c r="K459" s="11">
        <v>32</v>
      </c>
      <c r="L459" s="11">
        <f t="shared" si="33"/>
        <v>-5</v>
      </c>
    </row>
    <row r="460" spans="1:12" x14ac:dyDescent="0.2">
      <c r="A460" s="11">
        <v>2020</v>
      </c>
      <c r="B460" s="11">
        <v>15</v>
      </c>
      <c r="C460" s="11" t="s">
        <v>6</v>
      </c>
      <c r="D460" s="12">
        <v>44185</v>
      </c>
      <c r="E460" s="11" t="s">
        <v>7</v>
      </c>
      <c r="F460" s="11" t="str">
        <f>IF(B460=1,E460&amp;"1",IF(E460=E459,(E460&amp;(RIGHT(F459,1)+1)),E460&amp;"1"))</f>
        <v>L3</v>
      </c>
      <c r="G460" s="11"/>
      <c r="H460" s="11" t="s">
        <v>8</v>
      </c>
      <c r="I460" s="11" t="s">
        <v>31</v>
      </c>
      <c r="J460" s="11">
        <v>16</v>
      </c>
      <c r="K460" s="11">
        <v>24</v>
      </c>
      <c r="L460" s="11">
        <f t="shared" si="33"/>
        <v>-8</v>
      </c>
    </row>
    <row r="461" spans="1:12" x14ac:dyDescent="0.2">
      <c r="A461" s="11">
        <v>2020</v>
      </c>
      <c r="B461" s="11">
        <v>16</v>
      </c>
      <c r="C461" s="11" t="s">
        <v>6</v>
      </c>
      <c r="D461" s="12">
        <v>44192</v>
      </c>
      <c r="E461" s="11" t="s">
        <v>14</v>
      </c>
      <c r="F461" s="11" t="str">
        <f>IF(B461=1,E461&amp;"1",IF(E461=E460,(E461&amp;(RIGHT(F460,1)+1)),E461&amp;"1"))</f>
        <v>W1</v>
      </c>
      <c r="G461" s="11"/>
      <c r="H461" s="11" t="s">
        <v>8</v>
      </c>
      <c r="I461" s="11" t="s">
        <v>51</v>
      </c>
      <c r="J461" s="11">
        <v>20</v>
      </c>
      <c r="K461" s="11">
        <v>13</v>
      </c>
      <c r="L461" s="11">
        <f t="shared" si="33"/>
        <v>7</v>
      </c>
    </row>
    <row r="462" spans="1:12" x14ac:dyDescent="0.2">
      <c r="A462" s="11">
        <v>2020</v>
      </c>
      <c r="B462" s="11">
        <v>17</v>
      </c>
      <c r="C462" s="11" t="s">
        <v>6</v>
      </c>
      <c r="D462" s="12">
        <v>44199</v>
      </c>
      <c r="E462" s="11" t="s">
        <v>7</v>
      </c>
      <c r="F462" s="11" t="str">
        <f>IF(B462=1,E462&amp;"1",IF(E462=E461,(E462&amp;(RIGHT(F461,1)+1)),E462&amp;"1"))</f>
        <v>L1</v>
      </c>
      <c r="G462" s="11"/>
      <c r="H462" s="11"/>
      <c r="I462" s="11" t="s">
        <v>16</v>
      </c>
      <c r="J462" s="11">
        <v>7</v>
      </c>
      <c r="K462" s="11">
        <v>33</v>
      </c>
      <c r="L462" s="11">
        <f t="shared" si="33"/>
        <v>-26</v>
      </c>
    </row>
  </sheetData>
  <autoFilter ref="A1:L462" xr:uid="{B639E1BC-D69E-9A4A-8F43-48AC7FEE8BE5}"/>
  <mergeCells count="29">
    <mergeCell ref="C383:L383"/>
    <mergeCell ref="C404:L404"/>
    <mergeCell ref="C415:L415"/>
    <mergeCell ref="C435:L435"/>
    <mergeCell ref="C458:L458"/>
    <mergeCell ref="C373:L373"/>
    <mergeCell ref="C207:L207"/>
    <mergeCell ref="C222:L222"/>
    <mergeCell ref="C241:L241"/>
    <mergeCell ref="C253:L253"/>
    <mergeCell ref="C272:L272"/>
    <mergeCell ref="C292:L292"/>
    <mergeCell ref="C306:L306"/>
    <mergeCell ref="C321:L321"/>
    <mergeCell ref="C335:L335"/>
    <mergeCell ref="C348:L348"/>
    <mergeCell ref="C360:L360"/>
    <mergeCell ref="C120:L120"/>
    <mergeCell ref="C132:L132"/>
    <mergeCell ref="C143:L143"/>
    <mergeCell ref="C164:L164"/>
    <mergeCell ref="C185:L185"/>
    <mergeCell ref="C93:L93"/>
    <mergeCell ref="C77:L77"/>
    <mergeCell ref="C5:L5"/>
    <mergeCell ref="C21:L21"/>
    <mergeCell ref="C36:L36"/>
    <mergeCell ref="C44:L44"/>
    <mergeCell ref="C58:L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318E-3330-AF4C-A95C-10D5B05C8A48}">
  <dimension ref="A1:M25"/>
  <sheetViews>
    <sheetView workbookViewId="0">
      <selection activeCell="D25" sqref="D25"/>
    </sheetView>
  </sheetViews>
  <sheetFormatPr baseColWidth="10" defaultRowHeight="16" x14ac:dyDescent="0.2"/>
  <cols>
    <col min="6" max="6" width="10.83203125" style="3"/>
    <col min="7" max="7" width="10.83203125" style="2"/>
  </cols>
  <sheetData>
    <row r="1" spans="1:13" ht="19" x14ac:dyDescent="0.25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">
      <c r="A2" s="8" t="s">
        <v>0</v>
      </c>
      <c r="B2" s="8" t="s">
        <v>58</v>
      </c>
      <c r="C2" s="8" t="s">
        <v>59</v>
      </c>
      <c r="D2" s="8" t="s">
        <v>67</v>
      </c>
      <c r="E2" s="8" t="s">
        <v>65</v>
      </c>
      <c r="F2" s="9" t="s">
        <v>55</v>
      </c>
      <c r="G2" s="10" t="s">
        <v>56</v>
      </c>
      <c r="H2" s="8" t="s">
        <v>60</v>
      </c>
      <c r="I2" s="8" t="s">
        <v>58</v>
      </c>
      <c r="J2" s="8" t="s">
        <v>59</v>
      </c>
      <c r="K2" s="8" t="s">
        <v>67</v>
      </c>
      <c r="L2" s="8" t="s">
        <v>65</v>
      </c>
      <c r="M2" s="8" t="s">
        <v>55</v>
      </c>
    </row>
    <row r="3" spans="1:13" x14ac:dyDescent="0.2">
      <c r="A3" s="4">
        <v>1</v>
      </c>
      <c r="B3" s="4">
        <f>COUNTIFS(Master!B:B,'Week-by-Week'!A3,Master!E:E,"W")</f>
        <v>10</v>
      </c>
      <c r="C3" s="4">
        <f>COUNTIFS(Master!B:B,'Week-by-Week'!A3,Master!E:E,"L")</f>
        <v>16</v>
      </c>
      <c r="D3" s="4">
        <f>COUNTIFS(Master!B:B,'Week-by-Week'!A3,Master!E:E,"T")</f>
        <v>0</v>
      </c>
      <c r="E3" s="4">
        <f>COUNTIFS(Master!B:B,'Week-by-Week'!A3,Master!C:C,"BYE")</f>
        <v>0</v>
      </c>
      <c r="F3" s="5">
        <f>B3/(B3+C3+D3)</f>
        <v>0.38461538461538464</v>
      </c>
      <c r="G3" s="6">
        <f>-AVERAGEIF(Master!B:B,'Week-by-Week'!A3,Master!L:L)*(-1)</f>
        <v>-1.1153846153846154</v>
      </c>
      <c r="H3" s="18" t="s">
        <v>61</v>
      </c>
      <c r="I3" s="18">
        <f>SUM(B3:B10)</f>
        <v>85</v>
      </c>
      <c r="J3" s="18">
        <f>SUM(C3:C10)</f>
        <v>104</v>
      </c>
      <c r="K3" s="27">
        <f>SUM(D3:D10)</f>
        <v>1</v>
      </c>
      <c r="L3" s="18">
        <f>SUM(E3:E10)</f>
        <v>18</v>
      </c>
      <c r="M3" s="19">
        <f>I3/(I3+J3)</f>
        <v>0.44973544973544971</v>
      </c>
    </row>
    <row r="4" spans="1:13" x14ac:dyDescent="0.2">
      <c r="A4" s="4">
        <v>2</v>
      </c>
      <c r="B4" s="4">
        <f>COUNTIFS(Master!B:B,'Week-by-Week'!A4,Master!E:E,"W")</f>
        <v>13</v>
      </c>
      <c r="C4" s="4">
        <f>COUNTIFS(Master!B:B,'Week-by-Week'!A4,Master!E:E,"L")</f>
        <v>13</v>
      </c>
      <c r="D4" s="4">
        <f>COUNTIFS(Master!B:B,'Week-by-Week'!A4,Master!E:E,"T")</f>
        <v>0</v>
      </c>
      <c r="E4" s="4">
        <f>COUNTIFS(Master!B:B,'Week-by-Week'!A4,Master!C:C,"BYE")</f>
        <v>0</v>
      </c>
      <c r="F4" s="5">
        <f t="shared" ref="F4:F23" si="0">B4/(B4+C4+D4)</f>
        <v>0.5</v>
      </c>
      <c r="G4" s="6">
        <f>-AVERAGEIF(Master!B:B,'Week-by-Week'!A4,Master!L:L)*(-1)</f>
        <v>0.76923076923076927</v>
      </c>
      <c r="H4" s="18"/>
      <c r="I4" s="18"/>
      <c r="J4" s="18"/>
      <c r="K4" s="28"/>
      <c r="L4" s="18"/>
      <c r="M4" s="19"/>
    </row>
    <row r="5" spans="1:13" x14ac:dyDescent="0.2">
      <c r="A5" s="4">
        <v>3</v>
      </c>
      <c r="B5" s="4">
        <f>COUNTIFS(Master!B:B,'Week-by-Week'!A5,Master!E:E,"W")</f>
        <v>11</v>
      </c>
      <c r="C5" s="4">
        <f>COUNTIFS(Master!B:B,'Week-by-Week'!A5,Master!E:E,"L")</f>
        <v>11</v>
      </c>
      <c r="D5" s="4">
        <f>COUNTIFS(Master!B:B,'Week-by-Week'!A5,Master!E:E,"T")</f>
        <v>0</v>
      </c>
      <c r="E5" s="4">
        <f>COUNTIFS(Master!B:B,'Week-by-Week'!A5,Master!C:C,"BYE")</f>
        <v>4</v>
      </c>
      <c r="F5" s="5">
        <f t="shared" si="0"/>
        <v>0.5</v>
      </c>
      <c r="G5" s="6">
        <f>-AVERAGEIF(Master!B:B,'Week-by-Week'!A5,Master!L:L)*(-1)</f>
        <v>-1.1818181818181819</v>
      </c>
      <c r="H5" s="18"/>
      <c r="I5" s="18"/>
      <c r="J5" s="18"/>
      <c r="K5" s="28"/>
      <c r="L5" s="18"/>
      <c r="M5" s="19"/>
    </row>
    <row r="6" spans="1:13" x14ac:dyDescent="0.2">
      <c r="A6" s="4">
        <v>4</v>
      </c>
      <c r="B6" s="4">
        <f>COUNTIFS(Master!B:B,'Week-by-Week'!A6,Master!E:E,"W")</f>
        <v>9</v>
      </c>
      <c r="C6" s="4">
        <f>COUNTIFS(Master!B:B,'Week-by-Week'!A6,Master!E:E,"L")</f>
        <v>12</v>
      </c>
      <c r="D6" s="4">
        <f>COUNTIFS(Master!B:B,'Week-by-Week'!A6,Master!E:E,"T")</f>
        <v>0</v>
      </c>
      <c r="E6" s="4">
        <f>COUNTIFS(Master!B:B,'Week-by-Week'!A6,Master!C:C,"BYE")</f>
        <v>5</v>
      </c>
      <c r="F6" s="5">
        <f t="shared" si="0"/>
        <v>0.42857142857142855</v>
      </c>
      <c r="G6" s="6">
        <f>-AVERAGEIF(Master!B:B,'Week-by-Week'!A6,Master!L:L)*(-1)</f>
        <v>-1.6666666666666667</v>
      </c>
      <c r="H6" s="18"/>
      <c r="I6" s="18"/>
      <c r="J6" s="18"/>
      <c r="K6" s="28"/>
      <c r="L6" s="18"/>
      <c r="M6" s="19"/>
    </row>
    <row r="7" spans="1:13" x14ac:dyDescent="0.2">
      <c r="A7" s="4">
        <v>5</v>
      </c>
      <c r="B7" s="4">
        <f>COUNTIFS(Master!B:B,'Week-by-Week'!A7,Master!E:E,"W")</f>
        <v>11</v>
      </c>
      <c r="C7" s="4">
        <f>COUNTIFS(Master!B:B,'Week-by-Week'!A7,Master!E:E,"L")</f>
        <v>13</v>
      </c>
      <c r="D7" s="4">
        <f>COUNTIFS(Master!B:B,'Week-by-Week'!A7,Master!E:E,"T")</f>
        <v>0</v>
      </c>
      <c r="E7" s="4">
        <f>COUNTIFS(Master!B:B,'Week-by-Week'!A7,Master!C:C,"BYE")</f>
        <v>2</v>
      </c>
      <c r="F7" s="5">
        <f t="shared" si="0"/>
        <v>0.45833333333333331</v>
      </c>
      <c r="G7" s="6">
        <f>-AVERAGEIF(Master!B:B,'Week-by-Week'!A7,Master!L:L)*(-1)</f>
        <v>-1.1666666666666667</v>
      </c>
      <c r="H7" s="18"/>
      <c r="I7" s="18"/>
      <c r="J7" s="18"/>
      <c r="K7" s="28"/>
      <c r="L7" s="18"/>
      <c r="M7" s="19"/>
    </row>
    <row r="8" spans="1:13" x14ac:dyDescent="0.2">
      <c r="A8" s="4">
        <v>6</v>
      </c>
      <c r="B8" s="4">
        <f>COUNTIFS(Master!B:B,'Week-by-Week'!A8,Master!E:E,"W")</f>
        <v>10</v>
      </c>
      <c r="C8" s="4">
        <f>COUNTIFS(Master!B:B,'Week-by-Week'!A8,Master!E:E,"L")</f>
        <v>12</v>
      </c>
      <c r="D8" s="4">
        <f>COUNTIFS(Master!B:B,'Week-by-Week'!A8,Master!E:E,"T")</f>
        <v>1</v>
      </c>
      <c r="E8" s="4">
        <f>COUNTIFS(Master!B:B,'Week-by-Week'!A8,Master!C:C,"BYE")</f>
        <v>3</v>
      </c>
      <c r="F8" s="5">
        <f t="shared" si="0"/>
        <v>0.43478260869565216</v>
      </c>
      <c r="G8" s="6">
        <f>-AVERAGEIF(Master!B:B,'Week-by-Week'!A8,Master!L:L)*(-1)</f>
        <v>-0.21739130434782608</v>
      </c>
      <c r="H8" s="18"/>
      <c r="I8" s="18"/>
      <c r="J8" s="18"/>
      <c r="K8" s="28"/>
      <c r="L8" s="18"/>
      <c r="M8" s="19"/>
    </row>
    <row r="9" spans="1:13" x14ac:dyDescent="0.2">
      <c r="A9" s="4">
        <v>7</v>
      </c>
      <c r="B9" s="4">
        <f>COUNTIFS(Master!B:B,'Week-by-Week'!A9,Master!E:E,"W")</f>
        <v>8</v>
      </c>
      <c r="C9" s="4">
        <f>COUNTIFS(Master!B:B,'Week-by-Week'!A9,Master!E:E,"L")</f>
        <v>14</v>
      </c>
      <c r="D9" s="4">
        <f>COUNTIFS(Master!B:B,'Week-by-Week'!A9,Master!E:E,"T")</f>
        <v>0</v>
      </c>
      <c r="E9" s="4">
        <f>COUNTIFS(Master!B:B,'Week-by-Week'!A9,Master!C:C,"BYE")</f>
        <v>4</v>
      </c>
      <c r="F9" s="5">
        <f t="shared" si="0"/>
        <v>0.36363636363636365</v>
      </c>
      <c r="G9" s="6">
        <f>-AVERAGEIF(Master!B:B,'Week-by-Week'!A9,Master!L:L)*(-1)</f>
        <v>-2.2727272727272729</v>
      </c>
      <c r="H9" s="18"/>
      <c r="I9" s="18"/>
      <c r="J9" s="18"/>
      <c r="K9" s="28"/>
      <c r="L9" s="18"/>
      <c r="M9" s="19"/>
    </row>
    <row r="10" spans="1:13" x14ac:dyDescent="0.2">
      <c r="A10" s="4">
        <v>8</v>
      </c>
      <c r="B10" s="4">
        <f>COUNTIFS(Master!B:B,'Week-by-Week'!A10,Master!E:E,"W")</f>
        <v>13</v>
      </c>
      <c r="C10" s="4">
        <f>COUNTIFS(Master!B:B,'Week-by-Week'!A10,Master!E:E,"L")</f>
        <v>13</v>
      </c>
      <c r="D10" s="4">
        <f>COUNTIFS(Master!B:B,'Week-by-Week'!A10,Master!E:E,"T")</f>
        <v>0</v>
      </c>
      <c r="E10" s="4">
        <f>COUNTIFS(Master!B:B,'Week-by-Week'!A10,Master!C:C,"BYE")</f>
        <v>0</v>
      </c>
      <c r="F10" s="5">
        <f t="shared" si="0"/>
        <v>0.5</v>
      </c>
      <c r="G10" s="6">
        <f>-AVERAGEIF(Master!B:B,'Week-by-Week'!A10,Master!L:L)*(-1)</f>
        <v>0.26923076923076922</v>
      </c>
      <c r="H10" s="18"/>
      <c r="I10" s="18"/>
      <c r="J10" s="18"/>
      <c r="K10" s="29"/>
      <c r="L10" s="18"/>
      <c r="M10" s="19"/>
    </row>
    <row r="11" spans="1:13" x14ac:dyDescent="0.2">
      <c r="A11" s="4">
        <v>9</v>
      </c>
      <c r="B11" s="4">
        <f>COUNTIFS(Master!B:B,'Week-by-Week'!A11,Master!E:E,"W")</f>
        <v>12</v>
      </c>
      <c r="C11" s="4">
        <f>COUNTIFS(Master!B:B,'Week-by-Week'!A11,Master!E:E,"L")</f>
        <v>10</v>
      </c>
      <c r="D11" s="4">
        <f>COUNTIFS(Master!B:B,'Week-by-Week'!A11,Master!E:E,"T")</f>
        <v>0</v>
      </c>
      <c r="E11" s="4">
        <f>COUNTIFS(Master!B:B,'Week-by-Week'!A11,Master!C:C,"BYE")</f>
        <v>4</v>
      </c>
      <c r="F11" s="5">
        <f t="shared" si="0"/>
        <v>0.54545454545454541</v>
      </c>
      <c r="G11" s="6">
        <f>-AVERAGEIF(Master!B:B,'Week-by-Week'!A11,Master!L:L)*(-1)</f>
        <v>0.68181818181818177</v>
      </c>
      <c r="H11" s="18" t="s">
        <v>62</v>
      </c>
      <c r="I11" s="18">
        <f>SUM(B11:B19)</f>
        <v>115</v>
      </c>
      <c r="J11" s="18">
        <f>SUM(C11:C19)</f>
        <v>111</v>
      </c>
      <c r="K11" s="27">
        <f>SUM(D11:D19)</f>
        <v>0</v>
      </c>
      <c r="L11" s="18">
        <f>SUM(E11:E19)</f>
        <v>8</v>
      </c>
      <c r="M11" s="20">
        <f>I11/(I11+J11)</f>
        <v>0.50884955752212391</v>
      </c>
    </row>
    <row r="12" spans="1:13" x14ac:dyDescent="0.2">
      <c r="A12" s="4">
        <v>10</v>
      </c>
      <c r="B12" s="4">
        <f>COUNTIFS(Master!B:B,'Week-by-Week'!A12,Master!E:E,"W")</f>
        <v>12</v>
      </c>
      <c r="C12" s="4">
        <f>COUNTIFS(Master!B:B,'Week-by-Week'!A12,Master!E:E,"L")</f>
        <v>14</v>
      </c>
      <c r="D12" s="4">
        <f>COUNTIFS(Master!B:B,'Week-by-Week'!A12,Master!E:E,"T")</f>
        <v>0</v>
      </c>
      <c r="E12" s="4">
        <f>COUNTIFS(Master!B:B,'Week-by-Week'!A12,Master!C:C,"BYE")</f>
        <v>0</v>
      </c>
      <c r="F12" s="5">
        <f t="shared" si="0"/>
        <v>0.46153846153846156</v>
      </c>
      <c r="G12" s="6">
        <f>-AVERAGEIF(Master!B:B,'Week-by-Week'!A12,Master!L:L)*(-1)</f>
        <v>-2.0769230769230771</v>
      </c>
      <c r="H12" s="18"/>
      <c r="I12" s="18"/>
      <c r="J12" s="18"/>
      <c r="K12" s="28"/>
      <c r="L12" s="18"/>
      <c r="M12" s="20"/>
    </row>
    <row r="13" spans="1:13" x14ac:dyDescent="0.2">
      <c r="A13" s="4">
        <v>11</v>
      </c>
      <c r="B13" s="4">
        <f>COUNTIFS(Master!B:B,'Week-by-Week'!A13,Master!E:E,"W")</f>
        <v>10</v>
      </c>
      <c r="C13" s="4">
        <f>COUNTIFS(Master!B:B,'Week-by-Week'!A13,Master!E:E,"L")</f>
        <v>15</v>
      </c>
      <c r="D13" s="4">
        <f>COUNTIFS(Master!B:B,'Week-by-Week'!A13,Master!E:E,"T")</f>
        <v>0</v>
      </c>
      <c r="E13" s="4">
        <f>COUNTIFS(Master!B:B,'Week-by-Week'!A13,Master!C:C,"BYE")</f>
        <v>1</v>
      </c>
      <c r="F13" s="5">
        <f t="shared" si="0"/>
        <v>0.4</v>
      </c>
      <c r="G13" s="6">
        <f>-AVERAGEIF(Master!B:B,'Week-by-Week'!A13,Master!L:L)*(-1)</f>
        <v>-1.92</v>
      </c>
      <c r="H13" s="18"/>
      <c r="I13" s="18"/>
      <c r="J13" s="18"/>
      <c r="K13" s="28"/>
      <c r="L13" s="18"/>
      <c r="M13" s="20"/>
    </row>
    <row r="14" spans="1:13" x14ac:dyDescent="0.2">
      <c r="A14" s="4">
        <v>12</v>
      </c>
      <c r="B14" s="4">
        <f>COUNTIFS(Master!B:B,'Week-by-Week'!A14,Master!E:E,"W")</f>
        <v>11</v>
      </c>
      <c r="C14" s="4">
        <f>COUNTIFS(Master!B:B,'Week-by-Week'!A14,Master!E:E,"L")</f>
        <v>14</v>
      </c>
      <c r="D14" s="4">
        <f>COUNTIFS(Master!B:B,'Week-by-Week'!A14,Master!E:E,"T")</f>
        <v>0</v>
      </c>
      <c r="E14" s="4">
        <f>COUNTIFS(Master!B:B,'Week-by-Week'!A14,Master!C:C,"BYE")</f>
        <v>1</v>
      </c>
      <c r="F14" s="5">
        <f t="shared" si="0"/>
        <v>0.44</v>
      </c>
      <c r="G14" s="6">
        <f>-AVERAGEIF(Master!B:B,'Week-by-Week'!A14,Master!L:L)*(-1)</f>
        <v>-1.64</v>
      </c>
      <c r="H14" s="18"/>
      <c r="I14" s="18"/>
      <c r="J14" s="18"/>
      <c r="K14" s="28"/>
      <c r="L14" s="18"/>
      <c r="M14" s="20"/>
    </row>
    <row r="15" spans="1:13" x14ac:dyDescent="0.2">
      <c r="A15" s="4">
        <v>13</v>
      </c>
      <c r="B15" s="4">
        <f>COUNTIFS(Master!B:B,'Week-by-Week'!A15,Master!E:E,"W")</f>
        <v>12</v>
      </c>
      <c r="C15" s="4">
        <f>COUNTIFS(Master!B:B,'Week-by-Week'!A15,Master!E:E,"L")</f>
        <v>13</v>
      </c>
      <c r="D15" s="4">
        <f>COUNTIFS(Master!B:B,'Week-by-Week'!A15,Master!E:E,"T")</f>
        <v>0</v>
      </c>
      <c r="E15" s="4">
        <f>COUNTIFS(Master!B:B,'Week-by-Week'!A15,Master!C:C,"BYE")</f>
        <v>1</v>
      </c>
      <c r="F15" s="5">
        <f t="shared" si="0"/>
        <v>0.48</v>
      </c>
      <c r="G15" s="6">
        <f>-AVERAGEIF(Master!B:B,'Week-by-Week'!A15,Master!L:L)*(-1)</f>
        <v>-0.08</v>
      </c>
      <c r="H15" s="18"/>
      <c r="I15" s="18"/>
      <c r="J15" s="18"/>
      <c r="K15" s="28"/>
      <c r="L15" s="18"/>
      <c r="M15" s="20"/>
    </row>
    <row r="16" spans="1:13" x14ac:dyDescent="0.2">
      <c r="A16" s="4">
        <v>14</v>
      </c>
      <c r="B16" s="4">
        <f>COUNTIFS(Master!B:B,'Week-by-Week'!A16,Master!E:E,"W")</f>
        <v>12</v>
      </c>
      <c r="C16" s="4">
        <f>COUNTIFS(Master!B:B,'Week-by-Week'!A16,Master!E:E,"L")</f>
        <v>13</v>
      </c>
      <c r="D16" s="4">
        <f>COUNTIFS(Master!B:B,'Week-by-Week'!A16,Master!E:E,"T")</f>
        <v>0</v>
      </c>
      <c r="E16" s="4">
        <f>COUNTIFS(Master!B:B,'Week-by-Week'!A16,Master!C:C,"BYE")</f>
        <v>1</v>
      </c>
      <c r="F16" s="5">
        <f t="shared" si="0"/>
        <v>0.48</v>
      </c>
      <c r="G16" s="6">
        <f>-AVERAGEIF(Master!B:B,'Week-by-Week'!A16,Master!L:L)*(-1)</f>
        <v>1.36</v>
      </c>
      <c r="H16" s="18"/>
      <c r="I16" s="18"/>
      <c r="J16" s="18"/>
      <c r="K16" s="28"/>
      <c r="L16" s="18"/>
      <c r="M16" s="20"/>
    </row>
    <row r="17" spans="1:13" x14ac:dyDescent="0.2">
      <c r="A17" s="4">
        <v>15</v>
      </c>
      <c r="B17" s="4">
        <f>COUNTIFS(Master!B:B,'Week-by-Week'!A17,Master!E:E,"W")</f>
        <v>16</v>
      </c>
      <c r="C17" s="4">
        <f>COUNTIFS(Master!B:B,'Week-by-Week'!A17,Master!E:E,"L")</f>
        <v>10</v>
      </c>
      <c r="D17" s="4">
        <f>COUNTIFS(Master!B:B,'Week-by-Week'!A17,Master!E:E,"T")</f>
        <v>0</v>
      </c>
      <c r="E17" s="4">
        <f>COUNTIFS(Master!B:B,'Week-by-Week'!A17,Master!C:C,"BYE")</f>
        <v>0</v>
      </c>
      <c r="F17" s="5">
        <f t="shared" si="0"/>
        <v>0.61538461538461542</v>
      </c>
      <c r="G17" s="6">
        <f>-AVERAGEIF(Master!B:B,'Week-by-Week'!A17,Master!L:L)*(-1)</f>
        <v>2.8076923076923075</v>
      </c>
      <c r="H17" s="18"/>
      <c r="I17" s="18"/>
      <c r="J17" s="18"/>
      <c r="K17" s="28"/>
      <c r="L17" s="18"/>
      <c r="M17" s="20"/>
    </row>
    <row r="18" spans="1:13" x14ac:dyDescent="0.2">
      <c r="A18" s="4">
        <v>16</v>
      </c>
      <c r="B18" s="4">
        <f>COUNTIFS(Master!B:B,'Week-by-Week'!A18,Master!E:E,"W")</f>
        <v>15</v>
      </c>
      <c r="C18" s="4">
        <f>COUNTIFS(Master!B:B,'Week-by-Week'!A18,Master!E:E,"L")</f>
        <v>11</v>
      </c>
      <c r="D18" s="4">
        <f>COUNTIFS(Master!B:B,'Week-by-Week'!A18,Master!E:E,"T")</f>
        <v>0</v>
      </c>
      <c r="E18" s="4">
        <f>COUNTIFS(Master!B:B,'Week-by-Week'!A18,Master!C:C,"BYE")</f>
        <v>0</v>
      </c>
      <c r="F18" s="5">
        <f t="shared" si="0"/>
        <v>0.57692307692307687</v>
      </c>
      <c r="G18" s="6">
        <f>-AVERAGEIF(Master!B:B,'Week-by-Week'!A18,Master!L:L)*(-1)</f>
        <v>-7.6923076923076927E-2</v>
      </c>
      <c r="H18" s="18"/>
      <c r="I18" s="18"/>
      <c r="J18" s="18"/>
      <c r="K18" s="28"/>
      <c r="L18" s="18"/>
      <c r="M18" s="20"/>
    </row>
    <row r="19" spans="1:13" x14ac:dyDescent="0.2">
      <c r="A19" s="4">
        <v>17</v>
      </c>
      <c r="B19" s="4">
        <f>COUNTIFS(Master!B:B,'Week-by-Week'!A19,Master!E:E,"W")</f>
        <v>15</v>
      </c>
      <c r="C19" s="4">
        <f>COUNTIFS(Master!B:B,'Week-by-Week'!A19,Master!E:E,"L")</f>
        <v>11</v>
      </c>
      <c r="D19" s="4">
        <f>COUNTIFS(Master!B:B,'Week-by-Week'!A19,Master!E:E,"T")</f>
        <v>0</v>
      </c>
      <c r="E19" s="4">
        <f>COUNTIFS(Master!B:B,'Week-by-Week'!A19,Master!C:C,"BYE")</f>
        <v>0</v>
      </c>
      <c r="F19" s="5">
        <f t="shared" si="0"/>
        <v>0.57692307692307687</v>
      </c>
      <c r="G19" s="6">
        <f>-AVERAGEIF(Master!B:B,'Week-by-Week'!A19,Master!L:L)*(-1)</f>
        <v>-3.8461538461538464E-2</v>
      </c>
      <c r="H19" s="18"/>
      <c r="I19" s="18"/>
      <c r="J19" s="18"/>
      <c r="K19" s="29"/>
      <c r="L19" s="18"/>
      <c r="M19" s="20"/>
    </row>
    <row r="20" spans="1:13" x14ac:dyDescent="0.2">
      <c r="A20" s="4">
        <v>18</v>
      </c>
      <c r="B20" s="4">
        <f>COUNTIFS(Master!B:B,'Week-by-Week'!A20,Master!E:E,"W")</f>
        <v>3</v>
      </c>
      <c r="C20" s="4">
        <f>COUNTIFS(Master!B:B,'Week-by-Week'!A20,Master!E:E,"L")</f>
        <v>1</v>
      </c>
      <c r="D20" s="21"/>
      <c r="E20" s="4">
        <f>COUNTIFS(Master!B:B,'Week-by-Week'!A20,Master!C:C,"BYE")</f>
        <v>3</v>
      </c>
      <c r="F20" s="5">
        <f t="shared" si="0"/>
        <v>0.75</v>
      </c>
      <c r="G20" s="6">
        <f>-AVERAGEIF(Master!B:B,'Week-by-Week'!A20,Master!L:L)*(-1)</f>
        <v>12</v>
      </c>
      <c r="H20" s="18" t="s">
        <v>63</v>
      </c>
      <c r="I20" s="18">
        <f>SUM(B20:B23)</f>
        <v>9</v>
      </c>
      <c r="J20" s="18">
        <f>SUM(C20:C23)</f>
        <v>7</v>
      </c>
      <c r="K20" s="30"/>
      <c r="L20" s="18">
        <f>SUM(E20:E23)</f>
        <v>3</v>
      </c>
      <c r="M20" s="20">
        <f>I20/(I20+J20)</f>
        <v>0.5625</v>
      </c>
    </row>
    <row r="21" spans="1:13" x14ac:dyDescent="0.2">
      <c r="A21" s="4">
        <v>19</v>
      </c>
      <c r="B21" s="4">
        <f>COUNTIFS(Master!B:B,'Week-by-Week'!A21,Master!E:E,"W")</f>
        <v>4</v>
      </c>
      <c r="C21" s="4">
        <f>COUNTIFS(Master!B:B,'Week-by-Week'!A21,Master!E:E,"L")</f>
        <v>2</v>
      </c>
      <c r="D21" s="22"/>
      <c r="E21" s="24"/>
      <c r="F21" s="5">
        <f t="shared" si="0"/>
        <v>0.66666666666666663</v>
      </c>
      <c r="G21" s="6">
        <f>-AVERAGEIF(Master!B:B,'Week-by-Week'!A21,Master!L:L)*(-1)</f>
        <v>0.5</v>
      </c>
      <c r="H21" s="18"/>
      <c r="I21" s="18"/>
      <c r="J21" s="18"/>
      <c r="K21" s="31"/>
      <c r="L21" s="18"/>
      <c r="M21" s="20"/>
    </row>
    <row r="22" spans="1:13" x14ac:dyDescent="0.2">
      <c r="A22" s="4">
        <v>20</v>
      </c>
      <c r="B22" s="4">
        <f>COUNTIFS(Master!B:B,'Week-by-Week'!A22,Master!E:E,"W")</f>
        <v>2</v>
      </c>
      <c r="C22" s="4">
        <f>COUNTIFS(Master!B:B,'Week-by-Week'!A22,Master!E:E,"L")</f>
        <v>2</v>
      </c>
      <c r="D22" s="22"/>
      <c r="E22" s="25"/>
      <c r="F22" s="5">
        <f t="shared" si="0"/>
        <v>0.5</v>
      </c>
      <c r="G22" s="6">
        <f>-AVERAGEIF(Master!B:B,'Week-by-Week'!A22,Master!L:L)*(-1)</f>
        <v>2</v>
      </c>
      <c r="H22" s="18"/>
      <c r="I22" s="18"/>
      <c r="J22" s="18"/>
      <c r="K22" s="31"/>
      <c r="L22" s="18"/>
      <c r="M22" s="20"/>
    </row>
    <row r="23" spans="1:13" x14ac:dyDescent="0.2">
      <c r="A23" s="4">
        <v>21</v>
      </c>
      <c r="B23" s="4">
        <f>COUNTIFS(Master!B:B,'Week-by-Week'!A23,Master!E:E,"W")</f>
        <v>0</v>
      </c>
      <c r="C23" s="4">
        <f>COUNTIFS(Master!B:B,'Week-by-Week'!A23,Master!E:E,"L")</f>
        <v>2</v>
      </c>
      <c r="D23" s="23"/>
      <c r="E23" s="26"/>
      <c r="F23" s="5">
        <f t="shared" si="0"/>
        <v>0</v>
      </c>
      <c r="G23" s="6">
        <f>-AVERAGEIF(Master!B:B,'Week-by-Week'!A23,Master!L:L)*(-1)</f>
        <v>-8.5</v>
      </c>
      <c r="H23" s="18"/>
      <c r="I23" s="18"/>
      <c r="J23" s="18"/>
      <c r="K23" s="32"/>
      <c r="L23" s="18"/>
      <c r="M23" s="20"/>
    </row>
    <row r="25" spans="1:13" x14ac:dyDescent="0.2">
      <c r="A25" s="4" t="s">
        <v>66</v>
      </c>
      <c r="B25" s="4">
        <f>SUM(B3:B23)</f>
        <v>209</v>
      </c>
      <c r="C25" s="4">
        <f>SUM(C3:C23)</f>
        <v>222</v>
      </c>
      <c r="D25" s="4">
        <f>SUM(D3:D23)</f>
        <v>1</v>
      </c>
      <c r="E25" s="7"/>
      <c r="F25" s="5">
        <f>B25/(B25+C25+D25)</f>
        <v>0.48379629629629628</v>
      </c>
      <c r="G25" s="6">
        <f>AVERAGE(Master!L:L)*(-1)</f>
        <v>0.30092592592592593</v>
      </c>
    </row>
  </sheetData>
  <mergeCells count="21">
    <mergeCell ref="K20:K23"/>
    <mergeCell ref="H3:H10"/>
    <mergeCell ref="H11:H19"/>
    <mergeCell ref="H20:H23"/>
    <mergeCell ref="I3:I10"/>
    <mergeCell ref="A1:M1"/>
    <mergeCell ref="J3:J10"/>
    <mergeCell ref="I11:I19"/>
    <mergeCell ref="J11:J19"/>
    <mergeCell ref="I20:I23"/>
    <mergeCell ref="J20:J23"/>
    <mergeCell ref="L3:L10"/>
    <mergeCell ref="L11:L19"/>
    <mergeCell ref="L20:L23"/>
    <mergeCell ref="M3:M10"/>
    <mergeCell ref="M11:M19"/>
    <mergeCell ref="M20:M23"/>
    <mergeCell ref="D20:D23"/>
    <mergeCell ref="E21:E23"/>
    <mergeCell ref="K3:K10"/>
    <mergeCell ref="K11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Week-by-Week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2020-11-17T02:22:34Z</dcterms:created>
  <dcterms:modified xsi:type="dcterms:W3CDTF">2021-01-05T00:40:48Z</dcterms:modified>
</cp:coreProperties>
</file>