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GitHub/Election 2020/"/>
    </mc:Choice>
  </mc:AlternateContent>
  <xr:revisionPtr revIDLastSave="0" documentId="13_ncr:1_{F0BC5D71-439E-764D-A5CC-7BEF6F75B5F0}" xr6:coauthVersionLast="45" xr6:coauthVersionMax="45" xr10:uidLastSave="{00000000-0000-0000-0000-000000000000}"/>
  <bookViews>
    <workbookView xWindow="0" yWindow="460" windowWidth="28800" windowHeight="15840" xr2:uid="{109ECACB-7565-4CA4-B7FD-0BA71085AE3B}"/>
  </bookViews>
  <sheets>
    <sheet name="Breakdown" sheetId="1" r:id="rId1"/>
    <sheet name="Metrics" sheetId="3" r:id="rId2"/>
    <sheet name="Travis" sheetId="4" r:id="rId3"/>
    <sheet name="Statewide" sheetId="6" r:id="rId4"/>
  </sheets>
  <definedNames>
    <definedName name="_xlnm._FilterDatabase" localSheetId="0" hidden="1">Breakdown!$A$3:$AE$257</definedName>
    <definedName name="_xlnm._FilterDatabase" localSheetId="1" hidden="1">Metrics!$A$1:$C$255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4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" i="3"/>
  <c r="E259" i="1" l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D259" i="1"/>
  <c r="B259" i="1" l="1"/>
  <c r="C25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04" i="1" l="1"/>
</calcChain>
</file>

<file path=xl/sharedStrings.xml><?xml version="1.0" encoding="utf-8"?>
<sst xmlns="http://schemas.openxmlformats.org/spreadsheetml/2006/main" count="520" uniqueCount="265">
  <si>
    <t>HARRIS</t>
  </si>
  <si>
    <t>DALLAS</t>
  </si>
  <si>
    <t>TARRANT</t>
  </si>
  <si>
    <t>BEXAR</t>
  </si>
  <si>
    <t>TRAVIS</t>
  </si>
  <si>
    <t>COLLIN</t>
  </si>
  <si>
    <t>DENTON</t>
  </si>
  <si>
    <t>EL PASO</t>
  </si>
  <si>
    <t>FORT BEND</t>
  </si>
  <si>
    <t>HIDALGO</t>
  </si>
  <si>
    <t>WILLIAMSON</t>
  </si>
  <si>
    <t>MONTGOMERY</t>
  </si>
  <si>
    <t>GALVESTON</t>
  </si>
  <si>
    <t>BRAZORIA</t>
  </si>
  <si>
    <t>CAMERON</t>
  </si>
  <si>
    <t>BELL</t>
  </si>
  <si>
    <t>NUECES</t>
  </si>
  <si>
    <t>LUBBOCK</t>
  </si>
  <si>
    <t>HAYS</t>
  </si>
  <si>
    <t>MCLENNAN</t>
  </si>
  <si>
    <t>JEFFERSON</t>
  </si>
  <si>
    <t>SMITH</t>
  </si>
  <si>
    <t>WEBB</t>
  </si>
  <si>
    <t>BRAZOS</t>
  </si>
  <si>
    <t>ELLIS</t>
  </si>
  <si>
    <t>COMAL</t>
  </si>
  <si>
    <t>GUADALUPE</t>
  </si>
  <si>
    <t>JOHNSON</t>
  </si>
  <si>
    <t>PARKER</t>
  </si>
  <si>
    <t>RANDALL</t>
  </si>
  <si>
    <t>MIDLAND</t>
  </si>
  <si>
    <t>GRAYSON</t>
  </si>
  <si>
    <t>TAYLOR</t>
  </si>
  <si>
    <t>WICHITA</t>
  </si>
  <si>
    <t>KAUFMAN</t>
  </si>
  <si>
    <t>ECTOR</t>
  </si>
  <si>
    <t>GREGG</t>
  </si>
  <si>
    <t>ROCKWALL</t>
  </si>
  <si>
    <t>TOM GREEN</t>
  </si>
  <si>
    <t>BOWIE</t>
  </si>
  <si>
    <t>HUNT</t>
  </si>
  <si>
    <t>POTTER</t>
  </si>
  <si>
    <t>VICTORIA</t>
  </si>
  <si>
    <t>HENDERSON</t>
  </si>
  <si>
    <t>ORANGE</t>
  </si>
  <si>
    <t>ANGELINA</t>
  </si>
  <si>
    <t>BASTROP</t>
  </si>
  <si>
    <t>LIBERTY</t>
  </si>
  <si>
    <t>HARRISON</t>
  </si>
  <si>
    <t>WISE</t>
  </si>
  <si>
    <t>HOOD</t>
  </si>
  <si>
    <t>SAN PATRICIO</t>
  </si>
  <si>
    <t>CORYELL</t>
  </si>
  <si>
    <t>POLK</t>
  </si>
  <si>
    <t>HARDIN</t>
  </si>
  <si>
    <t>VAN ZANDT</t>
  </si>
  <si>
    <t>NACOGDOCHES</t>
  </si>
  <si>
    <t>KERR</t>
  </si>
  <si>
    <t>WALLER</t>
  </si>
  <si>
    <t>WALKER</t>
  </si>
  <si>
    <t>WILSON</t>
  </si>
  <si>
    <t>STARR</t>
  </si>
  <si>
    <t>KENDALL</t>
  </si>
  <si>
    <t>MEDINA</t>
  </si>
  <si>
    <t>BURNET</t>
  </si>
  <si>
    <t>MAVERICK</t>
  </si>
  <si>
    <t>LAMAR</t>
  </si>
  <si>
    <t>RUSK</t>
  </si>
  <si>
    <t>WOOD</t>
  </si>
  <si>
    <t>CHAMBERS</t>
  </si>
  <si>
    <t>NAVARRO</t>
  </si>
  <si>
    <t>ATASCOSA</t>
  </si>
  <si>
    <t>ANDERSON</t>
  </si>
  <si>
    <t>CHEROKEE</t>
  </si>
  <si>
    <t>VAL VERDE</t>
  </si>
  <si>
    <t>UPSHUR</t>
  </si>
  <si>
    <t>COOKE</t>
  </si>
  <si>
    <t>JIM WELLS</t>
  </si>
  <si>
    <t>CALDWELL</t>
  </si>
  <si>
    <t>WHARTON</t>
  </si>
  <si>
    <t>HOPKINS</t>
  </si>
  <si>
    <t>BROWN</t>
  </si>
  <si>
    <t>WASHINGTON</t>
  </si>
  <si>
    <t>ERATH</t>
  </si>
  <si>
    <t>HILL</t>
  </si>
  <si>
    <t>JASPER</t>
  </si>
  <si>
    <t>FANNIN</t>
  </si>
  <si>
    <t>MATAGORDA</t>
  </si>
  <si>
    <t>CASS</t>
  </si>
  <si>
    <t>GILLESPIE</t>
  </si>
  <si>
    <t>AUSTIN</t>
  </si>
  <si>
    <t>HALE</t>
  </si>
  <si>
    <t>SAN JACINTO</t>
  </si>
  <si>
    <t>PALO PINTO</t>
  </si>
  <si>
    <t>KLEBERG</t>
  </si>
  <si>
    <t>ARANSAS</t>
  </si>
  <si>
    <t>GRIMES</t>
  </si>
  <si>
    <t>TITUS</t>
  </si>
  <si>
    <t>HOWARD</t>
  </si>
  <si>
    <t>UVALDE</t>
  </si>
  <si>
    <t>FAYETTE</t>
  </si>
  <si>
    <t>BANDERA</t>
  </si>
  <si>
    <t>PANOLA</t>
  </si>
  <si>
    <t>LLANO</t>
  </si>
  <si>
    <t>BEE</t>
  </si>
  <si>
    <t>MILAM</t>
  </si>
  <si>
    <t>SHELBY</t>
  </si>
  <si>
    <t>LAMPASAS</t>
  </si>
  <si>
    <t>TYLER</t>
  </si>
  <si>
    <t>COLORADO</t>
  </si>
  <si>
    <t>MONTAGUE</t>
  </si>
  <si>
    <t>LIMESTONE</t>
  </si>
  <si>
    <t>HOCKLEY</t>
  </si>
  <si>
    <t>LAVACA</t>
  </si>
  <si>
    <t>HUTCHINSON</t>
  </si>
  <si>
    <t>HOUSTON</t>
  </si>
  <si>
    <t>CALHOUN</t>
  </si>
  <si>
    <t>WILLACY</t>
  </si>
  <si>
    <t>BOSQUE</t>
  </si>
  <si>
    <t>GONZALES</t>
  </si>
  <si>
    <t>FREESTONE</t>
  </si>
  <si>
    <t>BURLESON</t>
  </si>
  <si>
    <t>GRAY</t>
  </si>
  <si>
    <t>EASTLAND</t>
  </si>
  <si>
    <t>DEWITT</t>
  </si>
  <si>
    <t>ROBERTSON</t>
  </si>
  <si>
    <t>YOUNG</t>
  </si>
  <si>
    <t>LEON</t>
  </si>
  <si>
    <t>TRINITY</t>
  </si>
  <si>
    <t>LEE</t>
  </si>
  <si>
    <t>FALLS</t>
  </si>
  <si>
    <t>ANDREWS</t>
  </si>
  <si>
    <t>MOORE</t>
  </si>
  <si>
    <t>CALLAHAN</t>
  </si>
  <si>
    <t>GAINES</t>
  </si>
  <si>
    <t>JONES</t>
  </si>
  <si>
    <t>COMANCHE</t>
  </si>
  <si>
    <t>SCURRY</t>
  </si>
  <si>
    <t>JACKSON</t>
  </si>
  <si>
    <t>NEWTON</t>
  </si>
  <si>
    <t>BLANCO</t>
  </si>
  <si>
    <t>FRIO</t>
  </si>
  <si>
    <t>DEAF SMITH</t>
  </si>
  <si>
    <t>NOLAN</t>
  </si>
  <si>
    <t>MORRIS</t>
  </si>
  <si>
    <t>RED RIVER</t>
  </si>
  <si>
    <t>KARNES</t>
  </si>
  <si>
    <t>DUVAL</t>
  </si>
  <si>
    <t>PECOS</t>
  </si>
  <si>
    <t>RAINS</t>
  </si>
  <si>
    <t>ZAPATA</t>
  </si>
  <si>
    <t>WILBARGER</t>
  </si>
  <si>
    <t>LAMB</t>
  </si>
  <si>
    <t>ZAVALA</t>
  </si>
  <si>
    <t>SABINE</t>
  </si>
  <si>
    <t>CLAY</t>
  </si>
  <si>
    <t>CAMP</t>
  </si>
  <si>
    <t>MADISON</t>
  </si>
  <si>
    <t>MARION</t>
  </si>
  <si>
    <t>LIVE OAK</t>
  </si>
  <si>
    <t>REEVES</t>
  </si>
  <si>
    <t>BREWSTER</t>
  </si>
  <si>
    <t>DIMMIT</t>
  </si>
  <si>
    <t>DAWSON</t>
  </si>
  <si>
    <t>FRANKLIN</t>
  </si>
  <si>
    <t>RUNNELS</t>
  </si>
  <si>
    <t>WARD</t>
  </si>
  <si>
    <t>SOMERVELL</t>
  </si>
  <si>
    <t>TERRY</t>
  </si>
  <si>
    <t>ARCHER</t>
  </si>
  <si>
    <t>SAN AUGUSTINE</t>
  </si>
  <si>
    <t>COLEMAN</t>
  </si>
  <si>
    <t>HAMILTON</t>
  </si>
  <si>
    <t>GOLIAD</t>
  </si>
  <si>
    <t>STEPHENS</t>
  </si>
  <si>
    <t>BROOKS</t>
  </si>
  <si>
    <t>MCCULLOCH</t>
  </si>
  <si>
    <t>JACK</t>
  </si>
  <si>
    <t>OCHILTREE</t>
  </si>
  <si>
    <t>REFUGIO</t>
  </si>
  <si>
    <t>PRESIDIO</t>
  </si>
  <si>
    <t>PARMER</t>
  </si>
  <si>
    <t>MITCHELL</t>
  </si>
  <si>
    <t>LASALLE</t>
  </si>
  <si>
    <t>YOAKUM</t>
  </si>
  <si>
    <t>CARSON</t>
  </si>
  <si>
    <t>LYNN</t>
  </si>
  <si>
    <t>WINKLER</t>
  </si>
  <si>
    <t>DELTA</t>
  </si>
  <si>
    <t>SWISHER</t>
  </si>
  <si>
    <t>CASTRO</t>
  </si>
  <si>
    <t>FLOYD</t>
  </si>
  <si>
    <t>JIM HOGG</t>
  </si>
  <si>
    <t>SAN SABA</t>
  </si>
  <si>
    <t>CHILDRESS</t>
  </si>
  <si>
    <t>CROSBY</t>
  </si>
  <si>
    <t>BAILEY</t>
  </si>
  <si>
    <t>WHEELER</t>
  </si>
  <si>
    <t>MARTIN</t>
  </si>
  <si>
    <t>MILLS</t>
  </si>
  <si>
    <t>HASKELL</t>
  </si>
  <si>
    <t>MASON</t>
  </si>
  <si>
    <t>KIMBLE</t>
  </si>
  <si>
    <t>DALLAM</t>
  </si>
  <si>
    <t>HANSFORD</t>
  </si>
  <si>
    <t>HARTLEY</t>
  </si>
  <si>
    <t>REAL</t>
  </si>
  <si>
    <t>GARZA</t>
  </si>
  <si>
    <t>CRANE</t>
  </si>
  <si>
    <t>FISHER</t>
  </si>
  <si>
    <t>HARDEMAN</t>
  </si>
  <si>
    <t>CROCKETT</t>
  </si>
  <si>
    <t>SUTTON</t>
  </si>
  <si>
    <t>COKE</t>
  </si>
  <si>
    <t>BAYLOR</t>
  </si>
  <si>
    <t>KNOX</t>
  </si>
  <si>
    <t>HEMPHILL</t>
  </si>
  <si>
    <t>DONLEY</t>
  </si>
  <si>
    <t>SHACKELFORD</t>
  </si>
  <si>
    <t>KINNEY</t>
  </si>
  <si>
    <t>UPTON</t>
  </si>
  <si>
    <t>HUDSPETH</t>
  </si>
  <si>
    <t>LIPSCOMB</t>
  </si>
  <si>
    <t>COLLINGSWORTH</t>
  </si>
  <si>
    <t>HALL</t>
  </si>
  <si>
    <t>REAGAN</t>
  </si>
  <si>
    <t>COCHRAN</t>
  </si>
  <si>
    <t>CONCHO</t>
  </si>
  <si>
    <t>SCHLEICHER</t>
  </si>
  <si>
    <t>CULBERSON</t>
  </si>
  <si>
    <t>JEFF DAVIS</t>
  </si>
  <si>
    <t>SHERMAN</t>
  </si>
  <si>
    <t>EDWARDS</t>
  </si>
  <si>
    <t>ARMSTRONG</t>
  </si>
  <si>
    <t>MENARD</t>
  </si>
  <si>
    <t>OLDHAM</t>
  </si>
  <si>
    <t>DICKENS</t>
  </si>
  <si>
    <t>IRION</t>
  </si>
  <si>
    <t>THROCKMORTON</t>
  </si>
  <si>
    <t>COTTLE</t>
  </si>
  <si>
    <t>BRISCOE</t>
  </si>
  <si>
    <t>STONEWALL</t>
  </si>
  <si>
    <t>STERLING</t>
  </si>
  <si>
    <t>FOARD</t>
  </si>
  <si>
    <t>MOTLEY</t>
  </si>
  <si>
    <t>GLASSCOCK</t>
  </si>
  <si>
    <t>MCMULLEN</t>
  </si>
  <si>
    <t>ROBERTS</t>
  </si>
  <si>
    <t>TERRELL</t>
  </si>
  <si>
    <t>KENT</t>
  </si>
  <si>
    <t>BORDEN</t>
  </si>
  <si>
    <t>KENEDY</t>
  </si>
  <si>
    <t>KING</t>
  </si>
  <si>
    <t>LOVING</t>
  </si>
  <si>
    <t>COUNTY</t>
  </si>
  <si>
    <t>VOTER TURNOUT</t>
  </si>
  <si>
    <t>TOTALS</t>
  </si>
  <si>
    <t>CUMULATIVE %
EARLY VOTING</t>
  </si>
  <si>
    <t>CUMULATIVE %
ELECTION DAY</t>
  </si>
  <si>
    <t>TOTAL
VOTER TURNOUT</t>
  </si>
  <si>
    <t>VOTER TURNOUT BY COUNTY</t>
  </si>
  <si>
    <t>REGISTERED
VOTERS</t>
  </si>
  <si>
    <t>TOTAL %
VOTER TURNOUT</t>
  </si>
  <si>
    <t>TOTAL VOTES</t>
  </si>
  <si>
    <t>LAST UPDATED: 11-07-2020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</si>
</sst>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[$-409]dd\-mmm\-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gradientFill>
        <stop position="0">
          <color rgb="FFFF0000"/>
        </stop>
        <stop position="1">
          <color theme="4"/>
        </stop>
      </gradient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3" borderId="1" applyNumberFormat="0" applyAlignment="0" applyProtection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64" fontId="0" fillId="0" borderId="2" xfId="1" applyNumberFormat="1" applyFont="1" applyBorder="1" applyAlignment="1">
      <alignment horizontal="left"/>
    </xf>
    <xf numFmtId="0" fontId="4" fillId="0" borderId="2" xfId="0" applyFont="1" applyFill="1" applyBorder="1" applyAlignment="1">
      <alignment horizontal="left" vertical="center" wrapText="1"/>
    </xf>
    <xf numFmtId="165" fontId="0" fillId="0" borderId="0" xfId="3" applyNumberFormat="1" applyFont="1" applyAlignment="1">
      <alignment vertical="center" wrapText="1"/>
    </xf>
    <xf numFmtId="165" fontId="0" fillId="0" borderId="0" xfId="0" applyNumberFormat="1"/>
    <xf numFmtId="164" fontId="0" fillId="0" borderId="0" xfId="1" applyNumberFormat="1" applyFont="1"/>
    <xf numFmtId="164" fontId="0" fillId="0" borderId="0" xfId="0" applyNumberFormat="1" applyAlignment="1">
      <alignment vertical="center" wrapText="1"/>
    </xf>
    <xf numFmtId="165" fontId="6" fillId="0" borderId="4" xfId="3" applyNumberFormat="1" applyFont="1" applyBorder="1"/>
    <xf numFmtId="165" fontId="6" fillId="4" borderId="4" xfId="3" applyNumberFormat="1" applyFont="1" applyFill="1" applyBorder="1"/>
    <xf numFmtId="165" fontId="6" fillId="2" borderId="4" xfId="3" applyNumberFormat="1" applyFont="1" applyFill="1" applyBorder="1"/>
    <xf numFmtId="164" fontId="6" fillId="0" borderId="4" xfId="1" applyNumberFormat="1" applyFont="1" applyBorder="1" applyAlignment="1">
      <alignment horizontal="left" vertical="center" wrapText="1"/>
    </xf>
    <xf numFmtId="164" fontId="6" fillId="0" borderId="3" xfId="1" applyNumberFormat="1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textRotation="45"/>
    </xf>
    <xf numFmtId="166" fontId="5" fillId="3" borderId="2" xfId="2" applyNumberFormat="1" applyFont="1" applyBorder="1" applyAlignment="1">
      <alignment horizontal="center" textRotation="45"/>
    </xf>
    <xf numFmtId="166" fontId="5" fillId="5" borderId="2" xfId="0" applyNumberFormat="1" applyFont="1" applyFill="1" applyBorder="1" applyAlignment="1">
      <alignment horizontal="center" textRotation="45"/>
    </xf>
    <xf numFmtId="165" fontId="0" fillId="0" borderId="2" xfId="3" applyNumberFormat="1" applyFont="1" applyBorder="1"/>
    <xf numFmtId="165" fontId="0" fillId="4" borderId="2" xfId="3" applyNumberFormat="1" applyFont="1" applyFill="1" applyBorder="1"/>
    <xf numFmtId="165" fontId="0" fillId="2" borderId="2" xfId="3" applyNumberFormat="1" applyFont="1" applyFill="1" applyBorder="1"/>
    <xf numFmtId="165" fontId="0" fillId="0" borderId="4" xfId="0" applyNumberFormat="1" applyFont="1" applyBorder="1" applyAlignment="1">
      <alignment horizontal="left" vertical="center" wrapText="1"/>
    </xf>
    <xf numFmtId="165" fontId="0" fillId="0" borderId="2" xfId="0" applyNumberFormat="1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</cellXfs>
  <cellStyles count="4">
    <cellStyle name="Comma" xfId="3" builtinId="3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TRAVIS COUNTY VOTER</a:t>
            </a:r>
            <a:r>
              <a:rPr lang="en-US" baseline="0"/>
              <a:t> TURNOUT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Breakdown!$A$230</c:f>
              <c:strCache>
                <c:ptCount val="1"/>
                <c:pt idx="0">
                  <c:v>TRAVIS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Breakdown!$D$230:$AE$230</c:f>
              <c:numCache>
                <c:formatCode>_(* #,##0_);_(* \(#,##0\);_(* "-"??_);_(@_)</c:formatCode>
                <c:ptCount val="28"/>
                <c:pt idx="0">
                  <c:v>1980</c:v>
                </c:pt>
                <c:pt idx="1">
                  <c:v>699</c:v>
                </c:pt>
                <c:pt idx="2">
                  <c:v>1789</c:v>
                </c:pt>
                <c:pt idx="3">
                  <c:v>1504</c:v>
                </c:pt>
                <c:pt idx="4">
                  <c:v>3251</c:v>
                </c:pt>
                <c:pt idx="5">
                  <c:v>4341</c:v>
                </c:pt>
                <c:pt idx="6">
                  <c:v>1324</c:v>
                </c:pt>
                <c:pt idx="7">
                  <c:v>0</c:v>
                </c:pt>
                <c:pt idx="8">
                  <c:v>94</c:v>
                </c:pt>
                <c:pt idx="9">
                  <c:v>42187</c:v>
                </c:pt>
                <c:pt idx="10">
                  <c:v>41161</c:v>
                </c:pt>
                <c:pt idx="11">
                  <c:v>43248</c:v>
                </c:pt>
                <c:pt idx="12">
                  <c:v>45399</c:v>
                </c:pt>
                <c:pt idx="13">
                  <c:v>30311</c:v>
                </c:pt>
                <c:pt idx="14">
                  <c:v>14758</c:v>
                </c:pt>
                <c:pt idx="15">
                  <c:v>39725</c:v>
                </c:pt>
                <c:pt idx="16">
                  <c:v>35669</c:v>
                </c:pt>
                <c:pt idx="17">
                  <c:v>32419</c:v>
                </c:pt>
                <c:pt idx="18">
                  <c:v>29126</c:v>
                </c:pt>
                <c:pt idx="19">
                  <c:v>28780</c:v>
                </c:pt>
                <c:pt idx="20">
                  <c:v>16659</c:v>
                </c:pt>
                <c:pt idx="21">
                  <c:v>10227</c:v>
                </c:pt>
                <c:pt idx="22">
                  <c:v>21270</c:v>
                </c:pt>
                <c:pt idx="23">
                  <c:v>21803</c:v>
                </c:pt>
                <c:pt idx="24">
                  <c:v>23852</c:v>
                </c:pt>
                <c:pt idx="25">
                  <c:v>25821</c:v>
                </c:pt>
                <c:pt idx="26">
                  <c:v>31523</c:v>
                </c:pt>
                <c:pt idx="27">
                  <c:v>50558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6-4266-909A-172177058F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302446287"/>
        <c:axId val="287078447"/>
      </c:scatterChart>
      <c:valAx>
        <c:axId val="3024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d\-mmm\-yy;@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78447"/>
        <c:crosses val="autoZero"/>
        <c:crossBetween val="midCat"/>
      </c:valAx>
      <c:valAx>
        <c:axId val="2870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6287"/>
        <c:crosses val="autoZero"/>
        <c:crossBetween val="midCat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Breakdown!$A$4</c:f>
              <c:strCache>
                <c:ptCount val="1"/>
                <c:pt idx="0">
                  <c:v>ANDERSON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Breakdown!$D$4:$AE$4</c:f>
              <c:numCache>
                <c:formatCode>_(* #,##0_);_(* \(#,##0\);_(* "-"??_);_(@_)</c:formatCode>
                <c:ptCount val="28"/>
                <c:pt idx="0">
                  <c:v>141</c:v>
                </c:pt>
                <c:pt idx="1">
                  <c:v>3</c:v>
                </c:pt>
                <c:pt idx="2">
                  <c:v>0</c:v>
                </c:pt>
                <c:pt idx="3">
                  <c:v>19</c:v>
                </c:pt>
                <c:pt idx="4">
                  <c:v>135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1091</c:v>
                </c:pt>
                <c:pt idx="10">
                  <c:v>1178</c:v>
                </c:pt>
                <c:pt idx="11">
                  <c:v>989</c:v>
                </c:pt>
                <c:pt idx="12">
                  <c:v>969</c:v>
                </c:pt>
                <c:pt idx="13">
                  <c:v>0</c:v>
                </c:pt>
                <c:pt idx="14">
                  <c:v>0</c:v>
                </c:pt>
                <c:pt idx="15">
                  <c:v>1485</c:v>
                </c:pt>
                <c:pt idx="16">
                  <c:v>864</c:v>
                </c:pt>
                <c:pt idx="17">
                  <c:v>984</c:v>
                </c:pt>
                <c:pt idx="18">
                  <c:v>853</c:v>
                </c:pt>
                <c:pt idx="19">
                  <c:v>923</c:v>
                </c:pt>
                <c:pt idx="20">
                  <c:v>544</c:v>
                </c:pt>
                <c:pt idx="21">
                  <c:v>382</c:v>
                </c:pt>
                <c:pt idx="22">
                  <c:v>920</c:v>
                </c:pt>
                <c:pt idx="23">
                  <c:v>742</c:v>
                </c:pt>
                <c:pt idx="24">
                  <c:v>718</c:v>
                </c:pt>
                <c:pt idx="25">
                  <c:v>633</c:v>
                </c:pt>
                <c:pt idx="26">
                  <c:v>857</c:v>
                </c:pt>
                <c:pt idx="27">
                  <c:v>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4-4CB2-BA74-A4ADE8422211}"/>
            </c:ext>
          </c:extLst>
        </c:ser>
        <c:ser>
          <c:idx val="1"/>
          <c:order val="1"/>
          <c:tx>
            <c:strRef>
              <c:f>Breakdown!$A$5</c:f>
              <c:strCache>
                <c:ptCount val="1"/>
                <c:pt idx="0">
                  <c:v>ANDREWS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Breakdown!$D$5:$AE$5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639</c:v>
                </c:pt>
                <c:pt idx="10">
                  <c:v>499</c:v>
                </c:pt>
                <c:pt idx="11">
                  <c:v>440</c:v>
                </c:pt>
                <c:pt idx="12">
                  <c:v>486</c:v>
                </c:pt>
                <c:pt idx="13">
                  <c:v>1</c:v>
                </c:pt>
                <c:pt idx="14">
                  <c:v>0</c:v>
                </c:pt>
                <c:pt idx="15">
                  <c:v>443</c:v>
                </c:pt>
                <c:pt idx="16">
                  <c:v>285</c:v>
                </c:pt>
                <c:pt idx="17">
                  <c:v>242</c:v>
                </c:pt>
                <c:pt idx="18">
                  <c:v>319</c:v>
                </c:pt>
                <c:pt idx="19">
                  <c:v>274</c:v>
                </c:pt>
                <c:pt idx="20">
                  <c:v>0</c:v>
                </c:pt>
                <c:pt idx="21">
                  <c:v>0</c:v>
                </c:pt>
                <c:pt idx="22">
                  <c:v>148</c:v>
                </c:pt>
                <c:pt idx="23">
                  <c:v>128</c:v>
                </c:pt>
                <c:pt idx="24">
                  <c:v>126</c:v>
                </c:pt>
                <c:pt idx="25">
                  <c:v>238</c:v>
                </c:pt>
                <c:pt idx="26">
                  <c:v>428</c:v>
                </c:pt>
                <c:pt idx="27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4-4CB2-BA74-A4ADE8422211}"/>
            </c:ext>
          </c:extLst>
        </c:ser>
        <c:ser>
          <c:idx val="2"/>
          <c:order val="2"/>
          <c:tx>
            <c:strRef>
              <c:f>Breakdown!$A$6</c:f>
              <c:strCache>
                <c:ptCount val="1"/>
                <c:pt idx="0">
                  <c:v>ANGELINA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Breakdown!$D$6:$AE$6</c:f>
              <c:numCache>
                <c:formatCode>_(* #,##0_);_(* \(#,##0\);_(* "-"??_);_(@_)</c:formatCode>
                <c:ptCount val="28"/>
                <c:pt idx="0">
                  <c:v>970</c:v>
                </c:pt>
                <c:pt idx="1">
                  <c:v>136</c:v>
                </c:pt>
                <c:pt idx="2">
                  <c:v>49</c:v>
                </c:pt>
                <c:pt idx="3">
                  <c:v>44</c:v>
                </c:pt>
                <c:pt idx="4">
                  <c:v>99</c:v>
                </c:pt>
                <c:pt idx="5">
                  <c:v>116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2708</c:v>
                </c:pt>
                <c:pt idx="10">
                  <c:v>2452</c:v>
                </c:pt>
                <c:pt idx="11">
                  <c:v>2197</c:v>
                </c:pt>
                <c:pt idx="12">
                  <c:v>2392</c:v>
                </c:pt>
                <c:pt idx="13">
                  <c:v>1284</c:v>
                </c:pt>
                <c:pt idx="14">
                  <c:v>795</c:v>
                </c:pt>
                <c:pt idx="15">
                  <c:v>1936</c:v>
                </c:pt>
                <c:pt idx="16">
                  <c:v>1668</c:v>
                </c:pt>
                <c:pt idx="17">
                  <c:v>1378</c:v>
                </c:pt>
                <c:pt idx="18">
                  <c:v>1554</c:v>
                </c:pt>
                <c:pt idx="19">
                  <c:v>1489</c:v>
                </c:pt>
                <c:pt idx="20">
                  <c:v>770</c:v>
                </c:pt>
                <c:pt idx="21">
                  <c:v>480</c:v>
                </c:pt>
                <c:pt idx="22">
                  <c:v>1158</c:v>
                </c:pt>
                <c:pt idx="23">
                  <c:v>1230</c:v>
                </c:pt>
                <c:pt idx="24">
                  <c:v>1024</c:v>
                </c:pt>
                <c:pt idx="25">
                  <c:v>1134</c:v>
                </c:pt>
                <c:pt idx="26">
                  <c:v>1528</c:v>
                </c:pt>
                <c:pt idx="27">
                  <c:v>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E4-4CB2-BA74-A4ADE8422211}"/>
            </c:ext>
          </c:extLst>
        </c:ser>
        <c:ser>
          <c:idx val="3"/>
          <c:order val="3"/>
          <c:tx>
            <c:strRef>
              <c:f>Breakdown!$A$7</c:f>
              <c:strCache>
                <c:ptCount val="1"/>
                <c:pt idx="0">
                  <c:v>ARANSAS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Breakdown!$D$7:$AE$7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6</c:v>
                </c:pt>
                <c:pt idx="2">
                  <c:v>1</c:v>
                </c:pt>
                <c:pt idx="3">
                  <c:v>12</c:v>
                </c:pt>
                <c:pt idx="4">
                  <c:v>52</c:v>
                </c:pt>
                <c:pt idx="5">
                  <c:v>107</c:v>
                </c:pt>
                <c:pt idx="6">
                  <c:v>78</c:v>
                </c:pt>
                <c:pt idx="7">
                  <c:v>0</c:v>
                </c:pt>
                <c:pt idx="8">
                  <c:v>24</c:v>
                </c:pt>
                <c:pt idx="9">
                  <c:v>1172</c:v>
                </c:pt>
                <c:pt idx="10">
                  <c:v>1355</c:v>
                </c:pt>
                <c:pt idx="11">
                  <c:v>1180</c:v>
                </c:pt>
                <c:pt idx="12">
                  <c:v>1081</c:v>
                </c:pt>
                <c:pt idx="13">
                  <c:v>0</c:v>
                </c:pt>
                <c:pt idx="14">
                  <c:v>0</c:v>
                </c:pt>
                <c:pt idx="15">
                  <c:v>967</c:v>
                </c:pt>
                <c:pt idx="16">
                  <c:v>689</c:v>
                </c:pt>
                <c:pt idx="17">
                  <c:v>573</c:v>
                </c:pt>
                <c:pt idx="18">
                  <c:v>449</c:v>
                </c:pt>
                <c:pt idx="19">
                  <c:v>575</c:v>
                </c:pt>
                <c:pt idx="20">
                  <c:v>403</c:v>
                </c:pt>
                <c:pt idx="21">
                  <c:v>0</c:v>
                </c:pt>
                <c:pt idx="22">
                  <c:v>472</c:v>
                </c:pt>
                <c:pt idx="23">
                  <c:v>371</c:v>
                </c:pt>
                <c:pt idx="24">
                  <c:v>404</c:v>
                </c:pt>
                <c:pt idx="25">
                  <c:v>334</c:v>
                </c:pt>
                <c:pt idx="26">
                  <c:v>579</c:v>
                </c:pt>
                <c:pt idx="27">
                  <c:v>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E4-4CB2-BA74-A4ADE8422211}"/>
            </c:ext>
          </c:extLst>
        </c:ser>
        <c:ser>
          <c:idx val="4"/>
          <c:order val="4"/>
          <c:tx>
            <c:strRef>
              <c:f>Breakdown!$A$8</c:f>
              <c:strCache>
                <c:ptCount val="1"/>
                <c:pt idx="0">
                  <c:v>ARCHER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Breakdown!$D$8:$AE$8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  <c:pt idx="4">
                  <c:v>29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414</c:v>
                </c:pt>
                <c:pt idx="10">
                  <c:v>312</c:v>
                </c:pt>
                <c:pt idx="11">
                  <c:v>300</c:v>
                </c:pt>
                <c:pt idx="12">
                  <c:v>371</c:v>
                </c:pt>
                <c:pt idx="13">
                  <c:v>0</c:v>
                </c:pt>
                <c:pt idx="14">
                  <c:v>0</c:v>
                </c:pt>
                <c:pt idx="15">
                  <c:v>283</c:v>
                </c:pt>
                <c:pt idx="16">
                  <c:v>250</c:v>
                </c:pt>
                <c:pt idx="17">
                  <c:v>214</c:v>
                </c:pt>
                <c:pt idx="18">
                  <c:v>192</c:v>
                </c:pt>
                <c:pt idx="19">
                  <c:v>230</c:v>
                </c:pt>
                <c:pt idx="20">
                  <c:v>0</c:v>
                </c:pt>
                <c:pt idx="21">
                  <c:v>0</c:v>
                </c:pt>
                <c:pt idx="22">
                  <c:v>188</c:v>
                </c:pt>
                <c:pt idx="23">
                  <c:v>101</c:v>
                </c:pt>
                <c:pt idx="24">
                  <c:v>153</c:v>
                </c:pt>
                <c:pt idx="25">
                  <c:v>226</c:v>
                </c:pt>
                <c:pt idx="26">
                  <c:v>290</c:v>
                </c:pt>
                <c:pt idx="27">
                  <c:v>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E4-4CB2-BA74-A4ADE8422211}"/>
            </c:ext>
          </c:extLst>
        </c:ser>
        <c:ser>
          <c:idx val="5"/>
          <c:order val="5"/>
          <c:tx>
            <c:strRef>
              <c:f>Breakdown!$A$9</c:f>
              <c:strCache>
                <c:ptCount val="1"/>
                <c:pt idx="0">
                  <c:v>ARMSTRONG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Breakdown!$D$9:$AE$9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</c:v>
                </c:pt>
                <c:pt idx="10">
                  <c:v>109</c:v>
                </c:pt>
                <c:pt idx="11">
                  <c:v>101</c:v>
                </c:pt>
                <c:pt idx="12">
                  <c:v>66</c:v>
                </c:pt>
                <c:pt idx="13">
                  <c:v>49</c:v>
                </c:pt>
                <c:pt idx="14">
                  <c:v>0</c:v>
                </c:pt>
                <c:pt idx="15">
                  <c:v>77</c:v>
                </c:pt>
                <c:pt idx="16">
                  <c:v>29</c:v>
                </c:pt>
                <c:pt idx="17">
                  <c:v>53</c:v>
                </c:pt>
                <c:pt idx="18">
                  <c:v>37</c:v>
                </c:pt>
                <c:pt idx="19">
                  <c:v>35</c:v>
                </c:pt>
                <c:pt idx="20">
                  <c:v>25</c:v>
                </c:pt>
                <c:pt idx="21">
                  <c:v>0</c:v>
                </c:pt>
                <c:pt idx="22">
                  <c:v>21</c:v>
                </c:pt>
                <c:pt idx="23">
                  <c:v>15</c:v>
                </c:pt>
                <c:pt idx="24">
                  <c:v>0</c:v>
                </c:pt>
                <c:pt idx="25">
                  <c:v>6</c:v>
                </c:pt>
                <c:pt idx="26">
                  <c:v>88</c:v>
                </c:pt>
                <c:pt idx="27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E4-4CB2-BA74-A4ADE8422211}"/>
            </c:ext>
          </c:extLst>
        </c:ser>
        <c:ser>
          <c:idx val="6"/>
          <c:order val="6"/>
          <c:tx>
            <c:strRef>
              <c:f>Breakdown!$A$10</c:f>
              <c:strCache>
                <c:ptCount val="1"/>
                <c:pt idx="0">
                  <c:v>ATASCOSA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Breakdown!$D$10:$AE$10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19</c:v>
                </c:pt>
                <c:pt idx="4">
                  <c:v>34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1758</c:v>
                </c:pt>
                <c:pt idx="10">
                  <c:v>1415</c:v>
                </c:pt>
                <c:pt idx="11">
                  <c:v>1387</c:v>
                </c:pt>
                <c:pt idx="12">
                  <c:v>1304</c:v>
                </c:pt>
                <c:pt idx="13">
                  <c:v>0</c:v>
                </c:pt>
                <c:pt idx="14">
                  <c:v>0</c:v>
                </c:pt>
                <c:pt idx="15">
                  <c:v>1090</c:v>
                </c:pt>
                <c:pt idx="16">
                  <c:v>1203</c:v>
                </c:pt>
                <c:pt idx="17">
                  <c:v>746</c:v>
                </c:pt>
                <c:pt idx="18">
                  <c:v>680</c:v>
                </c:pt>
                <c:pt idx="19">
                  <c:v>723</c:v>
                </c:pt>
                <c:pt idx="20">
                  <c:v>678</c:v>
                </c:pt>
                <c:pt idx="21">
                  <c:v>0</c:v>
                </c:pt>
                <c:pt idx="22">
                  <c:v>634</c:v>
                </c:pt>
                <c:pt idx="23">
                  <c:v>770</c:v>
                </c:pt>
                <c:pt idx="24">
                  <c:v>551</c:v>
                </c:pt>
                <c:pt idx="25">
                  <c:v>611</c:v>
                </c:pt>
                <c:pt idx="26">
                  <c:v>1000</c:v>
                </c:pt>
                <c:pt idx="27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E4-4CB2-BA74-A4ADE8422211}"/>
            </c:ext>
          </c:extLst>
        </c:ser>
        <c:ser>
          <c:idx val="7"/>
          <c:order val="7"/>
          <c:tx>
            <c:strRef>
              <c:f>Breakdown!$A$11</c:f>
              <c:strCache>
                <c:ptCount val="1"/>
                <c:pt idx="0">
                  <c:v>AUSTIN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Breakdown!$D$11:$AE$11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1323</c:v>
                </c:pt>
                <c:pt idx="10">
                  <c:v>1152</c:v>
                </c:pt>
                <c:pt idx="11">
                  <c:v>1144</c:v>
                </c:pt>
                <c:pt idx="12">
                  <c:v>1105</c:v>
                </c:pt>
                <c:pt idx="13">
                  <c:v>252</c:v>
                </c:pt>
                <c:pt idx="14">
                  <c:v>0</c:v>
                </c:pt>
                <c:pt idx="15">
                  <c:v>868</c:v>
                </c:pt>
                <c:pt idx="16">
                  <c:v>678</c:v>
                </c:pt>
                <c:pt idx="17">
                  <c:v>628</c:v>
                </c:pt>
                <c:pt idx="18">
                  <c:v>551</c:v>
                </c:pt>
                <c:pt idx="19">
                  <c:v>625</c:v>
                </c:pt>
                <c:pt idx="20">
                  <c:v>0</c:v>
                </c:pt>
                <c:pt idx="21">
                  <c:v>0</c:v>
                </c:pt>
                <c:pt idx="22">
                  <c:v>579</c:v>
                </c:pt>
                <c:pt idx="23">
                  <c:v>502</c:v>
                </c:pt>
                <c:pt idx="24">
                  <c:v>524</c:v>
                </c:pt>
                <c:pt idx="25">
                  <c:v>606</c:v>
                </c:pt>
                <c:pt idx="26">
                  <c:v>854</c:v>
                </c:pt>
                <c:pt idx="27">
                  <c:v>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E4-4CB2-BA74-A4ADE8422211}"/>
            </c:ext>
          </c:extLst>
        </c:ser>
        <c:ser>
          <c:idx val="8"/>
          <c:order val="8"/>
          <c:tx>
            <c:strRef>
              <c:f>Breakdown!$A$12</c:f>
              <c:strCache>
                <c:ptCount val="1"/>
                <c:pt idx="0">
                  <c:v>BAILEY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Breakdown!$D$12:$AE$12</c:f>
              <c:numCache>
                <c:formatCode>_(* #,##0_);_(* \(#,##0\);_(* "-"??_);_(@_)</c:formatCode>
                <c:ptCount val="28"/>
                <c:pt idx="0">
                  <c:v>36</c:v>
                </c:pt>
                <c:pt idx="1">
                  <c:v>19</c:v>
                </c:pt>
                <c:pt idx="2">
                  <c:v>7</c:v>
                </c:pt>
                <c:pt idx="3">
                  <c:v>18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163</c:v>
                </c:pt>
                <c:pt idx="10">
                  <c:v>108</c:v>
                </c:pt>
                <c:pt idx="11">
                  <c:v>126</c:v>
                </c:pt>
                <c:pt idx="12">
                  <c:v>110</c:v>
                </c:pt>
                <c:pt idx="13">
                  <c:v>0</c:v>
                </c:pt>
                <c:pt idx="14">
                  <c:v>0</c:v>
                </c:pt>
                <c:pt idx="15">
                  <c:v>114</c:v>
                </c:pt>
                <c:pt idx="16">
                  <c:v>81</c:v>
                </c:pt>
                <c:pt idx="17">
                  <c:v>55</c:v>
                </c:pt>
                <c:pt idx="18">
                  <c:v>60</c:v>
                </c:pt>
                <c:pt idx="19">
                  <c:v>67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30</c:v>
                </c:pt>
                <c:pt idx="24">
                  <c:v>34</c:v>
                </c:pt>
                <c:pt idx="25">
                  <c:v>80</c:v>
                </c:pt>
                <c:pt idx="26">
                  <c:v>129</c:v>
                </c:pt>
                <c:pt idx="27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E4-4CB2-BA74-A4ADE8422211}"/>
            </c:ext>
          </c:extLst>
        </c:ser>
        <c:ser>
          <c:idx val="9"/>
          <c:order val="9"/>
          <c:tx>
            <c:strRef>
              <c:f>Breakdown!$A$13</c:f>
              <c:strCache>
                <c:ptCount val="1"/>
                <c:pt idx="0">
                  <c:v>BANDERA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Breakdown!$D$13:$AE$13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13</c:v>
                </c:pt>
                <c:pt idx="3">
                  <c:v>48</c:v>
                </c:pt>
                <c:pt idx="4">
                  <c:v>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1460</c:v>
                </c:pt>
                <c:pt idx="10">
                  <c:v>1114</c:v>
                </c:pt>
                <c:pt idx="11">
                  <c:v>1122</c:v>
                </c:pt>
                <c:pt idx="12">
                  <c:v>1077</c:v>
                </c:pt>
                <c:pt idx="13">
                  <c:v>0</c:v>
                </c:pt>
                <c:pt idx="14">
                  <c:v>0</c:v>
                </c:pt>
                <c:pt idx="15">
                  <c:v>951</c:v>
                </c:pt>
                <c:pt idx="16">
                  <c:v>1008</c:v>
                </c:pt>
                <c:pt idx="17">
                  <c:v>652</c:v>
                </c:pt>
                <c:pt idx="18">
                  <c:v>602</c:v>
                </c:pt>
                <c:pt idx="19">
                  <c:v>613</c:v>
                </c:pt>
                <c:pt idx="20">
                  <c:v>0</c:v>
                </c:pt>
                <c:pt idx="21">
                  <c:v>0</c:v>
                </c:pt>
                <c:pt idx="22">
                  <c:v>479</c:v>
                </c:pt>
                <c:pt idx="23">
                  <c:v>537</c:v>
                </c:pt>
                <c:pt idx="24">
                  <c:v>340</c:v>
                </c:pt>
                <c:pt idx="25">
                  <c:v>420</c:v>
                </c:pt>
                <c:pt idx="26">
                  <c:v>516</c:v>
                </c:pt>
                <c:pt idx="27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E4-4CB2-BA74-A4ADE8422211}"/>
            </c:ext>
          </c:extLst>
        </c:ser>
        <c:ser>
          <c:idx val="10"/>
          <c:order val="10"/>
          <c:tx>
            <c:strRef>
              <c:f>Breakdown!$A$14</c:f>
              <c:strCache>
                <c:ptCount val="1"/>
                <c:pt idx="0">
                  <c:v>BASTROP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Breakdown!$D$14:$AE$14</c:f>
              <c:numCache>
                <c:formatCode>_(* #,##0_);_(* \(#,##0\);_(* "-"??_);_(@_)</c:formatCode>
                <c:ptCount val="28"/>
                <c:pt idx="0">
                  <c:v>1207</c:v>
                </c:pt>
                <c:pt idx="1">
                  <c:v>462</c:v>
                </c:pt>
                <c:pt idx="2">
                  <c:v>67</c:v>
                </c:pt>
                <c:pt idx="3">
                  <c:v>221</c:v>
                </c:pt>
                <c:pt idx="4">
                  <c:v>185</c:v>
                </c:pt>
                <c:pt idx="5">
                  <c:v>193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2874</c:v>
                </c:pt>
                <c:pt idx="10">
                  <c:v>2738</c:v>
                </c:pt>
                <c:pt idx="11">
                  <c:v>2520</c:v>
                </c:pt>
                <c:pt idx="12">
                  <c:v>2589</c:v>
                </c:pt>
                <c:pt idx="13">
                  <c:v>1435</c:v>
                </c:pt>
                <c:pt idx="14">
                  <c:v>651</c:v>
                </c:pt>
                <c:pt idx="15">
                  <c:v>1965</c:v>
                </c:pt>
                <c:pt idx="16">
                  <c:v>1695</c:v>
                </c:pt>
                <c:pt idx="17">
                  <c:v>1320</c:v>
                </c:pt>
                <c:pt idx="18">
                  <c:v>1121</c:v>
                </c:pt>
                <c:pt idx="19">
                  <c:v>1491</c:v>
                </c:pt>
                <c:pt idx="20">
                  <c:v>919</c:v>
                </c:pt>
                <c:pt idx="21">
                  <c:v>481</c:v>
                </c:pt>
                <c:pt idx="22">
                  <c:v>1350</c:v>
                </c:pt>
                <c:pt idx="23">
                  <c:v>1014</c:v>
                </c:pt>
                <c:pt idx="24">
                  <c:v>1255</c:v>
                </c:pt>
                <c:pt idx="25">
                  <c:v>1398</c:v>
                </c:pt>
                <c:pt idx="26">
                  <c:v>1970</c:v>
                </c:pt>
                <c:pt idx="27">
                  <c:v>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E4-4CB2-BA74-A4ADE8422211}"/>
            </c:ext>
          </c:extLst>
        </c:ser>
        <c:ser>
          <c:idx val="11"/>
          <c:order val="11"/>
          <c:tx>
            <c:strRef>
              <c:f>Breakdown!$A$15</c:f>
              <c:strCache>
                <c:ptCount val="1"/>
                <c:pt idx="0">
                  <c:v>BAYLOR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Breakdown!$D$15:$AE$15</c:f>
              <c:numCache>
                <c:formatCode>_(* #,##0_);_(* \(#,##0\);_(* "-"??_);_(@_)</c:formatCode>
                <c:ptCount val="28"/>
                <c:pt idx="0">
                  <c:v>33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148</c:v>
                </c:pt>
                <c:pt idx="10">
                  <c:v>153</c:v>
                </c:pt>
                <c:pt idx="11">
                  <c:v>133</c:v>
                </c:pt>
                <c:pt idx="12">
                  <c:v>158</c:v>
                </c:pt>
                <c:pt idx="13">
                  <c:v>0</c:v>
                </c:pt>
                <c:pt idx="14">
                  <c:v>0</c:v>
                </c:pt>
                <c:pt idx="15">
                  <c:v>108</c:v>
                </c:pt>
                <c:pt idx="16">
                  <c:v>93</c:v>
                </c:pt>
                <c:pt idx="17">
                  <c:v>98</c:v>
                </c:pt>
                <c:pt idx="18">
                  <c:v>72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55</c:v>
                </c:pt>
                <c:pt idx="23">
                  <c:v>0</c:v>
                </c:pt>
                <c:pt idx="24">
                  <c:v>65</c:v>
                </c:pt>
                <c:pt idx="25">
                  <c:v>65</c:v>
                </c:pt>
                <c:pt idx="26">
                  <c:v>102</c:v>
                </c:pt>
                <c:pt idx="27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E4-4CB2-BA74-A4ADE8422211}"/>
            </c:ext>
          </c:extLst>
        </c:ser>
        <c:ser>
          <c:idx val="12"/>
          <c:order val="12"/>
          <c:tx>
            <c:strRef>
              <c:f>Breakdown!$A$16</c:f>
              <c:strCache>
                <c:ptCount val="1"/>
                <c:pt idx="0">
                  <c:v>BEE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Breakdown!$D$16:$AE$16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508</c:v>
                </c:pt>
                <c:pt idx="10">
                  <c:v>620</c:v>
                </c:pt>
                <c:pt idx="11">
                  <c:v>774</c:v>
                </c:pt>
                <c:pt idx="12">
                  <c:v>694</c:v>
                </c:pt>
                <c:pt idx="13">
                  <c:v>325</c:v>
                </c:pt>
                <c:pt idx="14">
                  <c:v>0</c:v>
                </c:pt>
                <c:pt idx="15">
                  <c:v>688</c:v>
                </c:pt>
                <c:pt idx="16">
                  <c:v>499</c:v>
                </c:pt>
                <c:pt idx="17">
                  <c:v>399</c:v>
                </c:pt>
                <c:pt idx="18">
                  <c:v>354</c:v>
                </c:pt>
                <c:pt idx="19">
                  <c:v>470</c:v>
                </c:pt>
                <c:pt idx="20">
                  <c:v>189</c:v>
                </c:pt>
                <c:pt idx="21">
                  <c:v>0</c:v>
                </c:pt>
                <c:pt idx="22">
                  <c:v>394</c:v>
                </c:pt>
                <c:pt idx="23">
                  <c:v>330</c:v>
                </c:pt>
                <c:pt idx="24">
                  <c:v>320</c:v>
                </c:pt>
                <c:pt idx="25">
                  <c:v>386</c:v>
                </c:pt>
                <c:pt idx="26">
                  <c:v>582</c:v>
                </c:pt>
                <c:pt idx="27">
                  <c:v>1886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E4-4CB2-BA74-A4ADE8422211}"/>
            </c:ext>
          </c:extLst>
        </c:ser>
        <c:ser>
          <c:idx val="13"/>
          <c:order val="13"/>
          <c:tx>
            <c:strRef>
              <c:f>Breakdown!$A$17</c:f>
              <c:strCache>
                <c:ptCount val="1"/>
                <c:pt idx="0">
                  <c:v>BELL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Breakdown!$D$17:$AE$17</c:f>
              <c:numCache>
                <c:formatCode>_(* #,##0_);_(* \(#,##0\);_(* "-"??_);_(@_)</c:formatCode>
                <c:ptCount val="28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308</c:v>
                </c:pt>
                <c:pt idx="5">
                  <c:v>1512</c:v>
                </c:pt>
                <c:pt idx="6">
                  <c:v>647</c:v>
                </c:pt>
                <c:pt idx="7">
                  <c:v>0</c:v>
                </c:pt>
                <c:pt idx="8">
                  <c:v>0</c:v>
                </c:pt>
                <c:pt idx="9">
                  <c:v>3586</c:v>
                </c:pt>
                <c:pt idx="10">
                  <c:v>6167</c:v>
                </c:pt>
                <c:pt idx="11">
                  <c:v>5642</c:v>
                </c:pt>
                <c:pt idx="12">
                  <c:v>6409</c:v>
                </c:pt>
                <c:pt idx="13">
                  <c:v>7406</c:v>
                </c:pt>
                <c:pt idx="14">
                  <c:v>4475</c:v>
                </c:pt>
                <c:pt idx="15">
                  <c:v>6139</c:v>
                </c:pt>
                <c:pt idx="16">
                  <c:v>5728</c:v>
                </c:pt>
                <c:pt idx="17">
                  <c:v>5609</c:v>
                </c:pt>
                <c:pt idx="18">
                  <c:v>5177</c:v>
                </c:pt>
                <c:pt idx="19">
                  <c:v>5454</c:v>
                </c:pt>
                <c:pt idx="20">
                  <c:v>6215</c:v>
                </c:pt>
                <c:pt idx="21">
                  <c:v>2799</c:v>
                </c:pt>
                <c:pt idx="22">
                  <c:v>5671</c:v>
                </c:pt>
                <c:pt idx="23">
                  <c:v>4974</c:v>
                </c:pt>
                <c:pt idx="24">
                  <c:v>289</c:v>
                </c:pt>
                <c:pt idx="25">
                  <c:v>6184</c:v>
                </c:pt>
                <c:pt idx="26">
                  <c:v>7394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E4-4CB2-BA74-A4ADE8422211}"/>
            </c:ext>
          </c:extLst>
        </c:ser>
        <c:ser>
          <c:idx val="14"/>
          <c:order val="14"/>
          <c:tx>
            <c:strRef>
              <c:f>Breakdown!$A$18</c:f>
              <c:strCache>
                <c:ptCount val="1"/>
                <c:pt idx="0">
                  <c:v>BEXAR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Breakdown!$D$18:$AE$18</c:f>
              <c:numCache>
                <c:formatCode>_(* #,##0_);_(* \(#,##0\);_(* "-"??_);_(@_)</c:formatCode>
                <c:ptCount val="28"/>
                <c:pt idx="0">
                  <c:v>9689</c:v>
                </c:pt>
                <c:pt idx="1">
                  <c:v>3222</c:v>
                </c:pt>
                <c:pt idx="2">
                  <c:v>11767</c:v>
                </c:pt>
                <c:pt idx="3">
                  <c:v>5454</c:v>
                </c:pt>
                <c:pt idx="4">
                  <c:v>3785</c:v>
                </c:pt>
                <c:pt idx="5">
                  <c:v>4421</c:v>
                </c:pt>
                <c:pt idx="6">
                  <c:v>241</c:v>
                </c:pt>
                <c:pt idx="7">
                  <c:v>3146</c:v>
                </c:pt>
                <c:pt idx="8">
                  <c:v>2048</c:v>
                </c:pt>
                <c:pt idx="9">
                  <c:v>35209</c:v>
                </c:pt>
                <c:pt idx="10">
                  <c:v>44270</c:v>
                </c:pt>
                <c:pt idx="11">
                  <c:v>42764</c:v>
                </c:pt>
                <c:pt idx="12">
                  <c:v>43876</c:v>
                </c:pt>
                <c:pt idx="13">
                  <c:v>37930</c:v>
                </c:pt>
                <c:pt idx="14">
                  <c:v>23107</c:v>
                </c:pt>
                <c:pt idx="15">
                  <c:v>43225</c:v>
                </c:pt>
                <c:pt idx="16">
                  <c:v>43029</c:v>
                </c:pt>
                <c:pt idx="17">
                  <c:v>39292</c:v>
                </c:pt>
                <c:pt idx="18">
                  <c:v>35165</c:v>
                </c:pt>
                <c:pt idx="19">
                  <c:v>35884</c:v>
                </c:pt>
                <c:pt idx="20">
                  <c:v>29571</c:v>
                </c:pt>
                <c:pt idx="21">
                  <c:v>14883</c:v>
                </c:pt>
                <c:pt idx="22">
                  <c:v>31611</c:v>
                </c:pt>
                <c:pt idx="23">
                  <c:v>27715</c:v>
                </c:pt>
                <c:pt idx="24">
                  <c:v>32973</c:v>
                </c:pt>
                <c:pt idx="25">
                  <c:v>34220</c:v>
                </c:pt>
                <c:pt idx="26">
                  <c:v>42650</c:v>
                </c:pt>
                <c:pt idx="27">
                  <c:v>82086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E4-4CB2-BA74-A4ADE8422211}"/>
            </c:ext>
          </c:extLst>
        </c:ser>
        <c:ser>
          <c:idx val="15"/>
          <c:order val="15"/>
          <c:tx>
            <c:strRef>
              <c:f>Breakdown!$A$19</c:f>
              <c:strCache>
                <c:ptCount val="1"/>
                <c:pt idx="0">
                  <c:v>BLANCO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Breakdown!$D$19:$AE$19</c:f>
              <c:numCache>
                <c:formatCode>_(* #,##0_);_(* \(#,##0\);_(* "-"??_);_(@_)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17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936</c:v>
                </c:pt>
                <c:pt idx="10">
                  <c:v>682</c:v>
                </c:pt>
                <c:pt idx="11">
                  <c:v>630</c:v>
                </c:pt>
                <c:pt idx="12">
                  <c:v>636</c:v>
                </c:pt>
                <c:pt idx="13">
                  <c:v>0</c:v>
                </c:pt>
                <c:pt idx="14">
                  <c:v>0</c:v>
                </c:pt>
                <c:pt idx="15">
                  <c:v>510</c:v>
                </c:pt>
                <c:pt idx="16">
                  <c:v>388</c:v>
                </c:pt>
                <c:pt idx="17">
                  <c:v>344</c:v>
                </c:pt>
                <c:pt idx="18">
                  <c:v>294</c:v>
                </c:pt>
                <c:pt idx="19">
                  <c:v>333</c:v>
                </c:pt>
                <c:pt idx="20">
                  <c:v>257</c:v>
                </c:pt>
                <c:pt idx="21">
                  <c:v>97</c:v>
                </c:pt>
                <c:pt idx="22">
                  <c:v>259</c:v>
                </c:pt>
                <c:pt idx="23">
                  <c:v>171</c:v>
                </c:pt>
                <c:pt idx="24">
                  <c:v>182</c:v>
                </c:pt>
                <c:pt idx="25">
                  <c:v>241</c:v>
                </c:pt>
                <c:pt idx="26">
                  <c:v>346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E4-4CB2-BA74-A4ADE8422211}"/>
            </c:ext>
          </c:extLst>
        </c:ser>
        <c:ser>
          <c:idx val="16"/>
          <c:order val="16"/>
          <c:tx>
            <c:strRef>
              <c:f>Breakdown!$A$20</c:f>
              <c:strCache>
                <c:ptCount val="1"/>
                <c:pt idx="0">
                  <c:v>BORDEN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Breakdown!$D$20:$AE$20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24</c:v>
                </c:pt>
                <c:pt idx="10">
                  <c:v>24</c:v>
                </c:pt>
                <c:pt idx="11">
                  <c:v>32</c:v>
                </c:pt>
                <c:pt idx="12">
                  <c:v>27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21</c:v>
                </c:pt>
                <c:pt idx="17">
                  <c:v>21</c:v>
                </c:pt>
                <c:pt idx="18">
                  <c:v>12</c:v>
                </c:pt>
                <c:pt idx="19">
                  <c:v>18</c:v>
                </c:pt>
                <c:pt idx="20">
                  <c:v>29</c:v>
                </c:pt>
                <c:pt idx="21">
                  <c:v>0</c:v>
                </c:pt>
                <c:pt idx="22">
                  <c:v>6</c:v>
                </c:pt>
                <c:pt idx="23">
                  <c:v>4</c:v>
                </c:pt>
                <c:pt idx="24">
                  <c:v>11</c:v>
                </c:pt>
                <c:pt idx="25">
                  <c:v>18</c:v>
                </c:pt>
                <c:pt idx="26">
                  <c:v>21</c:v>
                </c:pt>
                <c:pt idx="27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E4-4CB2-BA74-A4ADE8422211}"/>
            </c:ext>
          </c:extLst>
        </c:ser>
        <c:ser>
          <c:idx val="17"/>
          <c:order val="17"/>
          <c:tx>
            <c:strRef>
              <c:f>Breakdown!$A$21</c:f>
              <c:strCache>
                <c:ptCount val="1"/>
                <c:pt idx="0">
                  <c:v>BOSQUE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Breakdown!$D$21:$AE$21</c:f>
              <c:numCache>
                <c:formatCode>_(* #,##0_);_(* \(#,##0\);_(* "-"??_);_(@_)</c:formatCode>
                <c:ptCount val="28"/>
                <c:pt idx="0">
                  <c:v>7</c:v>
                </c:pt>
                <c:pt idx="1">
                  <c:v>6</c:v>
                </c:pt>
                <c:pt idx="2">
                  <c:v>13</c:v>
                </c:pt>
                <c:pt idx="3">
                  <c:v>14</c:v>
                </c:pt>
                <c:pt idx="4">
                  <c:v>114</c:v>
                </c:pt>
                <c:pt idx="5">
                  <c:v>45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  <c:pt idx="9">
                  <c:v>414</c:v>
                </c:pt>
                <c:pt idx="10">
                  <c:v>409</c:v>
                </c:pt>
                <c:pt idx="11">
                  <c:v>370</c:v>
                </c:pt>
                <c:pt idx="12">
                  <c:v>362</c:v>
                </c:pt>
                <c:pt idx="13">
                  <c:v>195</c:v>
                </c:pt>
                <c:pt idx="14">
                  <c:v>0</c:v>
                </c:pt>
                <c:pt idx="15">
                  <c:v>643</c:v>
                </c:pt>
                <c:pt idx="16">
                  <c:v>542</c:v>
                </c:pt>
                <c:pt idx="17">
                  <c:v>439</c:v>
                </c:pt>
                <c:pt idx="18">
                  <c:v>412</c:v>
                </c:pt>
                <c:pt idx="19">
                  <c:v>379</c:v>
                </c:pt>
                <c:pt idx="20">
                  <c:v>291</c:v>
                </c:pt>
                <c:pt idx="21">
                  <c:v>0</c:v>
                </c:pt>
                <c:pt idx="22">
                  <c:v>326</c:v>
                </c:pt>
                <c:pt idx="23">
                  <c:v>252</c:v>
                </c:pt>
                <c:pt idx="24">
                  <c:v>318</c:v>
                </c:pt>
                <c:pt idx="25">
                  <c:v>377</c:v>
                </c:pt>
                <c:pt idx="26">
                  <c:v>427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E4-4CB2-BA74-A4ADE8422211}"/>
            </c:ext>
          </c:extLst>
        </c:ser>
        <c:ser>
          <c:idx val="18"/>
          <c:order val="18"/>
          <c:tx>
            <c:strRef>
              <c:f>Breakdown!$A$22</c:f>
              <c:strCache>
                <c:ptCount val="1"/>
                <c:pt idx="0">
                  <c:v>BOWIE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Breakdown!$D$22:$AE$22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54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2443</c:v>
                </c:pt>
                <c:pt idx="10">
                  <c:v>2938</c:v>
                </c:pt>
                <c:pt idx="11">
                  <c:v>2497</c:v>
                </c:pt>
                <c:pt idx="12">
                  <c:v>2984</c:v>
                </c:pt>
                <c:pt idx="13">
                  <c:v>1374</c:v>
                </c:pt>
                <c:pt idx="14">
                  <c:v>0</c:v>
                </c:pt>
                <c:pt idx="15">
                  <c:v>2223</c:v>
                </c:pt>
                <c:pt idx="16">
                  <c:v>1903</c:v>
                </c:pt>
                <c:pt idx="17">
                  <c:v>1757</c:v>
                </c:pt>
                <c:pt idx="18">
                  <c:v>1484</c:v>
                </c:pt>
                <c:pt idx="19">
                  <c:v>1804</c:v>
                </c:pt>
                <c:pt idx="20">
                  <c:v>997</c:v>
                </c:pt>
                <c:pt idx="21">
                  <c:v>0</c:v>
                </c:pt>
                <c:pt idx="22">
                  <c:v>1475</c:v>
                </c:pt>
                <c:pt idx="23">
                  <c:v>1252</c:v>
                </c:pt>
                <c:pt idx="24">
                  <c:v>1193</c:v>
                </c:pt>
                <c:pt idx="25">
                  <c:v>1482</c:v>
                </c:pt>
                <c:pt idx="26">
                  <c:v>2048</c:v>
                </c:pt>
                <c:pt idx="27">
                  <c:v>8160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E4-4CB2-BA74-A4ADE8422211}"/>
            </c:ext>
          </c:extLst>
        </c:ser>
        <c:ser>
          <c:idx val="19"/>
          <c:order val="19"/>
          <c:tx>
            <c:strRef>
              <c:f>Breakdown!$A$23</c:f>
              <c:strCache>
                <c:ptCount val="1"/>
                <c:pt idx="0">
                  <c:v>BRAZORIA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Breakdown!$D$23:$AE$23</c:f>
              <c:numCache>
                <c:formatCode>_(* #,##0_);_(* \(#,##0\);_(* "-"??_);_(@_)</c:formatCode>
                <c:ptCount val="28"/>
                <c:pt idx="0">
                  <c:v>2894</c:v>
                </c:pt>
                <c:pt idx="1">
                  <c:v>978</c:v>
                </c:pt>
                <c:pt idx="2">
                  <c:v>69</c:v>
                </c:pt>
                <c:pt idx="3">
                  <c:v>521</c:v>
                </c:pt>
                <c:pt idx="4">
                  <c:v>408</c:v>
                </c:pt>
                <c:pt idx="5">
                  <c:v>363</c:v>
                </c:pt>
                <c:pt idx="6">
                  <c:v>331</c:v>
                </c:pt>
                <c:pt idx="7">
                  <c:v>0</c:v>
                </c:pt>
                <c:pt idx="8">
                  <c:v>39</c:v>
                </c:pt>
                <c:pt idx="9">
                  <c:v>13664</c:v>
                </c:pt>
                <c:pt idx="10">
                  <c:v>12911</c:v>
                </c:pt>
                <c:pt idx="11">
                  <c:v>11812</c:v>
                </c:pt>
                <c:pt idx="12">
                  <c:v>12942</c:v>
                </c:pt>
                <c:pt idx="13">
                  <c:v>6722</c:v>
                </c:pt>
                <c:pt idx="14">
                  <c:v>3515</c:v>
                </c:pt>
                <c:pt idx="15">
                  <c:v>10061</c:v>
                </c:pt>
                <c:pt idx="16">
                  <c:v>7854</c:v>
                </c:pt>
                <c:pt idx="17">
                  <c:v>6742</c:v>
                </c:pt>
                <c:pt idx="18">
                  <c:v>5729</c:v>
                </c:pt>
                <c:pt idx="19">
                  <c:v>6949</c:v>
                </c:pt>
                <c:pt idx="20">
                  <c:v>4387</c:v>
                </c:pt>
                <c:pt idx="21">
                  <c:v>2096</c:v>
                </c:pt>
                <c:pt idx="22">
                  <c:v>5264</c:v>
                </c:pt>
                <c:pt idx="23">
                  <c:v>4847</c:v>
                </c:pt>
                <c:pt idx="24">
                  <c:v>4972</c:v>
                </c:pt>
                <c:pt idx="25">
                  <c:v>5489</c:v>
                </c:pt>
                <c:pt idx="26">
                  <c:v>7972</c:v>
                </c:pt>
                <c:pt idx="27">
                  <c:v>14675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E4-4CB2-BA74-A4ADE8422211}"/>
            </c:ext>
          </c:extLst>
        </c:ser>
        <c:ser>
          <c:idx val="20"/>
          <c:order val="20"/>
          <c:tx>
            <c:strRef>
              <c:f>Breakdown!$A$24</c:f>
              <c:strCache>
                <c:ptCount val="1"/>
                <c:pt idx="0">
                  <c:v>BRAZOS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Breakdown!$D$24:$AE$24</c:f>
              <c:numCache>
                <c:formatCode>_(* #,##0_);_(* \(#,##0\);_(* "-"??_);_(@_)</c:formatCode>
                <c:ptCount val="28"/>
                <c:pt idx="0">
                  <c:v>53</c:v>
                </c:pt>
                <c:pt idx="1">
                  <c:v>35</c:v>
                </c:pt>
                <c:pt idx="2">
                  <c:v>10</c:v>
                </c:pt>
                <c:pt idx="3">
                  <c:v>244</c:v>
                </c:pt>
                <c:pt idx="4">
                  <c:v>422</c:v>
                </c:pt>
                <c:pt idx="5">
                  <c:v>520</c:v>
                </c:pt>
                <c:pt idx="6">
                  <c:v>0</c:v>
                </c:pt>
                <c:pt idx="7">
                  <c:v>0</c:v>
                </c:pt>
                <c:pt idx="8">
                  <c:v>96</c:v>
                </c:pt>
                <c:pt idx="9">
                  <c:v>4295</c:v>
                </c:pt>
                <c:pt idx="10">
                  <c:v>4036</c:v>
                </c:pt>
                <c:pt idx="11">
                  <c:v>4482</c:v>
                </c:pt>
                <c:pt idx="12">
                  <c:v>4806</c:v>
                </c:pt>
                <c:pt idx="13">
                  <c:v>3315</c:v>
                </c:pt>
                <c:pt idx="14">
                  <c:v>0</c:v>
                </c:pt>
                <c:pt idx="15">
                  <c:v>4513</c:v>
                </c:pt>
                <c:pt idx="16">
                  <c:v>4278</c:v>
                </c:pt>
                <c:pt idx="17">
                  <c:v>4354</c:v>
                </c:pt>
                <c:pt idx="18">
                  <c:v>4089</c:v>
                </c:pt>
                <c:pt idx="19">
                  <c:v>4218</c:v>
                </c:pt>
                <c:pt idx="20">
                  <c:v>4135</c:v>
                </c:pt>
                <c:pt idx="21">
                  <c:v>1519</c:v>
                </c:pt>
                <c:pt idx="22">
                  <c:v>3934</c:v>
                </c:pt>
                <c:pt idx="23">
                  <c:v>3861</c:v>
                </c:pt>
                <c:pt idx="24">
                  <c:v>3730</c:v>
                </c:pt>
                <c:pt idx="25">
                  <c:v>4204</c:v>
                </c:pt>
                <c:pt idx="26">
                  <c:v>5284</c:v>
                </c:pt>
                <c:pt idx="27">
                  <c:v>13054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E4-4CB2-BA74-A4ADE8422211}"/>
            </c:ext>
          </c:extLst>
        </c:ser>
        <c:ser>
          <c:idx val="21"/>
          <c:order val="21"/>
          <c:tx>
            <c:strRef>
              <c:f>Breakdown!$A$25</c:f>
              <c:strCache>
                <c:ptCount val="1"/>
                <c:pt idx="0">
                  <c:v>BREWSTER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Breakdown!$D$25:$AE$25</c:f>
              <c:numCache>
                <c:formatCode>_(* #,##0_);_(* \(#,##0\);_(* "-"??_);_(@_)</c:formatCode>
                <c:ptCount val="28"/>
                <c:pt idx="0">
                  <c:v>15</c:v>
                </c:pt>
                <c:pt idx="1">
                  <c:v>53</c:v>
                </c:pt>
                <c:pt idx="2">
                  <c:v>78</c:v>
                </c:pt>
                <c:pt idx="3">
                  <c:v>47</c:v>
                </c:pt>
                <c:pt idx="4">
                  <c:v>36</c:v>
                </c:pt>
                <c:pt idx="5">
                  <c:v>24</c:v>
                </c:pt>
                <c:pt idx="6">
                  <c:v>23</c:v>
                </c:pt>
                <c:pt idx="7">
                  <c:v>0</c:v>
                </c:pt>
                <c:pt idx="8">
                  <c:v>0</c:v>
                </c:pt>
                <c:pt idx="9">
                  <c:v>440</c:v>
                </c:pt>
                <c:pt idx="10">
                  <c:v>409</c:v>
                </c:pt>
                <c:pt idx="11">
                  <c:v>370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  <c:pt idx="15">
                  <c:v>292</c:v>
                </c:pt>
                <c:pt idx="16">
                  <c:v>219</c:v>
                </c:pt>
                <c:pt idx="17">
                  <c:v>196</c:v>
                </c:pt>
                <c:pt idx="18">
                  <c:v>156</c:v>
                </c:pt>
                <c:pt idx="19">
                  <c:v>221</c:v>
                </c:pt>
                <c:pt idx="20">
                  <c:v>0</c:v>
                </c:pt>
                <c:pt idx="21">
                  <c:v>0</c:v>
                </c:pt>
                <c:pt idx="22">
                  <c:v>173</c:v>
                </c:pt>
                <c:pt idx="23">
                  <c:v>103</c:v>
                </c:pt>
                <c:pt idx="24">
                  <c:v>143</c:v>
                </c:pt>
                <c:pt idx="25">
                  <c:v>163</c:v>
                </c:pt>
                <c:pt idx="26">
                  <c:v>461</c:v>
                </c:pt>
                <c:pt idx="27">
                  <c:v>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E4-4CB2-BA74-A4ADE8422211}"/>
            </c:ext>
          </c:extLst>
        </c:ser>
        <c:ser>
          <c:idx val="22"/>
          <c:order val="22"/>
          <c:tx>
            <c:strRef>
              <c:f>Breakdown!$A$26</c:f>
              <c:strCache>
                <c:ptCount val="1"/>
                <c:pt idx="0">
                  <c:v>BRISCOE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Breakdown!$D$26:$AE$26</c:f>
              <c:numCache>
                <c:formatCode>_(* #,##0_);_(* \(#,##0\);_(* "-"??_);_(@_)</c:formatCode>
                <c:ptCount val="28"/>
                <c:pt idx="0">
                  <c:v>33</c:v>
                </c:pt>
                <c:pt idx="1">
                  <c:v>12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48</c:v>
                </c:pt>
                <c:pt idx="11">
                  <c:v>39</c:v>
                </c:pt>
                <c:pt idx="12">
                  <c:v>64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15</c:v>
                </c:pt>
                <c:pt idx="17">
                  <c:v>25</c:v>
                </c:pt>
                <c:pt idx="18">
                  <c:v>16</c:v>
                </c:pt>
                <c:pt idx="19">
                  <c:v>35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10</c:v>
                </c:pt>
                <c:pt idx="24">
                  <c:v>0</c:v>
                </c:pt>
                <c:pt idx="25">
                  <c:v>0</c:v>
                </c:pt>
                <c:pt idx="26">
                  <c:v>40</c:v>
                </c:pt>
                <c:pt idx="27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E4-4CB2-BA74-A4ADE8422211}"/>
            </c:ext>
          </c:extLst>
        </c:ser>
        <c:ser>
          <c:idx val="23"/>
          <c:order val="23"/>
          <c:tx>
            <c:strRef>
              <c:f>Breakdown!$A$27</c:f>
              <c:strCache>
                <c:ptCount val="1"/>
                <c:pt idx="0">
                  <c:v>BROOKS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Breakdown!$D$27:$AE$27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50</c:v>
                </c:pt>
                <c:pt idx="2">
                  <c:v>3</c:v>
                </c:pt>
                <c:pt idx="3">
                  <c:v>55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174</c:v>
                </c:pt>
                <c:pt idx="10">
                  <c:v>170</c:v>
                </c:pt>
                <c:pt idx="11">
                  <c:v>121</c:v>
                </c:pt>
                <c:pt idx="12">
                  <c:v>129</c:v>
                </c:pt>
                <c:pt idx="13">
                  <c:v>0</c:v>
                </c:pt>
                <c:pt idx="14">
                  <c:v>0</c:v>
                </c:pt>
                <c:pt idx="15">
                  <c:v>110</c:v>
                </c:pt>
                <c:pt idx="16">
                  <c:v>70</c:v>
                </c:pt>
                <c:pt idx="17">
                  <c:v>58</c:v>
                </c:pt>
                <c:pt idx="18">
                  <c:v>0</c:v>
                </c:pt>
                <c:pt idx="19">
                  <c:v>75</c:v>
                </c:pt>
                <c:pt idx="20">
                  <c:v>160</c:v>
                </c:pt>
                <c:pt idx="21">
                  <c:v>0</c:v>
                </c:pt>
                <c:pt idx="22">
                  <c:v>84</c:v>
                </c:pt>
                <c:pt idx="23">
                  <c:v>64</c:v>
                </c:pt>
                <c:pt idx="24">
                  <c:v>57</c:v>
                </c:pt>
                <c:pt idx="25">
                  <c:v>90</c:v>
                </c:pt>
                <c:pt idx="26">
                  <c:v>182</c:v>
                </c:pt>
                <c:pt idx="27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E4-4CB2-BA74-A4ADE8422211}"/>
            </c:ext>
          </c:extLst>
        </c:ser>
        <c:ser>
          <c:idx val="24"/>
          <c:order val="24"/>
          <c:tx>
            <c:strRef>
              <c:f>Breakdown!$A$28</c:f>
              <c:strCache>
                <c:ptCount val="1"/>
                <c:pt idx="0">
                  <c:v>BROWN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Breakdown!$D$28:$AE$28</c:f>
              <c:numCache>
                <c:formatCode>_(* #,##0_);_(* \(#,##0\);_(* "-"??_);_(@_)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702</c:v>
                </c:pt>
                <c:pt idx="10">
                  <c:v>733</c:v>
                </c:pt>
                <c:pt idx="11">
                  <c:v>851</c:v>
                </c:pt>
                <c:pt idx="12">
                  <c:v>861</c:v>
                </c:pt>
                <c:pt idx="13">
                  <c:v>49</c:v>
                </c:pt>
                <c:pt idx="14">
                  <c:v>0</c:v>
                </c:pt>
                <c:pt idx="15">
                  <c:v>844</c:v>
                </c:pt>
                <c:pt idx="16">
                  <c:v>780</c:v>
                </c:pt>
                <c:pt idx="17">
                  <c:v>950</c:v>
                </c:pt>
                <c:pt idx="18">
                  <c:v>924</c:v>
                </c:pt>
                <c:pt idx="19">
                  <c:v>1025</c:v>
                </c:pt>
                <c:pt idx="20">
                  <c:v>813</c:v>
                </c:pt>
                <c:pt idx="21">
                  <c:v>397</c:v>
                </c:pt>
                <c:pt idx="22">
                  <c:v>621</c:v>
                </c:pt>
                <c:pt idx="23">
                  <c:v>543</c:v>
                </c:pt>
                <c:pt idx="24">
                  <c:v>585</c:v>
                </c:pt>
                <c:pt idx="25">
                  <c:v>697</c:v>
                </c:pt>
                <c:pt idx="26">
                  <c:v>949</c:v>
                </c:pt>
                <c:pt idx="27">
                  <c:v>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9E4-4CB2-BA74-A4ADE8422211}"/>
            </c:ext>
          </c:extLst>
        </c:ser>
        <c:ser>
          <c:idx val="25"/>
          <c:order val="25"/>
          <c:tx>
            <c:strRef>
              <c:f>Breakdown!$A$29</c:f>
              <c:strCache>
                <c:ptCount val="1"/>
                <c:pt idx="0">
                  <c:v>BURLESON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Breakdown!$D$29:$AE$29</c:f>
              <c:numCache>
                <c:formatCode>_(* #,##0_);_(* \(#,##0\);_(* "-"??_);_(@_)</c:formatCode>
                <c:ptCount val="28"/>
                <c:pt idx="0">
                  <c:v>45</c:v>
                </c:pt>
                <c:pt idx="1">
                  <c:v>3</c:v>
                </c:pt>
                <c:pt idx="2">
                  <c:v>240</c:v>
                </c:pt>
                <c:pt idx="3">
                  <c:v>0</c:v>
                </c:pt>
                <c:pt idx="4">
                  <c:v>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541</c:v>
                </c:pt>
                <c:pt idx="10">
                  <c:v>595</c:v>
                </c:pt>
                <c:pt idx="11">
                  <c:v>533</c:v>
                </c:pt>
                <c:pt idx="12">
                  <c:v>523</c:v>
                </c:pt>
                <c:pt idx="13">
                  <c:v>0</c:v>
                </c:pt>
                <c:pt idx="14">
                  <c:v>45</c:v>
                </c:pt>
                <c:pt idx="15">
                  <c:v>416</c:v>
                </c:pt>
                <c:pt idx="16">
                  <c:v>392</c:v>
                </c:pt>
                <c:pt idx="17">
                  <c:v>357</c:v>
                </c:pt>
                <c:pt idx="18">
                  <c:v>318</c:v>
                </c:pt>
                <c:pt idx="19">
                  <c:v>383</c:v>
                </c:pt>
                <c:pt idx="20">
                  <c:v>310</c:v>
                </c:pt>
                <c:pt idx="21">
                  <c:v>98</c:v>
                </c:pt>
                <c:pt idx="22">
                  <c:v>373</c:v>
                </c:pt>
                <c:pt idx="23">
                  <c:v>322</c:v>
                </c:pt>
                <c:pt idx="24">
                  <c:v>257</c:v>
                </c:pt>
                <c:pt idx="25">
                  <c:v>330</c:v>
                </c:pt>
                <c:pt idx="26">
                  <c:v>418</c:v>
                </c:pt>
                <c:pt idx="27">
                  <c:v>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9E4-4CB2-BA74-A4ADE8422211}"/>
            </c:ext>
          </c:extLst>
        </c:ser>
        <c:ser>
          <c:idx val="26"/>
          <c:order val="26"/>
          <c:tx>
            <c:strRef>
              <c:f>Breakdown!$A$30</c:f>
              <c:strCache>
                <c:ptCount val="1"/>
                <c:pt idx="0">
                  <c:v>BURNET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Breakdown!$D$30:$AE$30</c:f>
              <c:numCache>
                <c:formatCode>_(* #,##0_);_(* \(#,##0\);_(* "-"??_);_(@_)</c:formatCode>
                <c:ptCount val="28"/>
                <c:pt idx="0">
                  <c:v>672</c:v>
                </c:pt>
                <c:pt idx="1">
                  <c:v>270</c:v>
                </c:pt>
                <c:pt idx="2">
                  <c:v>39</c:v>
                </c:pt>
                <c:pt idx="3">
                  <c:v>138</c:v>
                </c:pt>
                <c:pt idx="4">
                  <c:v>144</c:v>
                </c:pt>
                <c:pt idx="5">
                  <c:v>129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1615</c:v>
                </c:pt>
                <c:pt idx="10">
                  <c:v>1931</c:v>
                </c:pt>
                <c:pt idx="11">
                  <c:v>1941</c:v>
                </c:pt>
                <c:pt idx="12">
                  <c:v>1933</c:v>
                </c:pt>
                <c:pt idx="13">
                  <c:v>0</c:v>
                </c:pt>
                <c:pt idx="14">
                  <c:v>0</c:v>
                </c:pt>
                <c:pt idx="15">
                  <c:v>1678</c:v>
                </c:pt>
                <c:pt idx="16">
                  <c:v>1397</c:v>
                </c:pt>
                <c:pt idx="17">
                  <c:v>1269</c:v>
                </c:pt>
                <c:pt idx="18">
                  <c:v>1370</c:v>
                </c:pt>
                <c:pt idx="19">
                  <c:v>1030</c:v>
                </c:pt>
                <c:pt idx="20">
                  <c:v>611</c:v>
                </c:pt>
                <c:pt idx="21">
                  <c:v>0</c:v>
                </c:pt>
                <c:pt idx="22">
                  <c:v>803</c:v>
                </c:pt>
                <c:pt idx="23">
                  <c:v>652</c:v>
                </c:pt>
                <c:pt idx="24">
                  <c:v>756</c:v>
                </c:pt>
                <c:pt idx="25">
                  <c:v>1066</c:v>
                </c:pt>
                <c:pt idx="26">
                  <c:v>918</c:v>
                </c:pt>
                <c:pt idx="27">
                  <c:v>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9E4-4CB2-BA74-A4ADE8422211}"/>
            </c:ext>
          </c:extLst>
        </c:ser>
        <c:ser>
          <c:idx val="27"/>
          <c:order val="27"/>
          <c:tx>
            <c:strRef>
              <c:f>Breakdown!$A$31</c:f>
              <c:strCache>
                <c:ptCount val="1"/>
                <c:pt idx="0">
                  <c:v>CALDWELL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Breakdown!$D$31:$AE$31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1</c:v>
                </c:pt>
                <c:pt idx="7">
                  <c:v>0</c:v>
                </c:pt>
                <c:pt idx="8">
                  <c:v>21</c:v>
                </c:pt>
                <c:pt idx="9">
                  <c:v>1050</c:v>
                </c:pt>
                <c:pt idx="10">
                  <c:v>1000</c:v>
                </c:pt>
                <c:pt idx="11">
                  <c:v>981</c:v>
                </c:pt>
                <c:pt idx="12">
                  <c:v>1005</c:v>
                </c:pt>
                <c:pt idx="13">
                  <c:v>0</c:v>
                </c:pt>
                <c:pt idx="14">
                  <c:v>27</c:v>
                </c:pt>
                <c:pt idx="15">
                  <c:v>1046</c:v>
                </c:pt>
                <c:pt idx="16">
                  <c:v>871</c:v>
                </c:pt>
                <c:pt idx="17">
                  <c:v>709</c:v>
                </c:pt>
                <c:pt idx="18">
                  <c:v>526</c:v>
                </c:pt>
                <c:pt idx="19">
                  <c:v>610</c:v>
                </c:pt>
                <c:pt idx="20">
                  <c:v>759</c:v>
                </c:pt>
                <c:pt idx="21">
                  <c:v>277</c:v>
                </c:pt>
                <c:pt idx="22">
                  <c:v>641</c:v>
                </c:pt>
                <c:pt idx="23">
                  <c:v>514</c:v>
                </c:pt>
                <c:pt idx="24">
                  <c:v>567</c:v>
                </c:pt>
                <c:pt idx="25">
                  <c:v>596</c:v>
                </c:pt>
                <c:pt idx="26">
                  <c:v>863</c:v>
                </c:pt>
                <c:pt idx="27">
                  <c:v>2411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9E4-4CB2-BA74-A4ADE8422211}"/>
            </c:ext>
          </c:extLst>
        </c:ser>
        <c:ser>
          <c:idx val="28"/>
          <c:order val="28"/>
          <c:tx>
            <c:strRef>
              <c:f>Breakdown!$A$32</c:f>
              <c:strCache>
                <c:ptCount val="1"/>
                <c:pt idx="0">
                  <c:v>CALHOUN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Breakdown!$D$32:$AE$32</c:f>
              <c:numCache>
                <c:formatCode>_(* #,##0_);_(* \(#,##0\);_(* "-"??_);_(@_)</c:formatCode>
                <c:ptCount val="28"/>
                <c:pt idx="0">
                  <c:v>156</c:v>
                </c:pt>
                <c:pt idx="1">
                  <c:v>71</c:v>
                </c:pt>
                <c:pt idx="2">
                  <c:v>71</c:v>
                </c:pt>
                <c:pt idx="3">
                  <c:v>29</c:v>
                </c:pt>
                <c:pt idx="4">
                  <c:v>31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800</c:v>
                </c:pt>
                <c:pt idx="10">
                  <c:v>524</c:v>
                </c:pt>
                <c:pt idx="11">
                  <c:v>503</c:v>
                </c:pt>
                <c:pt idx="12">
                  <c:v>495</c:v>
                </c:pt>
                <c:pt idx="13">
                  <c:v>0</c:v>
                </c:pt>
                <c:pt idx="14">
                  <c:v>0</c:v>
                </c:pt>
                <c:pt idx="15">
                  <c:v>352</c:v>
                </c:pt>
                <c:pt idx="16">
                  <c:v>377</c:v>
                </c:pt>
                <c:pt idx="17">
                  <c:v>266</c:v>
                </c:pt>
                <c:pt idx="18">
                  <c:v>247</c:v>
                </c:pt>
                <c:pt idx="19">
                  <c:v>302</c:v>
                </c:pt>
                <c:pt idx="20">
                  <c:v>110</c:v>
                </c:pt>
                <c:pt idx="21">
                  <c:v>0</c:v>
                </c:pt>
                <c:pt idx="22">
                  <c:v>199</c:v>
                </c:pt>
                <c:pt idx="23">
                  <c:v>272</c:v>
                </c:pt>
                <c:pt idx="24">
                  <c:v>183</c:v>
                </c:pt>
                <c:pt idx="25">
                  <c:v>227</c:v>
                </c:pt>
                <c:pt idx="26">
                  <c:v>329</c:v>
                </c:pt>
                <c:pt idx="27">
                  <c:v>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9E4-4CB2-BA74-A4ADE8422211}"/>
            </c:ext>
          </c:extLst>
        </c:ser>
        <c:ser>
          <c:idx val="29"/>
          <c:order val="29"/>
          <c:tx>
            <c:strRef>
              <c:f>Breakdown!$A$33</c:f>
              <c:strCache>
                <c:ptCount val="1"/>
                <c:pt idx="0">
                  <c:v>CALLAHAN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Breakdown!$D$33:$AE$33</c:f>
              <c:numCache>
                <c:formatCode>_(* #,##0_);_(* \(#,##0\);_(* "-"??_);_(@_)</c:formatCode>
                <c:ptCount val="28"/>
                <c:pt idx="0">
                  <c:v>136</c:v>
                </c:pt>
                <c:pt idx="1">
                  <c:v>14</c:v>
                </c:pt>
                <c:pt idx="2">
                  <c:v>53</c:v>
                </c:pt>
                <c:pt idx="3">
                  <c:v>28</c:v>
                </c:pt>
                <c:pt idx="4">
                  <c:v>20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610</c:v>
                </c:pt>
                <c:pt idx="10">
                  <c:v>506</c:v>
                </c:pt>
                <c:pt idx="11">
                  <c:v>480</c:v>
                </c:pt>
                <c:pt idx="12">
                  <c:v>510</c:v>
                </c:pt>
                <c:pt idx="13">
                  <c:v>0</c:v>
                </c:pt>
                <c:pt idx="14">
                  <c:v>0</c:v>
                </c:pt>
                <c:pt idx="15">
                  <c:v>398</c:v>
                </c:pt>
                <c:pt idx="16">
                  <c:v>525</c:v>
                </c:pt>
                <c:pt idx="17">
                  <c:v>317</c:v>
                </c:pt>
                <c:pt idx="18">
                  <c:v>197</c:v>
                </c:pt>
                <c:pt idx="19">
                  <c:v>323</c:v>
                </c:pt>
                <c:pt idx="20">
                  <c:v>0</c:v>
                </c:pt>
                <c:pt idx="21">
                  <c:v>0</c:v>
                </c:pt>
                <c:pt idx="22">
                  <c:v>246</c:v>
                </c:pt>
                <c:pt idx="23">
                  <c:v>0</c:v>
                </c:pt>
                <c:pt idx="24">
                  <c:v>222</c:v>
                </c:pt>
                <c:pt idx="25">
                  <c:v>429</c:v>
                </c:pt>
                <c:pt idx="26">
                  <c:v>396</c:v>
                </c:pt>
                <c:pt idx="27">
                  <c:v>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9E4-4CB2-BA74-A4ADE8422211}"/>
            </c:ext>
          </c:extLst>
        </c:ser>
        <c:ser>
          <c:idx val="30"/>
          <c:order val="30"/>
          <c:tx>
            <c:strRef>
              <c:f>Breakdown!$A$34</c:f>
              <c:strCache>
                <c:ptCount val="1"/>
                <c:pt idx="0">
                  <c:v>CAMERON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Breakdown!$D$34:$AE$34</c:f>
              <c:numCache>
                <c:formatCode>_(* #,##0_);_(* \(#,##0\);_(* "-"??_);_(@_)</c:formatCode>
                <c:ptCount val="28"/>
                <c:pt idx="0">
                  <c:v>27</c:v>
                </c:pt>
                <c:pt idx="1">
                  <c:v>0</c:v>
                </c:pt>
                <c:pt idx="2">
                  <c:v>159</c:v>
                </c:pt>
                <c:pt idx="3">
                  <c:v>1066</c:v>
                </c:pt>
                <c:pt idx="4">
                  <c:v>949</c:v>
                </c:pt>
                <c:pt idx="5">
                  <c:v>174</c:v>
                </c:pt>
                <c:pt idx="6">
                  <c:v>0</c:v>
                </c:pt>
                <c:pt idx="7">
                  <c:v>0</c:v>
                </c:pt>
                <c:pt idx="8">
                  <c:v>37</c:v>
                </c:pt>
                <c:pt idx="9">
                  <c:v>12621</c:v>
                </c:pt>
                <c:pt idx="10">
                  <c:v>9554</c:v>
                </c:pt>
                <c:pt idx="11">
                  <c:v>8113</c:v>
                </c:pt>
                <c:pt idx="12">
                  <c:v>7514</c:v>
                </c:pt>
                <c:pt idx="13">
                  <c:v>4829</c:v>
                </c:pt>
                <c:pt idx="14">
                  <c:v>2242</c:v>
                </c:pt>
                <c:pt idx="15">
                  <c:v>4952</c:v>
                </c:pt>
                <c:pt idx="16">
                  <c:v>4946</c:v>
                </c:pt>
                <c:pt idx="17">
                  <c:v>3833</c:v>
                </c:pt>
                <c:pt idx="18">
                  <c:v>3366</c:v>
                </c:pt>
                <c:pt idx="19">
                  <c:v>4127</c:v>
                </c:pt>
                <c:pt idx="20">
                  <c:v>2893</c:v>
                </c:pt>
                <c:pt idx="21">
                  <c:v>1449</c:v>
                </c:pt>
                <c:pt idx="22">
                  <c:v>3749</c:v>
                </c:pt>
                <c:pt idx="23">
                  <c:v>3773</c:v>
                </c:pt>
                <c:pt idx="24">
                  <c:v>3772</c:v>
                </c:pt>
                <c:pt idx="25">
                  <c:v>4733</c:v>
                </c:pt>
                <c:pt idx="26">
                  <c:v>7462</c:v>
                </c:pt>
                <c:pt idx="27">
                  <c:v>18135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9E4-4CB2-BA74-A4ADE8422211}"/>
            </c:ext>
          </c:extLst>
        </c:ser>
        <c:ser>
          <c:idx val="31"/>
          <c:order val="31"/>
          <c:tx>
            <c:strRef>
              <c:f>Breakdown!$A$35</c:f>
              <c:strCache>
                <c:ptCount val="1"/>
                <c:pt idx="0">
                  <c:v>CAMP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Breakdown!$D$35:$AE$35</c:f>
              <c:numCache>
                <c:formatCode>_(* #,##0_);_(* \(#,##0\);_(* "-"??_);_(@_)</c:formatCode>
                <c:ptCount val="28"/>
                <c:pt idx="0">
                  <c:v>40</c:v>
                </c:pt>
                <c:pt idx="1">
                  <c:v>4</c:v>
                </c:pt>
                <c:pt idx="2">
                  <c:v>40</c:v>
                </c:pt>
                <c:pt idx="3">
                  <c:v>22</c:v>
                </c:pt>
                <c:pt idx="4">
                  <c:v>12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</c:v>
                </c:pt>
                <c:pt idx="10">
                  <c:v>490</c:v>
                </c:pt>
                <c:pt idx="11">
                  <c:v>371</c:v>
                </c:pt>
                <c:pt idx="12">
                  <c:v>430</c:v>
                </c:pt>
                <c:pt idx="13">
                  <c:v>0</c:v>
                </c:pt>
                <c:pt idx="14">
                  <c:v>0</c:v>
                </c:pt>
                <c:pt idx="15">
                  <c:v>365</c:v>
                </c:pt>
                <c:pt idx="16">
                  <c:v>312</c:v>
                </c:pt>
                <c:pt idx="17">
                  <c:v>232</c:v>
                </c:pt>
                <c:pt idx="18">
                  <c:v>214</c:v>
                </c:pt>
                <c:pt idx="19">
                  <c:v>215</c:v>
                </c:pt>
                <c:pt idx="20">
                  <c:v>0</c:v>
                </c:pt>
                <c:pt idx="21">
                  <c:v>0</c:v>
                </c:pt>
                <c:pt idx="22">
                  <c:v>178</c:v>
                </c:pt>
                <c:pt idx="23">
                  <c:v>137</c:v>
                </c:pt>
                <c:pt idx="24">
                  <c:v>120</c:v>
                </c:pt>
                <c:pt idx="25">
                  <c:v>164</c:v>
                </c:pt>
                <c:pt idx="26">
                  <c:v>267</c:v>
                </c:pt>
                <c:pt idx="27">
                  <c:v>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9E4-4CB2-BA74-A4ADE8422211}"/>
            </c:ext>
          </c:extLst>
        </c:ser>
        <c:ser>
          <c:idx val="32"/>
          <c:order val="32"/>
          <c:tx>
            <c:strRef>
              <c:f>Breakdown!$A$36</c:f>
              <c:strCache>
                <c:ptCount val="1"/>
                <c:pt idx="0">
                  <c:v>CARSON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Breakdown!$D$36:$AE$36</c:f>
              <c:numCache>
                <c:formatCode>_(* #,##0_);_(* \(#,##0\);_(* "-"??_);_(@_)</c:formatCode>
                <c:ptCount val="28"/>
                <c:pt idx="0">
                  <c:v>49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286</c:v>
                </c:pt>
                <c:pt idx="10">
                  <c:v>200</c:v>
                </c:pt>
                <c:pt idx="11">
                  <c:v>189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150</c:v>
                </c:pt>
                <c:pt idx="16">
                  <c:v>106</c:v>
                </c:pt>
                <c:pt idx="17">
                  <c:v>92</c:v>
                </c:pt>
                <c:pt idx="18">
                  <c:v>151</c:v>
                </c:pt>
                <c:pt idx="19">
                  <c:v>152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43</c:v>
                </c:pt>
                <c:pt idx="24">
                  <c:v>8</c:v>
                </c:pt>
                <c:pt idx="25">
                  <c:v>14</c:v>
                </c:pt>
                <c:pt idx="26">
                  <c:v>195</c:v>
                </c:pt>
                <c:pt idx="27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9E4-4CB2-BA74-A4ADE8422211}"/>
            </c:ext>
          </c:extLst>
        </c:ser>
        <c:ser>
          <c:idx val="33"/>
          <c:order val="33"/>
          <c:tx>
            <c:strRef>
              <c:f>Breakdown!$A$37</c:f>
              <c:strCache>
                <c:ptCount val="1"/>
                <c:pt idx="0">
                  <c:v>CASS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Breakdown!$D$37:$AE$37</c:f>
              <c:numCache>
                <c:formatCode>_(* #,##0_);_(* \(#,##0\);_(* "-"??_);_(@_)</c:formatCode>
                <c:ptCount val="28"/>
                <c:pt idx="0">
                  <c:v>207</c:v>
                </c:pt>
                <c:pt idx="1">
                  <c:v>305</c:v>
                </c:pt>
                <c:pt idx="2">
                  <c:v>36</c:v>
                </c:pt>
                <c:pt idx="3">
                  <c:v>131</c:v>
                </c:pt>
                <c:pt idx="4">
                  <c:v>74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1041</c:v>
                </c:pt>
                <c:pt idx="10">
                  <c:v>912</c:v>
                </c:pt>
                <c:pt idx="11">
                  <c:v>904</c:v>
                </c:pt>
                <c:pt idx="12">
                  <c:v>1020</c:v>
                </c:pt>
                <c:pt idx="13">
                  <c:v>0</c:v>
                </c:pt>
                <c:pt idx="14">
                  <c:v>0</c:v>
                </c:pt>
                <c:pt idx="15">
                  <c:v>822</c:v>
                </c:pt>
                <c:pt idx="16">
                  <c:v>837</c:v>
                </c:pt>
                <c:pt idx="17">
                  <c:v>565</c:v>
                </c:pt>
                <c:pt idx="18">
                  <c:v>503</c:v>
                </c:pt>
                <c:pt idx="19">
                  <c:v>645</c:v>
                </c:pt>
                <c:pt idx="20">
                  <c:v>0</c:v>
                </c:pt>
                <c:pt idx="21">
                  <c:v>0</c:v>
                </c:pt>
                <c:pt idx="22">
                  <c:v>488</c:v>
                </c:pt>
                <c:pt idx="23">
                  <c:v>671</c:v>
                </c:pt>
                <c:pt idx="24">
                  <c:v>449</c:v>
                </c:pt>
                <c:pt idx="25">
                  <c:v>418</c:v>
                </c:pt>
                <c:pt idx="26">
                  <c:v>695</c:v>
                </c:pt>
                <c:pt idx="27">
                  <c:v>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A9E4-4CB2-BA74-A4ADE8422211}"/>
            </c:ext>
          </c:extLst>
        </c:ser>
        <c:ser>
          <c:idx val="34"/>
          <c:order val="34"/>
          <c:tx>
            <c:strRef>
              <c:f>Breakdown!$A$38</c:f>
              <c:strCache>
                <c:ptCount val="1"/>
                <c:pt idx="0">
                  <c:v>CASTRO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Breakdown!$D$38:$AE$38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18</c:v>
                </c:pt>
                <c:pt idx="4">
                  <c:v>6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121</c:v>
                </c:pt>
                <c:pt idx="10">
                  <c:v>79</c:v>
                </c:pt>
                <c:pt idx="11">
                  <c:v>88</c:v>
                </c:pt>
                <c:pt idx="12">
                  <c:v>98</c:v>
                </c:pt>
                <c:pt idx="13">
                  <c:v>0</c:v>
                </c:pt>
                <c:pt idx="14">
                  <c:v>0</c:v>
                </c:pt>
                <c:pt idx="15">
                  <c:v>96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96</c:v>
                </c:pt>
                <c:pt idx="20">
                  <c:v>0</c:v>
                </c:pt>
                <c:pt idx="21">
                  <c:v>0</c:v>
                </c:pt>
                <c:pt idx="22">
                  <c:v>49</c:v>
                </c:pt>
                <c:pt idx="23">
                  <c:v>27</c:v>
                </c:pt>
                <c:pt idx="24">
                  <c:v>38</c:v>
                </c:pt>
                <c:pt idx="25">
                  <c:v>78</c:v>
                </c:pt>
                <c:pt idx="26">
                  <c:v>119</c:v>
                </c:pt>
                <c:pt idx="27">
                  <c:v>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9E4-4CB2-BA74-A4ADE8422211}"/>
            </c:ext>
          </c:extLst>
        </c:ser>
        <c:ser>
          <c:idx val="35"/>
          <c:order val="35"/>
          <c:tx>
            <c:strRef>
              <c:f>Breakdown!$A$39</c:f>
              <c:strCache>
                <c:ptCount val="1"/>
                <c:pt idx="0">
                  <c:v>CHAMBERS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Breakdown!$D$39:$AE$39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32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2345</c:v>
                </c:pt>
                <c:pt idx="10">
                  <c:v>2072</c:v>
                </c:pt>
                <c:pt idx="11">
                  <c:v>1851</c:v>
                </c:pt>
                <c:pt idx="12">
                  <c:v>2131</c:v>
                </c:pt>
                <c:pt idx="13">
                  <c:v>0</c:v>
                </c:pt>
                <c:pt idx="14">
                  <c:v>0</c:v>
                </c:pt>
                <c:pt idx="15">
                  <c:v>1380</c:v>
                </c:pt>
                <c:pt idx="16">
                  <c:v>1025</c:v>
                </c:pt>
                <c:pt idx="17">
                  <c:v>894</c:v>
                </c:pt>
                <c:pt idx="18">
                  <c:v>821</c:v>
                </c:pt>
                <c:pt idx="19">
                  <c:v>1133</c:v>
                </c:pt>
                <c:pt idx="20">
                  <c:v>0</c:v>
                </c:pt>
                <c:pt idx="21">
                  <c:v>0</c:v>
                </c:pt>
                <c:pt idx="22">
                  <c:v>1152</c:v>
                </c:pt>
                <c:pt idx="23">
                  <c:v>904</c:v>
                </c:pt>
                <c:pt idx="24">
                  <c:v>868</c:v>
                </c:pt>
                <c:pt idx="25">
                  <c:v>826</c:v>
                </c:pt>
                <c:pt idx="26">
                  <c:v>1332</c:v>
                </c:pt>
                <c:pt idx="27">
                  <c:v>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A9E4-4CB2-BA74-A4ADE8422211}"/>
            </c:ext>
          </c:extLst>
        </c:ser>
        <c:ser>
          <c:idx val="36"/>
          <c:order val="36"/>
          <c:tx>
            <c:strRef>
              <c:f>Breakdown!$A$40</c:f>
              <c:strCache>
                <c:ptCount val="1"/>
                <c:pt idx="0">
                  <c:v>CHEROKEE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Breakdown!$D$40:$AE$40</c:f>
              <c:numCache>
                <c:formatCode>_(* #,##0_);_(* \(#,##0\);_(* "-"??_);_(@_)</c:formatCode>
                <c:ptCount val="28"/>
                <c:pt idx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1914</c:v>
                </c:pt>
                <c:pt idx="10">
                  <c:v>1399</c:v>
                </c:pt>
                <c:pt idx="11">
                  <c:v>1476</c:v>
                </c:pt>
                <c:pt idx="12">
                  <c:v>314</c:v>
                </c:pt>
                <c:pt idx="13">
                  <c:v>0</c:v>
                </c:pt>
                <c:pt idx="14">
                  <c:v>0</c:v>
                </c:pt>
                <c:pt idx="15">
                  <c:v>1320</c:v>
                </c:pt>
                <c:pt idx="16">
                  <c:v>917</c:v>
                </c:pt>
                <c:pt idx="17">
                  <c:v>828</c:v>
                </c:pt>
                <c:pt idx="18">
                  <c:v>750</c:v>
                </c:pt>
                <c:pt idx="19">
                  <c:v>738</c:v>
                </c:pt>
                <c:pt idx="20">
                  <c:v>652</c:v>
                </c:pt>
                <c:pt idx="21">
                  <c:v>359</c:v>
                </c:pt>
                <c:pt idx="22">
                  <c:v>623</c:v>
                </c:pt>
                <c:pt idx="23">
                  <c:v>901</c:v>
                </c:pt>
                <c:pt idx="24">
                  <c:v>548</c:v>
                </c:pt>
                <c:pt idx="25">
                  <c:v>589</c:v>
                </c:pt>
                <c:pt idx="26">
                  <c:v>948</c:v>
                </c:pt>
                <c:pt idx="27">
                  <c:v>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E4-4CB2-BA74-A4ADE8422211}"/>
            </c:ext>
          </c:extLst>
        </c:ser>
        <c:ser>
          <c:idx val="37"/>
          <c:order val="37"/>
          <c:tx>
            <c:strRef>
              <c:f>Breakdown!$A$41</c:f>
              <c:strCache>
                <c:ptCount val="1"/>
                <c:pt idx="0">
                  <c:v>CHILDRESS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Breakdown!$D$41:$AE$41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22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250</c:v>
                </c:pt>
                <c:pt idx="10">
                  <c:v>250</c:v>
                </c:pt>
                <c:pt idx="11">
                  <c:v>241</c:v>
                </c:pt>
                <c:pt idx="12">
                  <c:v>197</c:v>
                </c:pt>
                <c:pt idx="13">
                  <c:v>0</c:v>
                </c:pt>
                <c:pt idx="14">
                  <c:v>0</c:v>
                </c:pt>
                <c:pt idx="15">
                  <c:v>131</c:v>
                </c:pt>
                <c:pt idx="16">
                  <c:v>168</c:v>
                </c:pt>
                <c:pt idx="17">
                  <c:v>87</c:v>
                </c:pt>
                <c:pt idx="18">
                  <c:v>77</c:v>
                </c:pt>
                <c:pt idx="19">
                  <c:v>81</c:v>
                </c:pt>
                <c:pt idx="20">
                  <c:v>0</c:v>
                </c:pt>
                <c:pt idx="21">
                  <c:v>0</c:v>
                </c:pt>
                <c:pt idx="22">
                  <c:v>23</c:v>
                </c:pt>
                <c:pt idx="23">
                  <c:v>0</c:v>
                </c:pt>
                <c:pt idx="24">
                  <c:v>0</c:v>
                </c:pt>
                <c:pt idx="25">
                  <c:v>73</c:v>
                </c:pt>
                <c:pt idx="26">
                  <c:v>3</c:v>
                </c:pt>
                <c:pt idx="27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9E4-4CB2-BA74-A4ADE8422211}"/>
            </c:ext>
          </c:extLst>
        </c:ser>
        <c:ser>
          <c:idx val="38"/>
          <c:order val="38"/>
          <c:tx>
            <c:strRef>
              <c:f>Breakdown!$A$42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Breakdown!$D$42:$AE$42</c:f>
              <c:numCache>
                <c:formatCode>_(* #,##0_);_(* \(#,##0\);_(* "-"??_);_(@_)</c:formatCode>
                <c:ptCount val="28"/>
                <c:pt idx="0">
                  <c:v>117</c:v>
                </c:pt>
                <c:pt idx="1">
                  <c:v>1</c:v>
                </c:pt>
                <c:pt idx="2">
                  <c:v>36</c:v>
                </c:pt>
                <c:pt idx="3">
                  <c:v>7</c:v>
                </c:pt>
                <c:pt idx="4">
                  <c:v>9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435</c:v>
                </c:pt>
                <c:pt idx="10">
                  <c:v>392</c:v>
                </c:pt>
                <c:pt idx="11">
                  <c:v>368</c:v>
                </c:pt>
                <c:pt idx="12">
                  <c:v>392</c:v>
                </c:pt>
                <c:pt idx="13">
                  <c:v>0</c:v>
                </c:pt>
                <c:pt idx="14">
                  <c:v>0</c:v>
                </c:pt>
                <c:pt idx="15">
                  <c:v>303</c:v>
                </c:pt>
                <c:pt idx="16">
                  <c:v>275</c:v>
                </c:pt>
                <c:pt idx="17">
                  <c:v>264</c:v>
                </c:pt>
                <c:pt idx="18">
                  <c:v>219</c:v>
                </c:pt>
                <c:pt idx="19">
                  <c:v>314</c:v>
                </c:pt>
                <c:pt idx="20">
                  <c:v>0</c:v>
                </c:pt>
                <c:pt idx="21">
                  <c:v>0</c:v>
                </c:pt>
                <c:pt idx="22">
                  <c:v>190</c:v>
                </c:pt>
                <c:pt idx="23">
                  <c:v>101</c:v>
                </c:pt>
                <c:pt idx="24">
                  <c:v>191</c:v>
                </c:pt>
                <c:pt idx="25">
                  <c:v>178</c:v>
                </c:pt>
                <c:pt idx="26">
                  <c:v>330</c:v>
                </c:pt>
                <c:pt idx="27">
                  <c:v>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9E4-4CB2-BA74-A4ADE8422211}"/>
            </c:ext>
          </c:extLst>
        </c:ser>
        <c:ser>
          <c:idx val="39"/>
          <c:order val="39"/>
          <c:tx>
            <c:strRef>
              <c:f>Breakdown!$A$43</c:f>
              <c:strCache>
                <c:ptCount val="1"/>
                <c:pt idx="0">
                  <c:v>COCHRAN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Breakdown!$D$43:$AE$43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78</c:v>
                </c:pt>
                <c:pt idx="10">
                  <c:v>69</c:v>
                </c:pt>
                <c:pt idx="11">
                  <c:v>33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71</c:v>
                </c:pt>
                <c:pt idx="16">
                  <c:v>29</c:v>
                </c:pt>
                <c:pt idx="17">
                  <c:v>9</c:v>
                </c:pt>
                <c:pt idx="18">
                  <c:v>38</c:v>
                </c:pt>
                <c:pt idx="19">
                  <c:v>3</c:v>
                </c:pt>
                <c:pt idx="20">
                  <c:v>22</c:v>
                </c:pt>
                <c:pt idx="21">
                  <c:v>13</c:v>
                </c:pt>
                <c:pt idx="22">
                  <c:v>27</c:v>
                </c:pt>
                <c:pt idx="23">
                  <c:v>18</c:v>
                </c:pt>
                <c:pt idx="24">
                  <c:v>19</c:v>
                </c:pt>
                <c:pt idx="25">
                  <c:v>52</c:v>
                </c:pt>
                <c:pt idx="26">
                  <c:v>64</c:v>
                </c:pt>
                <c:pt idx="27">
                  <c:v>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A9E4-4CB2-BA74-A4ADE8422211}"/>
            </c:ext>
          </c:extLst>
        </c:ser>
        <c:ser>
          <c:idx val="40"/>
          <c:order val="40"/>
          <c:tx>
            <c:strRef>
              <c:f>Breakdown!$A$44</c:f>
              <c:strCache>
                <c:ptCount val="1"/>
                <c:pt idx="0">
                  <c:v>COKE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Breakdown!$D$44:$AE$44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21</c:v>
                </c:pt>
                <c:pt idx="2">
                  <c:v>14</c:v>
                </c:pt>
                <c:pt idx="3">
                  <c:v>23</c:v>
                </c:pt>
                <c:pt idx="4">
                  <c:v>11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142</c:v>
                </c:pt>
                <c:pt idx="10">
                  <c:v>115</c:v>
                </c:pt>
                <c:pt idx="11">
                  <c:v>91</c:v>
                </c:pt>
                <c:pt idx="12">
                  <c:v>77</c:v>
                </c:pt>
                <c:pt idx="13">
                  <c:v>0</c:v>
                </c:pt>
                <c:pt idx="14">
                  <c:v>0</c:v>
                </c:pt>
                <c:pt idx="15">
                  <c:v>77</c:v>
                </c:pt>
                <c:pt idx="16">
                  <c:v>110</c:v>
                </c:pt>
                <c:pt idx="17">
                  <c:v>65</c:v>
                </c:pt>
                <c:pt idx="18">
                  <c:v>71</c:v>
                </c:pt>
                <c:pt idx="19">
                  <c:v>51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66</c:v>
                </c:pt>
                <c:pt idx="24">
                  <c:v>49</c:v>
                </c:pt>
                <c:pt idx="25">
                  <c:v>66</c:v>
                </c:pt>
                <c:pt idx="26">
                  <c:v>81</c:v>
                </c:pt>
                <c:pt idx="27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9E4-4CB2-BA74-A4ADE8422211}"/>
            </c:ext>
          </c:extLst>
        </c:ser>
        <c:ser>
          <c:idx val="41"/>
          <c:order val="41"/>
          <c:tx>
            <c:strRef>
              <c:f>Breakdown!$A$45</c:f>
              <c:strCache>
                <c:ptCount val="1"/>
                <c:pt idx="0">
                  <c:v>COLEMAN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Breakdown!$D$45:$AE$45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199</c:v>
                </c:pt>
                <c:pt idx="7">
                  <c:v>0</c:v>
                </c:pt>
                <c:pt idx="8">
                  <c:v>11</c:v>
                </c:pt>
                <c:pt idx="9">
                  <c:v>460</c:v>
                </c:pt>
                <c:pt idx="10">
                  <c:v>445</c:v>
                </c:pt>
                <c:pt idx="11">
                  <c:v>349</c:v>
                </c:pt>
                <c:pt idx="12">
                  <c:v>402</c:v>
                </c:pt>
                <c:pt idx="13">
                  <c:v>0</c:v>
                </c:pt>
                <c:pt idx="14">
                  <c:v>0</c:v>
                </c:pt>
                <c:pt idx="15">
                  <c:v>258</c:v>
                </c:pt>
                <c:pt idx="16">
                  <c:v>194</c:v>
                </c:pt>
                <c:pt idx="17">
                  <c:v>201</c:v>
                </c:pt>
                <c:pt idx="18">
                  <c:v>134</c:v>
                </c:pt>
                <c:pt idx="19">
                  <c:v>219</c:v>
                </c:pt>
                <c:pt idx="20">
                  <c:v>0</c:v>
                </c:pt>
                <c:pt idx="21">
                  <c:v>0</c:v>
                </c:pt>
                <c:pt idx="22">
                  <c:v>259</c:v>
                </c:pt>
                <c:pt idx="23">
                  <c:v>101</c:v>
                </c:pt>
                <c:pt idx="24">
                  <c:v>99</c:v>
                </c:pt>
                <c:pt idx="25">
                  <c:v>129</c:v>
                </c:pt>
                <c:pt idx="26">
                  <c:v>168</c:v>
                </c:pt>
                <c:pt idx="27">
                  <c:v>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9E4-4CB2-BA74-A4ADE8422211}"/>
            </c:ext>
          </c:extLst>
        </c:ser>
        <c:ser>
          <c:idx val="42"/>
          <c:order val="42"/>
          <c:tx>
            <c:strRef>
              <c:f>Breakdown!$A$46</c:f>
              <c:strCache>
                <c:ptCount val="1"/>
                <c:pt idx="0">
                  <c:v>COLLIN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Breakdown!$D$46:$AE$46</c:f>
              <c:numCache>
                <c:formatCode>_(* #,##0_);_(* \(#,##0\);_(* "-"??_);_(@_)</c:formatCode>
                <c:ptCount val="28"/>
                <c:pt idx="0">
                  <c:v>776</c:v>
                </c:pt>
                <c:pt idx="1">
                  <c:v>244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  <c:pt idx="5">
                  <c:v>989</c:v>
                </c:pt>
                <c:pt idx="6">
                  <c:v>1346</c:v>
                </c:pt>
                <c:pt idx="7">
                  <c:v>293</c:v>
                </c:pt>
                <c:pt idx="8">
                  <c:v>812</c:v>
                </c:pt>
                <c:pt idx="9">
                  <c:v>40273</c:v>
                </c:pt>
                <c:pt idx="10">
                  <c:v>39247</c:v>
                </c:pt>
                <c:pt idx="11">
                  <c:v>38159</c:v>
                </c:pt>
                <c:pt idx="12">
                  <c:v>40456</c:v>
                </c:pt>
                <c:pt idx="13">
                  <c:v>31654</c:v>
                </c:pt>
                <c:pt idx="14">
                  <c:v>12635</c:v>
                </c:pt>
                <c:pt idx="15">
                  <c:v>30404</c:v>
                </c:pt>
                <c:pt idx="16">
                  <c:v>28547</c:v>
                </c:pt>
                <c:pt idx="17">
                  <c:v>24892</c:v>
                </c:pt>
                <c:pt idx="18">
                  <c:v>21114</c:v>
                </c:pt>
                <c:pt idx="19">
                  <c:v>21684</c:v>
                </c:pt>
                <c:pt idx="20">
                  <c:v>14817</c:v>
                </c:pt>
                <c:pt idx="21">
                  <c:v>7342</c:v>
                </c:pt>
                <c:pt idx="22">
                  <c:v>16695</c:v>
                </c:pt>
                <c:pt idx="23">
                  <c:v>15743</c:v>
                </c:pt>
                <c:pt idx="24">
                  <c:v>16287</c:v>
                </c:pt>
                <c:pt idx="25">
                  <c:v>19368</c:v>
                </c:pt>
                <c:pt idx="26">
                  <c:v>24903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9E4-4CB2-BA74-A4ADE8422211}"/>
            </c:ext>
          </c:extLst>
        </c:ser>
        <c:ser>
          <c:idx val="43"/>
          <c:order val="43"/>
          <c:tx>
            <c:strRef>
              <c:f>Breakdown!$A$47</c:f>
              <c:strCache>
                <c:ptCount val="1"/>
                <c:pt idx="0">
                  <c:v>COLLINGSWORTH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Breakdown!$D$47:$AE$47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114</c:v>
                </c:pt>
                <c:pt idx="10">
                  <c:v>68</c:v>
                </c:pt>
                <c:pt idx="11">
                  <c:v>83</c:v>
                </c:pt>
                <c:pt idx="12">
                  <c:v>102</c:v>
                </c:pt>
                <c:pt idx="13">
                  <c:v>0</c:v>
                </c:pt>
                <c:pt idx="14">
                  <c:v>0</c:v>
                </c:pt>
                <c:pt idx="15">
                  <c:v>63</c:v>
                </c:pt>
                <c:pt idx="16">
                  <c:v>60</c:v>
                </c:pt>
                <c:pt idx="17">
                  <c:v>44</c:v>
                </c:pt>
                <c:pt idx="18">
                  <c:v>46</c:v>
                </c:pt>
                <c:pt idx="19">
                  <c:v>56</c:v>
                </c:pt>
                <c:pt idx="20">
                  <c:v>0</c:v>
                </c:pt>
                <c:pt idx="21">
                  <c:v>0</c:v>
                </c:pt>
                <c:pt idx="22">
                  <c:v>23</c:v>
                </c:pt>
                <c:pt idx="23">
                  <c:v>18</c:v>
                </c:pt>
                <c:pt idx="24">
                  <c:v>11</c:v>
                </c:pt>
                <c:pt idx="25">
                  <c:v>69</c:v>
                </c:pt>
                <c:pt idx="26">
                  <c:v>89</c:v>
                </c:pt>
                <c:pt idx="27">
                  <c:v>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9E4-4CB2-BA74-A4ADE8422211}"/>
            </c:ext>
          </c:extLst>
        </c:ser>
        <c:ser>
          <c:idx val="44"/>
          <c:order val="44"/>
          <c:tx>
            <c:strRef>
              <c:f>Breakdown!$A$48</c:f>
              <c:strCache>
                <c:ptCount val="1"/>
                <c:pt idx="0">
                  <c:v>COLORADO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Breakdown!$D$48:$AE$48</c:f>
              <c:numCache>
                <c:formatCode>_(* #,##0_);_(* \(#,##0\);_(* "-"??_);_(@_)</c:formatCode>
                <c:ptCount val="28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58</c:v>
                </c:pt>
                <c:pt idx="4">
                  <c:v>78</c:v>
                </c:pt>
                <c:pt idx="5">
                  <c:v>77</c:v>
                </c:pt>
                <c:pt idx="6">
                  <c:v>1</c:v>
                </c:pt>
                <c:pt idx="7">
                  <c:v>64</c:v>
                </c:pt>
                <c:pt idx="8">
                  <c:v>0</c:v>
                </c:pt>
                <c:pt idx="9">
                  <c:v>812</c:v>
                </c:pt>
                <c:pt idx="10">
                  <c:v>767</c:v>
                </c:pt>
                <c:pt idx="11">
                  <c:v>705</c:v>
                </c:pt>
                <c:pt idx="12">
                  <c:v>702</c:v>
                </c:pt>
                <c:pt idx="13">
                  <c:v>0</c:v>
                </c:pt>
                <c:pt idx="14">
                  <c:v>0</c:v>
                </c:pt>
                <c:pt idx="15">
                  <c:v>578</c:v>
                </c:pt>
                <c:pt idx="16">
                  <c:v>437</c:v>
                </c:pt>
                <c:pt idx="17">
                  <c:v>438</c:v>
                </c:pt>
                <c:pt idx="18">
                  <c:v>349</c:v>
                </c:pt>
                <c:pt idx="19">
                  <c:v>470</c:v>
                </c:pt>
                <c:pt idx="20">
                  <c:v>0</c:v>
                </c:pt>
                <c:pt idx="21">
                  <c:v>0</c:v>
                </c:pt>
                <c:pt idx="22">
                  <c:v>503</c:v>
                </c:pt>
                <c:pt idx="23">
                  <c:v>424</c:v>
                </c:pt>
                <c:pt idx="24">
                  <c:v>327</c:v>
                </c:pt>
                <c:pt idx="25">
                  <c:v>404</c:v>
                </c:pt>
                <c:pt idx="26">
                  <c:v>602</c:v>
                </c:pt>
                <c:pt idx="27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9E4-4CB2-BA74-A4ADE8422211}"/>
            </c:ext>
          </c:extLst>
        </c:ser>
        <c:ser>
          <c:idx val="45"/>
          <c:order val="45"/>
          <c:tx>
            <c:strRef>
              <c:f>Breakdown!$A$49</c:f>
              <c:strCache>
                <c:ptCount val="1"/>
                <c:pt idx="0">
                  <c:v>COMAL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Breakdown!$D$49:$AE$49</c:f>
              <c:numCache>
                <c:formatCode>_(* #,##0_);_(* \(#,##0\);_(* "-"??_);_(@_)</c:formatCode>
                <c:ptCount val="28"/>
                <c:pt idx="0">
                  <c:v>186</c:v>
                </c:pt>
                <c:pt idx="1">
                  <c:v>275</c:v>
                </c:pt>
                <c:pt idx="2">
                  <c:v>295</c:v>
                </c:pt>
                <c:pt idx="3">
                  <c:v>273</c:v>
                </c:pt>
                <c:pt idx="4">
                  <c:v>316</c:v>
                </c:pt>
                <c:pt idx="5">
                  <c:v>223</c:v>
                </c:pt>
                <c:pt idx="6">
                  <c:v>0</c:v>
                </c:pt>
                <c:pt idx="7">
                  <c:v>0</c:v>
                </c:pt>
                <c:pt idx="8">
                  <c:v>427</c:v>
                </c:pt>
                <c:pt idx="9">
                  <c:v>5475</c:v>
                </c:pt>
                <c:pt idx="10">
                  <c:v>5575</c:v>
                </c:pt>
                <c:pt idx="11">
                  <c:v>6132</c:v>
                </c:pt>
                <c:pt idx="12">
                  <c:v>6011</c:v>
                </c:pt>
                <c:pt idx="13">
                  <c:v>4679</c:v>
                </c:pt>
                <c:pt idx="14">
                  <c:v>2118</c:v>
                </c:pt>
                <c:pt idx="15">
                  <c:v>5994</c:v>
                </c:pt>
                <c:pt idx="16">
                  <c:v>5611</c:v>
                </c:pt>
                <c:pt idx="17">
                  <c:v>5140</c:v>
                </c:pt>
                <c:pt idx="18">
                  <c:v>4360</c:v>
                </c:pt>
                <c:pt idx="19">
                  <c:v>4553</c:v>
                </c:pt>
                <c:pt idx="20">
                  <c:v>2615</c:v>
                </c:pt>
                <c:pt idx="21">
                  <c:v>1229</c:v>
                </c:pt>
                <c:pt idx="22">
                  <c:v>3372</c:v>
                </c:pt>
                <c:pt idx="23">
                  <c:v>2871</c:v>
                </c:pt>
                <c:pt idx="24">
                  <c:v>3230</c:v>
                </c:pt>
                <c:pt idx="25">
                  <c:v>3266</c:v>
                </c:pt>
                <c:pt idx="26">
                  <c:v>4012</c:v>
                </c:pt>
                <c:pt idx="27">
                  <c:v>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A9E4-4CB2-BA74-A4ADE8422211}"/>
            </c:ext>
          </c:extLst>
        </c:ser>
        <c:ser>
          <c:idx val="46"/>
          <c:order val="46"/>
          <c:tx>
            <c:strRef>
              <c:f>Breakdown!$A$50</c:f>
              <c:strCache>
                <c:ptCount val="1"/>
                <c:pt idx="0">
                  <c:v>COMANCHE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Breakdown!$D$50:$AE$50</c:f>
              <c:numCache>
                <c:formatCode>_(* #,##0_);_(* \(#,##0\);_(* "-"??_);_(@_)</c:formatCode>
                <c:ptCount val="28"/>
                <c:pt idx="0">
                  <c:v>5</c:v>
                </c:pt>
                <c:pt idx="1">
                  <c:v>29</c:v>
                </c:pt>
                <c:pt idx="2">
                  <c:v>34</c:v>
                </c:pt>
                <c:pt idx="3">
                  <c:v>55</c:v>
                </c:pt>
                <c:pt idx="4">
                  <c:v>57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509</c:v>
                </c:pt>
                <c:pt idx="10">
                  <c:v>472</c:v>
                </c:pt>
                <c:pt idx="11">
                  <c:v>429</c:v>
                </c:pt>
                <c:pt idx="12">
                  <c:v>477</c:v>
                </c:pt>
                <c:pt idx="13">
                  <c:v>0</c:v>
                </c:pt>
                <c:pt idx="14">
                  <c:v>0</c:v>
                </c:pt>
                <c:pt idx="15">
                  <c:v>385</c:v>
                </c:pt>
                <c:pt idx="16">
                  <c:v>253</c:v>
                </c:pt>
                <c:pt idx="17">
                  <c:v>229</c:v>
                </c:pt>
                <c:pt idx="18">
                  <c:v>180</c:v>
                </c:pt>
                <c:pt idx="19">
                  <c:v>230</c:v>
                </c:pt>
                <c:pt idx="20">
                  <c:v>154</c:v>
                </c:pt>
                <c:pt idx="21">
                  <c:v>0</c:v>
                </c:pt>
                <c:pt idx="22">
                  <c:v>265</c:v>
                </c:pt>
                <c:pt idx="23">
                  <c:v>147</c:v>
                </c:pt>
                <c:pt idx="24">
                  <c:v>191</c:v>
                </c:pt>
                <c:pt idx="25">
                  <c:v>208</c:v>
                </c:pt>
                <c:pt idx="26">
                  <c:v>298</c:v>
                </c:pt>
                <c:pt idx="27">
                  <c:v>1445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9E4-4CB2-BA74-A4ADE8422211}"/>
            </c:ext>
          </c:extLst>
        </c:ser>
        <c:ser>
          <c:idx val="47"/>
          <c:order val="47"/>
          <c:tx>
            <c:strRef>
              <c:f>Breakdown!$A$51</c:f>
              <c:strCache>
                <c:ptCount val="1"/>
                <c:pt idx="0">
                  <c:v>CONCHO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Breakdown!$D$51:$AE$51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94</c:v>
                </c:pt>
                <c:pt idx="10">
                  <c:v>105</c:v>
                </c:pt>
                <c:pt idx="11">
                  <c:v>87</c:v>
                </c:pt>
                <c:pt idx="12">
                  <c:v>64</c:v>
                </c:pt>
                <c:pt idx="13">
                  <c:v>0</c:v>
                </c:pt>
                <c:pt idx="14">
                  <c:v>0</c:v>
                </c:pt>
                <c:pt idx="15">
                  <c:v>54</c:v>
                </c:pt>
                <c:pt idx="16">
                  <c:v>50</c:v>
                </c:pt>
                <c:pt idx="17">
                  <c:v>40</c:v>
                </c:pt>
                <c:pt idx="18">
                  <c:v>63</c:v>
                </c:pt>
                <c:pt idx="19">
                  <c:v>39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19</c:v>
                </c:pt>
                <c:pt idx="24">
                  <c:v>28</c:v>
                </c:pt>
                <c:pt idx="25">
                  <c:v>36</c:v>
                </c:pt>
                <c:pt idx="26">
                  <c:v>60</c:v>
                </c:pt>
                <c:pt idx="27">
                  <c:v>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A9E4-4CB2-BA74-A4ADE8422211}"/>
            </c:ext>
          </c:extLst>
        </c:ser>
        <c:ser>
          <c:idx val="48"/>
          <c:order val="48"/>
          <c:tx>
            <c:strRef>
              <c:f>Breakdown!$A$52</c:f>
              <c:strCache>
                <c:ptCount val="1"/>
                <c:pt idx="0">
                  <c:v>COOKE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Breakdown!$D$52:$AE$52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19</c:v>
                </c:pt>
                <c:pt idx="2">
                  <c:v>21</c:v>
                </c:pt>
                <c:pt idx="3">
                  <c:v>117</c:v>
                </c:pt>
                <c:pt idx="4">
                  <c:v>97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1302</c:v>
                </c:pt>
                <c:pt idx="10">
                  <c:v>1019</c:v>
                </c:pt>
                <c:pt idx="11">
                  <c:v>1131</c:v>
                </c:pt>
                <c:pt idx="12">
                  <c:v>1320</c:v>
                </c:pt>
                <c:pt idx="13">
                  <c:v>0</c:v>
                </c:pt>
                <c:pt idx="14">
                  <c:v>0</c:v>
                </c:pt>
                <c:pt idx="15">
                  <c:v>1070</c:v>
                </c:pt>
                <c:pt idx="16">
                  <c:v>831</c:v>
                </c:pt>
                <c:pt idx="17">
                  <c:v>775</c:v>
                </c:pt>
                <c:pt idx="18">
                  <c:v>793</c:v>
                </c:pt>
                <c:pt idx="19">
                  <c:v>1008</c:v>
                </c:pt>
                <c:pt idx="20">
                  <c:v>462</c:v>
                </c:pt>
                <c:pt idx="21">
                  <c:v>0</c:v>
                </c:pt>
                <c:pt idx="22">
                  <c:v>605</c:v>
                </c:pt>
                <c:pt idx="23">
                  <c:v>638</c:v>
                </c:pt>
                <c:pt idx="24">
                  <c:v>577</c:v>
                </c:pt>
                <c:pt idx="25">
                  <c:v>767</c:v>
                </c:pt>
                <c:pt idx="26">
                  <c:v>973</c:v>
                </c:pt>
                <c:pt idx="27">
                  <c:v>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9E4-4CB2-BA74-A4ADE8422211}"/>
            </c:ext>
          </c:extLst>
        </c:ser>
        <c:ser>
          <c:idx val="49"/>
          <c:order val="49"/>
          <c:tx>
            <c:strRef>
              <c:f>Breakdown!$A$53</c:f>
              <c:strCache>
                <c:ptCount val="1"/>
                <c:pt idx="0">
                  <c:v>CORYELL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Breakdown!$D$53:$AE$53</c:f>
              <c:numCache>
                <c:formatCode>_(* #,##0_);_(* \(#,##0\);_(* "-"??_);_(@_)</c:formatCode>
                <c:ptCount val="28"/>
                <c:pt idx="0">
                  <c:v>946</c:v>
                </c:pt>
                <c:pt idx="1">
                  <c:v>111</c:v>
                </c:pt>
                <c:pt idx="2">
                  <c:v>58</c:v>
                </c:pt>
                <c:pt idx="3">
                  <c:v>92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2203</c:v>
                </c:pt>
                <c:pt idx="10">
                  <c:v>1667</c:v>
                </c:pt>
                <c:pt idx="11">
                  <c:v>1625</c:v>
                </c:pt>
                <c:pt idx="12">
                  <c:v>1755</c:v>
                </c:pt>
                <c:pt idx="13">
                  <c:v>0</c:v>
                </c:pt>
                <c:pt idx="14">
                  <c:v>0</c:v>
                </c:pt>
                <c:pt idx="15">
                  <c:v>1347</c:v>
                </c:pt>
                <c:pt idx="16">
                  <c:v>1594</c:v>
                </c:pt>
                <c:pt idx="17">
                  <c:v>895</c:v>
                </c:pt>
                <c:pt idx="18">
                  <c:v>767</c:v>
                </c:pt>
                <c:pt idx="19">
                  <c:v>1014</c:v>
                </c:pt>
                <c:pt idx="20">
                  <c:v>0</c:v>
                </c:pt>
                <c:pt idx="21">
                  <c:v>0</c:v>
                </c:pt>
                <c:pt idx="22">
                  <c:v>921</c:v>
                </c:pt>
                <c:pt idx="23">
                  <c:v>1259</c:v>
                </c:pt>
                <c:pt idx="24">
                  <c:v>730</c:v>
                </c:pt>
                <c:pt idx="25">
                  <c:v>853</c:v>
                </c:pt>
                <c:pt idx="26">
                  <c:v>1262</c:v>
                </c:pt>
                <c:pt idx="27">
                  <c:v>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A9E4-4CB2-BA74-A4ADE8422211}"/>
            </c:ext>
          </c:extLst>
        </c:ser>
        <c:ser>
          <c:idx val="50"/>
          <c:order val="50"/>
          <c:tx>
            <c:strRef>
              <c:f>Breakdown!$A$54</c:f>
              <c:strCache>
                <c:ptCount val="1"/>
                <c:pt idx="0">
                  <c:v>COTTLE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Breakdown!$D$54:$AE$54</c:f>
              <c:numCache>
                <c:formatCode>_(* #,##0_);_(* \(#,##0\);_(* "-"??_);_(@_)</c:formatCode>
                <c:ptCount val="28"/>
                <c:pt idx="0">
                  <c:v>17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61</c:v>
                </c:pt>
                <c:pt idx="10">
                  <c:v>49</c:v>
                </c:pt>
                <c:pt idx="11">
                  <c:v>38</c:v>
                </c:pt>
                <c:pt idx="12">
                  <c:v>45</c:v>
                </c:pt>
                <c:pt idx="13">
                  <c:v>0</c:v>
                </c:pt>
                <c:pt idx="14">
                  <c:v>0</c:v>
                </c:pt>
                <c:pt idx="15">
                  <c:v>38</c:v>
                </c:pt>
                <c:pt idx="16">
                  <c:v>40</c:v>
                </c:pt>
                <c:pt idx="17">
                  <c:v>23</c:v>
                </c:pt>
                <c:pt idx="18">
                  <c:v>26</c:v>
                </c:pt>
                <c:pt idx="19">
                  <c:v>23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1</c:v>
                </c:pt>
                <c:pt idx="27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9E4-4CB2-BA74-A4ADE8422211}"/>
            </c:ext>
          </c:extLst>
        </c:ser>
        <c:ser>
          <c:idx val="51"/>
          <c:order val="51"/>
          <c:tx>
            <c:strRef>
              <c:f>Breakdown!$A$55</c:f>
              <c:strCache>
                <c:ptCount val="1"/>
                <c:pt idx="0">
                  <c:v>CRANE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Breakdown!$D$55:$AE$55</c:f>
              <c:numCache>
                <c:formatCode>_(* #,##0_);_(* \(#,##0\);_(* "-"??_);_(@_)</c:formatCode>
                <c:ptCount val="28"/>
                <c:pt idx="0">
                  <c:v>30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174</c:v>
                </c:pt>
                <c:pt idx="10">
                  <c:v>108</c:v>
                </c:pt>
                <c:pt idx="11">
                  <c:v>76</c:v>
                </c:pt>
                <c:pt idx="12">
                  <c:v>104</c:v>
                </c:pt>
                <c:pt idx="13">
                  <c:v>0</c:v>
                </c:pt>
                <c:pt idx="14">
                  <c:v>0</c:v>
                </c:pt>
                <c:pt idx="15">
                  <c:v>61</c:v>
                </c:pt>
                <c:pt idx="16">
                  <c:v>101</c:v>
                </c:pt>
                <c:pt idx="17">
                  <c:v>40</c:v>
                </c:pt>
                <c:pt idx="18">
                  <c:v>56</c:v>
                </c:pt>
                <c:pt idx="19">
                  <c:v>59</c:v>
                </c:pt>
                <c:pt idx="20">
                  <c:v>0</c:v>
                </c:pt>
                <c:pt idx="21">
                  <c:v>0</c:v>
                </c:pt>
                <c:pt idx="22">
                  <c:v>24</c:v>
                </c:pt>
                <c:pt idx="23">
                  <c:v>37</c:v>
                </c:pt>
                <c:pt idx="24">
                  <c:v>46</c:v>
                </c:pt>
                <c:pt idx="25">
                  <c:v>51</c:v>
                </c:pt>
                <c:pt idx="26">
                  <c:v>86</c:v>
                </c:pt>
                <c:pt idx="27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A9E4-4CB2-BA74-A4ADE8422211}"/>
            </c:ext>
          </c:extLst>
        </c:ser>
        <c:ser>
          <c:idx val="52"/>
          <c:order val="52"/>
          <c:tx>
            <c:strRef>
              <c:f>Breakdown!$A$56</c:f>
              <c:strCache>
                <c:ptCount val="1"/>
                <c:pt idx="0">
                  <c:v>CROCKETT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Breakdown!$D$56:$AE$56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146</c:v>
                </c:pt>
                <c:pt idx="10">
                  <c:v>148</c:v>
                </c:pt>
                <c:pt idx="11">
                  <c:v>88</c:v>
                </c:pt>
                <c:pt idx="12">
                  <c:v>111</c:v>
                </c:pt>
                <c:pt idx="13">
                  <c:v>0</c:v>
                </c:pt>
                <c:pt idx="14">
                  <c:v>0</c:v>
                </c:pt>
                <c:pt idx="15">
                  <c:v>97</c:v>
                </c:pt>
                <c:pt idx="16">
                  <c:v>68</c:v>
                </c:pt>
                <c:pt idx="17">
                  <c:v>64</c:v>
                </c:pt>
                <c:pt idx="18">
                  <c:v>65</c:v>
                </c:pt>
                <c:pt idx="19">
                  <c:v>76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33</c:v>
                </c:pt>
                <c:pt idx="24">
                  <c:v>39</c:v>
                </c:pt>
                <c:pt idx="25">
                  <c:v>94</c:v>
                </c:pt>
                <c:pt idx="26">
                  <c:v>126</c:v>
                </c:pt>
                <c:pt idx="27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9E4-4CB2-BA74-A4ADE8422211}"/>
            </c:ext>
          </c:extLst>
        </c:ser>
        <c:ser>
          <c:idx val="53"/>
          <c:order val="53"/>
          <c:tx>
            <c:strRef>
              <c:f>Breakdown!$A$57</c:f>
              <c:strCache>
                <c:ptCount val="1"/>
                <c:pt idx="0">
                  <c:v>CROSBY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Breakdown!$D$57:$AE$57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136</c:v>
                </c:pt>
                <c:pt idx="10">
                  <c:v>100</c:v>
                </c:pt>
                <c:pt idx="11">
                  <c:v>97</c:v>
                </c:pt>
                <c:pt idx="12">
                  <c:v>182</c:v>
                </c:pt>
                <c:pt idx="13">
                  <c:v>0</c:v>
                </c:pt>
                <c:pt idx="14">
                  <c:v>0</c:v>
                </c:pt>
                <c:pt idx="15">
                  <c:v>131</c:v>
                </c:pt>
                <c:pt idx="16">
                  <c:v>76</c:v>
                </c:pt>
                <c:pt idx="17">
                  <c:v>75</c:v>
                </c:pt>
                <c:pt idx="18">
                  <c:v>82</c:v>
                </c:pt>
                <c:pt idx="19">
                  <c:v>83</c:v>
                </c:pt>
                <c:pt idx="20">
                  <c:v>0</c:v>
                </c:pt>
                <c:pt idx="21">
                  <c:v>0</c:v>
                </c:pt>
                <c:pt idx="22">
                  <c:v>35</c:v>
                </c:pt>
                <c:pt idx="23">
                  <c:v>28</c:v>
                </c:pt>
                <c:pt idx="24">
                  <c:v>12</c:v>
                </c:pt>
                <c:pt idx="25">
                  <c:v>41</c:v>
                </c:pt>
                <c:pt idx="26">
                  <c:v>134</c:v>
                </c:pt>
                <c:pt idx="27">
                  <c:v>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A9E4-4CB2-BA74-A4ADE8422211}"/>
            </c:ext>
          </c:extLst>
        </c:ser>
        <c:ser>
          <c:idx val="54"/>
          <c:order val="54"/>
          <c:tx>
            <c:strRef>
              <c:f>Breakdown!$A$58</c:f>
              <c:strCache>
                <c:ptCount val="1"/>
                <c:pt idx="0">
                  <c:v>CULBERSON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Breakdown!$D$58:$AE$58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54</c:v>
                </c:pt>
                <c:pt idx="11">
                  <c:v>48</c:v>
                </c:pt>
                <c:pt idx="12">
                  <c:v>46</c:v>
                </c:pt>
                <c:pt idx="13">
                  <c:v>0</c:v>
                </c:pt>
                <c:pt idx="14">
                  <c:v>0</c:v>
                </c:pt>
                <c:pt idx="15">
                  <c:v>55</c:v>
                </c:pt>
                <c:pt idx="16">
                  <c:v>34</c:v>
                </c:pt>
                <c:pt idx="17">
                  <c:v>31</c:v>
                </c:pt>
                <c:pt idx="18">
                  <c:v>18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41</c:v>
                </c:pt>
                <c:pt idx="23">
                  <c:v>19</c:v>
                </c:pt>
                <c:pt idx="24">
                  <c:v>30</c:v>
                </c:pt>
                <c:pt idx="25">
                  <c:v>47</c:v>
                </c:pt>
                <c:pt idx="26">
                  <c:v>56</c:v>
                </c:pt>
                <c:pt idx="2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9E4-4CB2-BA74-A4ADE8422211}"/>
            </c:ext>
          </c:extLst>
        </c:ser>
        <c:ser>
          <c:idx val="55"/>
          <c:order val="55"/>
          <c:tx>
            <c:strRef>
              <c:f>Breakdown!$A$59</c:f>
              <c:strCache>
                <c:ptCount val="1"/>
                <c:pt idx="0">
                  <c:v>DALLAM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Breakdown!$D$59:$AE$59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17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</c:v>
                </c:pt>
                <c:pt idx="10">
                  <c:v>98</c:v>
                </c:pt>
                <c:pt idx="11">
                  <c:v>93</c:v>
                </c:pt>
                <c:pt idx="12">
                  <c:v>85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101</c:v>
                </c:pt>
                <c:pt idx="17">
                  <c:v>62</c:v>
                </c:pt>
                <c:pt idx="18">
                  <c:v>43</c:v>
                </c:pt>
                <c:pt idx="19">
                  <c:v>48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50</c:v>
                </c:pt>
                <c:pt idx="24">
                  <c:v>34</c:v>
                </c:pt>
                <c:pt idx="25">
                  <c:v>61</c:v>
                </c:pt>
                <c:pt idx="26">
                  <c:v>111</c:v>
                </c:pt>
                <c:pt idx="27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A9E4-4CB2-BA74-A4ADE8422211}"/>
            </c:ext>
          </c:extLst>
        </c:ser>
        <c:ser>
          <c:idx val="56"/>
          <c:order val="56"/>
          <c:tx>
            <c:strRef>
              <c:f>Breakdown!$A$60</c:f>
              <c:strCache>
                <c:ptCount val="1"/>
                <c:pt idx="0">
                  <c:v>DALLAS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Breakdown!$D$60:$AE$60</c:f>
              <c:numCache>
                <c:formatCode>_(* #,##0_);_(* \(#,##0\);_(* "-"??_);_(@_)</c:formatCode>
                <c:ptCount val="28"/>
                <c:pt idx="0">
                  <c:v>12408</c:v>
                </c:pt>
                <c:pt idx="1">
                  <c:v>1942</c:v>
                </c:pt>
                <c:pt idx="2">
                  <c:v>1232</c:v>
                </c:pt>
                <c:pt idx="3">
                  <c:v>2917</c:v>
                </c:pt>
                <c:pt idx="4">
                  <c:v>3705</c:v>
                </c:pt>
                <c:pt idx="5">
                  <c:v>2993</c:v>
                </c:pt>
                <c:pt idx="6">
                  <c:v>2550</c:v>
                </c:pt>
                <c:pt idx="7">
                  <c:v>359</c:v>
                </c:pt>
                <c:pt idx="8">
                  <c:v>461</c:v>
                </c:pt>
                <c:pt idx="9">
                  <c:v>65609</c:v>
                </c:pt>
                <c:pt idx="10">
                  <c:v>61114</c:v>
                </c:pt>
                <c:pt idx="11">
                  <c:v>63047</c:v>
                </c:pt>
                <c:pt idx="12">
                  <c:v>64679</c:v>
                </c:pt>
                <c:pt idx="13">
                  <c:v>40043</c:v>
                </c:pt>
                <c:pt idx="14">
                  <c:v>25976</c:v>
                </c:pt>
                <c:pt idx="15">
                  <c:v>51071</c:v>
                </c:pt>
                <c:pt idx="16">
                  <c:v>47990</c:v>
                </c:pt>
                <c:pt idx="17">
                  <c:v>42762</c:v>
                </c:pt>
                <c:pt idx="18">
                  <c:v>37653</c:v>
                </c:pt>
                <c:pt idx="19">
                  <c:v>34645</c:v>
                </c:pt>
                <c:pt idx="20">
                  <c:v>27377</c:v>
                </c:pt>
                <c:pt idx="21">
                  <c:v>14548</c:v>
                </c:pt>
                <c:pt idx="22">
                  <c:v>31762</c:v>
                </c:pt>
                <c:pt idx="23">
                  <c:v>32129</c:v>
                </c:pt>
                <c:pt idx="24">
                  <c:v>33880</c:v>
                </c:pt>
                <c:pt idx="25">
                  <c:v>41983</c:v>
                </c:pt>
                <c:pt idx="26">
                  <c:v>54602</c:v>
                </c:pt>
                <c:pt idx="27">
                  <c:v>117281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9E4-4CB2-BA74-A4ADE8422211}"/>
            </c:ext>
          </c:extLst>
        </c:ser>
        <c:ser>
          <c:idx val="57"/>
          <c:order val="57"/>
          <c:tx>
            <c:strRef>
              <c:f>Breakdown!$A$61</c:f>
              <c:strCache>
                <c:ptCount val="1"/>
                <c:pt idx="0">
                  <c:v>DAWSON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Breakdown!$D$61:$AE$61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51</c:v>
                </c:pt>
                <c:pt idx="2">
                  <c:v>39</c:v>
                </c:pt>
                <c:pt idx="3">
                  <c:v>73</c:v>
                </c:pt>
                <c:pt idx="4">
                  <c:v>17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314</c:v>
                </c:pt>
                <c:pt idx="10">
                  <c:v>254</c:v>
                </c:pt>
                <c:pt idx="11">
                  <c:v>260</c:v>
                </c:pt>
                <c:pt idx="12">
                  <c:v>270</c:v>
                </c:pt>
                <c:pt idx="13">
                  <c:v>0</c:v>
                </c:pt>
                <c:pt idx="14">
                  <c:v>0</c:v>
                </c:pt>
                <c:pt idx="15">
                  <c:v>226</c:v>
                </c:pt>
                <c:pt idx="16">
                  <c:v>186</c:v>
                </c:pt>
                <c:pt idx="17">
                  <c:v>145</c:v>
                </c:pt>
                <c:pt idx="18">
                  <c:v>120</c:v>
                </c:pt>
                <c:pt idx="19">
                  <c:v>160</c:v>
                </c:pt>
                <c:pt idx="20">
                  <c:v>131</c:v>
                </c:pt>
                <c:pt idx="21">
                  <c:v>36</c:v>
                </c:pt>
                <c:pt idx="22">
                  <c:v>102</c:v>
                </c:pt>
                <c:pt idx="23">
                  <c:v>54</c:v>
                </c:pt>
                <c:pt idx="24">
                  <c:v>70</c:v>
                </c:pt>
                <c:pt idx="25">
                  <c:v>153</c:v>
                </c:pt>
                <c:pt idx="26">
                  <c:v>259</c:v>
                </c:pt>
                <c:pt idx="27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A9E4-4CB2-BA74-A4ADE8422211}"/>
            </c:ext>
          </c:extLst>
        </c:ser>
        <c:ser>
          <c:idx val="58"/>
          <c:order val="58"/>
          <c:tx>
            <c:strRef>
              <c:f>Breakdown!$A$62</c:f>
              <c:strCache>
                <c:ptCount val="1"/>
                <c:pt idx="0">
                  <c:v>DEAF SMITH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Breakdown!$D$62:$AE$62</c:f>
              <c:numCache>
                <c:formatCode>_(* #,##0_);_(* \(#,##0\);_(* "-"??_);_(@_)</c:formatCode>
                <c:ptCount val="28"/>
                <c:pt idx="0">
                  <c:v>140</c:v>
                </c:pt>
                <c:pt idx="1">
                  <c:v>44</c:v>
                </c:pt>
                <c:pt idx="2">
                  <c:v>22</c:v>
                </c:pt>
                <c:pt idx="3">
                  <c:v>25</c:v>
                </c:pt>
                <c:pt idx="4">
                  <c:v>15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365</c:v>
                </c:pt>
                <c:pt idx="10">
                  <c:v>309</c:v>
                </c:pt>
                <c:pt idx="11">
                  <c:v>366</c:v>
                </c:pt>
                <c:pt idx="12">
                  <c:v>295</c:v>
                </c:pt>
                <c:pt idx="13">
                  <c:v>0</c:v>
                </c:pt>
                <c:pt idx="14">
                  <c:v>0</c:v>
                </c:pt>
                <c:pt idx="15">
                  <c:v>276</c:v>
                </c:pt>
                <c:pt idx="16">
                  <c:v>220</c:v>
                </c:pt>
                <c:pt idx="17">
                  <c:v>202</c:v>
                </c:pt>
                <c:pt idx="18">
                  <c:v>164</c:v>
                </c:pt>
                <c:pt idx="19">
                  <c:v>194</c:v>
                </c:pt>
                <c:pt idx="20">
                  <c:v>0</c:v>
                </c:pt>
                <c:pt idx="21">
                  <c:v>0</c:v>
                </c:pt>
                <c:pt idx="22">
                  <c:v>127</c:v>
                </c:pt>
                <c:pt idx="23">
                  <c:v>106</c:v>
                </c:pt>
                <c:pt idx="24">
                  <c:v>96</c:v>
                </c:pt>
                <c:pt idx="25">
                  <c:v>219</c:v>
                </c:pt>
                <c:pt idx="26">
                  <c:v>420</c:v>
                </c:pt>
                <c:pt idx="27">
                  <c:v>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9E4-4CB2-BA74-A4ADE8422211}"/>
            </c:ext>
          </c:extLst>
        </c:ser>
        <c:ser>
          <c:idx val="59"/>
          <c:order val="59"/>
          <c:tx>
            <c:strRef>
              <c:f>Breakdown!$A$63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Breakdown!$D$63:$AE$63</c:f>
              <c:numCache>
                <c:formatCode>_(* #,##0_);_(* \(#,##0\);_(* "-"??_);_(@_)</c:formatCode>
                <c:ptCount val="28"/>
                <c:pt idx="0">
                  <c:v>83</c:v>
                </c:pt>
                <c:pt idx="1">
                  <c:v>15</c:v>
                </c:pt>
                <c:pt idx="2">
                  <c:v>8</c:v>
                </c:pt>
                <c:pt idx="3">
                  <c:v>15</c:v>
                </c:pt>
                <c:pt idx="4">
                  <c:v>8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178</c:v>
                </c:pt>
                <c:pt idx="10">
                  <c:v>164</c:v>
                </c:pt>
                <c:pt idx="11">
                  <c:v>157</c:v>
                </c:pt>
                <c:pt idx="12">
                  <c:v>134</c:v>
                </c:pt>
                <c:pt idx="13">
                  <c:v>0</c:v>
                </c:pt>
                <c:pt idx="14">
                  <c:v>0</c:v>
                </c:pt>
                <c:pt idx="15">
                  <c:v>152</c:v>
                </c:pt>
                <c:pt idx="16">
                  <c:v>112</c:v>
                </c:pt>
                <c:pt idx="17">
                  <c:v>95</c:v>
                </c:pt>
                <c:pt idx="18">
                  <c:v>97</c:v>
                </c:pt>
                <c:pt idx="19">
                  <c:v>80</c:v>
                </c:pt>
                <c:pt idx="20">
                  <c:v>0</c:v>
                </c:pt>
                <c:pt idx="21">
                  <c:v>0</c:v>
                </c:pt>
                <c:pt idx="22">
                  <c:v>106</c:v>
                </c:pt>
                <c:pt idx="23">
                  <c:v>94</c:v>
                </c:pt>
                <c:pt idx="24">
                  <c:v>67</c:v>
                </c:pt>
                <c:pt idx="25">
                  <c:v>138</c:v>
                </c:pt>
                <c:pt idx="26">
                  <c:v>52</c:v>
                </c:pt>
                <c:pt idx="27">
                  <c:v>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A9E4-4CB2-BA74-A4ADE8422211}"/>
            </c:ext>
          </c:extLst>
        </c:ser>
        <c:ser>
          <c:idx val="60"/>
          <c:order val="60"/>
          <c:tx>
            <c:strRef>
              <c:f>Breakdown!$A$64</c:f>
              <c:strCache>
                <c:ptCount val="1"/>
                <c:pt idx="0">
                  <c:v>DENTON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Breakdown!$D$64:$AE$64</c:f>
              <c:numCache>
                <c:formatCode>_(* #,##0_);_(* \(#,##0\);_(* "-"??_);_(@_)</c:formatCode>
                <c:ptCount val="28"/>
                <c:pt idx="0">
                  <c:v>4035</c:v>
                </c:pt>
                <c:pt idx="1">
                  <c:v>1269</c:v>
                </c:pt>
                <c:pt idx="2">
                  <c:v>2207</c:v>
                </c:pt>
                <c:pt idx="3">
                  <c:v>646</c:v>
                </c:pt>
                <c:pt idx="4">
                  <c:v>1508</c:v>
                </c:pt>
                <c:pt idx="5">
                  <c:v>1430</c:v>
                </c:pt>
                <c:pt idx="6">
                  <c:v>555</c:v>
                </c:pt>
                <c:pt idx="7">
                  <c:v>0</c:v>
                </c:pt>
                <c:pt idx="8">
                  <c:v>1312</c:v>
                </c:pt>
                <c:pt idx="9">
                  <c:v>36937</c:v>
                </c:pt>
                <c:pt idx="10">
                  <c:v>34774</c:v>
                </c:pt>
                <c:pt idx="11">
                  <c:v>33222</c:v>
                </c:pt>
                <c:pt idx="12">
                  <c:v>34529</c:v>
                </c:pt>
                <c:pt idx="13">
                  <c:v>18711</c:v>
                </c:pt>
                <c:pt idx="14">
                  <c:v>9631</c:v>
                </c:pt>
                <c:pt idx="15">
                  <c:v>24973</c:v>
                </c:pt>
                <c:pt idx="16">
                  <c:v>22071</c:v>
                </c:pt>
                <c:pt idx="17">
                  <c:v>20030</c:v>
                </c:pt>
                <c:pt idx="18">
                  <c:v>17153</c:v>
                </c:pt>
                <c:pt idx="19">
                  <c:v>18254</c:v>
                </c:pt>
                <c:pt idx="20">
                  <c:v>10772</c:v>
                </c:pt>
                <c:pt idx="21">
                  <c:v>5857</c:v>
                </c:pt>
                <c:pt idx="22">
                  <c:v>14184</c:v>
                </c:pt>
                <c:pt idx="23">
                  <c:v>13514</c:v>
                </c:pt>
                <c:pt idx="24">
                  <c:v>14061</c:v>
                </c:pt>
                <c:pt idx="25">
                  <c:v>16793</c:v>
                </c:pt>
                <c:pt idx="26">
                  <c:v>22420</c:v>
                </c:pt>
                <c:pt idx="27">
                  <c:v>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9E4-4CB2-BA74-A4ADE8422211}"/>
            </c:ext>
          </c:extLst>
        </c:ser>
        <c:ser>
          <c:idx val="61"/>
          <c:order val="61"/>
          <c:tx>
            <c:strRef>
              <c:f>Breakdown!$A$65</c:f>
              <c:strCache>
                <c:ptCount val="1"/>
                <c:pt idx="0">
                  <c:v>DEWITT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Breakdown!$D$65:$AE$65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669</c:v>
                </c:pt>
                <c:pt idx="10">
                  <c:v>624</c:v>
                </c:pt>
                <c:pt idx="11">
                  <c:v>520</c:v>
                </c:pt>
                <c:pt idx="12">
                  <c:v>646</c:v>
                </c:pt>
                <c:pt idx="13">
                  <c:v>0</c:v>
                </c:pt>
                <c:pt idx="14">
                  <c:v>0</c:v>
                </c:pt>
                <c:pt idx="15">
                  <c:v>559</c:v>
                </c:pt>
                <c:pt idx="16">
                  <c:v>409</c:v>
                </c:pt>
                <c:pt idx="17">
                  <c:v>332</c:v>
                </c:pt>
                <c:pt idx="18">
                  <c:v>301</c:v>
                </c:pt>
                <c:pt idx="19">
                  <c:v>413</c:v>
                </c:pt>
                <c:pt idx="20">
                  <c:v>206</c:v>
                </c:pt>
                <c:pt idx="21">
                  <c:v>129</c:v>
                </c:pt>
                <c:pt idx="22">
                  <c:v>247</c:v>
                </c:pt>
                <c:pt idx="23">
                  <c:v>446</c:v>
                </c:pt>
                <c:pt idx="24">
                  <c:v>233</c:v>
                </c:pt>
                <c:pt idx="25">
                  <c:v>276</c:v>
                </c:pt>
                <c:pt idx="26">
                  <c:v>353</c:v>
                </c:pt>
                <c:pt idx="27">
                  <c:v>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A9E4-4CB2-BA74-A4ADE8422211}"/>
            </c:ext>
          </c:extLst>
        </c:ser>
        <c:ser>
          <c:idx val="62"/>
          <c:order val="62"/>
          <c:tx>
            <c:strRef>
              <c:f>Breakdown!$A$66</c:f>
              <c:strCache>
                <c:ptCount val="1"/>
                <c:pt idx="0">
                  <c:v>DICKENS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Breakdown!$D$66:$AE$66</c:f>
              <c:numCache>
                <c:formatCode>_(* #,##0_);_(* \(#,##0\);_(* "-"??_);_(@_)</c:formatCode>
                <c:ptCount val="28"/>
                <c:pt idx="0">
                  <c:v>30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66</c:v>
                </c:pt>
                <c:pt idx="11">
                  <c:v>55</c:v>
                </c:pt>
                <c:pt idx="12">
                  <c:v>60</c:v>
                </c:pt>
                <c:pt idx="13">
                  <c:v>0</c:v>
                </c:pt>
                <c:pt idx="14">
                  <c:v>0</c:v>
                </c:pt>
                <c:pt idx="15">
                  <c:v>46</c:v>
                </c:pt>
                <c:pt idx="16">
                  <c:v>42</c:v>
                </c:pt>
                <c:pt idx="17">
                  <c:v>53</c:v>
                </c:pt>
                <c:pt idx="18">
                  <c:v>35</c:v>
                </c:pt>
                <c:pt idx="19">
                  <c:v>64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15</c:v>
                </c:pt>
                <c:pt idx="24">
                  <c:v>12</c:v>
                </c:pt>
                <c:pt idx="25">
                  <c:v>47</c:v>
                </c:pt>
                <c:pt idx="26">
                  <c:v>0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9E4-4CB2-BA74-A4ADE8422211}"/>
            </c:ext>
          </c:extLst>
        </c:ser>
        <c:ser>
          <c:idx val="63"/>
          <c:order val="63"/>
          <c:tx>
            <c:strRef>
              <c:f>Breakdown!$A$67</c:f>
              <c:strCache>
                <c:ptCount val="1"/>
                <c:pt idx="0">
                  <c:v>DIMMIT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Breakdown!$D$67:$AE$67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186</c:v>
                </c:pt>
                <c:pt idx="10">
                  <c:v>175</c:v>
                </c:pt>
                <c:pt idx="11">
                  <c:v>139</c:v>
                </c:pt>
                <c:pt idx="12">
                  <c:v>158</c:v>
                </c:pt>
                <c:pt idx="13">
                  <c:v>0</c:v>
                </c:pt>
                <c:pt idx="14">
                  <c:v>185</c:v>
                </c:pt>
                <c:pt idx="15">
                  <c:v>243</c:v>
                </c:pt>
                <c:pt idx="16">
                  <c:v>224</c:v>
                </c:pt>
                <c:pt idx="17">
                  <c:v>135</c:v>
                </c:pt>
                <c:pt idx="18">
                  <c:v>125</c:v>
                </c:pt>
                <c:pt idx="19">
                  <c:v>133</c:v>
                </c:pt>
                <c:pt idx="20">
                  <c:v>0</c:v>
                </c:pt>
                <c:pt idx="21">
                  <c:v>0</c:v>
                </c:pt>
                <c:pt idx="22">
                  <c:v>151</c:v>
                </c:pt>
                <c:pt idx="23">
                  <c:v>90</c:v>
                </c:pt>
                <c:pt idx="24">
                  <c:v>141</c:v>
                </c:pt>
                <c:pt idx="25">
                  <c:v>102</c:v>
                </c:pt>
                <c:pt idx="26">
                  <c:v>0</c:v>
                </c:pt>
                <c:pt idx="27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A9E4-4CB2-BA74-A4ADE8422211}"/>
            </c:ext>
          </c:extLst>
        </c:ser>
        <c:ser>
          <c:idx val="64"/>
          <c:order val="64"/>
          <c:tx>
            <c:strRef>
              <c:f>Breakdown!$A$68</c:f>
              <c:strCache>
                <c:ptCount val="1"/>
                <c:pt idx="0">
                  <c:v>DONLEY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Breakdown!$D$68:$AE$68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6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151</c:v>
                </c:pt>
                <c:pt idx="10">
                  <c:v>108</c:v>
                </c:pt>
                <c:pt idx="11">
                  <c:v>122</c:v>
                </c:pt>
                <c:pt idx="12">
                  <c:v>126</c:v>
                </c:pt>
                <c:pt idx="13">
                  <c:v>0</c:v>
                </c:pt>
                <c:pt idx="14">
                  <c:v>0</c:v>
                </c:pt>
                <c:pt idx="15">
                  <c:v>77</c:v>
                </c:pt>
                <c:pt idx="16">
                  <c:v>77</c:v>
                </c:pt>
                <c:pt idx="17">
                  <c:v>65</c:v>
                </c:pt>
                <c:pt idx="18">
                  <c:v>70</c:v>
                </c:pt>
                <c:pt idx="19">
                  <c:v>74</c:v>
                </c:pt>
                <c:pt idx="20">
                  <c:v>0</c:v>
                </c:pt>
                <c:pt idx="21">
                  <c:v>0</c:v>
                </c:pt>
                <c:pt idx="22">
                  <c:v>34</c:v>
                </c:pt>
                <c:pt idx="23">
                  <c:v>27</c:v>
                </c:pt>
                <c:pt idx="24">
                  <c:v>0</c:v>
                </c:pt>
                <c:pt idx="25">
                  <c:v>64</c:v>
                </c:pt>
                <c:pt idx="26">
                  <c:v>125</c:v>
                </c:pt>
                <c:pt idx="27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9E4-4CB2-BA74-A4ADE8422211}"/>
            </c:ext>
          </c:extLst>
        </c:ser>
        <c:ser>
          <c:idx val="65"/>
          <c:order val="65"/>
          <c:tx>
            <c:strRef>
              <c:f>Breakdown!$A$69</c:f>
              <c:strCache>
                <c:ptCount val="1"/>
                <c:pt idx="0">
                  <c:v>DUVAL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Breakdown!$D$69:$AE$69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322</c:v>
                </c:pt>
                <c:pt idx="10">
                  <c:v>385</c:v>
                </c:pt>
                <c:pt idx="11">
                  <c:v>275</c:v>
                </c:pt>
                <c:pt idx="12">
                  <c:v>235</c:v>
                </c:pt>
                <c:pt idx="13">
                  <c:v>0</c:v>
                </c:pt>
                <c:pt idx="14">
                  <c:v>0</c:v>
                </c:pt>
                <c:pt idx="15">
                  <c:v>272</c:v>
                </c:pt>
                <c:pt idx="16">
                  <c:v>269</c:v>
                </c:pt>
                <c:pt idx="17">
                  <c:v>258</c:v>
                </c:pt>
                <c:pt idx="18">
                  <c:v>361</c:v>
                </c:pt>
                <c:pt idx="19">
                  <c:v>281</c:v>
                </c:pt>
                <c:pt idx="20">
                  <c:v>451</c:v>
                </c:pt>
                <c:pt idx="21">
                  <c:v>0</c:v>
                </c:pt>
                <c:pt idx="22">
                  <c:v>165</c:v>
                </c:pt>
                <c:pt idx="23">
                  <c:v>149</c:v>
                </c:pt>
                <c:pt idx="24">
                  <c:v>162</c:v>
                </c:pt>
                <c:pt idx="25">
                  <c:v>216</c:v>
                </c:pt>
                <c:pt idx="26">
                  <c:v>293</c:v>
                </c:pt>
                <c:pt idx="27">
                  <c:v>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9E4-4CB2-BA74-A4ADE8422211}"/>
            </c:ext>
          </c:extLst>
        </c:ser>
        <c:ser>
          <c:idx val="66"/>
          <c:order val="66"/>
          <c:tx>
            <c:strRef>
              <c:f>Breakdown!$A$70</c:f>
              <c:strCache>
                <c:ptCount val="1"/>
                <c:pt idx="0">
                  <c:v>EASTLAND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Breakdown!$D$70:$AE$70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133</c:v>
                </c:pt>
                <c:pt idx="4">
                  <c:v>0</c:v>
                </c:pt>
                <c:pt idx="5">
                  <c:v>145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665</c:v>
                </c:pt>
                <c:pt idx="10">
                  <c:v>872</c:v>
                </c:pt>
                <c:pt idx="11">
                  <c:v>632</c:v>
                </c:pt>
                <c:pt idx="12">
                  <c:v>626</c:v>
                </c:pt>
                <c:pt idx="13">
                  <c:v>0</c:v>
                </c:pt>
                <c:pt idx="14">
                  <c:v>0</c:v>
                </c:pt>
                <c:pt idx="15">
                  <c:v>483</c:v>
                </c:pt>
                <c:pt idx="16">
                  <c:v>574</c:v>
                </c:pt>
                <c:pt idx="17">
                  <c:v>320</c:v>
                </c:pt>
                <c:pt idx="18">
                  <c:v>263</c:v>
                </c:pt>
                <c:pt idx="19">
                  <c:v>353</c:v>
                </c:pt>
                <c:pt idx="20">
                  <c:v>0</c:v>
                </c:pt>
                <c:pt idx="21">
                  <c:v>0</c:v>
                </c:pt>
                <c:pt idx="22">
                  <c:v>244</c:v>
                </c:pt>
                <c:pt idx="23">
                  <c:v>254</c:v>
                </c:pt>
                <c:pt idx="24">
                  <c:v>241</c:v>
                </c:pt>
                <c:pt idx="25">
                  <c:v>270</c:v>
                </c:pt>
                <c:pt idx="26">
                  <c:v>406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9E4-4CB2-BA74-A4ADE8422211}"/>
            </c:ext>
          </c:extLst>
        </c:ser>
        <c:ser>
          <c:idx val="67"/>
          <c:order val="67"/>
          <c:tx>
            <c:strRef>
              <c:f>Breakdown!$A$71</c:f>
              <c:strCache>
                <c:ptCount val="1"/>
                <c:pt idx="0">
                  <c:v>ECTOR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Breakdown!$D$71:$AE$71</c:f>
              <c:numCache>
                <c:formatCode>_(* #,##0_);_(* \(#,##0\);_(* "-"??_);_(@_)</c:formatCode>
                <c:ptCount val="28"/>
                <c:pt idx="0">
                  <c:v>549</c:v>
                </c:pt>
                <c:pt idx="1">
                  <c:v>113</c:v>
                </c:pt>
                <c:pt idx="2">
                  <c:v>238</c:v>
                </c:pt>
                <c:pt idx="3">
                  <c:v>115</c:v>
                </c:pt>
                <c:pt idx="4">
                  <c:v>102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126</c:v>
                </c:pt>
                <c:pt idx="9">
                  <c:v>2947</c:v>
                </c:pt>
                <c:pt idx="10">
                  <c:v>2867</c:v>
                </c:pt>
                <c:pt idx="11">
                  <c:v>2662</c:v>
                </c:pt>
                <c:pt idx="12">
                  <c:v>2869</c:v>
                </c:pt>
                <c:pt idx="13">
                  <c:v>0</c:v>
                </c:pt>
                <c:pt idx="14">
                  <c:v>0</c:v>
                </c:pt>
                <c:pt idx="15">
                  <c:v>2486</c:v>
                </c:pt>
                <c:pt idx="16">
                  <c:v>2388</c:v>
                </c:pt>
                <c:pt idx="17">
                  <c:v>2125</c:v>
                </c:pt>
                <c:pt idx="18">
                  <c:v>1702</c:v>
                </c:pt>
                <c:pt idx="19">
                  <c:v>2153</c:v>
                </c:pt>
                <c:pt idx="20">
                  <c:v>1953</c:v>
                </c:pt>
                <c:pt idx="21">
                  <c:v>715</c:v>
                </c:pt>
                <c:pt idx="22">
                  <c:v>1356</c:v>
                </c:pt>
                <c:pt idx="23">
                  <c:v>742</c:v>
                </c:pt>
                <c:pt idx="24">
                  <c:v>1647</c:v>
                </c:pt>
                <c:pt idx="25">
                  <c:v>2299</c:v>
                </c:pt>
                <c:pt idx="26">
                  <c:v>3164</c:v>
                </c:pt>
                <c:pt idx="27">
                  <c:v>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A9E4-4CB2-BA74-A4ADE8422211}"/>
            </c:ext>
          </c:extLst>
        </c:ser>
        <c:ser>
          <c:idx val="68"/>
          <c:order val="68"/>
          <c:tx>
            <c:strRef>
              <c:f>Breakdown!$A$72</c:f>
              <c:strCache>
                <c:ptCount val="1"/>
                <c:pt idx="0">
                  <c:v>EDWARDS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Breakdown!$D$72:$AE$72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120</c:v>
                </c:pt>
                <c:pt idx="10">
                  <c:v>81</c:v>
                </c:pt>
                <c:pt idx="11">
                  <c:v>88</c:v>
                </c:pt>
                <c:pt idx="12">
                  <c:v>79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35</c:v>
                </c:pt>
                <c:pt idx="17">
                  <c:v>26</c:v>
                </c:pt>
                <c:pt idx="18">
                  <c:v>44</c:v>
                </c:pt>
                <c:pt idx="19">
                  <c:v>49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19</c:v>
                </c:pt>
                <c:pt idx="24">
                  <c:v>40</c:v>
                </c:pt>
                <c:pt idx="25">
                  <c:v>27</c:v>
                </c:pt>
                <c:pt idx="26">
                  <c:v>52</c:v>
                </c:pt>
                <c:pt idx="27">
                  <c:v>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9E4-4CB2-BA74-A4ADE8422211}"/>
            </c:ext>
          </c:extLst>
        </c:ser>
        <c:ser>
          <c:idx val="69"/>
          <c:order val="69"/>
          <c:tx>
            <c:strRef>
              <c:f>Breakdown!$A$73</c:f>
              <c:strCache>
                <c:ptCount val="1"/>
                <c:pt idx="0">
                  <c:v>EL PASO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Breakdown!$D$73:$AE$73</c:f>
              <c:numCache>
                <c:formatCode>_(* #,##0_);_(* \(#,##0\);_(* "-"??_);_(@_)</c:formatCode>
                <c:ptCount val="28"/>
                <c:pt idx="0">
                  <c:v>5843</c:v>
                </c:pt>
                <c:pt idx="1">
                  <c:v>2270</c:v>
                </c:pt>
                <c:pt idx="2">
                  <c:v>1806</c:v>
                </c:pt>
                <c:pt idx="3">
                  <c:v>1177</c:v>
                </c:pt>
                <c:pt idx="4">
                  <c:v>938</c:v>
                </c:pt>
                <c:pt idx="5">
                  <c:v>934</c:v>
                </c:pt>
                <c:pt idx="6">
                  <c:v>885</c:v>
                </c:pt>
                <c:pt idx="7">
                  <c:v>0</c:v>
                </c:pt>
                <c:pt idx="8">
                  <c:v>0</c:v>
                </c:pt>
                <c:pt idx="9">
                  <c:v>20074</c:v>
                </c:pt>
                <c:pt idx="10">
                  <c:v>18913</c:v>
                </c:pt>
                <c:pt idx="11">
                  <c:v>17543</c:v>
                </c:pt>
                <c:pt idx="12">
                  <c:v>17157</c:v>
                </c:pt>
                <c:pt idx="13">
                  <c:v>9134</c:v>
                </c:pt>
                <c:pt idx="14">
                  <c:v>5032</c:v>
                </c:pt>
                <c:pt idx="15">
                  <c:v>12981</c:v>
                </c:pt>
                <c:pt idx="16">
                  <c:v>11937</c:v>
                </c:pt>
                <c:pt idx="17">
                  <c:v>10852</c:v>
                </c:pt>
                <c:pt idx="18">
                  <c:v>9494</c:v>
                </c:pt>
                <c:pt idx="19">
                  <c:v>11059</c:v>
                </c:pt>
                <c:pt idx="20">
                  <c:v>6571</c:v>
                </c:pt>
                <c:pt idx="21">
                  <c:v>3841</c:v>
                </c:pt>
                <c:pt idx="22">
                  <c:v>9444</c:v>
                </c:pt>
                <c:pt idx="23">
                  <c:v>5795</c:v>
                </c:pt>
                <c:pt idx="24">
                  <c:v>8828</c:v>
                </c:pt>
                <c:pt idx="25">
                  <c:v>11552</c:v>
                </c:pt>
                <c:pt idx="26">
                  <c:v>17663</c:v>
                </c:pt>
                <c:pt idx="27">
                  <c:v>42540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A9E4-4CB2-BA74-A4ADE8422211}"/>
            </c:ext>
          </c:extLst>
        </c:ser>
        <c:ser>
          <c:idx val="70"/>
          <c:order val="70"/>
          <c:tx>
            <c:strRef>
              <c:f>Breakdown!$A$74</c:f>
              <c:strCache>
                <c:ptCount val="1"/>
                <c:pt idx="0">
                  <c:v>ELLIS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Breakdown!$D$74:$AE$74</c:f>
              <c:numCache>
                <c:formatCode>_(* #,##0_);_(* \(#,##0\);_(* "-"??_);_(@_)</c:formatCode>
                <c:ptCount val="28"/>
                <c:pt idx="0">
                  <c:v>36</c:v>
                </c:pt>
                <c:pt idx="1">
                  <c:v>24</c:v>
                </c:pt>
                <c:pt idx="2">
                  <c:v>91</c:v>
                </c:pt>
                <c:pt idx="3">
                  <c:v>153</c:v>
                </c:pt>
                <c:pt idx="4">
                  <c:v>510</c:v>
                </c:pt>
                <c:pt idx="5">
                  <c:v>412</c:v>
                </c:pt>
                <c:pt idx="6">
                  <c:v>280</c:v>
                </c:pt>
                <c:pt idx="7">
                  <c:v>0</c:v>
                </c:pt>
                <c:pt idx="8">
                  <c:v>39</c:v>
                </c:pt>
                <c:pt idx="9">
                  <c:v>6880</c:v>
                </c:pt>
                <c:pt idx="10">
                  <c:v>5902</c:v>
                </c:pt>
                <c:pt idx="11">
                  <c:v>6473</c:v>
                </c:pt>
                <c:pt idx="12">
                  <c:v>6117</c:v>
                </c:pt>
                <c:pt idx="13">
                  <c:v>4140</c:v>
                </c:pt>
                <c:pt idx="14">
                  <c:v>0</c:v>
                </c:pt>
                <c:pt idx="15">
                  <c:v>5301</c:v>
                </c:pt>
                <c:pt idx="16">
                  <c:v>4595</c:v>
                </c:pt>
                <c:pt idx="17">
                  <c:v>3901</c:v>
                </c:pt>
                <c:pt idx="18">
                  <c:v>3354</c:v>
                </c:pt>
                <c:pt idx="19">
                  <c:v>3591</c:v>
                </c:pt>
                <c:pt idx="20">
                  <c:v>2924</c:v>
                </c:pt>
                <c:pt idx="21">
                  <c:v>1056</c:v>
                </c:pt>
                <c:pt idx="22">
                  <c:v>3081</c:v>
                </c:pt>
                <c:pt idx="23">
                  <c:v>2754</c:v>
                </c:pt>
                <c:pt idx="24">
                  <c:v>2933</c:v>
                </c:pt>
                <c:pt idx="25">
                  <c:v>4241</c:v>
                </c:pt>
                <c:pt idx="26">
                  <c:v>5245</c:v>
                </c:pt>
                <c:pt idx="27">
                  <c:v>10358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9E4-4CB2-BA74-A4ADE8422211}"/>
            </c:ext>
          </c:extLst>
        </c:ser>
        <c:ser>
          <c:idx val="71"/>
          <c:order val="71"/>
          <c:tx>
            <c:strRef>
              <c:f>Breakdown!$A$75</c:f>
              <c:strCache>
                <c:ptCount val="1"/>
                <c:pt idx="0">
                  <c:v>ERATH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Breakdown!$D$75:$AE$75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23</c:v>
                </c:pt>
                <c:pt idx="2">
                  <c:v>85</c:v>
                </c:pt>
                <c:pt idx="3">
                  <c:v>104</c:v>
                </c:pt>
                <c:pt idx="4">
                  <c:v>99</c:v>
                </c:pt>
                <c:pt idx="5">
                  <c:v>79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1618</c:v>
                </c:pt>
                <c:pt idx="10">
                  <c:v>1427</c:v>
                </c:pt>
                <c:pt idx="11">
                  <c:v>1212</c:v>
                </c:pt>
                <c:pt idx="12">
                  <c:v>1216</c:v>
                </c:pt>
                <c:pt idx="13">
                  <c:v>0</c:v>
                </c:pt>
                <c:pt idx="14">
                  <c:v>0</c:v>
                </c:pt>
                <c:pt idx="15">
                  <c:v>898</c:v>
                </c:pt>
                <c:pt idx="16">
                  <c:v>775</c:v>
                </c:pt>
                <c:pt idx="17">
                  <c:v>654</c:v>
                </c:pt>
                <c:pt idx="18">
                  <c:v>566</c:v>
                </c:pt>
                <c:pt idx="19">
                  <c:v>846</c:v>
                </c:pt>
                <c:pt idx="20">
                  <c:v>490</c:v>
                </c:pt>
                <c:pt idx="21">
                  <c:v>0</c:v>
                </c:pt>
                <c:pt idx="22">
                  <c:v>585</c:v>
                </c:pt>
                <c:pt idx="23">
                  <c:v>598</c:v>
                </c:pt>
                <c:pt idx="24">
                  <c:v>570</c:v>
                </c:pt>
                <c:pt idx="25">
                  <c:v>576</c:v>
                </c:pt>
                <c:pt idx="26">
                  <c:v>968</c:v>
                </c:pt>
                <c:pt idx="27">
                  <c:v>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A9E4-4CB2-BA74-A4ADE8422211}"/>
            </c:ext>
          </c:extLst>
        </c:ser>
        <c:ser>
          <c:idx val="72"/>
          <c:order val="72"/>
          <c:tx>
            <c:strRef>
              <c:f>Breakdown!$A$76</c:f>
              <c:strCache>
                <c:ptCount val="1"/>
                <c:pt idx="0">
                  <c:v>FALLS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Breakdown!$D$76:$AE$76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39</c:v>
                </c:pt>
                <c:pt idx="4">
                  <c:v>41</c:v>
                </c:pt>
                <c:pt idx="5">
                  <c:v>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336</c:v>
                </c:pt>
                <c:pt idx="10">
                  <c:v>209</c:v>
                </c:pt>
                <c:pt idx="11">
                  <c:v>244</c:v>
                </c:pt>
                <c:pt idx="12">
                  <c:v>250</c:v>
                </c:pt>
                <c:pt idx="13">
                  <c:v>0</c:v>
                </c:pt>
                <c:pt idx="14">
                  <c:v>0</c:v>
                </c:pt>
                <c:pt idx="15">
                  <c:v>260</c:v>
                </c:pt>
                <c:pt idx="16">
                  <c:v>198</c:v>
                </c:pt>
                <c:pt idx="17">
                  <c:v>187</c:v>
                </c:pt>
                <c:pt idx="18">
                  <c:v>157</c:v>
                </c:pt>
                <c:pt idx="19">
                  <c:v>208</c:v>
                </c:pt>
                <c:pt idx="20">
                  <c:v>0</c:v>
                </c:pt>
                <c:pt idx="21">
                  <c:v>0</c:v>
                </c:pt>
                <c:pt idx="22">
                  <c:v>238</c:v>
                </c:pt>
                <c:pt idx="23">
                  <c:v>178</c:v>
                </c:pt>
                <c:pt idx="24">
                  <c:v>288</c:v>
                </c:pt>
                <c:pt idx="25">
                  <c:v>223</c:v>
                </c:pt>
                <c:pt idx="26">
                  <c:v>340</c:v>
                </c:pt>
                <c:pt idx="27">
                  <c:v>2120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9E4-4CB2-BA74-A4ADE8422211}"/>
            </c:ext>
          </c:extLst>
        </c:ser>
        <c:ser>
          <c:idx val="73"/>
          <c:order val="73"/>
          <c:tx>
            <c:strRef>
              <c:f>Breakdown!$A$77</c:f>
              <c:strCache>
                <c:ptCount val="1"/>
                <c:pt idx="0">
                  <c:v>FANNIN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Breakdown!$D$77:$AE$77</c:f>
              <c:numCache>
                <c:formatCode>_(* #,##0_);_(* \(#,##0\);_(* "-"??_);_(@_)</c:formatCode>
                <c:ptCount val="28"/>
                <c:pt idx="0">
                  <c:v>240</c:v>
                </c:pt>
                <c:pt idx="1">
                  <c:v>19</c:v>
                </c:pt>
                <c:pt idx="2">
                  <c:v>88</c:v>
                </c:pt>
                <c:pt idx="3">
                  <c:v>62</c:v>
                </c:pt>
                <c:pt idx="4">
                  <c:v>46</c:v>
                </c:pt>
                <c:pt idx="5">
                  <c:v>17</c:v>
                </c:pt>
                <c:pt idx="6">
                  <c:v>1</c:v>
                </c:pt>
                <c:pt idx="7">
                  <c:v>0</c:v>
                </c:pt>
                <c:pt idx="8">
                  <c:v>87</c:v>
                </c:pt>
                <c:pt idx="9">
                  <c:v>669</c:v>
                </c:pt>
                <c:pt idx="10">
                  <c:v>663</c:v>
                </c:pt>
                <c:pt idx="11">
                  <c:v>753</c:v>
                </c:pt>
                <c:pt idx="12">
                  <c:v>1041</c:v>
                </c:pt>
                <c:pt idx="13">
                  <c:v>0</c:v>
                </c:pt>
                <c:pt idx="14">
                  <c:v>0</c:v>
                </c:pt>
                <c:pt idx="15">
                  <c:v>728</c:v>
                </c:pt>
                <c:pt idx="16">
                  <c:v>780</c:v>
                </c:pt>
                <c:pt idx="17">
                  <c:v>639</c:v>
                </c:pt>
                <c:pt idx="18">
                  <c:v>890</c:v>
                </c:pt>
                <c:pt idx="19">
                  <c:v>694</c:v>
                </c:pt>
                <c:pt idx="20">
                  <c:v>568</c:v>
                </c:pt>
                <c:pt idx="21">
                  <c:v>2</c:v>
                </c:pt>
                <c:pt idx="22">
                  <c:v>534</c:v>
                </c:pt>
                <c:pt idx="23">
                  <c:v>703</c:v>
                </c:pt>
                <c:pt idx="24">
                  <c:v>460</c:v>
                </c:pt>
                <c:pt idx="25">
                  <c:v>494</c:v>
                </c:pt>
                <c:pt idx="26">
                  <c:v>710</c:v>
                </c:pt>
                <c:pt idx="27">
                  <c:v>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A9E4-4CB2-BA74-A4ADE8422211}"/>
            </c:ext>
          </c:extLst>
        </c:ser>
        <c:ser>
          <c:idx val="74"/>
          <c:order val="74"/>
          <c:tx>
            <c:strRef>
              <c:f>Breakdown!$A$78</c:f>
              <c:strCache>
                <c:ptCount val="1"/>
                <c:pt idx="0">
                  <c:v>FAYETTE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Breakdown!$D$78:$AE$78</c:f>
              <c:numCache>
                <c:formatCode>_(* #,##0_);_(* \(#,##0\);_(* "-"??_);_(@_)</c:formatCode>
                <c:ptCount val="28"/>
                <c:pt idx="0">
                  <c:v>145</c:v>
                </c:pt>
                <c:pt idx="1">
                  <c:v>3</c:v>
                </c:pt>
                <c:pt idx="2">
                  <c:v>112</c:v>
                </c:pt>
                <c:pt idx="3">
                  <c:v>71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199</c:v>
                </c:pt>
                <c:pt idx="8">
                  <c:v>26</c:v>
                </c:pt>
                <c:pt idx="9">
                  <c:v>806</c:v>
                </c:pt>
                <c:pt idx="10">
                  <c:v>785</c:v>
                </c:pt>
                <c:pt idx="11">
                  <c:v>742</c:v>
                </c:pt>
                <c:pt idx="12">
                  <c:v>842</c:v>
                </c:pt>
                <c:pt idx="13">
                  <c:v>401</c:v>
                </c:pt>
                <c:pt idx="14">
                  <c:v>214</c:v>
                </c:pt>
                <c:pt idx="15">
                  <c:v>603</c:v>
                </c:pt>
                <c:pt idx="16">
                  <c:v>575</c:v>
                </c:pt>
                <c:pt idx="17">
                  <c:v>517</c:v>
                </c:pt>
                <c:pt idx="18">
                  <c:v>402</c:v>
                </c:pt>
                <c:pt idx="19">
                  <c:v>407</c:v>
                </c:pt>
                <c:pt idx="20">
                  <c:v>262</c:v>
                </c:pt>
                <c:pt idx="21">
                  <c:v>149</c:v>
                </c:pt>
                <c:pt idx="22">
                  <c:v>442</c:v>
                </c:pt>
                <c:pt idx="23">
                  <c:v>341</c:v>
                </c:pt>
                <c:pt idx="24">
                  <c:v>416</c:v>
                </c:pt>
                <c:pt idx="25">
                  <c:v>407</c:v>
                </c:pt>
                <c:pt idx="26">
                  <c:v>561</c:v>
                </c:pt>
                <c:pt idx="27">
                  <c:v>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9E4-4CB2-BA74-A4ADE8422211}"/>
            </c:ext>
          </c:extLst>
        </c:ser>
        <c:ser>
          <c:idx val="75"/>
          <c:order val="75"/>
          <c:tx>
            <c:strRef>
              <c:f>Breakdown!$A$79</c:f>
              <c:strCache>
                <c:ptCount val="1"/>
                <c:pt idx="0">
                  <c:v>FISHER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Breakdown!$D$79:$AE$79</c:f>
              <c:numCache>
                <c:formatCode>_(* #,##0_);_(* \(#,##0\);_(* "-"??_);_(@_)</c:formatCode>
                <c:ptCount val="28"/>
                <c:pt idx="0">
                  <c:v>48</c:v>
                </c:pt>
                <c:pt idx="1">
                  <c:v>18</c:v>
                </c:pt>
                <c:pt idx="2">
                  <c:v>8</c:v>
                </c:pt>
                <c:pt idx="3">
                  <c:v>20</c:v>
                </c:pt>
                <c:pt idx="4">
                  <c:v>10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180</c:v>
                </c:pt>
                <c:pt idx="10">
                  <c:v>123</c:v>
                </c:pt>
                <c:pt idx="11">
                  <c:v>82</c:v>
                </c:pt>
                <c:pt idx="12">
                  <c:v>118</c:v>
                </c:pt>
                <c:pt idx="13">
                  <c:v>0</c:v>
                </c:pt>
                <c:pt idx="14">
                  <c:v>0</c:v>
                </c:pt>
                <c:pt idx="15">
                  <c:v>87</c:v>
                </c:pt>
                <c:pt idx="16">
                  <c:v>74</c:v>
                </c:pt>
                <c:pt idx="17">
                  <c:v>67</c:v>
                </c:pt>
                <c:pt idx="18">
                  <c:v>61</c:v>
                </c:pt>
                <c:pt idx="19">
                  <c:v>116</c:v>
                </c:pt>
                <c:pt idx="20">
                  <c:v>0</c:v>
                </c:pt>
                <c:pt idx="21">
                  <c:v>0</c:v>
                </c:pt>
                <c:pt idx="22">
                  <c:v>43</c:v>
                </c:pt>
                <c:pt idx="23">
                  <c:v>0</c:v>
                </c:pt>
                <c:pt idx="24">
                  <c:v>56</c:v>
                </c:pt>
                <c:pt idx="25">
                  <c:v>70</c:v>
                </c:pt>
                <c:pt idx="26">
                  <c:v>123</c:v>
                </c:pt>
                <c:pt idx="27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A9E4-4CB2-BA74-A4ADE8422211}"/>
            </c:ext>
          </c:extLst>
        </c:ser>
        <c:ser>
          <c:idx val="76"/>
          <c:order val="76"/>
          <c:tx>
            <c:strRef>
              <c:f>Breakdown!$A$80</c:f>
              <c:strCache>
                <c:ptCount val="1"/>
                <c:pt idx="0">
                  <c:v>FLOYD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Breakdown!$D$80:$AE$80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253</c:v>
                </c:pt>
                <c:pt idx="10">
                  <c:v>205</c:v>
                </c:pt>
                <c:pt idx="11">
                  <c:v>179</c:v>
                </c:pt>
                <c:pt idx="12">
                  <c:v>136</c:v>
                </c:pt>
                <c:pt idx="13">
                  <c:v>0</c:v>
                </c:pt>
                <c:pt idx="14">
                  <c:v>0</c:v>
                </c:pt>
                <c:pt idx="15">
                  <c:v>147</c:v>
                </c:pt>
                <c:pt idx="16">
                  <c:v>87</c:v>
                </c:pt>
                <c:pt idx="17">
                  <c:v>125</c:v>
                </c:pt>
                <c:pt idx="18">
                  <c:v>96</c:v>
                </c:pt>
                <c:pt idx="19">
                  <c:v>82</c:v>
                </c:pt>
                <c:pt idx="20">
                  <c:v>0</c:v>
                </c:pt>
                <c:pt idx="21">
                  <c:v>0</c:v>
                </c:pt>
                <c:pt idx="22">
                  <c:v>60</c:v>
                </c:pt>
                <c:pt idx="23">
                  <c:v>28</c:v>
                </c:pt>
                <c:pt idx="24">
                  <c:v>16</c:v>
                </c:pt>
                <c:pt idx="25">
                  <c:v>71</c:v>
                </c:pt>
                <c:pt idx="26">
                  <c:v>142</c:v>
                </c:pt>
                <c:pt idx="27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A9E4-4CB2-BA74-A4ADE8422211}"/>
            </c:ext>
          </c:extLst>
        </c:ser>
        <c:ser>
          <c:idx val="77"/>
          <c:order val="77"/>
          <c:tx>
            <c:strRef>
              <c:f>Breakdown!$A$81</c:f>
              <c:strCache>
                <c:ptCount val="1"/>
                <c:pt idx="0">
                  <c:v>FOARD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Breakdown!$D$81:$AE$81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49</c:v>
                </c:pt>
                <c:pt idx="11">
                  <c:v>39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42</c:v>
                </c:pt>
                <c:pt idx="16">
                  <c:v>31</c:v>
                </c:pt>
                <c:pt idx="17">
                  <c:v>21</c:v>
                </c:pt>
                <c:pt idx="18">
                  <c:v>19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A9E4-4CB2-BA74-A4ADE8422211}"/>
            </c:ext>
          </c:extLst>
        </c:ser>
        <c:ser>
          <c:idx val="78"/>
          <c:order val="78"/>
          <c:tx>
            <c:strRef>
              <c:f>Breakdown!$A$82</c:f>
              <c:strCache>
                <c:ptCount val="1"/>
                <c:pt idx="0">
                  <c:v>FORT BEND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Breakdown!$D$82:$AE$82</c:f>
              <c:numCache>
                <c:formatCode>_(* #,##0_);_(* \(#,##0\);_(* "-"??_);_(@_)</c:formatCode>
                <c:ptCount val="28"/>
                <c:pt idx="0">
                  <c:v>176</c:v>
                </c:pt>
                <c:pt idx="1">
                  <c:v>105</c:v>
                </c:pt>
                <c:pt idx="2">
                  <c:v>96</c:v>
                </c:pt>
                <c:pt idx="3">
                  <c:v>672</c:v>
                </c:pt>
                <c:pt idx="4">
                  <c:v>638</c:v>
                </c:pt>
                <c:pt idx="5">
                  <c:v>991</c:v>
                </c:pt>
                <c:pt idx="6">
                  <c:v>0</c:v>
                </c:pt>
                <c:pt idx="7">
                  <c:v>0</c:v>
                </c:pt>
                <c:pt idx="8">
                  <c:v>1660</c:v>
                </c:pt>
                <c:pt idx="9">
                  <c:v>15311</c:v>
                </c:pt>
                <c:pt idx="10">
                  <c:v>21445</c:v>
                </c:pt>
                <c:pt idx="11">
                  <c:v>24082</c:v>
                </c:pt>
                <c:pt idx="12">
                  <c:v>26943</c:v>
                </c:pt>
                <c:pt idx="13">
                  <c:v>23798</c:v>
                </c:pt>
                <c:pt idx="14">
                  <c:v>1</c:v>
                </c:pt>
                <c:pt idx="15">
                  <c:v>25348</c:v>
                </c:pt>
                <c:pt idx="16">
                  <c:v>23824</c:v>
                </c:pt>
                <c:pt idx="17">
                  <c:v>21375</c:v>
                </c:pt>
                <c:pt idx="18">
                  <c:v>18801</c:v>
                </c:pt>
                <c:pt idx="19">
                  <c:v>19936</c:v>
                </c:pt>
                <c:pt idx="20">
                  <c:v>14993</c:v>
                </c:pt>
                <c:pt idx="21">
                  <c:v>5724</c:v>
                </c:pt>
                <c:pt idx="22">
                  <c:v>16406</c:v>
                </c:pt>
                <c:pt idx="23">
                  <c:v>14869</c:v>
                </c:pt>
                <c:pt idx="24">
                  <c:v>14866</c:v>
                </c:pt>
                <c:pt idx="25">
                  <c:v>15310</c:v>
                </c:pt>
                <c:pt idx="26">
                  <c:v>20495</c:v>
                </c:pt>
                <c:pt idx="27">
                  <c:v>29948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A9E4-4CB2-BA74-A4ADE8422211}"/>
            </c:ext>
          </c:extLst>
        </c:ser>
        <c:ser>
          <c:idx val="79"/>
          <c:order val="79"/>
          <c:tx>
            <c:strRef>
              <c:f>Breakdown!$A$83</c:f>
              <c:strCache>
                <c:ptCount val="1"/>
                <c:pt idx="0">
                  <c:v>FRANKLIN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Breakdown!$D$83:$AE$83</c:f>
              <c:numCache>
                <c:formatCode>_(* #,##0_);_(* \(#,##0\);_(* "-"??_);_(@_)</c:formatCode>
                <c:ptCount val="28"/>
                <c:pt idx="0">
                  <c:v>117</c:v>
                </c:pt>
                <c:pt idx="1">
                  <c:v>16</c:v>
                </c:pt>
                <c:pt idx="2">
                  <c:v>3</c:v>
                </c:pt>
                <c:pt idx="3">
                  <c:v>9</c:v>
                </c:pt>
                <c:pt idx="4">
                  <c:v>14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519</c:v>
                </c:pt>
                <c:pt idx="10">
                  <c:v>445</c:v>
                </c:pt>
                <c:pt idx="11">
                  <c:v>360</c:v>
                </c:pt>
                <c:pt idx="12">
                  <c:v>349</c:v>
                </c:pt>
                <c:pt idx="13">
                  <c:v>0</c:v>
                </c:pt>
                <c:pt idx="14">
                  <c:v>0</c:v>
                </c:pt>
                <c:pt idx="15">
                  <c:v>249</c:v>
                </c:pt>
                <c:pt idx="16">
                  <c:v>249</c:v>
                </c:pt>
                <c:pt idx="17">
                  <c:v>161</c:v>
                </c:pt>
                <c:pt idx="18">
                  <c:v>172</c:v>
                </c:pt>
                <c:pt idx="19">
                  <c:v>193</c:v>
                </c:pt>
                <c:pt idx="20">
                  <c:v>129</c:v>
                </c:pt>
                <c:pt idx="21">
                  <c:v>0</c:v>
                </c:pt>
                <c:pt idx="22">
                  <c:v>138</c:v>
                </c:pt>
                <c:pt idx="23">
                  <c:v>143</c:v>
                </c:pt>
                <c:pt idx="24">
                  <c:v>115</c:v>
                </c:pt>
                <c:pt idx="25">
                  <c:v>249</c:v>
                </c:pt>
                <c:pt idx="26">
                  <c:v>236</c:v>
                </c:pt>
                <c:pt idx="27">
                  <c:v>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A9E4-4CB2-BA74-A4ADE8422211}"/>
            </c:ext>
          </c:extLst>
        </c:ser>
        <c:ser>
          <c:idx val="80"/>
          <c:order val="80"/>
          <c:tx>
            <c:strRef>
              <c:f>Breakdown!$A$84</c:f>
              <c:strCache>
                <c:ptCount val="1"/>
                <c:pt idx="0">
                  <c:v>FREESTONE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Breakdown!$D$84:$AE$84</c:f>
              <c:numCache>
                <c:formatCode>_(* #,##0_);_(* \(#,##0\);_(* "-"??_);_(@_)</c:formatCode>
                <c:ptCount val="28"/>
                <c:pt idx="0">
                  <c:v>248</c:v>
                </c:pt>
                <c:pt idx="1">
                  <c:v>61</c:v>
                </c:pt>
                <c:pt idx="2">
                  <c:v>20</c:v>
                </c:pt>
                <c:pt idx="3">
                  <c:v>12</c:v>
                </c:pt>
                <c:pt idx="4">
                  <c:v>37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38</c:v>
                </c:pt>
                <c:pt idx="9">
                  <c:v>831</c:v>
                </c:pt>
                <c:pt idx="10">
                  <c:v>638</c:v>
                </c:pt>
                <c:pt idx="11">
                  <c:v>527</c:v>
                </c:pt>
                <c:pt idx="12">
                  <c:v>607</c:v>
                </c:pt>
                <c:pt idx="13">
                  <c:v>0</c:v>
                </c:pt>
                <c:pt idx="14">
                  <c:v>0</c:v>
                </c:pt>
                <c:pt idx="15">
                  <c:v>549</c:v>
                </c:pt>
                <c:pt idx="16">
                  <c:v>543</c:v>
                </c:pt>
                <c:pt idx="17">
                  <c:v>280</c:v>
                </c:pt>
                <c:pt idx="18">
                  <c:v>250</c:v>
                </c:pt>
                <c:pt idx="19">
                  <c:v>317</c:v>
                </c:pt>
                <c:pt idx="20">
                  <c:v>0</c:v>
                </c:pt>
                <c:pt idx="21">
                  <c:v>0</c:v>
                </c:pt>
                <c:pt idx="22">
                  <c:v>316</c:v>
                </c:pt>
                <c:pt idx="23">
                  <c:v>325</c:v>
                </c:pt>
                <c:pt idx="24">
                  <c:v>246</c:v>
                </c:pt>
                <c:pt idx="25">
                  <c:v>304</c:v>
                </c:pt>
                <c:pt idx="26">
                  <c:v>432</c:v>
                </c:pt>
                <c:pt idx="27">
                  <c:v>2163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A9E4-4CB2-BA74-A4ADE8422211}"/>
            </c:ext>
          </c:extLst>
        </c:ser>
        <c:ser>
          <c:idx val="81"/>
          <c:order val="81"/>
          <c:tx>
            <c:strRef>
              <c:f>Breakdown!$A$85</c:f>
              <c:strCache>
                <c:ptCount val="1"/>
                <c:pt idx="0">
                  <c:v>FRIO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Breakdown!$D$85:$AE$85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530</c:v>
                </c:pt>
                <c:pt idx="10">
                  <c:v>376</c:v>
                </c:pt>
                <c:pt idx="11">
                  <c:v>357</c:v>
                </c:pt>
                <c:pt idx="12">
                  <c:v>331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168</c:v>
                </c:pt>
                <c:pt idx="17">
                  <c:v>193</c:v>
                </c:pt>
                <c:pt idx="18">
                  <c:v>165</c:v>
                </c:pt>
                <c:pt idx="19">
                  <c:v>183</c:v>
                </c:pt>
                <c:pt idx="20">
                  <c:v>326</c:v>
                </c:pt>
                <c:pt idx="21">
                  <c:v>0</c:v>
                </c:pt>
                <c:pt idx="22">
                  <c:v>99</c:v>
                </c:pt>
                <c:pt idx="23">
                  <c:v>104</c:v>
                </c:pt>
                <c:pt idx="24">
                  <c:v>234</c:v>
                </c:pt>
                <c:pt idx="25">
                  <c:v>174</c:v>
                </c:pt>
                <c:pt idx="26">
                  <c:v>278</c:v>
                </c:pt>
                <c:pt idx="27">
                  <c:v>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A9E4-4CB2-BA74-A4ADE8422211}"/>
            </c:ext>
          </c:extLst>
        </c:ser>
        <c:ser>
          <c:idx val="82"/>
          <c:order val="82"/>
          <c:tx>
            <c:strRef>
              <c:f>Breakdown!$A$86</c:f>
              <c:strCache>
                <c:ptCount val="1"/>
                <c:pt idx="0">
                  <c:v>GAINES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Breakdown!$D$86:$AE$86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90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639</c:v>
                </c:pt>
                <c:pt idx="10">
                  <c:v>529</c:v>
                </c:pt>
                <c:pt idx="11">
                  <c:v>538</c:v>
                </c:pt>
                <c:pt idx="12">
                  <c:v>515</c:v>
                </c:pt>
                <c:pt idx="13">
                  <c:v>390</c:v>
                </c:pt>
                <c:pt idx="14">
                  <c:v>0</c:v>
                </c:pt>
                <c:pt idx="15">
                  <c:v>336</c:v>
                </c:pt>
                <c:pt idx="16">
                  <c:v>289</c:v>
                </c:pt>
                <c:pt idx="17">
                  <c:v>206</c:v>
                </c:pt>
                <c:pt idx="18">
                  <c:v>206</c:v>
                </c:pt>
                <c:pt idx="19">
                  <c:v>270</c:v>
                </c:pt>
                <c:pt idx="20">
                  <c:v>235</c:v>
                </c:pt>
                <c:pt idx="21">
                  <c:v>0</c:v>
                </c:pt>
                <c:pt idx="22">
                  <c:v>149</c:v>
                </c:pt>
                <c:pt idx="23">
                  <c:v>106</c:v>
                </c:pt>
                <c:pt idx="24">
                  <c:v>142</c:v>
                </c:pt>
                <c:pt idx="25">
                  <c:v>203</c:v>
                </c:pt>
                <c:pt idx="26">
                  <c:v>328</c:v>
                </c:pt>
                <c:pt idx="27">
                  <c:v>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A9E4-4CB2-BA74-A4ADE8422211}"/>
            </c:ext>
          </c:extLst>
        </c:ser>
        <c:ser>
          <c:idx val="83"/>
          <c:order val="83"/>
          <c:tx>
            <c:strRef>
              <c:f>Breakdown!$A$87</c:f>
              <c:strCache>
                <c:ptCount val="1"/>
                <c:pt idx="0">
                  <c:v>GALVESTON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Breakdown!$D$87:$AE$87</c:f>
              <c:numCache>
                <c:formatCode>_(* #,##0_);_(* \(#,##0\);_(* "-"??_);_(@_)</c:formatCode>
                <c:ptCount val="28"/>
                <c:pt idx="0">
                  <c:v>2869</c:v>
                </c:pt>
                <c:pt idx="1">
                  <c:v>1210</c:v>
                </c:pt>
                <c:pt idx="2">
                  <c:v>216</c:v>
                </c:pt>
                <c:pt idx="3">
                  <c:v>827</c:v>
                </c:pt>
                <c:pt idx="4">
                  <c:v>380</c:v>
                </c:pt>
                <c:pt idx="5">
                  <c:v>291</c:v>
                </c:pt>
                <c:pt idx="6">
                  <c:v>0</c:v>
                </c:pt>
                <c:pt idx="7">
                  <c:v>59</c:v>
                </c:pt>
                <c:pt idx="8">
                  <c:v>0</c:v>
                </c:pt>
                <c:pt idx="9">
                  <c:v>17999</c:v>
                </c:pt>
                <c:pt idx="10">
                  <c:v>15000</c:v>
                </c:pt>
                <c:pt idx="11">
                  <c:v>12937</c:v>
                </c:pt>
                <c:pt idx="12">
                  <c:v>13312</c:v>
                </c:pt>
                <c:pt idx="13">
                  <c:v>0</c:v>
                </c:pt>
                <c:pt idx="14">
                  <c:v>0</c:v>
                </c:pt>
                <c:pt idx="15">
                  <c:v>9508</c:v>
                </c:pt>
                <c:pt idx="16">
                  <c:v>7384</c:v>
                </c:pt>
                <c:pt idx="17">
                  <c:v>6158</c:v>
                </c:pt>
                <c:pt idx="18">
                  <c:v>5551</c:v>
                </c:pt>
                <c:pt idx="19">
                  <c:v>6924</c:v>
                </c:pt>
                <c:pt idx="20">
                  <c:v>6286</c:v>
                </c:pt>
                <c:pt idx="21">
                  <c:v>2055</c:v>
                </c:pt>
                <c:pt idx="22">
                  <c:v>5334</c:v>
                </c:pt>
                <c:pt idx="23">
                  <c:v>4592</c:v>
                </c:pt>
                <c:pt idx="24">
                  <c:v>4930</c:v>
                </c:pt>
                <c:pt idx="25">
                  <c:v>5382</c:v>
                </c:pt>
                <c:pt idx="26">
                  <c:v>7947</c:v>
                </c:pt>
                <c:pt idx="27">
                  <c:v>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A9E4-4CB2-BA74-A4ADE8422211}"/>
            </c:ext>
          </c:extLst>
        </c:ser>
        <c:ser>
          <c:idx val="84"/>
          <c:order val="84"/>
          <c:tx>
            <c:strRef>
              <c:f>Breakdown!$A$88</c:f>
              <c:strCache>
                <c:ptCount val="1"/>
                <c:pt idx="0">
                  <c:v>GARZA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Breakdown!$D$88:$AE$88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141</c:v>
                </c:pt>
                <c:pt idx="10">
                  <c:v>140</c:v>
                </c:pt>
                <c:pt idx="11">
                  <c:v>91</c:v>
                </c:pt>
                <c:pt idx="12">
                  <c:v>137</c:v>
                </c:pt>
                <c:pt idx="13">
                  <c:v>0</c:v>
                </c:pt>
                <c:pt idx="14">
                  <c:v>0</c:v>
                </c:pt>
                <c:pt idx="15">
                  <c:v>95</c:v>
                </c:pt>
                <c:pt idx="16">
                  <c:v>82</c:v>
                </c:pt>
                <c:pt idx="17">
                  <c:v>80</c:v>
                </c:pt>
                <c:pt idx="18">
                  <c:v>63</c:v>
                </c:pt>
                <c:pt idx="19">
                  <c:v>73</c:v>
                </c:pt>
                <c:pt idx="20">
                  <c:v>0</c:v>
                </c:pt>
                <c:pt idx="21">
                  <c:v>0</c:v>
                </c:pt>
                <c:pt idx="22">
                  <c:v>53</c:v>
                </c:pt>
                <c:pt idx="23">
                  <c:v>27</c:v>
                </c:pt>
                <c:pt idx="24">
                  <c:v>53</c:v>
                </c:pt>
                <c:pt idx="25">
                  <c:v>59</c:v>
                </c:pt>
                <c:pt idx="26">
                  <c:v>104</c:v>
                </c:pt>
                <c:pt idx="27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A9E4-4CB2-BA74-A4ADE8422211}"/>
            </c:ext>
          </c:extLst>
        </c:ser>
        <c:ser>
          <c:idx val="85"/>
          <c:order val="85"/>
          <c:tx>
            <c:strRef>
              <c:f>Breakdown!$A$89</c:f>
              <c:strCache>
                <c:ptCount val="1"/>
                <c:pt idx="0">
                  <c:v>GILLESPIE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Breakdown!$D$89:$AE$89</c:f>
              <c:numCache>
                <c:formatCode>_(* #,##0_);_(* \(#,##0\);_(* "-"??_);_(@_)</c:formatCode>
                <c:ptCount val="28"/>
                <c:pt idx="0">
                  <c:v>17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84</c:v>
                </c:pt>
                <c:pt idx="5">
                  <c:v>103</c:v>
                </c:pt>
                <c:pt idx="6">
                  <c:v>25</c:v>
                </c:pt>
                <c:pt idx="7">
                  <c:v>0</c:v>
                </c:pt>
                <c:pt idx="8">
                  <c:v>45</c:v>
                </c:pt>
                <c:pt idx="9">
                  <c:v>1457</c:v>
                </c:pt>
                <c:pt idx="10">
                  <c:v>1113</c:v>
                </c:pt>
                <c:pt idx="11">
                  <c:v>1238</c:v>
                </c:pt>
                <c:pt idx="12">
                  <c:v>1047</c:v>
                </c:pt>
                <c:pt idx="13">
                  <c:v>0</c:v>
                </c:pt>
                <c:pt idx="14">
                  <c:v>434</c:v>
                </c:pt>
                <c:pt idx="15">
                  <c:v>973</c:v>
                </c:pt>
                <c:pt idx="16">
                  <c:v>1120</c:v>
                </c:pt>
                <c:pt idx="17">
                  <c:v>662</c:v>
                </c:pt>
                <c:pt idx="18">
                  <c:v>605</c:v>
                </c:pt>
                <c:pt idx="19">
                  <c:v>635</c:v>
                </c:pt>
                <c:pt idx="20">
                  <c:v>0</c:v>
                </c:pt>
                <c:pt idx="21">
                  <c:v>330</c:v>
                </c:pt>
                <c:pt idx="22">
                  <c:v>497</c:v>
                </c:pt>
                <c:pt idx="23">
                  <c:v>649</c:v>
                </c:pt>
                <c:pt idx="24">
                  <c:v>443</c:v>
                </c:pt>
                <c:pt idx="25">
                  <c:v>474</c:v>
                </c:pt>
                <c:pt idx="26">
                  <c:v>642</c:v>
                </c:pt>
                <c:pt idx="27">
                  <c:v>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9E4-4CB2-BA74-A4ADE8422211}"/>
            </c:ext>
          </c:extLst>
        </c:ser>
        <c:ser>
          <c:idx val="86"/>
          <c:order val="86"/>
          <c:tx>
            <c:strRef>
              <c:f>Breakdown!$A$90</c:f>
              <c:strCache>
                <c:ptCount val="1"/>
                <c:pt idx="0">
                  <c:v>GLASSCOCK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Breakdown!$D$90:$AE$90</c:f>
              <c:numCache>
                <c:formatCode>_(* #,##0_);_(* \(#,##0\);_(* "-"??_);_(@_)</c:formatCode>
                <c:ptCount val="28"/>
                <c:pt idx="0">
                  <c:v>18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34</c:v>
                </c:pt>
                <c:pt idx="11">
                  <c:v>45</c:v>
                </c:pt>
                <c:pt idx="12">
                  <c:v>41</c:v>
                </c:pt>
                <c:pt idx="13">
                  <c:v>0</c:v>
                </c:pt>
                <c:pt idx="14">
                  <c:v>0</c:v>
                </c:pt>
                <c:pt idx="15">
                  <c:v>38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40</c:v>
                </c:pt>
                <c:pt idx="20">
                  <c:v>0</c:v>
                </c:pt>
                <c:pt idx="21">
                  <c:v>0</c:v>
                </c:pt>
                <c:pt idx="22">
                  <c:v>18</c:v>
                </c:pt>
                <c:pt idx="23">
                  <c:v>3</c:v>
                </c:pt>
                <c:pt idx="24">
                  <c:v>27</c:v>
                </c:pt>
                <c:pt idx="25">
                  <c:v>29</c:v>
                </c:pt>
                <c:pt idx="26">
                  <c:v>0</c:v>
                </c:pt>
                <c:pt idx="27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A9E4-4CB2-BA74-A4ADE8422211}"/>
            </c:ext>
          </c:extLst>
        </c:ser>
        <c:ser>
          <c:idx val="87"/>
          <c:order val="87"/>
          <c:tx>
            <c:strRef>
              <c:f>Breakdown!$A$91</c:f>
              <c:strCache>
                <c:ptCount val="1"/>
                <c:pt idx="0">
                  <c:v>GOLIAD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Breakdown!$D$91:$AE$91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145</c:v>
                </c:pt>
                <c:pt idx="20">
                  <c:v>0</c:v>
                </c:pt>
                <c:pt idx="21">
                  <c:v>0</c:v>
                </c:pt>
                <c:pt idx="22">
                  <c:v>102</c:v>
                </c:pt>
                <c:pt idx="23">
                  <c:v>100</c:v>
                </c:pt>
                <c:pt idx="24">
                  <c:v>112</c:v>
                </c:pt>
                <c:pt idx="25">
                  <c:v>130</c:v>
                </c:pt>
                <c:pt idx="26">
                  <c:v>163</c:v>
                </c:pt>
                <c:pt idx="27">
                  <c:v>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A9E4-4CB2-BA74-A4ADE8422211}"/>
            </c:ext>
          </c:extLst>
        </c:ser>
        <c:ser>
          <c:idx val="88"/>
          <c:order val="88"/>
          <c:tx>
            <c:strRef>
              <c:f>Breakdown!$A$92</c:f>
              <c:strCache>
                <c:ptCount val="1"/>
                <c:pt idx="0">
                  <c:v>GONZALES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Breakdown!$D$92:$AE$92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2</c:v>
                </c:pt>
                <c:pt idx="3">
                  <c:v>29</c:v>
                </c:pt>
                <c:pt idx="4">
                  <c:v>25</c:v>
                </c:pt>
                <c:pt idx="5">
                  <c:v>27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688</c:v>
                </c:pt>
                <c:pt idx="10">
                  <c:v>530</c:v>
                </c:pt>
                <c:pt idx="11">
                  <c:v>561</c:v>
                </c:pt>
                <c:pt idx="12">
                  <c:v>706</c:v>
                </c:pt>
                <c:pt idx="13">
                  <c:v>1</c:v>
                </c:pt>
                <c:pt idx="14">
                  <c:v>0</c:v>
                </c:pt>
                <c:pt idx="15">
                  <c:v>535</c:v>
                </c:pt>
                <c:pt idx="16">
                  <c:v>342</c:v>
                </c:pt>
                <c:pt idx="17">
                  <c:v>342</c:v>
                </c:pt>
                <c:pt idx="18">
                  <c:v>306</c:v>
                </c:pt>
                <c:pt idx="19">
                  <c:v>370</c:v>
                </c:pt>
                <c:pt idx="20">
                  <c:v>0</c:v>
                </c:pt>
                <c:pt idx="21">
                  <c:v>0</c:v>
                </c:pt>
                <c:pt idx="22">
                  <c:v>383</c:v>
                </c:pt>
                <c:pt idx="23">
                  <c:v>323</c:v>
                </c:pt>
                <c:pt idx="24">
                  <c:v>231</c:v>
                </c:pt>
                <c:pt idx="25">
                  <c:v>260</c:v>
                </c:pt>
                <c:pt idx="26">
                  <c:v>418</c:v>
                </c:pt>
                <c:pt idx="27">
                  <c:v>1530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A9E4-4CB2-BA74-A4ADE8422211}"/>
            </c:ext>
          </c:extLst>
        </c:ser>
        <c:ser>
          <c:idx val="89"/>
          <c:order val="89"/>
          <c:tx>
            <c:strRef>
              <c:f>Breakdown!$A$93</c:f>
              <c:strCache>
                <c:ptCount val="1"/>
                <c:pt idx="0">
                  <c:v>GRAY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Breakdown!$D$93:$AE$93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18</c:v>
                </c:pt>
                <c:pt idx="2">
                  <c:v>2</c:v>
                </c:pt>
                <c:pt idx="3">
                  <c:v>207</c:v>
                </c:pt>
                <c:pt idx="4">
                  <c:v>25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108</c:v>
                </c:pt>
                <c:pt idx="9">
                  <c:v>557</c:v>
                </c:pt>
                <c:pt idx="10">
                  <c:v>657</c:v>
                </c:pt>
                <c:pt idx="11">
                  <c:v>534</c:v>
                </c:pt>
                <c:pt idx="12">
                  <c:v>683</c:v>
                </c:pt>
                <c:pt idx="13">
                  <c:v>0</c:v>
                </c:pt>
                <c:pt idx="14">
                  <c:v>0</c:v>
                </c:pt>
                <c:pt idx="15">
                  <c:v>455</c:v>
                </c:pt>
                <c:pt idx="16">
                  <c:v>363</c:v>
                </c:pt>
                <c:pt idx="17">
                  <c:v>323</c:v>
                </c:pt>
                <c:pt idx="18">
                  <c:v>304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156</c:v>
                </c:pt>
                <c:pt idx="23">
                  <c:v>119</c:v>
                </c:pt>
                <c:pt idx="24">
                  <c:v>66</c:v>
                </c:pt>
                <c:pt idx="25">
                  <c:v>259</c:v>
                </c:pt>
                <c:pt idx="26">
                  <c:v>552</c:v>
                </c:pt>
                <c:pt idx="27">
                  <c:v>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A9E4-4CB2-BA74-A4ADE8422211}"/>
            </c:ext>
          </c:extLst>
        </c:ser>
        <c:ser>
          <c:idx val="90"/>
          <c:order val="90"/>
          <c:tx>
            <c:strRef>
              <c:f>Breakdown!$A$94</c:f>
              <c:strCache>
                <c:ptCount val="1"/>
                <c:pt idx="0">
                  <c:v>GRAYSON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Breakdown!$D$94:$AE$94</c:f>
              <c:numCache>
                <c:formatCode>_(* #,##0_);_(* \(#,##0\);_(* "-"??_);_(@_)</c:formatCode>
                <c:ptCount val="28"/>
                <c:pt idx="0">
                  <c:v>19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4323</c:v>
                </c:pt>
                <c:pt idx="10">
                  <c:v>4393</c:v>
                </c:pt>
                <c:pt idx="11">
                  <c:v>3938</c:v>
                </c:pt>
                <c:pt idx="12">
                  <c:v>5485</c:v>
                </c:pt>
                <c:pt idx="13">
                  <c:v>3006</c:v>
                </c:pt>
                <c:pt idx="14">
                  <c:v>1296</c:v>
                </c:pt>
                <c:pt idx="15">
                  <c:v>3639</c:v>
                </c:pt>
                <c:pt idx="16">
                  <c:v>3436</c:v>
                </c:pt>
                <c:pt idx="17">
                  <c:v>2927</c:v>
                </c:pt>
                <c:pt idx="18">
                  <c:v>2407</c:v>
                </c:pt>
                <c:pt idx="19">
                  <c:v>2447</c:v>
                </c:pt>
                <c:pt idx="20">
                  <c:v>1452</c:v>
                </c:pt>
                <c:pt idx="21">
                  <c:v>597</c:v>
                </c:pt>
                <c:pt idx="22">
                  <c:v>1817</c:v>
                </c:pt>
                <c:pt idx="23">
                  <c:v>1727</c:v>
                </c:pt>
                <c:pt idx="24">
                  <c:v>1856</c:v>
                </c:pt>
                <c:pt idx="25">
                  <c:v>2281</c:v>
                </c:pt>
                <c:pt idx="26">
                  <c:v>3163</c:v>
                </c:pt>
                <c:pt idx="27">
                  <c:v>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A9E4-4CB2-BA74-A4ADE8422211}"/>
            </c:ext>
          </c:extLst>
        </c:ser>
        <c:ser>
          <c:idx val="91"/>
          <c:order val="91"/>
          <c:tx>
            <c:strRef>
              <c:f>Breakdown!$A$95</c:f>
              <c:strCache>
                <c:ptCount val="1"/>
                <c:pt idx="0">
                  <c:v>GREGG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Breakdown!$D$95:$AE$95</c:f>
              <c:numCache>
                <c:formatCode>_(* #,##0_);_(* \(#,##0\);_(* "-"??_);_(@_)</c:formatCode>
                <c:ptCount val="28"/>
                <c:pt idx="0">
                  <c:v>1424</c:v>
                </c:pt>
                <c:pt idx="1">
                  <c:v>109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432</c:v>
                </c:pt>
                <c:pt idx="6">
                  <c:v>90</c:v>
                </c:pt>
                <c:pt idx="7">
                  <c:v>0</c:v>
                </c:pt>
                <c:pt idx="8">
                  <c:v>127</c:v>
                </c:pt>
                <c:pt idx="9">
                  <c:v>4202</c:v>
                </c:pt>
                <c:pt idx="10">
                  <c:v>3970</c:v>
                </c:pt>
                <c:pt idx="11">
                  <c:v>3809</c:v>
                </c:pt>
                <c:pt idx="12">
                  <c:v>3785</c:v>
                </c:pt>
                <c:pt idx="13">
                  <c:v>1937</c:v>
                </c:pt>
                <c:pt idx="14">
                  <c:v>1378</c:v>
                </c:pt>
                <c:pt idx="15">
                  <c:v>2793</c:v>
                </c:pt>
                <c:pt idx="16">
                  <c:v>2396</c:v>
                </c:pt>
                <c:pt idx="17">
                  <c:v>2256</c:v>
                </c:pt>
                <c:pt idx="18">
                  <c:v>1753</c:v>
                </c:pt>
                <c:pt idx="19">
                  <c:v>1806</c:v>
                </c:pt>
                <c:pt idx="20">
                  <c:v>1050</c:v>
                </c:pt>
                <c:pt idx="21">
                  <c:v>749</c:v>
                </c:pt>
                <c:pt idx="22">
                  <c:v>1598</c:v>
                </c:pt>
                <c:pt idx="23">
                  <c:v>1452</c:v>
                </c:pt>
                <c:pt idx="24">
                  <c:v>1289</c:v>
                </c:pt>
                <c:pt idx="25">
                  <c:v>1468</c:v>
                </c:pt>
                <c:pt idx="26">
                  <c:v>2266</c:v>
                </c:pt>
                <c:pt idx="27">
                  <c:v>5037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A9E4-4CB2-BA74-A4ADE8422211}"/>
            </c:ext>
          </c:extLst>
        </c:ser>
        <c:ser>
          <c:idx val="92"/>
          <c:order val="92"/>
          <c:tx>
            <c:strRef>
              <c:f>Breakdown!$A$96</c:f>
              <c:strCache>
                <c:ptCount val="1"/>
                <c:pt idx="0">
                  <c:v>GRIMES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Breakdown!$D$96:$AE$96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30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857</c:v>
                </c:pt>
                <c:pt idx="10">
                  <c:v>635</c:v>
                </c:pt>
                <c:pt idx="11">
                  <c:v>908</c:v>
                </c:pt>
                <c:pt idx="12">
                  <c:v>756</c:v>
                </c:pt>
                <c:pt idx="13">
                  <c:v>1</c:v>
                </c:pt>
                <c:pt idx="14">
                  <c:v>0</c:v>
                </c:pt>
                <c:pt idx="15">
                  <c:v>839</c:v>
                </c:pt>
                <c:pt idx="16">
                  <c:v>891</c:v>
                </c:pt>
                <c:pt idx="17">
                  <c:v>455</c:v>
                </c:pt>
                <c:pt idx="18">
                  <c:v>515</c:v>
                </c:pt>
                <c:pt idx="19">
                  <c:v>519</c:v>
                </c:pt>
                <c:pt idx="20">
                  <c:v>0</c:v>
                </c:pt>
                <c:pt idx="21">
                  <c:v>436</c:v>
                </c:pt>
                <c:pt idx="22">
                  <c:v>423</c:v>
                </c:pt>
                <c:pt idx="23">
                  <c:v>692</c:v>
                </c:pt>
                <c:pt idx="24">
                  <c:v>368</c:v>
                </c:pt>
                <c:pt idx="25">
                  <c:v>417</c:v>
                </c:pt>
                <c:pt idx="26">
                  <c:v>586</c:v>
                </c:pt>
                <c:pt idx="27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A9E4-4CB2-BA74-A4ADE8422211}"/>
            </c:ext>
          </c:extLst>
        </c:ser>
        <c:ser>
          <c:idx val="93"/>
          <c:order val="93"/>
          <c:tx>
            <c:strRef>
              <c:f>Breakdown!$A$97</c:f>
              <c:strCache>
                <c:ptCount val="1"/>
                <c:pt idx="0">
                  <c:v>GUADALUPE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Breakdown!$D$97:$AE$97</c:f>
              <c:numCache>
                <c:formatCode>_(* #,##0_);_(* \(#,##0\);_(* "-"??_);_(@_)</c:formatCode>
                <c:ptCount val="28"/>
                <c:pt idx="0">
                  <c:v>2181</c:v>
                </c:pt>
                <c:pt idx="1">
                  <c:v>444</c:v>
                </c:pt>
                <c:pt idx="2">
                  <c:v>234</c:v>
                </c:pt>
                <c:pt idx="3">
                  <c:v>240</c:v>
                </c:pt>
                <c:pt idx="4">
                  <c:v>226</c:v>
                </c:pt>
                <c:pt idx="5">
                  <c:v>0</c:v>
                </c:pt>
                <c:pt idx="6">
                  <c:v>335</c:v>
                </c:pt>
                <c:pt idx="7">
                  <c:v>0</c:v>
                </c:pt>
                <c:pt idx="8">
                  <c:v>79</c:v>
                </c:pt>
                <c:pt idx="9">
                  <c:v>4728</c:v>
                </c:pt>
                <c:pt idx="10">
                  <c:v>4750</c:v>
                </c:pt>
                <c:pt idx="11">
                  <c:v>5116</c:v>
                </c:pt>
                <c:pt idx="12">
                  <c:v>5087</c:v>
                </c:pt>
                <c:pt idx="13">
                  <c:v>4804</c:v>
                </c:pt>
                <c:pt idx="14">
                  <c:v>1779</c:v>
                </c:pt>
                <c:pt idx="15">
                  <c:v>5152</c:v>
                </c:pt>
                <c:pt idx="16">
                  <c:v>4297</c:v>
                </c:pt>
                <c:pt idx="17">
                  <c:v>3656</c:v>
                </c:pt>
                <c:pt idx="18">
                  <c:v>3281</c:v>
                </c:pt>
                <c:pt idx="19">
                  <c:v>3489</c:v>
                </c:pt>
                <c:pt idx="20">
                  <c:v>2309</c:v>
                </c:pt>
                <c:pt idx="21">
                  <c:v>1098</c:v>
                </c:pt>
                <c:pt idx="22">
                  <c:v>2688</c:v>
                </c:pt>
                <c:pt idx="23">
                  <c:v>2274</c:v>
                </c:pt>
                <c:pt idx="24">
                  <c:v>2621</c:v>
                </c:pt>
                <c:pt idx="25">
                  <c:v>2716</c:v>
                </c:pt>
                <c:pt idx="26">
                  <c:v>3744</c:v>
                </c:pt>
                <c:pt idx="27">
                  <c:v>9390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A9E4-4CB2-BA74-A4ADE8422211}"/>
            </c:ext>
          </c:extLst>
        </c:ser>
        <c:ser>
          <c:idx val="94"/>
          <c:order val="94"/>
          <c:tx>
            <c:strRef>
              <c:f>Breakdown!$A$98</c:f>
              <c:strCache>
                <c:ptCount val="1"/>
                <c:pt idx="0">
                  <c:v>HALE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Breakdown!$D$98:$AE$98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14</c:v>
                </c:pt>
                <c:pt idx="4">
                  <c:v>36</c:v>
                </c:pt>
                <c:pt idx="5">
                  <c:v>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869</c:v>
                </c:pt>
                <c:pt idx="10">
                  <c:v>813</c:v>
                </c:pt>
                <c:pt idx="11">
                  <c:v>941</c:v>
                </c:pt>
                <c:pt idx="12">
                  <c:v>750</c:v>
                </c:pt>
                <c:pt idx="13">
                  <c:v>0</c:v>
                </c:pt>
                <c:pt idx="14">
                  <c:v>0</c:v>
                </c:pt>
                <c:pt idx="15">
                  <c:v>532</c:v>
                </c:pt>
                <c:pt idx="16">
                  <c:v>400</c:v>
                </c:pt>
                <c:pt idx="17">
                  <c:v>416</c:v>
                </c:pt>
                <c:pt idx="18">
                  <c:v>529</c:v>
                </c:pt>
                <c:pt idx="19">
                  <c:v>431</c:v>
                </c:pt>
                <c:pt idx="20">
                  <c:v>0</c:v>
                </c:pt>
                <c:pt idx="21">
                  <c:v>0</c:v>
                </c:pt>
                <c:pt idx="22">
                  <c:v>240</c:v>
                </c:pt>
                <c:pt idx="23">
                  <c:v>127</c:v>
                </c:pt>
                <c:pt idx="24">
                  <c:v>118</c:v>
                </c:pt>
                <c:pt idx="25">
                  <c:v>412</c:v>
                </c:pt>
                <c:pt idx="26">
                  <c:v>732</c:v>
                </c:pt>
                <c:pt idx="27">
                  <c:v>2064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A9E4-4CB2-BA74-A4ADE8422211}"/>
            </c:ext>
          </c:extLst>
        </c:ser>
        <c:ser>
          <c:idx val="95"/>
          <c:order val="95"/>
          <c:tx>
            <c:strRef>
              <c:f>Breakdown!$A$99</c:f>
              <c:strCache>
                <c:ptCount val="1"/>
                <c:pt idx="0">
                  <c:v>HALL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Breakdown!$D$99:$AE$99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105</c:v>
                </c:pt>
                <c:pt idx="10">
                  <c:v>104</c:v>
                </c:pt>
                <c:pt idx="11">
                  <c:v>104</c:v>
                </c:pt>
                <c:pt idx="12">
                  <c:v>80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44</c:v>
                </c:pt>
                <c:pt idx="17">
                  <c:v>77</c:v>
                </c:pt>
                <c:pt idx="18">
                  <c:v>30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22</c:v>
                </c:pt>
                <c:pt idx="23">
                  <c:v>20</c:v>
                </c:pt>
                <c:pt idx="24">
                  <c:v>13</c:v>
                </c:pt>
                <c:pt idx="25">
                  <c:v>52</c:v>
                </c:pt>
                <c:pt idx="26">
                  <c:v>55</c:v>
                </c:pt>
                <c:pt idx="27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A9E4-4CB2-BA74-A4ADE8422211}"/>
            </c:ext>
          </c:extLst>
        </c:ser>
        <c:ser>
          <c:idx val="96"/>
          <c:order val="96"/>
          <c:tx>
            <c:strRef>
              <c:f>Breakdown!$A$100</c:f>
              <c:strCache>
                <c:ptCount val="1"/>
                <c:pt idx="0">
                  <c:v>HAMILTON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Breakdown!$D$100:$AE$100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307</c:v>
                </c:pt>
                <c:pt idx="10">
                  <c:v>320</c:v>
                </c:pt>
                <c:pt idx="11">
                  <c:v>329</c:v>
                </c:pt>
                <c:pt idx="12">
                  <c:v>339</c:v>
                </c:pt>
                <c:pt idx="13">
                  <c:v>0</c:v>
                </c:pt>
                <c:pt idx="14">
                  <c:v>0</c:v>
                </c:pt>
                <c:pt idx="15">
                  <c:v>288</c:v>
                </c:pt>
                <c:pt idx="16">
                  <c:v>284</c:v>
                </c:pt>
                <c:pt idx="17">
                  <c:v>167</c:v>
                </c:pt>
                <c:pt idx="18">
                  <c:v>162</c:v>
                </c:pt>
                <c:pt idx="19">
                  <c:v>188</c:v>
                </c:pt>
                <c:pt idx="20">
                  <c:v>0</c:v>
                </c:pt>
                <c:pt idx="21">
                  <c:v>0</c:v>
                </c:pt>
                <c:pt idx="22">
                  <c:v>148</c:v>
                </c:pt>
                <c:pt idx="23">
                  <c:v>156</c:v>
                </c:pt>
                <c:pt idx="24">
                  <c:v>130</c:v>
                </c:pt>
                <c:pt idx="25">
                  <c:v>147</c:v>
                </c:pt>
                <c:pt idx="26">
                  <c:v>184</c:v>
                </c:pt>
                <c:pt idx="27">
                  <c:v>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A9E4-4CB2-BA74-A4ADE8422211}"/>
            </c:ext>
          </c:extLst>
        </c:ser>
        <c:ser>
          <c:idx val="97"/>
          <c:order val="97"/>
          <c:tx>
            <c:strRef>
              <c:f>Breakdown!$A$101</c:f>
              <c:strCache>
                <c:ptCount val="1"/>
                <c:pt idx="0">
                  <c:v>HANSFORD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Breakdown!$D$101:$AE$101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112</c:v>
                </c:pt>
                <c:pt idx="10">
                  <c:v>98</c:v>
                </c:pt>
                <c:pt idx="11">
                  <c:v>174</c:v>
                </c:pt>
                <c:pt idx="12">
                  <c:v>133</c:v>
                </c:pt>
                <c:pt idx="13">
                  <c:v>0</c:v>
                </c:pt>
                <c:pt idx="14">
                  <c:v>0</c:v>
                </c:pt>
                <c:pt idx="15">
                  <c:v>97</c:v>
                </c:pt>
                <c:pt idx="16">
                  <c:v>78</c:v>
                </c:pt>
                <c:pt idx="17">
                  <c:v>67</c:v>
                </c:pt>
                <c:pt idx="18">
                  <c:v>125</c:v>
                </c:pt>
                <c:pt idx="19">
                  <c:v>101</c:v>
                </c:pt>
                <c:pt idx="20">
                  <c:v>0</c:v>
                </c:pt>
                <c:pt idx="21">
                  <c:v>0</c:v>
                </c:pt>
                <c:pt idx="22">
                  <c:v>53</c:v>
                </c:pt>
                <c:pt idx="23">
                  <c:v>3</c:v>
                </c:pt>
                <c:pt idx="24">
                  <c:v>50</c:v>
                </c:pt>
                <c:pt idx="25">
                  <c:v>91</c:v>
                </c:pt>
                <c:pt idx="26">
                  <c:v>131</c:v>
                </c:pt>
                <c:pt idx="27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A9E4-4CB2-BA74-A4ADE8422211}"/>
            </c:ext>
          </c:extLst>
        </c:ser>
        <c:ser>
          <c:idx val="98"/>
          <c:order val="98"/>
          <c:tx>
            <c:strRef>
              <c:f>Breakdown!$A$102</c:f>
              <c:strCache>
                <c:ptCount val="1"/>
                <c:pt idx="0">
                  <c:v>HARDEMAN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Breakdown!$D$102:$AE$102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175</c:v>
                </c:pt>
                <c:pt idx="10">
                  <c:v>119</c:v>
                </c:pt>
                <c:pt idx="11">
                  <c:v>90</c:v>
                </c:pt>
                <c:pt idx="12">
                  <c:v>75</c:v>
                </c:pt>
                <c:pt idx="13">
                  <c:v>0</c:v>
                </c:pt>
                <c:pt idx="14">
                  <c:v>0</c:v>
                </c:pt>
                <c:pt idx="15">
                  <c:v>55</c:v>
                </c:pt>
                <c:pt idx="16">
                  <c:v>79</c:v>
                </c:pt>
                <c:pt idx="17">
                  <c:v>61</c:v>
                </c:pt>
                <c:pt idx="18">
                  <c:v>41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22</c:v>
                </c:pt>
                <c:pt idx="23">
                  <c:v>14</c:v>
                </c:pt>
                <c:pt idx="24">
                  <c:v>42</c:v>
                </c:pt>
                <c:pt idx="25">
                  <c:v>54</c:v>
                </c:pt>
                <c:pt idx="26">
                  <c:v>121</c:v>
                </c:pt>
                <c:pt idx="27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A9E4-4CB2-BA74-A4ADE8422211}"/>
            </c:ext>
          </c:extLst>
        </c:ser>
        <c:ser>
          <c:idx val="99"/>
          <c:order val="99"/>
          <c:tx>
            <c:strRef>
              <c:f>Breakdown!$A$103</c:f>
              <c:strCache>
                <c:ptCount val="1"/>
                <c:pt idx="0">
                  <c:v>HARDIN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Breakdown!$D$103:$AE$103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17</c:v>
                </c:pt>
                <c:pt idx="5">
                  <c:v>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2583</c:v>
                </c:pt>
                <c:pt idx="10">
                  <c:v>2336</c:v>
                </c:pt>
                <c:pt idx="11">
                  <c:v>2251</c:v>
                </c:pt>
                <c:pt idx="12">
                  <c:v>2433</c:v>
                </c:pt>
                <c:pt idx="13">
                  <c:v>0</c:v>
                </c:pt>
                <c:pt idx="14">
                  <c:v>0</c:v>
                </c:pt>
                <c:pt idx="15">
                  <c:v>1878</c:v>
                </c:pt>
                <c:pt idx="16">
                  <c:v>1398</c:v>
                </c:pt>
                <c:pt idx="17">
                  <c:v>1329</c:v>
                </c:pt>
                <c:pt idx="18">
                  <c:v>1095</c:v>
                </c:pt>
                <c:pt idx="19">
                  <c:v>1378</c:v>
                </c:pt>
                <c:pt idx="20">
                  <c:v>502</c:v>
                </c:pt>
                <c:pt idx="21">
                  <c:v>324</c:v>
                </c:pt>
                <c:pt idx="22">
                  <c:v>961</c:v>
                </c:pt>
                <c:pt idx="23">
                  <c:v>871</c:v>
                </c:pt>
                <c:pt idx="24">
                  <c:v>779</c:v>
                </c:pt>
                <c:pt idx="25">
                  <c:v>1023</c:v>
                </c:pt>
                <c:pt idx="26">
                  <c:v>1460</c:v>
                </c:pt>
                <c:pt idx="27">
                  <c:v>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A9E4-4CB2-BA74-A4ADE8422211}"/>
            </c:ext>
          </c:extLst>
        </c:ser>
        <c:ser>
          <c:idx val="100"/>
          <c:order val="100"/>
          <c:tx>
            <c:strRef>
              <c:f>Breakdown!$A$104</c:f>
              <c:strCache>
                <c:ptCount val="1"/>
                <c:pt idx="0">
                  <c:v>HARRIS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Breakdown!$D$104:$AE$104</c:f>
              <c:numCache>
                <c:formatCode>_(* #,##0_);_(* \(#,##0\);_(* "-"??_);_(@_)</c:formatCode>
                <c:ptCount val="28"/>
                <c:pt idx="0">
                  <c:v>1337</c:v>
                </c:pt>
                <c:pt idx="1">
                  <c:v>0</c:v>
                </c:pt>
                <c:pt idx="2">
                  <c:v>0</c:v>
                </c:pt>
                <c:pt idx="3">
                  <c:v>5128</c:v>
                </c:pt>
                <c:pt idx="4">
                  <c:v>4414</c:v>
                </c:pt>
                <c:pt idx="5">
                  <c:v>1149</c:v>
                </c:pt>
                <c:pt idx="6">
                  <c:v>3690</c:v>
                </c:pt>
                <c:pt idx="7">
                  <c:v>6903</c:v>
                </c:pt>
                <c:pt idx="8">
                  <c:v>7364</c:v>
                </c:pt>
                <c:pt idx="9">
                  <c:v>139510</c:v>
                </c:pt>
                <c:pt idx="10">
                  <c:v>118898</c:v>
                </c:pt>
                <c:pt idx="11">
                  <c:v>111399</c:v>
                </c:pt>
                <c:pt idx="12">
                  <c:v>112745</c:v>
                </c:pt>
                <c:pt idx="13">
                  <c:v>74471</c:v>
                </c:pt>
                <c:pt idx="14">
                  <c:v>42719</c:v>
                </c:pt>
                <c:pt idx="15">
                  <c:v>91984</c:v>
                </c:pt>
                <c:pt idx="16">
                  <c:v>82549</c:v>
                </c:pt>
                <c:pt idx="17">
                  <c:v>72745</c:v>
                </c:pt>
                <c:pt idx="18">
                  <c:v>76800</c:v>
                </c:pt>
                <c:pt idx="19">
                  <c:v>69710</c:v>
                </c:pt>
                <c:pt idx="20">
                  <c:v>42412</c:v>
                </c:pt>
                <c:pt idx="21">
                  <c:v>26819</c:v>
                </c:pt>
                <c:pt idx="22">
                  <c:v>58613</c:v>
                </c:pt>
                <c:pt idx="23">
                  <c:v>58694</c:v>
                </c:pt>
                <c:pt idx="24">
                  <c:v>61942</c:v>
                </c:pt>
                <c:pt idx="25">
                  <c:v>74754</c:v>
                </c:pt>
                <c:pt idx="26">
                  <c:v>89777</c:v>
                </c:pt>
                <c:pt idx="27">
                  <c:v>202725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A9E4-4CB2-BA74-A4ADE8422211}"/>
            </c:ext>
          </c:extLst>
        </c:ser>
        <c:ser>
          <c:idx val="101"/>
          <c:order val="101"/>
          <c:tx>
            <c:strRef>
              <c:f>Breakdown!$A$105</c:f>
              <c:strCache>
                <c:ptCount val="1"/>
                <c:pt idx="0">
                  <c:v>HARRISON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Breakdown!$D$105:$AE$105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25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2532</c:v>
                </c:pt>
                <c:pt idx="10">
                  <c:v>2256</c:v>
                </c:pt>
                <c:pt idx="11">
                  <c:v>2366</c:v>
                </c:pt>
                <c:pt idx="12">
                  <c:v>2743</c:v>
                </c:pt>
                <c:pt idx="13">
                  <c:v>3</c:v>
                </c:pt>
                <c:pt idx="14">
                  <c:v>0</c:v>
                </c:pt>
                <c:pt idx="15">
                  <c:v>2252</c:v>
                </c:pt>
                <c:pt idx="16">
                  <c:v>1689</c:v>
                </c:pt>
                <c:pt idx="17">
                  <c:v>1532</c:v>
                </c:pt>
                <c:pt idx="18">
                  <c:v>1432</c:v>
                </c:pt>
                <c:pt idx="19">
                  <c:v>2131</c:v>
                </c:pt>
                <c:pt idx="20">
                  <c:v>507</c:v>
                </c:pt>
                <c:pt idx="21">
                  <c:v>248</c:v>
                </c:pt>
                <c:pt idx="22">
                  <c:v>1091</c:v>
                </c:pt>
                <c:pt idx="23">
                  <c:v>1066</c:v>
                </c:pt>
                <c:pt idx="24">
                  <c:v>911</c:v>
                </c:pt>
                <c:pt idx="25">
                  <c:v>1017</c:v>
                </c:pt>
                <c:pt idx="26">
                  <c:v>1895</c:v>
                </c:pt>
                <c:pt idx="27">
                  <c:v>3810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A9E4-4CB2-BA74-A4ADE8422211}"/>
            </c:ext>
          </c:extLst>
        </c:ser>
        <c:ser>
          <c:idx val="102"/>
          <c:order val="102"/>
          <c:tx>
            <c:strRef>
              <c:f>Breakdown!$A$106</c:f>
              <c:strCache>
                <c:ptCount val="1"/>
                <c:pt idx="0">
                  <c:v>HARTLEY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Breakdown!$D$106:$AE$106</c:f>
              <c:numCache>
                <c:formatCode>_(* #,##0_);_(* \(#,##0\);_(* "-"??_);_(@_)</c:formatCode>
                <c:ptCount val="28"/>
                <c:pt idx="0">
                  <c:v>47</c:v>
                </c:pt>
                <c:pt idx="1">
                  <c:v>21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164</c:v>
                </c:pt>
                <c:pt idx="11">
                  <c:v>177</c:v>
                </c:pt>
                <c:pt idx="12">
                  <c:v>148</c:v>
                </c:pt>
                <c:pt idx="13">
                  <c:v>0</c:v>
                </c:pt>
                <c:pt idx="14">
                  <c:v>0</c:v>
                </c:pt>
                <c:pt idx="15">
                  <c:v>118</c:v>
                </c:pt>
                <c:pt idx="16">
                  <c:v>148</c:v>
                </c:pt>
                <c:pt idx="17">
                  <c:v>94</c:v>
                </c:pt>
                <c:pt idx="18">
                  <c:v>81</c:v>
                </c:pt>
                <c:pt idx="19">
                  <c:v>74</c:v>
                </c:pt>
                <c:pt idx="20">
                  <c:v>0</c:v>
                </c:pt>
                <c:pt idx="21">
                  <c:v>0</c:v>
                </c:pt>
                <c:pt idx="22">
                  <c:v>43</c:v>
                </c:pt>
                <c:pt idx="23">
                  <c:v>81</c:v>
                </c:pt>
                <c:pt idx="24">
                  <c:v>52</c:v>
                </c:pt>
                <c:pt idx="25">
                  <c:v>53</c:v>
                </c:pt>
                <c:pt idx="26">
                  <c:v>98</c:v>
                </c:pt>
                <c:pt idx="27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A9E4-4CB2-BA74-A4ADE8422211}"/>
            </c:ext>
          </c:extLst>
        </c:ser>
        <c:ser>
          <c:idx val="103"/>
          <c:order val="103"/>
          <c:tx>
            <c:strRef>
              <c:f>Breakdown!$A$107</c:f>
              <c:strCache>
                <c:ptCount val="1"/>
                <c:pt idx="0">
                  <c:v>HASKELL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Breakdown!$D$107:$AE$107</c:f>
              <c:numCache>
                <c:formatCode>_(* #,##0_);_(* \(#,##0\);_(* "-"??_);_(@_)</c:formatCode>
                <c:ptCount val="28"/>
                <c:pt idx="0">
                  <c:v>62</c:v>
                </c:pt>
                <c:pt idx="1">
                  <c:v>12</c:v>
                </c:pt>
                <c:pt idx="2">
                  <c:v>20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172</c:v>
                </c:pt>
                <c:pt idx="10">
                  <c:v>138</c:v>
                </c:pt>
                <c:pt idx="11">
                  <c:v>116</c:v>
                </c:pt>
                <c:pt idx="12">
                  <c:v>122</c:v>
                </c:pt>
                <c:pt idx="13">
                  <c:v>0</c:v>
                </c:pt>
                <c:pt idx="14">
                  <c:v>0</c:v>
                </c:pt>
                <c:pt idx="15">
                  <c:v>93</c:v>
                </c:pt>
                <c:pt idx="16">
                  <c:v>77</c:v>
                </c:pt>
                <c:pt idx="17">
                  <c:v>49</c:v>
                </c:pt>
                <c:pt idx="18">
                  <c:v>60</c:v>
                </c:pt>
                <c:pt idx="19">
                  <c:v>106</c:v>
                </c:pt>
                <c:pt idx="20">
                  <c:v>0</c:v>
                </c:pt>
                <c:pt idx="21">
                  <c:v>0</c:v>
                </c:pt>
                <c:pt idx="22">
                  <c:v>75</c:v>
                </c:pt>
                <c:pt idx="23">
                  <c:v>0</c:v>
                </c:pt>
                <c:pt idx="24">
                  <c:v>49</c:v>
                </c:pt>
                <c:pt idx="25">
                  <c:v>91</c:v>
                </c:pt>
                <c:pt idx="26">
                  <c:v>118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A9E4-4CB2-BA74-A4ADE8422211}"/>
            </c:ext>
          </c:extLst>
        </c:ser>
        <c:ser>
          <c:idx val="104"/>
          <c:order val="104"/>
          <c:tx>
            <c:strRef>
              <c:f>Breakdown!$A$108</c:f>
              <c:strCache>
                <c:ptCount val="1"/>
                <c:pt idx="0">
                  <c:v>HAYS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Breakdown!$D$108:$AE$108</c:f>
              <c:numCache>
                <c:formatCode>_(* #,##0_);_(* \(#,##0\);_(* "-"??_);_(@_)</c:formatCode>
                <c:ptCount val="28"/>
                <c:pt idx="0">
                  <c:v>2942</c:v>
                </c:pt>
                <c:pt idx="1">
                  <c:v>1093</c:v>
                </c:pt>
                <c:pt idx="2">
                  <c:v>296</c:v>
                </c:pt>
                <c:pt idx="3">
                  <c:v>562</c:v>
                </c:pt>
                <c:pt idx="4">
                  <c:v>893</c:v>
                </c:pt>
                <c:pt idx="5">
                  <c:v>530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7785</c:v>
                </c:pt>
                <c:pt idx="10">
                  <c:v>7384</c:v>
                </c:pt>
                <c:pt idx="11">
                  <c:v>7787</c:v>
                </c:pt>
                <c:pt idx="12">
                  <c:v>7384</c:v>
                </c:pt>
                <c:pt idx="13">
                  <c:v>5785</c:v>
                </c:pt>
                <c:pt idx="14">
                  <c:v>2357</c:v>
                </c:pt>
                <c:pt idx="15">
                  <c:v>5926</c:v>
                </c:pt>
                <c:pt idx="16">
                  <c:v>5429</c:v>
                </c:pt>
                <c:pt idx="17">
                  <c:v>4936</c:v>
                </c:pt>
                <c:pt idx="18">
                  <c:v>4731</c:v>
                </c:pt>
                <c:pt idx="19">
                  <c:v>4567</c:v>
                </c:pt>
                <c:pt idx="20">
                  <c:v>2891</c:v>
                </c:pt>
                <c:pt idx="21">
                  <c:v>1531</c:v>
                </c:pt>
                <c:pt idx="22">
                  <c:v>4145</c:v>
                </c:pt>
                <c:pt idx="23">
                  <c:v>3585</c:v>
                </c:pt>
                <c:pt idx="24">
                  <c:v>4100</c:v>
                </c:pt>
                <c:pt idx="25">
                  <c:v>4519</c:v>
                </c:pt>
                <c:pt idx="26">
                  <c:v>5985</c:v>
                </c:pt>
                <c:pt idx="27">
                  <c:v>10570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A9E4-4CB2-BA74-A4ADE8422211}"/>
            </c:ext>
          </c:extLst>
        </c:ser>
        <c:ser>
          <c:idx val="105"/>
          <c:order val="105"/>
          <c:tx>
            <c:strRef>
              <c:f>Breakdown!$A$109</c:f>
              <c:strCache>
                <c:ptCount val="1"/>
                <c:pt idx="0">
                  <c:v>HEMPHILL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Breakdown!$D$109:$AE$109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171</c:v>
                </c:pt>
                <c:pt idx="10">
                  <c:v>112</c:v>
                </c:pt>
                <c:pt idx="11">
                  <c:v>116</c:v>
                </c:pt>
                <c:pt idx="12">
                  <c:v>158</c:v>
                </c:pt>
                <c:pt idx="13">
                  <c:v>0</c:v>
                </c:pt>
                <c:pt idx="14">
                  <c:v>0</c:v>
                </c:pt>
                <c:pt idx="15">
                  <c:v>88</c:v>
                </c:pt>
                <c:pt idx="16">
                  <c:v>53</c:v>
                </c:pt>
                <c:pt idx="17">
                  <c:v>9</c:v>
                </c:pt>
                <c:pt idx="18">
                  <c:v>71</c:v>
                </c:pt>
                <c:pt idx="19">
                  <c:v>77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16</c:v>
                </c:pt>
                <c:pt idx="24">
                  <c:v>24</c:v>
                </c:pt>
                <c:pt idx="25">
                  <c:v>38</c:v>
                </c:pt>
                <c:pt idx="26">
                  <c:v>4</c:v>
                </c:pt>
                <c:pt idx="27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A9E4-4CB2-BA74-A4ADE8422211}"/>
            </c:ext>
          </c:extLst>
        </c:ser>
        <c:ser>
          <c:idx val="106"/>
          <c:order val="106"/>
          <c:tx>
            <c:strRef>
              <c:f>Breakdown!$A$110</c:f>
              <c:strCache>
                <c:ptCount val="1"/>
                <c:pt idx="0">
                  <c:v>HENDERSON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Breakdown!$D$110:$AE$110</c:f>
              <c:numCache>
                <c:formatCode>_(* #,##0_);_(* \(#,##0\);_(* "-"??_);_(@_)</c:formatCode>
                <c:ptCount val="28"/>
                <c:pt idx="0">
                  <c:v>1495</c:v>
                </c:pt>
                <c:pt idx="1">
                  <c:v>152</c:v>
                </c:pt>
                <c:pt idx="2">
                  <c:v>61</c:v>
                </c:pt>
                <c:pt idx="3">
                  <c:v>160</c:v>
                </c:pt>
                <c:pt idx="4">
                  <c:v>101</c:v>
                </c:pt>
                <c:pt idx="5">
                  <c:v>86</c:v>
                </c:pt>
                <c:pt idx="6">
                  <c:v>109</c:v>
                </c:pt>
                <c:pt idx="7">
                  <c:v>0</c:v>
                </c:pt>
                <c:pt idx="8">
                  <c:v>0</c:v>
                </c:pt>
                <c:pt idx="9">
                  <c:v>2560</c:v>
                </c:pt>
                <c:pt idx="10">
                  <c:v>2394</c:v>
                </c:pt>
                <c:pt idx="11">
                  <c:v>2634</c:v>
                </c:pt>
                <c:pt idx="12">
                  <c:v>2503</c:v>
                </c:pt>
                <c:pt idx="13">
                  <c:v>92</c:v>
                </c:pt>
                <c:pt idx="14">
                  <c:v>0</c:v>
                </c:pt>
                <c:pt idx="15">
                  <c:v>146</c:v>
                </c:pt>
                <c:pt idx="16">
                  <c:v>1897</c:v>
                </c:pt>
                <c:pt idx="17">
                  <c:v>1678</c:v>
                </c:pt>
                <c:pt idx="18">
                  <c:v>1319</c:v>
                </c:pt>
                <c:pt idx="19">
                  <c:v>1576</c:v>
                </c:pt>
                <c:pt idx="20">
                  <c:v>1306</c:v>
                </c:pt>
                <c:pt idx="21">
                  <c:v>0</c:v>
                </c:pt>
                <c:pt idx="22">
                  <c:v>1588</c:v>
                </c:pt>
                <c:pt idx="23">
                  <c:v>1114</c:v>
                </c:pt>
                <c:pt idx="24">
                  <c:v>1067</c:v>
                </c:pt>
                <c:pt idx="25">
                  <c:v>1124</c:v>
                </c:pt>
                <c:pt idx="26">
                  <c:v>1567</c:v>
                </c:pt>
                <c:pt idx="27">
                  <c:v>6440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A9E4-4CB2-BA74-A4ADE8422211}"/>
            </c:ext>
          </c:extLst>
        </c:ser>
        <c:ser>
          <c:idx val="107"/>
          <c:order val="107"/>
          <c:tx>
            <c:strRef>
              <c:f>Breakdown!$A$111</c:f>
              <c:strCache>
                <c:ptCount val="1"/>
                <c:pt idx="0">
                  <c:v>HIDALGO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Breakdown!$D$111:$AE$111</c:f>
              <c:numCache>
                <c:formatCode>_(* #,##0_);_(* \(#,##0\);_(* "-"??_);_(@_)</c:formatCode>
                <c:ptCount val="28"/>
                <c:pt idx="0">
                  <c:v>22</c:v>
                </c:pt>
                <c:pt idx="1">
                  <c:v>1213</c:v>
                </c:pt>
                <c:pt idx="2">
                  <c:v>198</c:v>
                </c:pt>
                <c:pt idx="3">
                  <c:v>2342</c:v>
                </c:pt>
                <c:pt idx="4">
                  <c:v>972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20358</c:v>
                </c:pt>
                <c:pt idx="10">
                  <c:v>18075</c:v>
                </c:pt>
                <c:pt idx="11">
                  <c:v>15917</c:v>
                </c:pt>
                <c:pt idx="12">
                  <c:v>14143</c:v>
                </c:pt>
                <c:pt idx="13">
                  <c:v>10893</c:v>
                </c:pt>
                <c:pt idx="14">
                  <c:v>4086</c:v>
                </c:pt>
                <c:pt idx="15">
                  <c:v>10667</c:v>
                </c:pt>
                <c:pt idx="16">
                  <c:v>8977</c:v>
                </c:pt>
                <c:pt idx="17">
                  <c:v>7717</c:v>
                </c:pt>
                <c:pt idx="18">
                  <c:v>6911</c:v>
                </c:pt>
                <c:pt idx="19">
                  <c:v>8368</c:v>
                </c:pt>
                <c:pt idx="20">
                  <c:v>7204</c:v>
                </c:pt>
                <c:pt idx="21">
                  <c:v>2543</c:v>
                </c:pt>
                <c:pt idx="22">
                  <c:v>7365</c:v>
                </c:pt>
                <c:pt idx="23">
                  <c:v>7865</c:v>
                </c:pt>
                <c:pt idx="24">
                  <c:v>7666</c:v>
                </c:pt>
                <c:pt idx="25">
                  <c:v>9983</c:v>
                </c:pt>
                <c:pt idx="26">
                  <c:v>14891</c:v>
                </c:pt>
                <c:pt idx="27">
                  <c:v>31384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A9E4-4CB2-BA74-A4ADE8422211}"/>
            </c:ext>
          </c:extLst>
        </c:ser>
        <c:ser>
          <c:idx val="108"/>
          <c:order val="108"/>
          <c:tx>
            <c:strRef>
              <c:f>Breakdown!$A$112</c:f>
              <c:strCache>
                <c:ptCount val="1"/>
                <c:pt idx="0">
                  <c:v>HILL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Breakdown!$D$112:$AE$112</c:f>
              <c:numCache>
                <c:formatCode>_(* #,##0_);_(* \(#,##0\);_(* "-"??_);_(@_)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625</c:v>
                </c:pt>
                <c:pt idx="10">
                  <c:v>784</c:v>
                </c:pt>
                <c:pt idx="11">
                  <c:v>667</c:v>
                </c:pt>
                <c:pt idx="12">
                  <c:v>705</c:v>
                </c:pt>
                <c:pt idx="13">
                  <c:v>0</c:v>
                </c:pt>
                <c:pt idx="14">
                  <c:v>0</c:v>
                </c:pt>
                <c:pt idx="15">
                  <c:v>1005</c:v>
                </c:pt>
                <c:pt idx="16">
                  <c:v>671</c:v>
                </c:pt>
                <c:pt idx="17">
                  <c:v>1010</c:v>
                </c:pt>
                <c:pt idx="18">
                  <c:v>589</c:v>
                </c:pt>
                <c:pt idx="19">
                  <c:v>669</c:v>
                </c:pt>
                <c:pt idx="20">
                  <c:v>0</c:v>
                </c:pt>
                <c:pt idx="21">
                  <c:v>0</c:v>
                </c:pt>
                <c:pt idx="22">
                  <c:v>643</c:v>
                </c:pt>
                <c:pt idx="23">
                  <c:v>496</c:v>
                </c:pt>
                <c:pt idx="24">
                  <c:v>491</c:v>
                </c:pt>
                <c:pt idx="25">
                  <c:v>614</c:v>
                </c:pt>
                <c:pt idx="26">
                  <c:v>695</c:v>
                </c:pt>
                <c:pt idx="27">
                  <c:v>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A9E4-4CB2-BA74-A4ADE8422211}"/>
            </c:ext>
          </c:extLst>
        </c:ser>
        <c:ser>
          <c:idx val="109"/>
          <c:order val="109"/>
          <c:tx>
            <c:strRef>
              <c:f>Breakdown!$A$113</c:f>
              <c:strCache>
                <c:ptCount val="1"/>
                <c:pt idx="0">
                  <c:v>HOCKLEY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Breakdown!$D$113:$AE$113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56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668</c:v>
                </c:pt>
                <c:pt idx="11">
                  <c:v>501</c:v>
                </c:pt>
                <c:pt idx="12">
                  <c:v>726</c:v>
                </c:pt>
                <c:pt idx="13">
                  <c:v>0</c:v>
                </c:pt>
                <c:pt idx="14">
                  <c:v>0</c:v>
                </c:pt>
                <c:pt idx="15">
                  <c:v>534</c:v>
                </c:pt>
                <c:pt idx="16">
                  <c:v>386</c:v>
                </c:pt>
                <c:pt idx="17">
                  <c:v>348</c:v>
                </c:pt>
                <c:pt idx="18">
                  <c:v>312</c:v>
                </c:pt>
                <c:pt idx="19">
                  <c:v>388</c:v>
                </c:pt>
                <c:pt idx="20">
                  <c:v>0</c:v>
                </c:pt>
                <c:pt idx="21">
                  <c:v>0</c:v>
                </c:pt>
                <c:pt idx="22">
                  <c:v>253</c:v>
                </c:pt>
                <c:pt idx="23">
                  <c:v>141</c:v>
                </c:pt>
                <c:pt idx="24">
                  <c:v>171</c:v>
                </c:pt>
                <c:pt idx="25">
                  <c:v>337</c:v>
                </c:pt>
                <c:pt idx="26">
                  <c:v>589</c:v>
                </c:pt>
                <c:pt idx="27">
                  <c:v>1772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A9E4-4CB2-BA74-A4ADE8422211}"/>
            </c:ext>
          </c:extLst>
        </c:ser>
        <c:ser>
          <c:idx val="110"/>
          <c:order val="110"/>
          <c:tx>
            <c:strRef>
              <c:f>Breakdown!$A$114</c:f>
              <c:strCache>
                <c:ptCount val="1"/>
                <c:pt idx="0">
                  <c:v>HOOD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Breakdown!$D$114:$AE$114</c:f>
              <c:numCache>
                <c:formatCode>_(* #,##0_);_(* \(#,##0\);_(* "-"??_);_(@_)</c:formatCode>
                <c:ptCount val="28"/>
                <c:pt idx="0">
                  <c:v>17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1197</c:v>
                </c:pt>
                <c:pt idx="10">
                  <c:v>1581</c:v>
                </c:pt>
                <c:pt idx="11">
                  <c:v>1739</c:v>
                </c:pt>
                <c:pt idx="12">
                  <c:v>1885</c:v>
                </c:pt>
                <c:pt idx="13">
                  <c:v>0</c:v>
                </c:pt>
                <c:pt idx="14">
                  <c:v>0</c:v>
                </c:pt>
                <c:pt idx="15">
                  <c:v>2002</c:v>
                </c:pt>
                <c:pt idx="16">
                  <c:v>1815</c:v>
                </c:pt>
                <c:pt idx="17">
                  <c:v>1882</c:v>
                </c:pt>
                <c:pt idx="18">
                  <c:v>1725</c:v>
                </c:pt>
                <c:pt idx="19">
                  <c:v>1736</c:v>
                </c:pt>
                <c:pt idx="20">
                  <c:v>1416</c:v>
                </c:pt>
                <c:pt idx="21">
                  <c:v>0</c:v>
                </c:pt>
                <c:pt idx="22">
                  <c:v>2355</c:v>
                </c:pt>
                <c:pt idx="23">
                  <c:v>1783</c:v>
                </c:pt>
                <c:pt idx="24">
                  <c:v>1298</c:v>
                </c:pt>
                <c:pt idx="25">
                  <c:v>1296</c:v>
                </c:pt>
                <c:pt idx="26">
                  <c:v>1937</c:v>
                </c:pt>
                <c:pt idx="27">
                  <c:v>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A9E4-4CB2-BA74-A4ADE8422211}"/>
            </c:ext>
          </c:extLst>
        </c:ser>
        <c:ser>
          <c:idx val="111"/>
          <c:order val="111"/>
          <c:tx>
            <c:strRef>
              <c:f>Breakdown!$A$115</c:f>
              <c:strCache>
                <c:ptCount val="1"/>
                <c:pt idx="0">
                  <c:v>HOPKINS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Breakdown!$D$115:$AE$115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9</c:v>
                </c:pt>
                <c:pt idx="2">
                  <c:v>64</c:v>
                </c:pt>
                <c:pt idx="3">
                  <c:v>64</c:v>
                </c:pt>
                <c:pt idx="4">
                  <c:v>101</c:v>
                </c:pt>
                <c:pt idx="5">
                  <c:v>16</c:v>
                </c:pt>
                <c:pt idx="6">
                  <c:v>0</c:v>
                </c:pt>
                <c:pt idx="7">
                  <c:v>9</c:v>
                </c:pt>
                <c:pt idx="8">
                  <c:v>29</c:v>
                </c:pt>
                <c:pt idx="9">
                  <c:v>1218</c:v>
                </c:pt>
                <c:pt idx="10">
                  <c:v>1112</c:v>
                </c:pt>
                <c:pt idx="11">
                  <c:v>1129</c:v>
                </c:pt>
                <c:pt idx="12">
                  <c:v>1213</c:v>
                </c:pt>
                <c:pt idx="13">
                  <c:v>0</c:v>
                </c:pt>
                <c:pt idx="14">
                  <c:v>0</c:v>
                </c:pt>
                <c:pt idx="15">
                  <c:v>950</c:v>
                </c:pt>
                <c:pt idx="16">
                  <c:v>811</c:v>
                </c:pt>
                <c:pt idx="17">
                  <c:v>669</c:v>
                </c:pt>
                <c:pt idx="18">
                  <c:v>646</c:v>
                </c:pt>
                <c:pt idx="19">
                  <c:v>733</c:v>
                </c:pt>
                <c:pt idx="20">
                  <c:v>547</c:v>
                </c:pt>
                <c:pt idx="21">
                  <c:v>238</c:v>
                </c:pt>
                <c:pt idx="22">
                  <c:v>546</c:v>
                </c:pt>
                <c:pt idx="23">
                  <c:v>676</c:v>
                </c:pt>
                <c:pt idx="24">
                  <c:v>487</c:v>
                </c:pt>
                <c:pt idx="25">
                  <c:v>781</c:v>
                </c:pt>
                <c:pt idx="26">
                  <c:v>722</c:v>
                </c:pt>
                <c:pt idx="27">
                  <c:v>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A9E4-4CB2-BA74-A4ADE8422211}"/>
            </c:ext>
          </c:extLst>
        </c:ser>
        <c:ser>
          <c:idx val="112"/>
          <c:order val="112"/>
          <c:tx>
            <c:strRef>
              <c:f>Breakdown!$A$116</c:f>
              <c:strCache>
                <c:ptCount val="1"/>
                <c:pt idx="0">
                  <c:v>HOUSTON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Breakdown!$D$116:$AE$116</c:f>
              <c:numCache>
                <c:formatCode>_(* #,##0_);_(* \(#,##0\);_(* "-"??_);_(@_)</c:formatCode>
                <c:ptCount val="28"/>
                <c:pt idx="0">
                  <c:v>174</c:v>
                </c:pt>
                <c:pt idx="1">
                  <c:v>92</c:v>
                </c:pt>
                <c:pt idx="2">
                  <c:v>10</c:v>
                </c:pt>
                <c:pt idx="3">
                  <c:v>54</c:v>
                </c:pt>
                <c:pt idx="4">
                  <c:v>47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682</c:v>
                </c:pt>
                <c:pt idx="10">
                  <c:v>581</c:v>
                </c:pt>
                <c:pt idx="11">
                  <c:v>588</c:v>
                </c:pt>
                <c:pt idx="12">
                  <c:v>560</c:v>
                </c:pt>
                <c:pt idx="13">
                  <c:v>275</c:v>
                </c:pt>
                <c:pt idx="14">
                  <c:v>0</c:v>
                </c:pt>
                <c:pt idx="15">
                  <c:v>457</c:v>
                </c:pt>
                <c:pt idx="16">
                  <c:v>334</c:v>
                </c:pt>
                <c:pt idx="17">
                  <c:v>311</c:v>
                </c:pt>
                <c:pt idx="18">
                  <c:v>272</c:v>
                </c:pt>
                <c:pt idx="19">
                  <c:v>271</c:v>
                </c:pt>
                <c:pt idx="20">
                  <c:v>254</c:v>
                </c:pt>
                <c:pt idx="21">
                  <c:v>0</c:v>
                </c:pt>
                <c:pt idx="22">
                  <c:v>265</c:v>
                </c:pt>
                <c:pt idx="23">
                  <c:v>206</c:v>
                </c:pt>
                <c:pt idx="24">
                  <c:v>232</c:v>
                </c:pt>
                <c:pt idx="25">
                  <c:v>708</c:v>
                </c:pt>
                <c:pt idx="26">
                  <c:v>704</c:v>
                </c:pt>
                <c:pt idx="27">
                  <c:v>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A9E4-4CB2-BA74-A4ADE8422211}"/>
            </c:ext>
          </c:extLst>
        </c:ser>
        <c:ser>
          <c:idx val="113"/>
          <c:order val="113"/>
          <c:tx>
            <c:strRef>
              <c:f>Breakdown!$A$117</c:f>
              <c:strCache>
                <c:ptCount val="1"/>
                <c:pt idx="0">
                  <c:v>HOWARD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Breakdown!$D$117:$AE$117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130</c:v>
                </c:pt>
                <c:pt idx="3">
                  <c:v>71</c:v>
                </c:pt>
                <c:pt idx="4">
                  <c:v>105</c:v>
                </c:pt>
                <c:pt idx="5">
                  <c:v>72</c:v>
                </c:pt>
                <c:pt idx="6">
                  <c:v>0</c:v>
                </c:pt>
                <c:pt idx="7">
                  <c:v>6</c:v>
                </c:pt>
                <c:pt idx="8">
                  <c:v>50</c:v>
                </c:pt>
                <c:pt idx="9">
                  <c:v>878</c:v>
                </c:pt>
                <c:pt idx="10">
                  <c:v>871</c:v>
                </c:pt>
                <c:pt idx="11">
                  <c:v>793</c:v>
                </c:pt>
                <c:pt idx="12">
                  <c:v>897</c:v>
                </c:pt>
                <c:pt idx="13">
                  <c:v>0</c:v>
                </c:pt>
                <c:pt idx="14">
                  <c:v>0</c:v>
                </c:pt>
                <c:pt idx="15">
                  <c:v>588</c:v>
                </c:pt>
                <c:pt idx="16">
                  <c:v>533</c:v>
                </c:pt>
                <c:pt idx="17">
                  <c:v>442</c:v>
                </c:pt>
                <c:pt idx="18">
                  <c:v>401</c:v>
                </c:pt>
                <c:pt idx="19">
                  <c:v>559</c:v>
                </c:pt>
                <c:pt idx="20">
                  <c:v>8</c:v>
                </c:pt>
                <c:pt idx="21">
                  <c:v>0</c:v>
                </c:pt>
                <c:pt idx="22">
                  <c:v>320</c:v>
                </c:pt>
                <c:pt idx="23">
                  <c:v>150</c:v>
                </c:pt>
                <c:pt idx="24">
                  <c:v>294</c:v>
                </c:pt>
                <c:pt idx="25">
                  <c:v>534</c:v>
                </c:pt>
                <c:pt idx="26">
                  <c:v>701</c:v>
                </c:pt>
                <c:pt idx="27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A9E4-4CB2-BA74-A4ADE8422211}"/>
            </c:ext>
          </c:extLst>
        </c:ser>
        <c:ser>
          <c:idx val="114"/>
          <c:order val="114"/>
          <c:tx>
            <c:strRef>
              <c:f>Breakdown!$A$118</c:f>
              <c:strCache>
                <c:ptCount val="1"/>
                <c:pt idx="0">
                  <c:v>HUDSPETH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Breakdown!$D$118:$AE$118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</c:v>
                </c:pt>
                <c:pt idx="10">
                  <c:v>35</c:v>
                </c:pt>
                <c:pt idx="11">
                  <c:v>43</c:v>
                </c:pt>
                <c:pt idx="12">
                  <c:v>35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24</c:v>
                </c:pt>
                <c:pt idx="17">
                  <c:v>43</c:v>
                </c:pt>
                <c:pt idx="18">
                  <c:v>88</c:v>
                </c:pt>
                <c:pt idx="19">
                  <c:v>27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8</c:v>
                </c:pt>
                <c:pt idx="24">
                  <c:v>57</c:v>
                </c:pt>
                <c:pt idx="25">
                  <c:v>45</c:v>
                </c:pt>
                <c:pt idx="26">
                  <c:v>60</c:v>
                </c:pt>
                <c:pt idx="27">
                  <c:v>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A9E4-4CB2-BA74-A4ADE8422211}"/>
            </c:ext>
          </c:extLst>
        </c:ser>
        <c:ser>
          <c:idx val="115"/>
          <c:order val="115"/>
          <c:tx>
            <c:strRef>
              <c:f>Breakdown!$A$119</c:f>
              <c:strCache>
                <c:ptCount val="1"/>
                <c:pt idx="0">
                  <c:v>HUNT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Breakdown!$D$119:$AE$119</c:f>
              <c:numCache>
                <c:formatCode>_(* #,##0_);_(* \(#,##0\);_(* "-"??_);_(@_)</c:formatCode>
                <c:ptCount val="28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1736</c:v>
                </c:pt>
                <c:pt idx="10">
                  <c:v>2039</c:v>
                </c:pt>
                <c:pt idx="11">
                  <c:v>2241</c:v>
                </c:pt>
                <c:pt idx="12">
                  <c:v>1976</c:v>
                </c:pt>
                <c:pt idx="13">
                  <c:v>0</c:v>
                </c:pt>
                <c:pt idx="14">
                  <c:v>0</c:v>
                </c:pt>
                <c:pt idx="15">
                  <c:v>1997</c:v>
                </c:pt>
                <c:pt idx="16">
                  <c:v>2137</c:v>
                </c:pt>
                <c:pt idx="17">
                  <c:v>1850</c:v>
                </c:pt>
                <c:pt idx="18">
                  <c:v>1573</c:v>
                </c:pt>
                <c:pt idx="19">
                  <c:v>1765</c:v>
                </c:pt>
                <c:pt idx="20">
                  <c:v>683</c:v>
                </c:pt>
                <c:pt idx="21">
                  <c:v>718</c:v>
                </c:pt>
                <c:pt idx="22">
                  <c:v>1502</c:v>
                </c:pt>
                <c:pt idx="23">
                  <c:v>1385</c:v>
                </c:pt>
                <c:pt idx="24">
                  <c:v>2226</c:v>
                </c:pt>
                <c:pt idx="25">
                  <c:v>2206</c:v>
                </c:pt>
                <c:pt idx="26">
                  <c:v>1949</c:v>
                </c:pt>
                <c:pt idx="27">
                  <c:v>10194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A9E4-4CB2-BA74-A4ADE8422211}"/>
            </c:ext>
          </c:extLst>
        </c:ser>
        <c:ser>
          <c:idx val="116"/>
          <c:order val="116"/>
          <c:tx>
            <c:strRef>
              <c:f>Breakdown!$A$120</c:f>
              <c:strCache>
                <c:ptCount val="1"/>
                <c:pt idx="0">
                  <c:v>HUTCHINSON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Breakdown!$D$120:$AE$120</c:f>
              <c:numCache>
                <c:formatCode>_(* #,##0_);_(* \(#,##0\);_(* "-"??_);_(@_)</c:formatCode>
                <c:ptCount val="28"/>
                <c:pt idx="0">
                  <c:v>177</c:v>
                </c:pt>
                <c:pt idx="1">
                  <c:v>58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16</c:v>
                </c:pt>
                <c:pt idx="9">
                  <c:v>1012</c:v>
                </c:pt>
                <c:pt idx="10">
                  <c:v>923</c:v>
                </c:pt>
                <c:pt idx="11">
                  <c:v>896</c:v>
                </c:pt>
                <c:pt idx="12">
                  <c:v>561</c:v>
                </c:pt>
                <c:pt idx="13">
                  <c:v>0</c:v>
                </c:pt>
                <c:pt idx="14">
                  <c:v>0</c:v>
                </c:pt>
                <c:pt idx="15">
                  <c:v>587</c:v>
                </c:pt>
                <c:pt idx="16">
                  <c:v>407</c:v>
                </c:pt>
                <c:pt idx="17">
                  <c:v>363</c:v>
                </c:pt>
                <c:pt idx="18">
                  <c:v>356</c:v>
                </c:pt>
                <c:pt idx="19">
                  <c:v>321</c:v>
                </c:pt>
                <c:pt idx="20">
                  <c:v>0</c:v>
                </c:pt>
                <c:pt idx="21">
                  <c:v>0</c:v>
                </c:pt>
                <c:pt idx="22">
                  <c:v>176</c:v>
                </c:pt>
                <c:pt idx="23">
                  <c:v>119</c:v>
                </c:pt>
                <c:pt idx="24">
                  <c:v>136</c:v>
                </c:pt>
                <c:pt idx="25">
                  <c:v>319</c:v>
                </c:pt>
                <c:pt idx="26">
                  <c:v>498</c:v>
                </c:pt>
                <c:pt idx="27">
                  <c:v>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A9E4-4CB2-BA74-A4ADE8422211}"/>
            </c:ext>
          </c:extLst>
        </c:ser>
        <c:ser>
          <c:idx val="117"/>
          <c:order val="117"/>
          <c:tx>
            <c:strRef>
              <c:f>Breakdown!$A$121</c:f>
              <c:strCache>
                <c:ptCount val="1"/>
                <c:pt idx="0">
                  <c:v>IRION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Breakdown!$D$121:$AE$121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</c:v>
                </c:pt>
                <c:pt idx="10">
                  <c:v>54</c:v>
                </c:pt>
                <c:pt idx="11">
                  <c:v>40</c:v>
                </c:pt>
                <c:pt idx="12">
                  <c:v>49</c:v>
                </c:pt>
                <c:pt idx="13">
                  <c:v>0</c:v>
                </c:pt>
                <c:pt idx="14">
                  <c:v>0</c:v>
                </c:pt>
                <c:pt idx="15">
                  <c:v>49</c:v>
                </c:pt>
                <c:pt idx="16">
                  <c:v>37</c:v>
                </c:pt>
                <c:pt idx="17">
                  <c:v>45</c:v>
                </c:pt>
                <c:pt idx="18">
                  <c:v>33</c:v>
                </c:pt>
                <c:pt idx="19">
                  <c:v>52</c:v>
                </c:pt>
                <c:pt idx="20">
                  <c:v>0</c:v>
                </c:pt>
                <c:pt idx="21">
                  <c:v>0</c:v>
                </c:pt>
                <c:pt idx="22">
                  <c:v>41</c:v>
                </c:pt>
                <c:pt idx="23">
                  <c:v>37</c:v>
                </c:pt>
                <c:pt idx="24">
                  <c:v>28</c:v>
                </c:pt>
                <c:pt idx="25">
                  <c:v>45</c:v>
                </c:pt>
                <c:pt idx="26">
                  <c:v>59</c:v>
                </c:pt>
                <c:pt idx="27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9E4-4CB2-BA74-A4ADE8422211}"/>
            </c:ext>
          </c:extLst>
        </c:ser>
        <c:ser>
          <c:idx val="118"/>
          <c:order val="118"/>
          <c:tx>
            <c:strRef>
              <c:f>Breakdown!$A$122</c:f>
              <c:strCache>
                <c:ptCount val="1"/>
                <c:pt idx="0">
                  <c:v>JACK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Breakdown!$D$122:$AE$122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92</c:v>
                </c:pt>
                <c:pt idx="3">
                  <c:v>20</c:v>
                </c:pt>
                <c:pt idx="4">
                  <c:v>9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354</c:v>
                </c:pt>
                <c:pt idx="10">
                  <c:v>270</c:v>
                </c:pt>
                <c:pt idx="11">
                  <c:v>252</c:v>
                </c:pt>
                <c:pt idx="12">
                  <c:v>349</c:v>
                </c:pt>
                <c:pt idx="13">
                  <c:v>0</c:v>
                </c:pt>
                <c:pt idx="14">
                  <c:v>0</c:v>
                </c:pt>
                <c:pt idx="15">
                  <c:v>229</c:v>
                </c:pt>
                <c:pt idx="16">
                  <c:v>132</c:v>
                </c:pt>
                <c:pt idx="17">
                  <c:v>153</c:v>
                </c:pt>
                <c:pt idx="18">
                  <c:v>125</c:v>
                </c:pt>
                <c:pt idx="19">
                  <c:v>175</c:v>
                </c:pt>
                <c:pt idx="20">
                  <c:v>94</c:v>
                </c:pt>
                <c:pt idx="21">
                  <c:v>0</c:v>
                </c:pt>
                <c:pt idx="22">
                  <c:v>97</c:v>
                </c:pt>
                <c:pt idx="23">
                  <c:v>5</c:v>
                </c:pt>
                <c:pt idx="24">
                  <c:v>113</c:v>
                </c:pt>
                <c:pt idx="25">
                  <c:v>100</c:v>
                </c:pt>
                <c:pt idx="26">
                  <c:v>249</c:v>
                </c:pt>
                <c:pt idx="27">
                  <c:v>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A9E4-4CB2-BA74-A4ADE8422211}"/>
            </c:ext>
          </c:extLst>
        </c:ser>
        <c:ser>
          <c:idx val="119"/>
          <c:order val="119"/>
          <c:tx>
            <c:strRef>
              <c:f>Breakdown!$A$123</c:f>
              <c:strCache>
                <c:ptCount val="1"/>
                <c:pt idx="0">
                  <c:v>JACKSON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Breakdown!$D$123:$AE$123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84</c:v>
                </c:pt>
                <c:pt idx="3">
                  <c:v>42</c:v>
                </c:pt>
                <c:pt idx="4">
                  <c:v>39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534</c:v>
                </c:pt>
                <c:pt idx="10">
                  <c:v>459</c:v>
                </c:pt>
                <c:pt idx="11">
                  <c:v>467</c:v>
                </c:pt>
                <c:pt idx="12">
                  <c:v>628</c:v>
                </c:pt>
                <c:pt idx="13">
                  <c:v>0</c:v>
                </c:pt>
                <c:pt idx="14">
                  <c:v>0</c:v>
                </c:pt>
                <c:pt idx="15">
                  <c:v>363</c:v>
                </c:pt>
                <c:pt idx="16">
                  <c:v>292</c:v>
                </c:pt>
                <c:pt idx="17">
                  <c:v>203</c:v>
                </c:pt>
                <c:pt idx="18">
                  <c:v>210</c:v>
                </c:pt>
                <c:pt idx="19">
                  <c:v>393</c:v>
                </c:pt>
                <c:pt idx="20">
                  <c:v>0</c:v>
                </c:pt>
                <c:pt idx="21">
                  <c:v>0</c:v>
                </c:pt>
                <c:pt idx="22">
                  <c:v>218</c:v>
                </c:pt>
                <c:pt idx="23">
                  <c:v>236</c:v>
                </c:pt>
                <c:pt idx="24">
                  <c:v>176</c:v>
                </c:pt>
                <c:pt idx="25">
                  <c:v>224</c:v>
                </c:pt>
                <c:pt idx="26">
                  <c:v>344</c:v>
                </c:pt>
                <c:pt idx="27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A9E4-4CB2-BA74-A4ADE8422211}"/>
            </c:ext>
          </c:extLst>
        </c:ser>
        <c:ser>
          <c:idx val="120"/>
          <c:order val="120"/>
          <c:tx>
            <c:strRef>
              <c:f>Breakdown!$A$124</c:f>
              <c:strCache>
                <c:ptCount val="1"/>
                <c:pt idx="0">
                  <c:v>JASPER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Breakdown!$D$124:$AE$124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15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1978</c:v>
                </c:pt>
                <c:pt idx="10">
                  <c:v>1513</c:v>
                </c:pt>
                <c:pt idx="11">
                  <c:v>1366</c:v>
                </c:pt>
                <c:pt idx="12">
                  <c:v>1437</c:v>
                </c:pt>
                <c:pt idx="13">
                  <c:v>0</c:v>
                </c:pt>
                <c:pt idx="14">
                  <c:v>0</c:v>
                </c:pt>
                <c:pt idx="15">
                  <c:v>969</c:v>
                </c:pt>
                <c:pt idx="16">
                  <c:v>716</c:v>
                </c:pt>
                <c:pt idx="17">
                  <c:v>676</c:v>
                </c:pt>
                <c:pt idx="18">
                  <c:v>540</c:v>
                </c:pt>
                <c:pt idx="19">
                  <c:v>725</c:v>
                </c:pt>
                <c:pt idx="20">
                  <c:v>0</c:v>
                </c:pt>
                <c:pt idx="21">
                  <c:v>0</c:v>
                </c:pt>
                <c:pt idx="22">
                  <c:v>574</c:v>
                </c:pt>
                <c:pt idx="23">
                  <c:v>504</c:v>
                </c:pt>
                <c:pt idx="24">
                  <c:v>449</c:v>
                </c:pt>
                <c:pt idx="25">
                  <c:v>545</c:v>
                </c:pt>
                <c:pt idx="26">
                  <c:v>769</c:v>
                </c:pt>
                <c:pt idx="27">
                  <c:v>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A9E4-4CB2-BA74-A4ADE8422211}"/>
            </c:ext>
          </c:extLst>
        </c:ser>
        <c:ser>
          <c:idx val="121"/>
          <c:order val="121"/>
          <c:tx>
            <c:strRef>
              <c:f>Breakdown!$A$125</c:f>
              <c:strCache>
                <c:ptCount val="1"/>
                <c:pt idx="0">
                  <c:v>JEFF DAVIS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Breakdown!$D$125:$AE$125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221</c:v>
                </c:pt>
                <c:pt idx="10">
                  <c:v>152</c:v>
                </c:pt>
                <c:pt idx="11">
                  <c:v>95</c:v>
                </c:pt>
                <c:pt idx="12">
                  <c:v>87</c:v>
                </c:pt>
                <c:pt idx="13">
                  <c:v>0</c:v>
                </c:pt>
                <c:pt idx="14">
                  <c:v>0</c:v>
                </c:pt>
                <c:pt idx="15">
                  <c:v>90</c:v>
                </c:pt>
                <c:pt idx="16">
                  <c:v>80</c:v>
                </c:pt>
                <c:pt idx="17">
                  <c:v>35</c:v>
                </c:pt>
                <c:pt idx="18">
                  <c:v>43</c:v>
                </c:pt>
                <c:pt idx="19">
                  <c:v>53</c:v>
                </c:pt>
                <c:pt idx="20">
                  <c:v>0</c:v>
                </c:pt>
                <c:pt idx="21">
                  <c:v>0</c:v>
                </c:pt>
                <c:pt idx="22">
                  <c:v>29</c:v>
                </c:pt>
                <c:pt idx="23">
                  <c:v>19</c:v>
                </c:pt>
                <c:pt idx="24">
                  <c:v>31</c:v>
                </c:pt>
                <c:pt idx="25">
                  <c:v>28</c:v>
                </c:pt>
                <c:pt idx="26">
                  <c:v>59</c:v>
                </c:pt>
                <c:pt idx="27">
                  <c:v>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A9E4-4CB2-BA74-A4ADE8422211}"/>
            </c:ext>
          </c:extLst>
        </c:ser>
        <c:ser>
          <c:idx val="122"/>
          <c:order val="122"/>
          <c:tx>
            <c:strRef>
              <c:f>Breakdown!$A$126</c:f>
              <c:strCache>
                <c:ptCount val="1"/>
                <c:pt idx="0">
                  <c:v>JEFFERSON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Breakdown!$D$126:$AE$126</c:f>
              <c:numCache>
                <c:formatCode>_(* #,##0_);_(* \(#,##0\);_(* "-"??_);_(@_)</c:formatCode>
                <c:ptCount val="28"/>
                <c:pt idx="0">
                  <c:v>21</c:v>
                </c:pt>
                <c:pt idx="1">
                  <c:v>22</c:v>
                </c:pt>
                <c:pt idx="2">
                  <c:v>3</c:v>
                </c:pt>
                <c:pt idx="3">
                  <c:v>165</c:v>
                </c:pt>
                <c:pt idx="4">
                  <c:v>635</c:v>
                </c:pt>
                <c:pt idx="5">
                  <c:v>645</c:v>
                </c:pt>
                <c:pt idx="6">
                  <c:v>419</c:v>
                </c:pt>
                <c:pt idx="7">
                  <c:v>0</c:v>
                </c:pt>
                <c:pt idx="8">
                  <c:v>115</c:v>
                </c:pt>
                <c:pt idx="9">
                  <c:v>10102</c:v>
                </c:pt>
                <c:pt idx="10">
                  <c:v>8634</c:v>
                </c:pt>
                <c:pt idx="11">
                  <c:v>7854</c:v>
                </c:pt>
                <c:pt idx="12">
                  <c:v>7863</c:v>
                </c:pt>
                <c:pt idx="13">
                  <c:v>344</c:v>
                </c:pt>
                <c:pt idx="14">
                  <c:v>0</c:v>
                </c:pt>
                <c:pt idx="15">
                  <c:v>6113</c:v>
                </c:pt>
                <c:pt idx="16">
                  <c:v>4928</c:v>
                </c:pt>
                <c:pt idx="17">
                  <c:v>4438</c:v>
                </c:pt>
                <c:pt idx="18">
                  <c:v>3608</c:v>
                </c:pt>
                <c:pt idx="19">
                  <c:v>3984</c:v>
                </c:pt>
                <c:pt idx="20">
                  <c:v>3759</c:v>
                </c:pt>
                <c:pt idx="21">
                  <c:v>1831</c:v>
                </c:pt>
                <c:pt idx="22">
                  <c:v>3732</c:v>
                </c:pt>
                <c:pt idx="23">
                  <c:v>3097</c:v>
                </c:pt>
                <c:pt idx="24">
                  <c:v>2891</c:v>
                </c:pt>
                <c:pt idx="25">
                  <c:v>3542</c:v>
                </c:pt>
                <c:pt idx="26">
                  <c:v>5361</c:v>
                </c:pt>
                <c:pt idx="27">
                  <c:v>10589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A9E4-4CB2-BA74-A4ADE8422211}"/>
            </c:ext>
          </c:extLst>
        </c:ser>
        <c:ser>
          <c:idx val="123"/>
          <c:order val="123"/>
          <c:tx>
            <c:strRef>
              <c:f>Breakdown!$A$127</c:f>
              <c:strCache>
                <c:ptCount val="1"/>
                <c:pt idx="0">
                  <c:v>JIM HOGG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Breakdown!$D$127:$AE$127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139</c:v>
                </c:pt>
                <c:pt idx="10">
                  <c:v>121</c:v>
                </c:pt>
                <c:pt idx="11">
                  <c:v>96</c:v>
                </c:pt>
                <c:pt idx="12">
                  <c:v>78</c:v>
                </c:pt>
                <c:pt idx="13">
                  <c:v>0</c:v>
                </c:pt>
                <c:pt idx="14">
                  <c:v>0</c:v>
                </c:pt>
                <c:pt idx="15">
                  <c:v>221</c:v>
                </c:pt>
                <c:pt idx="16">
                  <c:v>54</c:v>
                </c:pt>
                <c:pt idx="17">
                  <c:v>114</c:v>
                </c:pt>
                <c:pt idx="18">
                  <c:v>41</c:v>
                </c:pt>
                <c:pt idx="19">
                  <c:v>73</c:v>
                </c:pt>
                <c:pt idx="20">
                  <c:v>147</c:v>
                </c:pt>
                <c:pt idx="21">
                  <c:v>0</c:v>
                </c:pt>
                <c:pt idx="22">
                  <c:v>90</c:v>
                </c:pt>
                <c:pt idx="23">
                  <c:v>52</c:v>
                </c:pt>
                <c:pt idx="24">
                  <c:v>27</c:v>
                </c:pt>
                <c:pt idx="25">
                  <c:v>51</c:v>
                </c:pt>
                <c:pt idx="26">
                  <c:v>136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A9E4-4CB2-BA74-A4ADE8422211}"/>
            </c:ext>
          </c:extLst>
        </c:ser>
        <c:ser>
          <c:idx val="124"/>
          <c:order val="124"/>
          <c:tx>
            <c:strRef>
              <c:f>Breakdown!$A$128</c:f>
              <c:strCache>
                <c:ptCount val="1"/>
                <c:pt idx="0">
                  <c:v>JIM WELLS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Breakdown!$D$128:$AE$128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631</c:v>
                </c:pt>
                <c:pt idx="10">
                  <c:v>653</c:v>
                </c:pt>
                <c:pt idx="11">
                  <c:v>620</c:v>
                </c:pt>
                <c:pt idx="12">
                  <c:v>568</c:v>
                </c:pt>
                <c:pt idx="13">
                  <c:v>801</c:v>
                </c:pt>
                <c:pt idx="14">
                  <c:v>0</c:v>
                </c:pt>
                <c:pt idx="15">
                  <c:v>579</c:v>
                </c:pt>
                <c:pt idx="16">
                  <c:v>630</c:v>
                </c:pt>
                <c:pt idx="17">
                  <c:v>445</c:v>
                </c:pt>
                <c:pt idx="18">
                  <c:v>419</c:v>
                </c:pt>
                <c:pt idx="19">
                  <c:v>532</c:v>
                </c:pt>
                <c:pt idx="20">
                  <c:v>543</c:v>
                </c:pt>
                <c:pt idx="21">
                  <c:v>0</c:v>
                </c:pt>
                <c:pt idx="22">
                  <c:v>420</c:v>
                </c:pt>
                <c:pt idx="23">
                  <c:v>516</c:v>
                </c:pt>
                <c:pt idx="24">
                  <c:v>402</c:v>
                </c:pt>
                <c:pt idx="25">
                  <c:v>463</c:v>
                </c:pt>
                <c:pt idx="26">
                  <c:v>679</c:v>
                </c:pt>
                <c:pt idx="27">
                  <c:v>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A9E4-4CB2-BA74-A4ADE8422211}"/>
            </c:ext>
          </c:extLst>
        </c:ser>
        <c:ser>
          <c:idx val="125"/>
          <c:order val="125"/>
          <c:tx>
            <c:strRef>
              <c:f>Breakdown!$A$129</c:f>
              <c:strCache>
                <c:ptCount val="1"/>
                <c:pt idx="0">
                  <c:v>JOHNSON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Breakdown!$D$129:$AE$129</c:f>
              <c:numCache>
                <c:formatCode>_(* #,##0_);_(* \(#,##0\);_(* "-"??_);_(@_)</c:formatCode>
                <c:ptCount val="28"/>
                <c:pt idx="0">
                  <c:v>38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18</c:v>
                </c:pt>
                <c:pt idx="6">
                  <c:v>2</c:v>
                </c:pt>
                <c:pt idx="7">
                  <c:v>9</c:v>
                </c:pt>
                <c:pt idx="8">
                  <c:v>0</c:v>
                </c:pt>
                <c:pt idx="9">
                  <c:v>4559</c:v>
                </c:pt>
                <c:pt idx="10">
                  <c:v>4519</c:v>
                </c:pt>
                <c:pt idx="11">
                  <c:v>4229</c:v>
                </c:pt>
                <c:pt idx="12">
                  <c:v>5023</c:v>
                </c:pt>
                <c:pt idx="13">
                  <c:v>0</c:v>
                </c:pt>
                <c:pt idx="14">
                  <c:v>0</c:v>
                </c:pt>
                <c:pt idx="15">
                  <c:v>4531</c:v>
                </c:pt>
                <c:pt idx="16">
                  <c:v>4251</c:v>
                </c:pt>
                <c:pt idx="17">
                  <c:v>4024</c:v>
                </c:pt>
                <c:pt idx="18">
                  <c:v>3598</c:v>
                </c:pt>
                <c:pt idx="19">
                  <c:v>3715</c:v>
                </c:pt>
                <c:pt idx="20">
                  <c:v>3052</c:v>
                </c:pt>
                <c:pt idx="21">
                  <c:v>1520</c:v>
                </c:pt>
                <c:pt idx="22">
                  <c:v>3356</c:v>
                </c:pt>
                <c:pt idx="23">
                  <c:v>3114</c:v>
                </c:pt>
                <c:pt idx="24">
                  <c:v>3007</c:v>
                </c:pt>
                <c:pt idx="25">
                  <c:v>3503</c:v>
                </c:pt>
                <c:pt idx="26">
                  <c:v>4484</c:v>
                </c:pt>
                <c:pt idx="27">
                  <c:v>10741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A9E4-4CB2-BA74-A4ADE8422211}"/>
            </c:ext>
          </c:extLst>
        </c:ser>
        <c:ser>
          <c:idx val="126"/>
          <c:order val="126"/>
          <c:tx>
            <c:strRef>
              <c:f>Breakdown!$A$130</c:f>
              <c:strCache>
                <c:ptCount val="1"/>
                <c:pt idx="0">
                  <c:v>JONES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Breakdown!$D$130:$AE$130</c:f>
              <c:numCache>
                <c:formatCode>_(* #,##0_);_(* \(#,##0\);_(* "-"??_);_(@_)</c:formatCode>
                <c:ptCount val="28"/>
                <c:pt idx="0">
                  <c:v>78</c:v>
                </c:pt>
                <c:pt idx="1">
                  <c:v>43</c:v>
                </c:pt>
                <c:pt idx="2">
                  <c:v>97</c:v>
                </c:pt>
                <c:pt idx="3">
                  <c:v>57</c:v>
                </c:pt>
                <c:pt idx="4">
                  <c:v>34</c:v>
                </c:pt>
                <c:pt idx="5">
                  <c:v>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333</c:v>
                </c:pt>
                <c:pt idx="10">
                  <c:v>311</c:v>
                </c:pt>
                <c:pt idx="11">
                  <c:v>389</c:v>
                </c:pt>
                <c:pt idx="12">
                  <c:v>369</c:v>
                </c:pt>
                <c:pt idx="13">
                  <c:v>0</c:v>
                </c:pt>
                <c:pt idx="14">
                  <c:v>22</c:v>
                </c:pt>
                <c:pt idx="15">
                  <c:v>266</c:v>
                </c:pt>
                <c:pt idx="16">
                  <c:v>414</c:v>
                </c:pt>
                <c:pt idx="17">
                  <c:v>228</c:v>
                </c:pt>
                <c:pt idx="18">
                  <c:v>176</c:v>
                </c:pt>
                <c:pt idx="19">
                  <c:v>319</c:v>
                </c:pt>
                <c:pt idx="20">
                  <c:v>0</c:v>
                </c:pt>
                <c:pt idx="21">
                  <c:v>0</c:v>
                </c:pt>
                <c:pt idx="22">
                  <c:v>190</c:v>
                </c:pt>
                <c:pt idx="23">
                  <c:v>127</c:v>
                </c:pt>
                <c:pt idx="24">
                  <c:v>198</c:v>
                </c:pt>
                <c:pt idx="25">
                  <c:v>258</c:v>
                </c:pt>
                <c:pt idx="26">
                  <c:v>390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A9E4-4CB2-BA74-A4ADE8422211}"/>
            </c:ext>
          </c:extLst>
        </c:ser>
        <c:ser>
          <c:idx val="127"/>
          <c:order val="127"/>
          <c:tx>
            <c:strRef>
              <c:f>Breakdown!$A$131</c:f>
              <c:strCache>
                <c:ptCount val="1"/>
                <c:pt idx="0">
                  <c:v>KARNES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Breakdown!$D$131:$AE$131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15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432</c:v>
                </c:pt>
                <c:pt idx="10">
                  <c:v>301</c:v>
                </c:pt>
                <c:pt idx="11">
                  <c:v>395</c:v>
                </c:pt>
                <c:pt idx="12">
                  <c:v>340</c:v>
                </c:pt>
                <c:pt idx="13">
                  <c:v>0</c:v>
                </c:pt>
                <c:pt idx="14">
                  <c:v>0</c:v>
                </c:pt>
                <c:pt idx="15">
                  <c:v>288</c:v>
                </c:pt>
                <c:pt idx="16">
                  <c:v>194</c:v>
                </c:pt>
                <c:pt idx="17">
                  <c:v>144</c:v>
                </c:pt>
                <c:pt idx="18">
                  <c:v>191</c:v>
                </c:pt>
                <c:pt idx="19">
                  <c:v>223</c:v>
                </c:pt>
                <c:pt idx="20">
                  <c:v>79</c:v>
                </c:pt>
                <c:pt idx="21">
                  <c:v>92</c:v>
                </c:pt>
                <c:pt idx="22">
                  <c:v>214</c:v>
                </c:pt>
                <c:pt idx="23">
                  <c:v>212</c:v>
                </c:pt>
                <c:pt idx="24">
                  <c:v>124</c:v>
                </c:pt>
                <c:pt idx="25">
                  <c:v>172</c:v>
                </c:pt>
                <c:pt idx="26">
                  <c:v>245</c:v>
                </c:pt>
                <c:pt idx="27">
                  <c:v>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A9E4-4CB2-BA74-A4ADE8422211}"/>
            </c:ext>
          </c:extLst>
        </c:ser>
        <c:ser>
          <c:idx val="128"/>
          <c:order val="128"/>
          <c:tx>
            <c:strRef>
              <c:f>Breakdown!$A$132</c:f>
              <c:strCache>
                <c:ptCount val="1"/>
                <c:pt idx="0">
                  <c:v>KAUFMAN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Breakdown!$D$132:$AE$132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11</c:v>
                </c:pt>
                <c:pt idx="2">
                  <c:v>15</c:v>
                </c:pt>
                <c:pt idx="3">
                  <c:v>7</c:v>
                </c:pt>
                <c:pt idx="4">
                  <c:v>130</c:v>
                </c:pt>
                <c:pt idx="5">
                  <c:v>162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3263</c:v>
                </c:pt>
                <c:pt idx="10">
                  <c:v>3283</c:v>
                </c:pt>
                <c:pt idx="11">
                  <c:v>3485</c:v>
                </c:pt>
                <c:pt idx="12">
                  <c:v>3919</c:v>
                </c:pt>
                <c:pt idx="13">
                  <c:v>281</c:v>
                </c:pt>
                <c:pt idx="14">
                  <c:v>0</c:v>
                </c:pt>
                <c:pt idx="15">
                  <c:v>3694</c:v>
                </c:pt>
                <c:pt idx="16">
                  <c:v>3641</c:v>
                </c:pt>
                <c:pt idx="17">
                  <c:v>2944</c:v>
                </c:pt>
                <c:pt idx="18">
                  <c:v>2699</c:v>
                </c:pt>
                <c:pt idx="19">
                  <c:v>2854</c:v>
                </c:pt>
                <c:pt idx="20">
                  <c:v>3419</c:v>
                </c:pt>
                <c:pt idx="21">
                  <c:v>1293</c:v>
                </c:pt>
                <c:pt idx="22">
                  <c:v>2529</c:v>
                </c:pt>
                <c:pt idx="23">
                  <c:v>2248</c:v>
                </c:pt>
                <c:pt idx="24">
                  <c:v>2126</c:v>
                </c:pt>
                <c:pt idx="25">
                  <c:v>2411</c:v>
                </c:pt>
                <c:pt idx="26">
                  <c:v>3455</c:v>
                </c:pt>
                <c:pt idx="27">
                  <c:v>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A9E4-4CB2-BA74-A4ADE8422211}"/>
            </c:ext>
          </c:extLst>
        </c:ser>
        <c:ser>
          <c:idx val="129"/>
          <c:order val="129"/>
          <c:tx>
            <c:strRef>
              <c:f>Breakdown!$A$133</c:f>
              <c:strCache>
                <c:ptCount val="1"/>
                <c:pt idx="0">
                  <c:v>KENDALL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Breakdown!$D$133:$AE$133</c:f>
              <c:numCache>
                <c:formatCode>_(* #,##0_);_(* \(#,##0\);_(* "-"??_);_(@_)</c:formatCode>
                <c:ptCount val="28"/>
                <c:pt idx="0">
                  <c:v>28</c:v>
                </c:pt>
                <c:pt idx="1">
                  <c:v>115</c:v>
                </c:pt>
                <c:pt idx="2">
                  <c:v>88</c:v>
                </c:pt>
                <c:pt idx="3">
                  <c:v>130</c:v>
                </c:pt>
                <c:pt idx="4">
                  <c:v>260</c:v>
                </c:pt>
                <c:pt idx="5">
                  <c:v>2</c:v>
                </c:pt>
                <c:pt idx="6">
                  <c:v>203</c:v>
                </c:pt>
                <c:pt idx="7">
                  <c:v>137</c:v>
                </c:pt>
                <c:pt idx="8">
                  <c:v>0</c:v>
                </c:pt>
                <c:pt idx="9">
                  <c:v>2060</c:v>
                </c:pt>
                <c:pt idx="10">
                  <c:v>2156</c:v>
                </c:pt>
                <c:pt idx="11">
                  <c:v>2323</c:v>
                </c:pt>
                <c:pt idx="12">
                  <c:v>2334</c:v>
                </c:pt>
                <c:pt idx="13">
                  <c:v>879</c:v>
                </c:pt>
                <c:pt idx="14">
                  <c:v>0</c:v>
                </c:pt>
                <c:pt idx="15">
                  <c:v>1618</c:v>
                </c:pt>
                <c:pt idx="16">
                  <c:v>1611</c:v>
                </c:pt>
                <c:pt idx="17">
                  <c:v>1349</c:v>
                </c:pt>
                <c:pt idx="18">
                  <c:v>1062</c:v>
                </c:pt>
                <c:pt idx="19">
                  <c:v>1340</c:v>
                </c:pt>
                <c:pt idx="20">
                  <c:v>684</c:v>
                </c:pt>
                <c:pt idx="21">
                  <c:v>0</c:v>
                </c:pt>
                <c:pt idx="22">
                  <c:v>989</c:v>
                </c:pt>
                <c:pt idx="23">
                  <c:v>817</c:v>
                </c:pt>
                <c:pt idx="24">
                  <c:v>872</c:v>
                </c:pt>
                <c:pt idx="25">
                  <c:v>945</c:v>
                </c:pt>
                <c:pt idx="26">
                  <c:v>1309</c:v>
                </c:pt>
                <c:pt idx="27">
                  <c:v>2909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A9E4-4CB2-BA74-A4ADE8422211}"/>
            </c:ext>
          </c:extLst>
        </c:ser>
        <c:ser>
          <c:idx val="130"/>
          <c:order val="130"/>
          <c:tx>
            <c:strRef>
              <c:f>Breakdown!$A$134</c:f>
              <c:strCache>
                <c:ptCount val="1"/>
                <c:pt idx="0">
                  <c:v>KENEDY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Breakdown!$D$134:$AE$134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13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17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8</c:v>
                </c:pt>
                <c:pt idx="24">
                  <c:v>4</c:v>
                </c:pt>
                <c:pt idx="25">
                  <c:v>15</c:v>
                </c:pt>
                <c:pt idx="26">
                  <c:v>12</c:v>
                </c:pt>
                <c:pt idx="27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A9E4-4CB2-BA74-A4ADE8422211}"/>
            </c:ext>
          </c:extLst>
        </c:ser>
        <c:ser>
          <c:idx val="131"/>
          <c:order val="131"/>
          <c:tx>
            <c:strRef>
              <c:f>Breakdown!$A$135</c:f>
              <c:strCache>
                <c:ptCount val="1"/>
                <c:pt idx="0">
                  <c:v>KENT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Breakdown!$D$135:$AE$135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37</c:v>
                </c:pt>
                <c:pt idx="11">
                  <c:v>30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36</c:v>
                </c:pt>
                <c:pt idx="16">
                  <c:v>20</c:v>
                </c:pt>
                <c:pt idx="17">
                  <c:v>0</c:v>
                </c:pt>
                <c:pt idx="18">
                  <c:v>16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6</c:v>
                </c:pt>
                <c:pt idx="24">
                  <c:v>13</c:v>
                </c:pt>
                <c:pt idx="25">
                  <c:v>28</c:v>
                </c:pt>
                <c:pt idx="26">
                  <c:v>31</c:v>
                </c:pt>
                <c:pt idx="2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A9E4-4CB2-BA74-A4ADE8422211}"/>
            </c:ext>
          </c:extLst>
        </c:ser>
        <c:ser>
          <c:idx val="132"/>
          <c:order val="132"/>
          <c:tx>
            <c:strRef>
              <c:f>Breakdown!$A$136</c:f>
              <c:strCache>
                <c:ptCount val="1"/>
                <c:pt idx="0">
                  <c:v>KERR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Breakdown!$D$136:$AE$136</c:f>
              <c:numCache>
                <c:formatCode>_(* #,##0_);_(* \(#,##0\);_(* "-"??_);_(@_)</c:formatCode>
                <c:ptCount val="28"/>
                <c:pt idx="0">
                  <c:v>755</c:v>
                </c:pt>
                <c:pt idx="1">
                  <c:v>18</c:v>
                </c:pt>
                <c:pt idx="2">
                  <c:v>474</c:v>
                </c:pt>
                <c:pt idx="3">
                  <c:v>4</c:v>
                </c:pt>
                <c:pt idx="4">
                  <c:v>407</c:v>
                </c:pt>
                <c:pt idx="5">
                  <c:v>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2586</c:v>
                </c:pt>
                <c:pt idx="10">
                  <c:v>2258</c:v>
                </c:pt>
                <c:pt idx="11">
                  <c:v>2287</c:v>
                </c:pt>
                <c:pt idx="12">
                  <c:v>1995</c:v>
                </c:pt>
                <c:pt idx="13">
                  <c:v>841</c:v>
                </c:pt>
                <c:pt idx="14">
                  <c:v>0</c:v>
                </c:pt>
                <c:pt idx="15">
                  <c:v>1767</c:v>
                </c:pt>
                <c:pt idx="16">
                  <c:v>1492</c:v>
                </c:pt>
                <c:pt idx="17">
                  <c:v>1254</c:v>
                </c:pt>
                <c:pt idx="18">
                  <c:v>1098</c:v>
                </c:pt>
                <c:pt idx="19">
                  <c:v>1128</c:v>
                </c:pt>
                <c:pt idx="20">
                  <c:v>623</c:v>
                </c:pt>
                <c:pt idx="21">
                  <c:v>0</c:v>
                </c:pt>
                <c:pt idx="22">
                  <c:v>973</c:v>
                </c:pt>
                <c:pt idx="23">
                  <c:v>769</c:v>
                </c:pt>
                <c:pt idx="24">
                  <c:v>868</c:v>
                </c:pt>
                <c:pt idx="25">
                  <c:v>887</c:v>
                </c:pt>
                <c:pt idx="26">
                  <c:v>1276</c:v>
                </c:pt>
                <c:pt idx="27">
                  <c:v>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A9E4-4CB2-BA74-A4ADE8422211}"/>
            </c:ext>
          </c:extLst>
        </c:ser>
        <c:ser>
          <c:idx val="133"/>
          <c:order val="133"/>
          <c:tx>
            <c:strRef>
              <c:f>Breakdown!$A$137</c:f>
              <c:strCache>
                <c:ptCount val="1"/>
                <c:pt idx="0">
                  <c:v>KIMBLE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Breakdown!$D$137:$AE$137</c:f>
              <c:numCache>
                <c:formatCode>_(* #,##0_);_(* \(#,##0\);_(* "-"??_);_(@_)</c:formatCode>
                <c:ptCount val="28"/>
                <c:pt idx="0">
                  <c:v>38</c:v>
                </c:pt>
                <c:pt idx="1">
                  <c:v>20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252</c:v>
                </c:pt>
                <c:pt idx="10">
                  <c:v>201</c:v>
                </c:pt>
                <c:pt idx="11">
                  <c:v>157</c:v>
                </c:pt>
                <c:pt idx="12">
                  <c:v>161</c:v>
                </c:pt>
                <c:pt idx="13">
                  <c:v>0</c:v>
                </c:pt>
                <c:pt idx="14">
                  <c:v>0</c:v>
                </c:pt>
                <c:pt idx="15">
                  <c:v>156</c:v>
                </c:pt>
                <c:pt idx="16">
                  <c:v>119</c:v>
                </c:pt>
                <c:pt idx="17">
                  <c:v>98</c:v>
                </c:pt>
                <c:pt idx="18">
                  <c:v>87</c:v>
                </c:pt>
                <c:pt idx="19">
                  <c:v>108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51</c:v>
                </c:pt>
                <c:pt idx="24">
                  <c:v>69</c:v>
                </c:pt>
                <c:pt idx="25">
                  <c:v>65</c:v>
                </c:pt>
                <c:pt idx="26">
                  <c:v>131</c:v>
                </c:pt>
                <c:pt idx="27">
                  <c:v>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A9E4-4CB2-BA74-A4ADE8422211}"/>
            </c:ext>
          </c:extLst>
        </c:ser>
        <c:ser>
          <c:idx val="134"/>
          <c:order val="134"/>
          <c:tx>
            <c:strRef>
              <c:f>Breakdown!$A$138</c:f>
              <c:strCache>
                <c:ptCount val="1"/>
                <c:pt idx="0">
                  <c:v>KING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Breakdown!$D$138:$AE$138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11</c:v>
                </c:pt>
                <c:pt idx="17">
                  <c:v>6</c:v>
                </c:pt>
                <c:pt idx="18">
                  <c:v>0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6</c:v>
                </c:pt>
                <c:pt idx="26">
                  <c:v>9</c:v>
                </c:pt>
                <c:pt idx="27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A9E4-4CB2-BA74-A4ADE8422211}"/>
            </c:ext>
          </c:extLst>
        </c:ser>
        <c:ser>
          <c:idx val="135"/>
          <c:order val="135"/>
          <c:tx>
            <c:strRef>
              <c:f>Breakdown!$A$139</c:f>
              <c:strCache>
                <c:ptCount val="1"/>
                <c:pt idx="0">
                  <c:v>KINNEY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Breakdown!$D$139:$AE$139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126</c:v>
                </c:pt>
                <c:pt idx="10">
                  <c:v>129</c:v>
                </c:pt>
                <c:pt idx="11">
                  <c:v>116</c:v>
                </c:pt>
                <c:pt idx="12">
                  <c:v>96</c:v>
                </c:pt>
                <c:pt idx="13">
                  <c:v>80</c:v>
                </c:pt>
                <c:pt idx="14">
                  <c:v>0</c:v>
                </c:pt>
                <c:pt idx="15">
                  <c:v>92</c:v>
                </c:pt>
                <c:pt idx="16">
                  <c:v>79</c:v>
                </c:pt>
                <c:pt idx="17">
                  <c:v>109</c:v>
                </c:pt>
                <c:pt idx="18">
                  <c:v>52</c:v>
                </c:pt>
                <c:pt idx="19">
                  <c:v>62</c:v>
                </c:pt>
                <c:pt idx="20">
                  <c:v>0</c:v>
                </c:pt>
                <c:pt idx="21">
                  <c:v>0</c:v>
                </c:pt>
                <c:pt idx="22">
                  <c:v>49</c:v>
                </c:pt>
                <c:pt idx="23">
                  <c:v>45</c:v>
                </c:pt>
                <c:pt idx="24">
                  <c:v>67</c:v>
                </c:pt>
                <c:pt idx="25">
                  <c:v>55</c:v>
                </c:pt>
                <c:pt idx="26">
                  <c:v>0</c:v>
                </c:pt>
                <c:pt idx="27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A9E4-4CB2-BA74-A4ADE8422211}"/>
            </c:ext>
          </c:extLst>
        </c:ser>
        <c:ser>
          <c:idx val="136"/>
          <c:order val="136"/>
          <c:tx>
            <c:strRef>
              <c:f>Breakdown!$A$140</c:f>
              <c:strCache>
                <c:ptCount val="1"/>
                <c:pt idx="0">
                  <c:v>KLEBERG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Breakdown!$D$140:$AE$140</c:f>
              <c:numCache>
                <c:formatCode>_(* #,##0_);_(* \(#,##0\);_(* "-"??_);_(@_)</c:formatCode>
                <c:ptCount val="28"/>
                <c:pt idx="0">
                  <c:v>419</c:v>
                </c:pt>
                <c:pt idx="1">
                  <c:v>89</c:v>
                </c:pt>
                <c:pt idx="2">
                  <c:v>86</c:v>
                </c:pt>
                <c:pt idx="3">
                  <c:v>57</c:v>
                </c:pt>
                <c:pt idx="4">
                  <c:v>18</c:v>
                </c:pt>
                <c:pt idx="5">
                  <c:v>81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937</c:v>
                </c:pt>
                <c:pt idx="10">
                  <c:v>766</c:v>
                </c:pt>
                <c:pt idx="11">
                  <c:v>619</c:v>
                </c:pt>
                <c:pt idx="12">
                  <c:v>626</c:v>
                </c:pt>
                <c:pt idx="13">
                  <c:v>535</c:v>
                </c:pt>
                <c:pt idx="14">
                  <c:v>0</c:v>
                </c:pt>
                <c:pt idx="15">
                  <c:v>552</c:v>
                </c:pt>
                <c:pt idx="16">
                  <c:v>406</c:v>
                </c:pt>
                <c:pt idx="17">
                  <c:v>365</c:v>
                </c:pt>
                <c:pt idx="18">
                  <c:v>356</c:v>
                </c:pt>
                <c:pt idx="19">
                  <c:v>487</c:v>
                </c:pt>
                <c:pt idx="20">
                  <c:v>379</c:v>
                </c:pt>
                <c:pt idx="21">
                  <c:v>0</c:v>
                </c:pt>
                <c:pt idx="22">
                  <c:v>431</c:v>
                </c:pt>
                <c:pt idx="23">
                  <c:v>411</c:v>
                </c:pt>
                <c:pt idx="24">
                  <c:v>299</c:v>
                </c:pt>
                <c:pt idx="25">
                  <c:v>339</c:v>
                </c:pt>
                <c:pt idx="26">
                  <c:v>545</c:v>
                </c:pt>
                <c:pt idx="27">
                  <c:v>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A9E4-4CB2-BA74-A4ADE8422211}"/>
            </c:ext>
          </c:extLst>
        </c:ser>
        <c:ser>
          <c:idx val="137"/>
          <c:order val="137"/>
          <c:tx>
            <c:strRef>
              <c:f>Breakdown!$A$141</c:f>
              <c:strCache>
                <c:ptCount val="1"/>
                <c:pt idx="0">
                  <c:v>KNOX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Breakdown!$D$141:$AE$141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30</c:v>
                </c:pt>
                <c:pt idx="10">
                  <c:v>62</c:v>
                </c:pt>
                <c:pt idx="11">
                  <c:v>59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125</c:v>
                </c:pt>
                <c:pt idx="16">
                  <c:v>109</c:v>
                </c:pt>
                <c:pt idx="17">
                  <c:v>77</c:v>
                </c:pt>
                <c:pt idx="18">
                  <c:v>70</c:v>
                </c:pt>
                <c:pt idx="19">
                  <c:v>108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0</c:v>
                </c:pt>
                <c:pt idx="24">
                  <c:v>22</c:v>
                </c:pt>
                <c:pt idx="25">
                  <c:v>25</c:v>
                </c:pt>
                <c:pt idx="26">
                  <c:v>1</c:v>
                </c:pt>
                <c:pt idx="27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A9E4-4CB2-BA74-A4ADE8422211}"/>
            </c:ext>
          </c:extLst>
        </c:ser>
        <c:ser>
          <c:idx val="138"/>
          <c:order val="138"/>
          <c:tx>
            <c:strRef>
              <c:f>Breakdown!$A$142</c:f>
              <c:strCache>
                <c:ptCount val="1"/>
                <c:pt idx="0">
                  <c:v>LAMAR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Breakdown!$D$142:$AE$142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1879</c:v>
                </c:pt>
                <c:pt idx="10">
                  <c:v>1353</c:v>
                </c:pt>
                <c:pt idx="11">
                  <c:v>1405</c:v>
                </c:pt>
                <c:pt idx="12">
                  <c:v>1139</c:v>
                </c:pt>
                <c:pt idx="13">
                  <c:v>0</c:v>
                </c:pt>
                <c:pt idx="14">
                  <c:v>0</c:v>
                </c:pt>
                <c:pt idx="15">
                  <c:v>1222</c:v>
                </c:pt>
                <c:pt idx="16">
                  <c:v>953</c:v>
                </c:pt>
                <c:pt idx="17">
                  <c:v>781</c:v>
                </c:pt>
                <c:pt idx="18">
                  <c:v>756</c:v>
                </c:pt>
                <c:pt idx="19">
                  <c:v>925</c:v>
                </c:pt>
                <c:pt idx="20">
                  <c:v>334</c:v>
                </c:pt>
                <c:pt idx="21">
                  <c:v>0</c:v>
                </c:pt>
                <c:pt idx="22">
                  <c:v>712</c:v>
                </c:pt>
                <c:pt idx="23">
                  <c:v>640</c:v>
                </c:pt>
                <c:pt idx="24">
                  <c:v>515</c:v>
                </c:pt>
                <c:pt idx="25">
                  <c:v>668</c:v>
                </c:pt>
                <c:pt idx="26">
                  <c:v>1657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A9E4-4CB2-BA74-A4ADE8422211}"/>
            </c:ext>
          </c:extLst>
        </c:ser>
        <c:ser>
          <c:idx val="139"/>
          <c:order val="139"/>
          <c:tx>
            <c:strRef>
              <c:f>Breakdown!$A$143</c:f>
              <c:strCache>
                <c:ptCount val="1"/>
                <c:pt idx="0">
                  <c:v>LAMB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Breakdown!$D$143:$AE$143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97</c:v>
                </c:pt>
                <c:pt idx="2">
                  <c:v>5</c:v>
                </c:pt>
                <c:pt idx="3">
                  <c:v>52</c:v>
                </c:pt>
                <c:pt idx="4">
                  <c:v>19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386</c:v>
                </c:pt>
                <c:pt idx="10">
                  <c:v>236</c:v>
                </c:pt>
                <c:pt idx="11">
                  <c:v>284</c:v>
                </c:pt>
                <c:pt idx="12">
                  <c:v>266</c:v>
                </c:pt>
                <c:pt idx="13">
                  <c:v>0</c:v>
                </c:pt>
                <c:pt idx="14">
                  <c:v>0</c:v>
                </c:pt>
                <c:pt idx="15">
                  <c:v>339</c:v>
                </c:pt>
                <c:pt idx="16">
                  <c:v>251</c:v>
                </c:pt>
                <c:pt idx="17">
                  <c:v>130</c:v>
                </c:pt>
                <c:pt idx="18">
                  <c:v>115</c:v>
                </c:pt>
                <c:pt idx="19">
                  <c:v>160</c:v>
                </c:pt>
                <c:pt idx="20">
                  <c:v>0</c:v>
                </c:pt>
                <c:pt idx="21">
                  <c:v>0</c:v>
                </c:pt>
                <c:pt idx="22">
                  <c:v>119</c:v>
                </c:pt>
                <c:pt idx="23">
                  <c:v>44</c:v>
                </c:pt>
                <c:pt idx="24">
                  <c:v>80</c:v>
                </c:pt>
                <c:pt idx="25">
                  <c:v>170</c:v>
                </c:pt>
                <c:pt idx="26">
                  <c:v>302</c:v>
                </c:pt>
                <c:pt idx="27">
                  <c:v>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A9E4-4CB2-BA74-A4ADE8422211}"/>
            </c:ext>
          </c:extLst>
        </c:ser>
        <c:ser>
          <c:idx val="140"/>
          <c:order val="140"/>
          <c:tx>
            <c:strRef>
              <c:f>Breakdown!$A$144</c:f>
              <c:strCache>
                <c:ptCount val="1"/>
                <c:pt idx="0">
                  <c:v>LAMPASAS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Breakdown!$D$144:$AE$144</c:f>
              <c:numCache>
                <c:formatCode>_(* #,##0_);_(* \(#,##0\);_(* "-"??_);_(@_)</c:formatCode>
                <c:ptCount val="28"/>
                <c:pt idx="0">
                  <c:v>16</c:v>
                </c:pt>
                <c:pt idx="1">
                  <c:v>17</c:v>
                </c:pt>
                <c:pt idx="2">
                  <c:v>32</c:v>
                </c:pt>
                <c:pt idx="3">
                  <c:v>15</c:v>
                </c:pt>
                <c:pt idx="4">
                  <c:v>50</c:v>
                </c:pt>
                <c:pt idx="5">
                  <c:v>4</c:v>
                </c:pt>
                <c:pt idx="6">
                  <c:v>168</c:v>
                </c:pt>
                <c:pt idx="7">
                  <c:v>0</c:v>
                </c:pt>
                <c:pt idx="8">
                  <c:v>0</c:v>
                </c:pt>
                <c:pt idx="9">
                  <c:v>873</c:v>
                </c:pt>
                <c:pt idx="10">
                  <c:v>761</c:v>
                </c:pt>
                <c:pt idx="11">
                  <c:v>852</c:v>
                </c:pt>
                <c:pt idx="12">
                  <c:v>815</c:v>
                </c:pt>
                <c:pt idx="13">
                  <c:v>0</c:v>
                </c:pt>
                <c:pt idx="14">
                  <c:v>0</c:v>
                </c:pt>
                <c:pt idx="15">
                  <c:v>723</c:v>
                </c:pt>
                <c:pt idx="16">
                  <c:v>772</c:v>
                </c:pt>
                <c:pt idx="17">
                  <c:v>443</c:v>
                </c:pt>
                <c:pt idx="18">
                  <c:v>383</c:v>
                </c:pt>
                <c:pt idx="19">
                  <c:v>522</c:v>
                </c:pt>
                <c:pt idx="20">
                  <c:v>0</c:v>
                </c:pt>
                <c:pt idx="21">
                  <c:v>0</c:v>
                </c:pt>
                <c:pt idx="22">
                  <c:v>435</c:v>
                </c:pt>
                <c:pt idx="23">
                  <c:v>504</c:v>
                </c:pt>
                <c:pt idx="24">
                  <c:v>366</c:v>
                </c:pt>
                <c:pt idx="25">
                  <c:v>290</c:v>
                </c:pt>
                <c:pt idx="26">
                  <c:v>498</c:v>
                </c:pt>
                <c:pt idx="27">
                  <c:v>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A9E4-4CB2-BA74-A4ADE8422211}"/>
            </c:ext>
          </c:extLst>
        </c:ser>
        <c:ser>
          <c:idx val="141"/>
          <c:order val="141"/>
          <c:tx>
            <c:strRef>
              <c:f>Breakdown!$A$145</c:f>
              <c:strCache>
                <c:ptCount val="1"/>
                <c:pt idx="0">
                  <c:v>LASALLE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Breakdown!$D$145:$AE$145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22</c:v>
                </c:pt>
                <c:pt idx="2">
                  <c:v>2</c:v>
                </c:pt>
                <c:pt idx="3">
                  <c:v>48</c:v>
                </c:pt>
                <c:pt idx="4">
                  <c:v>28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168</c:v>
                </c:pt>
                <c:pt idx="10">
                  <c:v>112</c:v>
                </c:pt>
                <c:pt idx="11">
                  <c:v>122</c:v>
                </c:pt>
                <c:pt idx="12">
                  <c:v>140</c:v>
                </c:pt>
                <c:pt idx="13">
                  <c:v>97</c:v>
                </c:pt>
                <c:pt idx="14">
                  <c:v>0</c:v>
                </c:pt>
                <c:pt idx="15">
                  <c:v>117</c:v>
                </c:pt>
                <c:pt idx="16">
                  <c:v>57</c:v>
                </c:pt>
                <c:pt idx="17">
                  <c:v>68</c:v>
                </c:pt>
                <c:pt idx="18">
                  <c:v>62</c:v>
                </c:pt>
                <c:pt idx="19">
                  <c:v>85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  <c:pt idx="23">
                  <c:v>70</c:v>
                </c:pt>
                <c:pt idx="24">
                  <c:v>67</c:v>
                </c:pt>
                <c:pt idx="25">
                  <c:v>82</c:v>
                </c:pt>
                <c:pt idx="26">
                  <c:v>175</c:v>
                </c:pt>
                <c:pt idx="27">
                  <c:v>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A9E4-4CB2-BA74-A4ADE8422211}"/>
            </c:ext>
          </c:extLst>
        </c:ser>
        <c:ser>
          <c:idx val="142"/>
          <c:order val="142"/>
          <c:tx>
            <c:strRef>
              <c:f>Breakdown!$A$146</c:f>
              <c:strCache>
                <c:ptCount val="1"/>
                <c:pt idx="0">
                  <c:v>LAVACA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Breakdown!$D$146:$AE$146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6</c:v>
                </c:pt>
                <c:pt idx="2">
                  <c:v>9</c:v>
                </c:pt>
                <c:pt idx="3">
                  <c:v>78</c:v>
                </c:pt>
                <c:pt idx="4">
                  <c:v>0</c:v>
                </c:pt>
                <c:pt idx="5">
                  <c:v>142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541</c:v>
                </c:pt>
                <c:pt idx="10">
                  <c:v>690</c:v>
                </c:pt>
                <c:pt idx="11">
                  <c:v>526</c:v>
                </c:pt>
                <c:pt idx="12">
                  <c:v>585</c:v>
                </c:pt>
                <c:pt idx="13">
                  <c:v>334</c:v>
                </c:pt>
                <c:pt idx="14">
                  <c:v>176</c:v>
                </c:pt>
                <c:pt idx="15">
                  <c:v>489</c:v>
                </c:pt>
                <c:pt idx="16">
                  <c:v>431</c:v>
                </c:pt>
                <c:pt idx="17">
                  <c:v>390</c:v>
                </c:pt>
                <c:pt idx="18">
                  <c:v>352</c:v>
                </c:pt>
                <c:pt idx="19">
                  <c:v>413</c:v>
                </c:pt>
                <c:pt idx="20">
                  <c:v>361</c:v>
                </c:pt>
                <c:pt idx="21">
                  <c:v>0</c:v>
                </c:pt>
                <c:pt idx="22">
                  <c:v>353</c:v>
                </c:pt>
                <c:pt idx="23">
                  <c:v>310</c:v>
                </c:pt>
                <c:pt idx="24">
                  <c:v>312</c:v>
                </c:pt>
                <c:pt idx="25">
                  <c:v>286</c:v>
                </c:pt>
                <c:pt idx="26">
                  <c:v>491</c:v>
                </c:pt>
                <c:pt idx="27">
                  <c:v>2868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A9E4-4CB2-BA74-A4ADE8422211}"/>
            </c:ext>
          </c:extLst>
        </c:ser>
        <c:ser>
          <c:idx val="143"/>
          <c:order val="143"/>
          <c:tx>
            <c:strRef>
              <c:f>Breakdown!$A$147</c:f>
              <c:strCache>
                <c:ptCount val="1"/>
                <c:pt idx="0">
                  <c:v>LEE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Breakdown!$D$147:$AE$147</c:f>
              <c:numCache>
                <c:formatCode>_(* #,##0_);_(* \(#,##0\);_(* "-"??_);_(@_)</c:formatCode>
                <c:ptCount val="28"/>
                <c:pt idx="0">
                  <c:v>19</c:v>
                </c:pt>
                <c:pt idx="1">
                  <c:v>29</c:v>
                </c:pt>
                <c:pt idx="2">
                  <c:v>18</c:v>
                </c:pt>
                <c:pt idx="3">
                  <c:v>54</c:v>
                </c:pt>
                <c:pt idx="4">
                  <c:v>50</c:v>
                </c:pt>
                <c:pt idx="5">
                  <c:v>42</c:v>
                </c:pt>
                <c:pt idx="6">
                  <c:v>19</c:v>
                </c:pt>
                <c:pt idx="7">
                  <c:v>6</c:v>
                </c:pt>
                <c:pt idx="8">
                  <c:v>0</c:v>
                </c:pt>
                <c:pt idx="9">
                  <c:v>731</c:v>
                </c:pt>
                <c:pt idx="10">
                  <c:v>587</c:v>
                </c:pt>
                <c:pt idx="11">
                  <c:v>584</c:v>
                </c:pt>
                <c:pt idx="12">
                  <c:v>663</c:v>
                </c:pt>
                <c:pt idx="13">
                  <c:v>243</c:v>
                </c:pt>
                <c:pt idx="14">
                  <c:v>0</c:v>
                </c:pt>
                <c:pt idx="15">
                  <c:v>401</c:v>
                </c:pt>
                <c:pt idx="16">
                  <c:v>345</c:v>
                </c:pt>
                <c:pt idx="17">
                  <c:v>316</c:v>
                </c:pt>
                <c:pt idx="18">
                  <c:v>281</c:v>
                </c:pt>
                <c:pt idx="19">
                  <c:v>366</c:v>
                </c:pt>
                <c:pt idx="20">
                  <c:v>208</c:v>
                </c:pt>
                <c:pt idx="21">
                  <c:v>0</c:v>
                </c:pt>
                <c:pt idx="22">
                  <c:v>253</c:v>
                </c:pt>
                <c:pt idx="23">
                  <c:v>325</c:v>
                </c:pt>
                <c:pt idx="24">
                  <c:v>256</c:v>
                </c:pt>
                <c:pt idx="25">
                  <c:v>337</c:v>
                </c:pt>
                <c:pt idx="26">
                  <c:v>377</c:v>
                </c:pt>
                <c:pt idx="27">
                  <c:v>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A9E4-4CB2-BA74-A4ADE8422211}"/>
            </c:ext>
          </c:extLst>
        </c:ser>
        <c:ser>
          <c:idx val="144"/>
          <c:order val="144"/>
          <c:tx>
            <c:strRef>
              <c:f>Breakdown!$A$148</c:f>
              <c:strCache>
                <c:ptCount val="1"/>
                <c:pt idx="0">
                  <c:v>LEON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Breakdown!$D$148:$AE$148</c:f>
              <c:numCache>
                <c:formatCode>_(* #,##0_);_(* \(#,##0\);_(* "-"??_);_(@_)</c:formatCode>
                <c:ptCount val="28"/>
                <c:pt idx="0">
                  <c:v>269</c:v>
                </c:pt>
                <c:pt idx="1">
                  <c:v>47</c:v>
                </c:pt>
                <c:pt idx="2">
                  <c:v>17</c:v>
                </c:pt>
                <c:pt idx="3">
                  <c:v>25</c:v>
                </c:pt>
                <c:pt idx="4">
                  <c:v>24</c:v>
                </c:pt>
                <c:pt idx="5">
                  <c:v>27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466</c:v>
                </c:pt>
                <c:pt idx="10">
                  <c:v>446</c:v>
                </c:pt>
                <c:pt idx="11">
                  <c:v>441</c:v>
                </c:pt>
                <c:pt idx="12">
                  <c:v>583</c:v>
                </c:pt>
                <c:pt idx="13">
                  <c:v>41</c:v>
                </c:pt>
                <c:pt idx="14">
                  <c:v>0</c:v>
                </c:pt>
                <c:pt idx="15">
                  <c:v>416</c:v>
                </c:pt>
                <c:pt idx="16">
                  <c:v>360</c:v>
                </c:pt>
                <c:pt idx="17">
                  <c:v>341</c:v>
                </c:pt>
                <c:pt idx="18">
                  <c:v>252</c:v>
                </c:pt>
                <c:pt idx="19">
                  <c:v>438</c:v>
                </c:pt>
                <c:pt idx="20">
                  <c:v>0</c:v>
                </c:pt>
                <c:pt idx="21">
                  <c:v>0</c:v>
                </c:pt>
                <c:pt idx="22">
                  <c:v>279</c:v>
                </c:pt>
                <c:pt idx="23">
                  <c:v>240</c:v>
                </c:pt>
                <c:pt idx="24">
                  <c:v>242</c:v>
                </c:pt>
                <c:pt idx="25">
                  <c:v>247</c:v>
                </c:pt>
                <c:pt idx="26">
                  <c:v>430</c:v>
                </c:pt>
                <c:pt idx="27">
                  <c:v>2986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A9E4-4CB2-BA74-A4ADE8422211}"/>
            </c:ext>
          </c:extLst>
        </c:ser>
        <c:ser>
          <c:idx val="145"/>
          <c:order val="145"/>
          <c:tx>
            <c:strRef>
              <c:f>Breakdown!$A$149</c:f>
              <c:strCache>
                <c:ptCount val="1"/>
                <c:pt idx="0">
                  <c:v>LIBERTY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Breakdown!$D$149:$AE$149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1616</c:v>
                </c:pt>
                <c:pt idx="10">
                  <c:v>1644</c:v>
                </c:pt>
                <c:pt idx="11">
                  <c:v>1577</c:v>
                </c:pt>
                <c:pt idx="12">
                  <c:v>2343</c:v>
                </c:pt>
                <c:pt idx="13">
                  <c:v>0</c:v>
                </c:pt>
                <c:pt idx="14">
                  <c:v>0</c:v>
                </c:pt>
                <c:pt idx="15">
                  <c:v>1858</c:v>
                </c:pt>
                <c:pt idx="16">
                  <c:v>2636</c:v>
                </c:pt>
                <c:pt idx="17">
                  <c:v>1835</c:v>
                </c:pt>
                <c:pt idx="18">
                  <c:v>1421</c:v>
                </c:pt>
                <c:pt idx="19">
                  <c:v>1734</c:v>
                </c:pt>
                <c:pt idx="20">
                  <c:v>843</c:v>
                </c:pt>
                <c:pt idx="21">
                  <c:v>0</c:v>
                </c:pt>
                <c:pt idx="22">
                  <c:v>922</c:v>
                </c:pt>
                <c:pt idx="23">
                  <c:v>1280</c:v>
                </c:pt>
                <c:pt idx="24">
                  <c:v>2347</c:v>
                </c:pt>
                <c:pt idx="25">
                  <c:v>1255</c:v>
                </c:pt>
                <c:pt idx="26">
                  <c:v>1782</c:v>
                </c:pt>
                <c:pt idx="27">
                  <c:v>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A9E4-4CB2-BA74-A4ADE8422211}"/>
            </c:ext>
          </c:extLst>
        </c:ser>
        <c:ser>
          <c:idx val="146"/>
          <c:order val="146"/>
          <c:tx>
            <c:strRef>
              <c:f>Breakdown!$A$150</c:f>
              <c:strCache>
                <c:ptCount val="1"/>
                <c:pt idx="0">
                  <c:v>LIMESTONE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Breakdown!$D$150:$AE$150</c:f>
              <c:numCache>
                <c:formatCode>_(* #,##0_);_(* \(#,##0\);_(* "-"??_);_(@_)</c:formatCode>
                <c:ptCount val="28"/>
                <c:pt idx="0">
                  <c:v>195</c:v>
                </c:pt>
                <c:pt idx="1">
                  <c:v>3</c:v>
                </c:pt>
                <c:pt idx="2">
                  <c:v>73</c:v>
                </c:pt>
                <c:pt idx="3">
                  <c:v>47</c:v>
                </c:pt>
                <c:pt idx="4">
                  <c:v>36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893</c:v>
                </c:pt>
                <c:pt idx="10">
                  <c:v>718</c:v>
                </c:pt>
                <c:pt idx="11">
                  <c:v>568</c:v>
                </c:pt>
                <c:pt idx="12">
                  <c:v>625</c:v>
                </c:pt>
                <c:pt idx="13">
                  <c:v>245</c:v>
                </c:pt>
                <c:pt idx="14">
                  <c:v>0</c:v>
                </c:pt>
                <c:pt idx="15">
                  <c:v>411</c:v>
                </c:pt>
                <c:pt idx="16">
                  <c:v>367</c:v>
                </c:pt>
                <c:pt idx="17">
                  <c:v>340</c:v>
                </c:pt>
                <c:pt idx="18">
                  <c:v>316</c:v>
                </c:pt>
                <c:pt idx="19">
                  <c:v>351</c:v>
                </c:pt>
                <c:pt idx="20">
                  <c:v>191</c:v>
                </c:pt>
                <c:pt idx="21">
                  <c:v>0</c:v>
                </c:pt>
                <c:pt idx="22">
                  <c:v>272</c:v>
                </c:pt>
                <c:pt idx="23">
                  <c:v>210</c:v>
                </c:pt>
                <c:pt idx="24">
                  <c:v>246</c:v>
                </c:pt>
                <c:pt idx="25">
                  <c:v>297</c:v>
                </c:pt>
                <c:pt idx="26">
                  <c:v>445</c:v>
                </c:pt>
                <c:pt idx="27">
                  <c:v>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A9E4-4CB2-BA74-A4ADE8422211}"/>
            </c:ext>
          </c:extLst>
        </c:ser>
        <c:ser>
          <c:idx val="147"/>
          <c:order val="147"/>
          <c:tx>
            <c:strRef>
              <c:f>Breakdown!$A$151</c:f>
              <c:strCache>
                <c:ptCount val="1"/>
                <c:pt idx="0">
                  <c:v>LIPSCOMB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Breakdown!$D$151:$AE$151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7</c:v>
                </c:pt>
                <c:pt idx="3">
                  <c:v>6</c:v>
                </c:pt>
                <c:pt idx="4">
                  <c:v>31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30</c:v>
                </c:pt>
                <c:pt idx="10">
                  <c:v>35</c:v>
                </c:pt>
                <c:pt idx="11">
                  <c:v>56</c:v>
                </c:pt>
                <c:pt idx="12">
                  <c:v>57</c:v>
                </c:pt>
                <c:pt idx="13">
                  <c:v>0</c:v>
                </c:pt>
                <c:pt idx="14">
                  <c:v>0</c:v>
                </c:pt>
                <c:pt idx="15">
                  <c:v>47</c:v>
                </c:pt>
                <c:pt idx="16">
                  <c:v>34</c:v>
                </c:pt>
                <c:pt idx="17">
                  <c:v>33</c:v>
                </c:pt>
                <c:pt idx="18">
                  <c:v>35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7</c:v>
                </c:pt>
                <c:pt idx="24">
                  <c:v>8</c:v>
                </c:pt>
                <c:pt idx="25">
                  <c:v>31</c:v>
                </c:pt>
                <c:pt idx="26">
                  <c:v>52</c:v>
                </c:pt>
                <c:pt idx="27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A9E4-4CB2-BA74-A4ADE8422211}"/>
            </c:ext>
          </c:extLst>
        </c:ser>
        <c:ser>
          <c:idx val="148"/>
          <c:order val="148"/>
          <c:tx>
            <c:strRef>
              <c:f>Breakdown!$A$152</c:f>
              <c:strCache>
                <c:ptCount val="1"/>
                <c:pt idx="0">
                  <c:v>LIVE OAK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Breakdown!$D$152:$AE$152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30</c:v>
                </c:pt>
                <c:pt idx="4">
                  <c:v>26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358</c:v>
                </c:pt>
                <c:pt idx="10">
                  <c:v>286</c:v>
                </c:pt>
                <c:pt idx="11">
                  <c:v>306</c:v>
                </c:pt>
                <c:pt idx="12">
                  <c:v>372</c:v>
                </c:pt>
                <c:pt idx="13">
                  <c:v>0</c:v>
                </c:pt>
                <c:pt idx="14">
                  <c:v>0</c:v>
                </c:pt>
                <c:pt idx="15">
                  <c:v>306</c:v>
                </c:pt>
                <c:pt idx="16">
                  <c:v>200</c:v>
                </c:pt>
                <c:pt idx="17">
                  <c:v>206</c:v>
                </c:pt>
                <c:pt idx="18">
                  <c:v>140</c:v>
                </c:pt>
                <c:pt idx="19">
                  <c:v>244</c:v>
                </c:pt>
                <c:pt idx="20">
                  <c:v>0</c:v>
                </c:pt>
                <c:pt idx="21">
                  <c:v>6</c:v>
                </c:pt>
                <c:pt idx="22">
                  <c:v>172</c:v>
                </c:pt>
                <c:pt idx="23">
                  <c:v>150</c:v>
                </c:pt>
                <c:pt idx="24">
                  <c:v>136</c:v>
                </c:pt>
                <c:pt idx="25">
                  <c:v>166</c:v>
                </c:pt>
                <c:pt idx="26">
                  <c:v>233</c:v>
                </c:pt>
                <c:pt idx="27">
                  <c:v>1627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A9E4-4CB2-BA74-A4ADE8422211}"/>
            </c:ext>
          </c:extLst>
        </c:ser>
        <c:ser>
          <c:idx val="149"/>
          <c:order val="149"/>
          <c:tx>
            <c:strRef>
              <c:f>Breakdown!$A$153</c:f>
              <c:strCache>
                <c:ptCount val="1"/>
                <c:pt idx="0">
                  <c:v>LLANO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Breakdown!$D$153:$AE$153</c:f>
              <c:numCache>
                <c:formatCode>_(* #,##0_);_(* \(#,##0\);_(* "-"??_);_(@_)</c:formatCode>
                <c:ptCount val="28"/>
                <c:pt idx="0">
                  <c:v>92</c:v>
                </c:pt>
                <c:pt idx="1">
                  <c:v>97</c:v>
                </c:pt>
                <c:pt idx="2">
                  <c:v>151</c:v>
                </c:pt>
                <c:pt idx="3">
                  <c:v>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321</c:v>
                </c:pt>
                <c:pt idx="9">
                  <c:v>1106</c:v>
                </c:pt>
                <c:pt idx="10">
                  <c:v>1278</c:v>
                </c:pt>
                <c:pt idx="11">
                  <c:v>1017</c:v>
                </c:pt>
                <c:pt idx="12">
                  <c:v>1202</c:v>
                </c:pt>
                <c:pt idx="13">
                  <c:v>0</c:v>
                </c:pt>
                <c:pt idx="14">
                  <c:v>0</c:v>
                </c:pt>
                <c:pt idx="15">
                  <c:v>1150</c:v>
                </c:pt>
                <c:pt idx="16">
                  <c:v>799</c:v>
                </c:pt>
                <c:pt idx="17">
                  <c:v>610</c:v>
                </c:pt>
                <c:pt idx="18">
                  <c:v>507</c:v>
                </c:pt>
                <c:pt idx="19">
                  <c:v>527</c:v>
                </c:pt>
                <c:pt idx="20">
                  <c:v>195</c:v>
                </c:pt>
                <c:pt idx="21">
                  <c:v>0</c:v>
                </c:pt>
                <c:pt idx="22">
                  <c:v>519</c:v>
                </c:pt>
                <c:pt idx="23">
                  <c:v>327</c:v>
                </c:pt>
                <c:pt idx="24">
                  <c:v>414</c:v>
                </c:pt>
                <c:pt idx="25">
                  <c:v>355</c:v>
                </c:pt>
                <c:pt idx="26">
                  <c:v>425</c:v>
                </c:pt>
                <c:pt idx="27">
                  <c:v>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A9E4-4CB2-BA74-A4ADE8422211}"/>
            </c:ext>
          </c:extLst>
        </c:ser>
        <c:ser>
          <c:idx val="150"/>
          <c:order val="150"/>
          <c:tx>
            <c:strRef>
              <c:f>Breakdown!$A$154</c:f>
              <c:strCache>
                <c:ptCount val="1"/>
                <c:pt idx="0">
                  <c:v>LOVING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Breakdown!$D$154:$AE$154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A9E4-4CB2-BA74-A4ADE8422211}"/>
            </c:ext>
          </c:extLst>
        </c:ser>
        <c:ser>
          <c:idx val="151"/>
          <c:order val="151"/>
          <c:tx>
            <c:strRef>
              <c:f>Breakdown!$A$155</c:f>
              <c:strCache>
                <c:ptCount val="1"/>
                <c:pt idx="0">
                  <c:v>LUBBOCK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Breakdown!$D$155:$AE$155</c:f>
              <c:numCache>
                <c:formatCode>_(* #,##0_);_(* \(#,##0\);_(* "-"??_);_(@_)</c:formatCode>
                <c:ptCount val="28"/>
                <c:pt idx="0">
                  <c:v>89</c:v>
                </c:pt>
                <c:pt idx="1">
                  <c:v>17</c:v>
                </c:pt>
                <c:pt idx="2">
                  <c:v>38</c:v>
                </c:pt>
                <c:pt idx="3">
                  <c:v>201</c:v>
                </c:pt>
                <c:pt idx="4">
                  <c:v>1114</c:v>
                </c:pt>
                <c:pt idx="5">
                  <c:v>795</c:v>
                </c:pt>
                <c:pt idx="6">
                  <c:v>745</c:v>
                </c:pt>
                <c:pt idx="7">
                  <c:v>0</c:v>
                </c:pt>
                <c:pt idx="8">
                  <c:v>0</c:v>
                </c:pt>
                <c:pt idx="9">
                  <c:v>11110</c:v>
                </c:pt>
                <c:pt idx="10">
                  <c:v>10811</c:v>
                </c:pt>
                <c:pt idx="11">
                  <c:v>9551</c:v>
                </c:pt>
                <c:pt idx="12">
                  <c:v>9438</c:v>
                </c:pt>
                <c:pt idx="13">
                  <c:v>5482</c:v>
                </c:pt>
                <c:pt idx="14">
                  <c:v>2884</c:v>
                </c:pt>
                <c:pt idx="15">
                  <c:v>6689</c:v>
                </c:pt>
                <c:pt idx="16">
                  <c:v>6429</c:v>
                </c:pt>
                <c:pt idx="17">
                  <c:v>5297</c:v>
                </c:pt>
                <c:pt idx="18">
                  <c:v>4605</c:v>
                </c:pt>
                <c:pt idx="19">
                  <c:v>4598</c:v>
                </c:pt>
                <c:pt idx="20">
                  <c:v>2789</c:v>
                </c:pt>
                <c:pt idx="21">
                  <c:v>1728</c:v>
                </c:pt>
                <c:pt idx="22">
                  <c:v>2890</c:v>
                </c:pt>
                <c:pt idx="23">
                  <c:v>1900</c:v>
                </c:pt>
                <c:pt idx="24">
                  <c:v>2784</c:v>
                </c:pt>
                <c:pt idx="25">
                  <c:v>5221</c:v>
                </c:pt>
                <c:pt idx="26">
                  <c:v>7624</c:v>
                </c:pt>
                <c:pt idx="27">
                  <c:v>14034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A9E4-4CB2-BA74-A4ADE8422211}"/>
            </c:ext>
          </c:extLst>
        </c:ser>
        <c:ser>
          <c:idx val="152"/>
          <c:order val="152"/>
          <c:tx>
            <c:strRef>
              <c:f>Breakdown!$A$156</c:f>
              <c:strCache>
                <c:ptCount val="1"/>
                <c:pt idx="0">
                  <c:v>LYNN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Breakdown!$D$156:$AE$156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103</c:v>
                </c:pt>
                <c:pt idx="10">
                  <c:v>68</c:v>
                </c:pt>
                <c:pt idx="11">
                  <c:v>119</c:v>
                </c:pt>
                <c:pt idx="12">
                  <c:v>164</c:v>
                </c:pt>
                <c:pt idx="13">
                  <c:v>0</c:v>
                </c:pt>
                <c:pt idx="14">
                  <c:v>0</c:v>
                </c:pt>
                <c:pt idx="15">
                  <c:v>128</c:v>
                </c:pt>
                <c:pt idx="16">
                  <c:v>86</c:v>
                </c:pt>
                <c:pt idx="17">
                  <c:v>40</c:v>
                </c:pt>
                <c:pt idx="18">
                  <c:v>69</c:v>
                </c:pt>
                <c:pt idx="19">
                  <c:v>53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20</c:v>
                </c:pt>
                <c:pt idx="24">
                  <c:v>32</c:v>
                </c:pt>
                <c:pt idx="25">
                  <c:v>100</c:v>
                </c:pt>
                <c:pt idx="26">
                  <c:v>180</c:v>
                </c:pt>
                <c:pt idx="27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A9E4-4CB2-BA74-A4ADE8422211}"/>
            </c:ext>
          </c:extLst>
        </c:ser>
        <c:ser>
          <c:idx val="153"/>
          <c:order val="153"/>
          <c:tx>
            <c:strRef>
              <c:f>Breakdown!$A$157</c:f>
              <c:strCache>
                <c:ptCount val="1"/>
                <c:pt idx="0">
                  <c:v>MADISON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Breakdown!$D$157:$AE$157</c:f>
              <c:numCache>
                <c:formatCode>_(* #,##0_);_(* \(#,##0\);_(* "-"??_);_(@_)</c:formatCode>
                <c:ptCount val="28"/>
                <c:pt idx="0">
                  <c:v>105</c:v>
                </c:pt>
                <c:pt idx="1">
                  <c:v>8</c:v>
                </c:pt>
                <c:pt idx="2">
                  <c:v>42</c:v>
                </c:pt>
                <c:pt idx="3">
                  <c:v>23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532</c:v>
                </c:pt>
                <c:pt idx="10">
                  <c:v>429</c:v>
                </c:pt>
                <c:pt idx="11">
                  <c:v>389</c:v>
                </c:pt>
                <c:pt idx="12">
                  <c:v>457</c:v>
                </c:pt>
                <c:pt idx="13">
                  <c:v>142</c:v>
                </c:pt>
                <c:pt idx="14">
                  <c:v>0</c:v>
                </c:pt>
                <c:pt idx="15">
                  <c:v>235</c:v>
                </c:pt>
                <c:pt idx="16">
                  <c:v>277</c:v>
                </c:pt>
                <c:pt idx="17">
                  <c:v>207</c:v>
                </c:pt>
                <c:pt idx="18">
                  <c:v>187</c:v>
                </c:pt>
                <c:pt idx="19">
                  <c:v>222</c:v>
                </c:pt>
                <c:pt idx="20">
                  <c:v>127</c:v>
                </c:pt>
                <c:pt idx="21">
                  <c:v>0</c:v>
                </c:pt>
                <c:pt idx="22">
                  <c:v>199</c:v>
                </c:pt>
                <c:pt idx="23">
                  <c:v>141</c:v>
                </c:pt>
                <c:pt idx="24">
                  <c:v>137</c:v>
                </c:pt>
                <c:pt idx="25">
                  <c:v>181</c:v>
                </c:pt>
                <c:pt idx="26">
                  <c:v>277</c:v>
                </c:pt>
                <c:pt idx="27">
                  <c:v>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A9E4-4CB2-BA74-A4ADE8422211}"/>
            </c:ext>
          </c:extLst>
        </c:ser>
        <c:ser>
          <c:idx val="154"/>
          <c:order val="154"/>
          <c:tx>
            <c:strRef>
              <c:f>Breakdown!$A$158</c:f>
              <c:strCache>
                <c:ptCount val="1"/>
                <c:pt idx="0">
                  <c:v>MARION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Breakdown!$D$158:$AE$158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94</c:v>
                </c:pt>
                <c:pt idx="4">
                  <c:v>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553</c:v>
                </c:pt>
                <c:pt idx="10">
                  <c:v>369</c:v>
                </c:pt>
                <c:pt idx="11">
                  <c:v>336</c:v>
                </c:pt>
                <c:pt idx="12">
                  <c:v>337</c:v>
                </c:pt>
                <c:pt idx="13">
                  <c:v>0</c:v>
                </c:pt>
                <c:pt idx="14">
                  <c:v>0</c:v>
                </c:pt>
                <c:pt idx="15">
                  <c:v>284</c:v>
                </c:pt>
                <c:pt idx="16">
                  <c:v>282</c:v>
                </c:pt>
                <c:pt idx="17">
                  <c:v>209</c:v>
                </c:pt>
                <c:pt idx="18">
                  <c:v>150</c:v>
                </c:pt>
                <c:pt idx="19">
                  <c:v>156</c:v>
                </c:pt>
                <c:pt idx="20">
                  <c:v>119</c:v>
                </c:pt>
                <c:pt idx="21">
                  <c:v>0</c:v>
                </c:pt>
                <c:pt idx="22">
                  <c:v>133</c:v>
                </c:pt>
                <c:pt idx="23">
                  <c:v>158</c:v>
                </c:pt>
                <c:pt idx="24">
                  <c:v>119</c:v>
                </c:pt>
                <c:pt idx="25">
                  <c:v>166</c:v>
                </c:pt>
                <c:pt idx="26">
                  <c:v>169</c:v>
                </c:pt>
                <c:pt idx="2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A9E4-4CB2-BA74-A4ADE8422211}"/>
            </c:ext>
          </c:extLst>
        </c:ser>
        <c:ser>
          <c:idx val="155"/>
          <c:order val="155"/>
          <c:tx>
            <c:strRef>
              <c:f>Breakdown!$A$159</c:f>
              <c:strCache>
                <c:ptCount val="1"/>
                <c:pt idx="0">
                  <c:v>MARTIN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Breakdown!$D$159:$AE$159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179</c:v>
                </c:pt>
                <c:pt idx="10">
                  <c:v>156</c:v>
                </c:pt>
                <c:pt idx="11">
                  <c:v>135</c:v>
                </c:pt>
                <c:pt idx="12">
                  <c:v>181</c:v>
                </c:pt>
                <c:pt idx="13">
                  <c:v>0</c:v>
                </c:pt>
                <c:pt idx="14">
                  <c:v>0</c:v>
                </c:pt>
                <c:pt idx="15">
                  <c:v>112</c:v>
                </c:pt>
                <c:pt idx="16">
                  <c:v>116</c:v>
                </c:pt>
                <c:pt idx="17">
                  <c:v>95</c:v>
                </c:pt>
                <c:pt idx="18">
                  <c:v>79</c:v>
                </c:pt>
                <c:pt idx="19">
                  <c:v>108</c:v>
                </c:pt>
                <c:pt idx="20">
                  <c:v>0</c:v>
                </c:pt>
                <c:pt idx="21">
                  <c:v>0</c:v>
                </c:pt>
                <c:pt idx="22">
                  <c:v>87</c:v>
                </c:pt>
                <c:pt idx="23">
                  <c:v>65</c:v>
                </c:pt>
                <c:pt idx="24">
                  <c:v>79</c:v>
                </c:pt>
                <c:pt idx="25">
                  <c:v>111</c:v>
                </c:pt>
                <c:pt idx="26">
                  <c:v>160</c:v>
                </c:pt>
                <c:pt idx="27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A9E4-4CB2-BA74-A4ADE8422211}"/>
            </c:ext>
          </c:extLst>
        </c:ser>
        <c:ser>
          <c:idx val="156"/>
          <c:order val="156"/>
          <c:tx>
            <c:strRef>
              <c:f>Breakdown!$A$160</c:f>
              <c:strCache>
                <c:ptCount val="1"/>
                <c:pt idx="0">
                  <c:v>MASON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Breakdown!$D$160:$AE$160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16</c:v>
                </c:pt>
                <c:pt idx="2">
                  <c:v>30</c:v>
                </c:pt>
                <c:pt idx="3">
                  <c:v>21</c:v>
                </c:pt>
                <c:pt idx="4">
                  <c:v>7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310</c:v>
                </c:pt>
                <c:pt idx="10">
                  <c:v>272</c:v>
                </c:pt>
                <c:pt idx="11">
                  <c:v>209</c:v>
                </c:pt>
                <c:pt idx="12">
                  <c:v>240</c:v>
                </c:pt>
                <c:pt idx="13">
                  <c:v>0</c:v>
                </c:pt>
                <c:pt idx="14">
                  <c:v>0</c:v>
                </c:pt>
                <c:pt idx="15">
                  <c:v>150</c:v>
                </c:pt>
                <c:pt idx="16">
                  <c:v>139</c:v>
                </c:pt>
                <c:pt idx="17">
                  <c:v>108</c:v>
                </c:pt>
                <c:pt idx="18">
                  <c:v>71</c:v>
                </c:pt>
                <c:pt idx="19">
                  <c:v>107</c:v>
                </c:pt>
                <c:pt idx="20">
                  <c:v>0</c:v>
                </c:pt>
                <c:pt idx="21">
                  <c:v>0</c:v>
                </c:pt>
                <c:pt idx="22">
                  <c:v>76</c:v>
                </c:pt>
                <c:pt idx="23">
                  <c:v>39</c:v>
                </c:pt>
                <c:pt idx="24">
                  <c:v>71</c:v>
                </c:pt>
                <c:pt idx="25">
                  <c:v>74</c:v>
                </c:pt>
                <c:pt idx="26">
                  <c:v>102</c:v>
                </c:pt>
                <c:pt idx="27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A9E4-4CB2-BA74-A4ADE8422211}"/>
            </c:ext>
          </c:extLst>
        </c:ser>
        <c:ser>
          <c:idx val="157"/>
          <c:order val="157"/>
          <c:tx>
            <c:strRef>
              <c:f>Breakdown!$A$161</c:f>
              <c:strCache>
                <c:ptCount val="1"/>
                <c:pt idx="0">
                  <c:v>MATAGORDA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Breakdown!$D$161:$AE$161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88</c:v>
                </c:pt>
                <c:pt idx="5">
                  <c:v>106</c:v>
                </c:pt>
                <c:pt idx="6">
                  <c:v>0</c:v>
                </c:pt>
                <c:pt idx="7">
                  <c:v>0</c:v>
                </c:pt>
                <c:pt idx="8">
                  <c:v>14</c:v>
                </c:pt>
                <c:pt idx="9">
                  <c:v>1173</c:v>
                </c:pt>
                <c:pt idx="10">
                  <c:v>1079</c:v>
                </c:pt>
                <c:pt idx="11">
                  <c:v>1348</c:v>
                </c:pt>
                <c:pt idx="12">
                  <c:v>1110</c:v>
                </c:pt>
                <c:pt idx="13">
                  <c:v>0</c:v>
                </c:pt>
                <c:pt idx="14">
                  <c:v>0</c:v>
                </c:pt>
                <c:pt idx="15">
                  <c:v>797</c:v>
                </c:pt>
                <c:pt idx="16">
                  <c:v>566</c:v>
                </c:pt>
                <c:pt idx="17">
                  <c:v>562</c:v>
                </c:pt>
                <c:pt idx="18">
                  <c:v>686</c:v>
                </c:pt>
                <c:pt idx="19">
                  <c:v>702</c:v>
                </c:pt>
                <c:pt idx="20">
                  <c:v>0</c:v>
                </c:pt>
                <c:pt idx="21">
                  <c:v>0</c:v>
                </c:pt>
                <c:pt idx="22">
                  <c:v>450</c:v>
                </c:pt>
                <c:pt idx="23">
                  <c:v>421</c:v>
                </c:pt>
                <c:pt idx="24">
                  <c:v>452</c:v>
                </c:pt>
                <c:pt idx="25">
                  <c:v>616</c:v>
                </c:pt>
                <c:pt idx="26">
                  <c:v>679</c:v>
                </c:pt>
                <c:pt idx="27">
                  <c:v>2777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A9E4-4CB2-BA74-A4ADE8422211}"/>
            </c:ext>
          </c:extLst>
        </c:ser>
        <c:ser>
          <c:idx val="158"/>
          <c:order val="158"/>
          <c:tx>
            <c:strRef>
              <c:f>Breakdown!$A$162</c:f>
              <c:strCache>
                <c:ptCount val="1"/>
                <c:pt idx="0">
                  <c:v>MAVERICK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Breakdown!$D$162:$AE$162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148</c:v>
                </c:pt>
                <c:pt idx="2">
                  <c:v>11</c:v>
                </c:pt>
                <c:pt idx="3">
                  <c:v>65</c:v>
                </c:pt>
                <c:pt idx="4">
                  <c:v>0</c:v>
                </c:pt>
                <c:pt idx="5">
                  <c:v>90</c:v>
                </c:pt>
                <c:pt idx="6">
                  <c:v>36</c:v>
                </c:pt>
                <c:pt idx="7">
                  <c:v>0</c:v>
                </c:pt>
                <c:pt idx="8">
                  <c:v>0</c:v>
                </c:pt>
                <c:pt idx="9">
                  <c:v>777</c:v>
                </c:pt>
                <c:pt idx="10">
                  <c:v>733</c:v>
                </c:pt>
                <c:pt idx="11">
                  <c:v>640</c:v>
                </c:pt>
                <c:pt idx="12">
                  <c:v>833</c:v>
                </c:pt>
                <c:pt idx="13">
                  <c:v>0</c:v>
                </c:pt>
                <c:pt idx="14">
                  <c:v>0</c:v>
                </c:pt>
                <c:pt idx="15">
                  <c:v>745</c:v>
                </c:pt>
                <c:pt idx="16">
                  <c:v>637</c:v>
                </c:pt>
                <c:pt idx="17">
                  <c:v>549</c:v>
                </c:pt>
                <c:pt idx="18">
                  <c:v>490</c:v>
                </c:pt>
                <c:pt idx="19">
                  <c:v>587</c:v>
                </c:pt>
                <c:pt idx="20">
                  <c:v>1041</c:v>
                </c:pt>
                <c:pt idx="21">
                  <c:v>293</c:v>
                </c:pt>
                <c:pt idx="22">
                  <c:v>644</c:v>
                </c:pt>
                <c:pt idx="23">
                  <c:v>486</c:v>
                </c:pt>
                <c:pt idx="24">
                  <c:v>626</c:v>
                </c:pt>
                <c:pt idx="25">
                  <c:v>787</c:v>
                </c:pt>
                <c:pt idx="26">
                  <c:v>1152</c:v>
                </c:pt>
                <c:pt idx="27">
                  <c:v>4003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A9E4-4CB2-BA74-A4ADE8422211}"/>
            </c:ext>
          </c:extLst>
        </c:ser>
        <c:ser>
          <c:idx val="159"/>
          <c:order val="159"/>
          <c:tx>
            <c:strRef>
              <c:f>Breakdown!$A$163</c:f>
              <c:strCache>
                <c:ptCount val="1"/>
                <c:pt idx="0">
                  <c:v>MCCULLOCH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Breakdown!$D$163:$AE$163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11</c:v>
                </c:pt>
                <c:pt idx="4">
                  <c:v>25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518</c:v>
                </c:pt>
                <c:pt idx="10">
                  <c:v>548</c:v>
                </c:pt>
                <c:pt idx="11">
                  <c:v>593</c:v>
                </c:pt>
                <c:pt idx="12">
                  <c:v>462</c:v>
                </c:pt>
                <c:pt idx="13">
                  <c:v>0</c:v>
                </c:pt>
                <c:pt idx="14">
                  <c:v>0</c:v>
                </c:pt>
                <c:pt idx="15">
                  <c:v>360</c:v>
                </c:pt>
                <c:pt idx="16">
                  <c:v>371</c:v>
                </c:pt>
                <c:pt idx="17">
                  <c:v>213</c:v>
                </c:pt>
                <c:pt idx="18">
                  <c:v>272</c:v>
                </c:pt>
                <c:pt idx="19">
                  <c:v>292</c:v>
                </c:pt>
                <c:pt idx="20">
                  <c:v>0</c:v>
                </c:pt>
                <c:pt idx="21">
                  <c:v>0</c:v>
                </c:pt>
                <c:pt idx="22">
                  <c:v>219</c:v>
                </c:pt>
                <c:pt idx="23">
                  <c:v>190</c:v>
                </c:pt>
                <c:pt idx="24">
                  <c:v>335</c:v>
                </c:pt>
                <c:pt idx="25">
                  <c:v>264</c:v>
                </c:pt>
                <c:pt idx="26">
                  <c:v>184</c:v>
                </c:pt>
                <c:pt idx="27">
                  <c:v>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A9E4-4CB2-BA74-A4ADE8422211}"/>
            </c:ext>
          </c:extLst>
        </c:ser>
        <c:ser>
          <c:idx val="160"/>
          <c:order val="160"/>
          <c:tx>
            <c:strRef>
              <c:f>Breakdown!$A$164</c:f>
              <c:strCache>
                <c:ptCount val="1"/>
                <c:pt idx="0">
                  <c:v>MCLENNAN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Breakdown!$D$164:$AE$164</c:f>
              <c:numCache>
                <c:formatCode>_(* #,##0_);_(* \(#,##0\);_(* "-"??_);_(@_)</c:formatCode>
                <c:ptCount val="28"/>
                <c:pt idx="0">
                  <c:v>3992</c:v>
                </c:pt>
                <c:pt idx="1">
                  <c:v>379</c:v>
                </c:pt>
                <c:pt idx="2">
                  <c:v>142</c:v>
                </c:pt>
                <c:pt idx="3">
                  <c:v>596</c:v>
                </c:pt>
                <c:pt idx="4">
                  <c:v>371</c:v>
                </c:pt>
                <c:pt idx="5">
                  <c:v>385</c:v>
                </c:pt>
                <c:pt idx="6">
                  <c:v>5</c:v>
                </c:pt>
                <c:pt idx="7">
                  <c:v>0</c:v>
                </c:pt>
                <c:pt idx="8">
                  <c:v>38</c:v>
                </c:pt>
                <c:pt idx="9">
                  <c:v>6023</c:v>
                </c:pt>
                <c:pt idx="10">
                  <c:v>4962</c:v>
                </c:pt>
                <c:pt idx="11">
                  <c:v>5264</c:v>
                </c:pt>
                <c:pt idx="12">
                  <c:v>5326</c:v>
                </c:pt>
                <c:pt idx="13">
                  <c:v>5374</c:v>
                </c:pt>
                <c:pt idx="14">
                  <c:v>2225</c:v>
                </c:pt>
                <c:pt idx="15">
                  <c:v>4740</c:v>
                </c:pt>
                <c:pt idx="16">
                  <c:v>4361</c:v>
                </c:pt>
                <c:pt idx="17">
                  <c:v>3996</c:v>
                </c:pt>
                <c:pt idx="18">
                  <c:v>3599</c:v>
                </c:pt>
                <c:pt idx="19">
                  <c:v>3532</c:v>
                </c:pt>
                <c:pt idx="20">
                  <c:v>3642</c:v>
                </c:pt>
                <c:pt idx="21">
                  <c:v>1588</c:v>
                </c:pt>
                <c:pt idx="22">
                  <c:v>3514</c:v>
                </c:pt>
                <c:pt idx="23">
                  <c:v>3308</c:v>
                </c:pt>
                <c:pt idx="24">
                  <c:v>3520</c:v>
                </c:pt>
                <c:pt idx="25">
                  <c:v>3997</c:v>
                </c:pt>
                <c:pt idx="26">
                  <c:v>5338</c:v>
                </c:pt>
                <c:pt idx="27">
                  <c:v>17801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A9E4-4CB2-BA74-A4ADE8422211}"/>
            </c:ext>
          </c:extLst>
        </c:ser>
        <c:ser>
          <c:idx val="161"/>
          <c:order val="161"/>
          <c:tx>
            <c:strRef>
              <c:f>Breakdown!$A$165</c:f>
              <c:strCache>
                <c:ptCount val="1"/>
                <c:pt idx="0">
                  <c:v>MCMULLEN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Breakdown!$D$165:$AE$165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54</c:v>
                </c:pt>
                <c:pt idx="10">
                  <c:v>34</c:v>
                </c:pt>
                <c:pt idx="11">
                  <c:v>36</c:v>
                </c:pt>
                <c:pt idx="12">
                  <c:v>41</c:v>
                </c:pt>
                <c:pt idx="13">
                  <c:v>0</c:v>
                </c:pt>
                <c:pt idx="14">
                  <c:v>0</c:v>
                </c:pt>
                <c:pt idx="15">
                  <c:v>26</c:v>
                </c:pt>
                <c:pt idx="16">
                  <c:v>10</c:v>
                </c:pt>
                <c:pt idx="17">
                  <c:v>13</c:v>
                </c:pt>
                <c:pt idx="18">
                  <c:v>15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19</c:v>
                </c:pt>
                <c:pt idx="24">
                  <c:v>16</c:v>
                </c:pt>
                <c:pt idx="25">
                  <c:v>13</c:v>
                </c:pt>
                <c:pt idx="26">
                  <c:v>34</c:v>
                </c:pt>
                <c:pt idx="27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A9E4-4CB2-BA74-A4ADE8422211}"/>
            </c:ext>
          </c:extLst>
        </c:ser>
        <c:ser>
          <c:idx val="162"/>
          <c:order val="162"/>
          <c:tx>
            <c:strRef>
              <c:f>Breakdown!$A$166</c:f>
              <c:strCache>
                <c:ptCount val="1"/>
                <c:pt idx="0">
                  <c:v>MEDINA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Breakdown!$D$166:$AE$166</c:f>
              <c:numCache>
                <c:formatCode>_(* #,##0_);_(* \(#,##0\);_(* "-"??_);_(@_)</c:formatCode>
                <c:ptCount val="28"/>
                <c:pt idx="0">
                  <c:v>24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16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2165</c:v>
                </c:pt>
                <c:pt idx="10">
                  <c:v>1894</c:v>
                </c:pt>
                <c:pt idx="11">
                  <c:v>1999</c:v>
                </c:pt>
                <c:pt idx="12">
                  <c:v>1969</c:v>
                </c:pt>
                <c:pt idx="13">
                  <c:v>24</c:v>
                </c:pt>
                <c:pt idx="14">
                  <c:v>0</c:v>
                </c:pt>
                <c:pt idx="15">
                  <c:v>1614</c:v>
                </c:pt>
                <c:pt idx="16">
                  <c:v>1265</c:v>
                </c:pt>
                <c:pt idx="17">
                  <c:v>1199</c:v>
                </c:pt>
                <c:pt idx="18">
                  <c:v>958</c:v>
                </c:pt>
                <c:pt idx="19">
                  <c:v>1229</c:v>
                </c:pt>
                <c:pt idx="20">
                  <c:v>894</c:v>
                </c:pt>
                <c:pt idx="21">
                  <c:v>0</c:v>
                </c:pt>
                <c:pt idx="22">
                  <c:v>718</c:v>
                </c:pt>
                <c:pt idx="23">
                  <c:v>974</c:v>
                </c:pt>
                <c:pt idx="24">
                  <c:v>679</c:v>
                </c:pt>
                <c:pt idx="25">
                  <c:v>1052</c:v>
                </c:pt>
                <c:pt idx="26">
                  <c:v>1024</c:v>
                </c:pt>
                <c:pt idx="27">
                  <c:v>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A9E4-4CB2-BA74-A4ADE8422211}"/>
            </c:ext>
          </c:extLst>
        </c:ser>
        <c:ser>
          <c:idx val="163"/>
          <c:order val="163"/>
          <c:tx>
            <c:strRef>
              <c:f>Breakdown!$A$167</c:f>
              <c:strCache>
                <c:ptCount val="1"/>
                <c:pt idx="0">
                  <c:v>MENARD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Breakdown!$D$167:$AE$167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1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121</c:v>
                </c:pt>
                <c:pt idx="10">
                  <c:v>71</c:v>
                </c:pt>
                <c:pt idx="11">
                  <c:v>75</c:v>
                </c:pt>
                <c:pt idx="12">
                  <c:v>74</c:v>
                </c:pt>
                <c:pt idx="13">
                  <c:v>0</c:v>
                </c:pt>
                <c:pt idx="14">
                  <c:v>0</c:v>
                </c:pt>
                <c:pt idx="15">
                  <c:v>58</c:v>
                </c:pt>
                <c:pt idx="16">
                  <c:v>59</c:v>
                </c:pt>
                <c:pt idx="17">
                  <c:v>32</c:v>
                </c:pt>
                <c:pt idx="18">
                  <c:v>42</c:v>
                </c:pt>
                <c:pt idx="19">
                  <c:v>38</c:v>
                </c:pt>
                <c:pt idx="20">
                  <c:v>0</c:v>
                </c:pt>
                <c:pt idx="21">
                  <c:v>0</c:v>
                </c:pt>
                <c:pt idx="22">
                  <c:v>34</c:v>
                </c:pt>
                <c:pt idx="23">
                  <c:v>29</c:v>
                </c:pt>
                <c:pt idx="24">
                  <c:v>23</c:v>
                </c:pt>
                <c:pt idx="25">
                  <c:v>38</c:v>
                </c:pt>
                <c:pt idx="26">
                  <c:v>56</c:v>
                </c:pt>
                <c:pt idx="27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A9E4-4CB2-BA74-A4ADE8422211}"/>
            </c:ext>
          </c:extLst>
        </c:ser>
        <c:ser>
          <c:idx val="164"/>
          <c:order val="164"/>
          <c:tx>
            <c:strRef>
              <c:f>Breakdown!$A$168</c:f>
              <c:strCache>
                <c:ptCount val="1"/>
                <c:pt idx="0">
                  <c:v>MIDLAND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Breakdown!$D$168:$AE$168</c:f>
              <c:numCache>
                <c:formatCode>_(* #,##0_);_(* \(#,##0\);_(* "-"??_);_(@_)</c:formatCode>
                <c:ptCount val="28"/>
                <c:pt idx="0">
                  <c:v>30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201</c:v>
                </c:pt>
                <c:pt idx="5">
                  <c:v>192</c:v>
                </c:pt>
                <c:pt idx="6">
                  <c:v>0</c:v>
                </c:pt>
                <c:pt idx="7">
                  <c:v>0</c:v>
                </c:pt>
                <c:pt idx="8">
                  <c:v>39</c:v>
                </c:pt>
                <c:pt idx="9">
                  <c:v>3610</c:v>
                </c:pt>
                <c:pt idx="10">
                  <c:v>3718</c:v>
                </c:pt>
                <c:pt idx="11">
                  <c:v>3600</c:v>
                </c:pt>
                <c:pt idx="12">
                  <c:v>3952</c:v>
                </c:pt>
                <c:pt idx="13">
                  <c:v>0</c:v>
                </c:pt>
                <c:pt idx="14">
                  <c:v>0</c:v>
                </c:pt>
                <c:pt idx="15">
                  <c:v>3803</c:v>
                </c:pt>
                <c:pt idx="16">
                  <c:v>3760</c:v>
                </c:pt>
                <c:pt idx="17">
                  <c:v>3210</c:v>
                </c:pt>
                <c:pt idx="18">
                  <c:v>2888</c:v>
                </c:pt>
                <c:pt idx="19">
                  <c:v>3615</c:v>
                </c:pt>
                <c:pt idx="20">
                  <c:v>2532</c:v>
                </c:pt>
                <c:pt idx="21">
                  <c:v>920</c:v>
                </c:pt>
                <c:pt idx="22">
                  <c:v>2488</c:v>
                </c:pt>
                <c:pt idx="23">
                  <c:v>416</c:v>
                </c:pt>
                <c:pt idx="24">
                  <c:v>2721</c:v>
                </c:pt>
                <c:pt idx="25">
                  <c:v>3154</c:v>
                </c:pt>
                <c:pt idx="26">
                  <c:v>4049</c:v>
                </c:pt>
                <c:pt idx="27">
                  <c:v>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A9E4-4CB2-BA74-A4ADE8422211}"/>
            </c:ext>
          </c:extLst>
        </c:ser>
        <c:ser>
          <c:idx val="165"/>
          <c:order val="165"/>
          <c:tx>
            <c:strRef>
              <c:f>Breakdown!$A$169</c:f>
              <c:strCache>
                <c:ptCount val="1"/>
                <c:pt idx="0">
                  <c:v>MILAM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Breakdown!$D$169:$AE$169</c:f>
              <c:numCache>
                <c:formatCode>_(* #,##0_);_(* \(#,##0\);_(* "-"??_);_(@_)</c:formatCode>
                <c:ptCount val="28"/>
                <c:pt idx="0">
                  <c:v>88</c:v>
                </c:pt>
                <c:pt idx="1">
                  <c:v>50</c:v>
                </c:pt>
                <c:pt idx="2">
                  <c:v>8</c:v>
                </c:pt>
                <c:pt idx="3">
                  <c:v>69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1093</c:v>
                </c:pt>
                <c:pt idx="10">
                  <c:v>857</c:v>
                </c:pt>
                <c:pt idx="11">
                  <c:v>806</c:v>
                </c:pt>
                <c:pt idx="12">
                  <c:v>884</c:v>
                </c:pt>
                <c:pt idx="13">
                  <c:v>205</c:v>
                </c:pt>
                <c:pt idx="14">
                  <c:v>0</c:v>
                </c:pt>
                <c:pt idx="15">
                  <c:v>715</c:v>
                </c:pt>
                <c:pt idx="16">
                  <c:v>666</c:v>
                </c:pt>
                <c:pt idx="17">
                  <c:v>403</c:v>
                </c:pt>
                <c:pt idx="18">
                  <c:v>314</c:v>
                </c:pt>
                <c:pt idx="19">
                  <c:v>816</c:v>
                </c:pt>
                <c:pt idx="20">
                  <c:v>166</c:v>
                </c:pt>
                <c:pt idx="21">
                  <c:v>0</c:v>
                </c:pt>
                <c:pt idx="22">
                  <c:v>339</c:v>
                </c:pt>
                <c:pt idx="23">
                  <c:v>471</c:v>
                </c:pt>
                <c:pt idx="24">
                  <c:v>332</c:v>
                </c:pt>
                <c:pt idx="25">
                  <c:v>338</c:v>
                </c:pt>
                <c:pt idx="26">
                  <c:v>578</c:v>
                </c:pt>
                <c:pt idx="27">
                  <c:v>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A9E4-4CB2-BA74-A4ADE8422211}"/>
            </c:ext>
          </c:extLst>
        </c:ser>
        <c:ser>
          <c:idx val="166"/>
          <c:order val="166"/>
          <c:tx>
            <c:strRef>
              <c:f>Breakdown!$A$170</c:f>
              <c:strCache>
                <c:ptCount val="1"/>
                <c:pt idx="0">
                  <c:v>MILLS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Breakdown!$D$170:$AE$170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21</c:v>
                </c:pt>
                <c:pt idx="9">
                  <c:v>185</c:v>
                </c:pt>
                <c:pt idx="10">
                  <c:v>181</c:v>
                </c:pt>
                <c:pt idx="11">
                  <c:v>166</c:v>
                </c:pt>
                <c:pt idx="12">
                  <c:v>213</c:v>
                </c:pt>
                <c:pt idx="13">
                  <c:v>0</c:v>
                </c:pt>
                <c:pt idx="14">
                  <c:v>0</c:v>
                </c:pt>
                <c:pt idx="15">
                  <c:v>199</c:v>
                </c:pt>
                <c:pt idx="16">
                  <c:v>137</c:v>
                </c:pt>
                <c:pt idx="17">
                  <c:v>145</c:v>
                </c:pt>
                <c:pt idx="18">
                  <c:v>111</c:v>
                </c:pt>
                <c:pt idx="19">
                  <c:v>79</c:v>
                </c:pt>
                <c:pt idx="20">
                  <c:v>0</c:v>
                </c:pt>
                <c:pt idx="21">
                  <c:v>0</c:v>
                </c:pt>
                <c:pt idx="22">
                  <c:v>83</c:v>
                </c:pt>
                <c:pt idx="23">
                  <c:v>69</c:v>
                </c:pt>
                <c:pt idx="24">
                  <c:v>80</c:v>
                </c:pt>
                <c:pt idx="25">
                  <c:v>74</c:v>
                </c:pt>
                <c:pt idx="26">
                  <c:v>116</c:v>
                </c:pt>
                <c:pt idx="27">
                  <c:v>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A9E4-4CB2-BA74-A4ADE8422211}"/>
            </c:ext>
          </c:extLst>
        </c:ser>
        <c:ser>
          <c:idx val="167"/>
          <c:order val="167"/>
          <c:tx>
            <c:strRef>
              <c:f>Breakdown!$A$171</c:f>
              <c:strCache>
                <c:ptCount val="1"/>
                <c:pt idx="0">
                  <c:v>MITCHELL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Breakdown!$D$171:$AE$171</c:f>
              <c:numCache>
                <c:formatCode>_(* #,##0_);_(* \(#,##0\);_(* "-"??_);_(@_)</c:formatCode>
                <c:ptCount val="28"/>
                <c:pt idx="0">
                  <c:v>48</c:v>
                </c:pt>
                <c:pt idx="1">
                  <c:v>5</c:v>
                </c:pt>
                <c:pt idx="2">
                  <c:v>9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327</c:v>
                </c:pt>
                <c:pt idx="10">
                  <c:v>185</c:v>
                </c:pt>
                <c:pt idx="11">
                  <c:v>171</c:v>
                </c:pt>
                <c:pt idx="12">
                  <c:v>189</c:v>
                </c:pt>
                <c:pt idx="13">
                  <c:v>0</c:v>
                </c:pt>
                <c:pt idx="14">
                  <c:v>0</c:v>
                </c:pt>
                <c:pt idx="15">
                  <c:v>134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95</c:v>
                </c:pt>
                <c:pt idx="20">
                  <c:v>0</c:v>
                </c:pt>
                <c:pt idx="21">
                  <c:v>0</c:v>
                </c:pt>
                <c:pt idx="22">
                  <c:v>66</c:v>
                </c:pt>
                <c:pt idx="23">
                  <c:v>35</c:v>
                </c:pt>
                <c:pt idx="24">
                  <c:v>65</c:v>
                </c:pt>
                <c:pt idx="25">
                  <c:v>84</c:v>
                </c:pt>
                <c:pt idx="26">
                  <c:v>171</c:v>
                </c:pt>
                <c:pt idx="27">
                  <c:v>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A9E4-4CB2-BA74-A4ADE8422211}"/>
            </c:ext>
          </c:extLst>
        </c:ser>
        <c:ser>
          <c:idx val="168"/>
          <c:order val="168"/>
          <c:tx>
            <c:strRef>
              <c:f>Breakdown!$A$172</c:f>
              <c:strCache>
                <c:ptCount val="1"/>
                <c:pt idx="0">
                  <c:v>MONTAGUE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Breakdown!$D$172:$AE$172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9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991</c:v>
                </c:pt>
                <c:pt idx="10">
                  <c:v>884</c:v>
                </c:pt>
                <c:pt idx="11">
                  <c:v>795</c:v>
                </c:pt>
                <c:pt idx="12">
                  <c:v>928</c:v>
                </c:pt>
                <c:pt idx="13">
                  <c:v>0</c:v>
                </c:pt>
                <c:pt idx="14">
                  <c:v>0</c:v>
                </c:pt>
                <c:pt idx="15">
                  <c:v>703</c:v>
                </c:pt>
                <c:pt idx="16">
                  <c:v>577</c:v>
                </c:pt>
                <c:pt idx="17">
                  <c:v>454</c:v>
                </c:pt>
                <c:pt idx="18">
                  <c:v>328</c:v>
                </c:pt>
                <c:pt idx="19">
                  <c:v>459</c:v>
                </c:pt>
                <c:pt idx="20">
                  <c:v>0</c:v>
                </c:pt>
                <c:pt idx="21">
                  <c:v>0</c:v>
                </c:pt>
                <c:pt idx="22">
                  <c:v>348</c:v>
                </c:pt>
                <c:pt idx="23">
                  <c:v>312</c:v>
                </c:pt>
                <c:pt idx="24">
                  <c:v>279</c:v>
                </c:pt>
                <c:pt idx="25">
                  <c:v>356</c:v>
                </c:pt>
                <c:pt idx="26">
                  <c:v>530</c:v>
                </c:pt>
                <c:pt idx="27">
                  <c:v>1784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A9E4-4CB2-BA74-A4ADE8422211}"/>
            </c:ext>
          </c:extLst>
        </c:ser>
        <c:ser>
          <c:idx val="169"/>
          <c:order val="169"/>
          <c:tx>
            <c:strRef>
              <c:f>Breakdown!$A$173</c:f>
              <c:strCache>
                <c:ptCount val="1"/>
                <c:pt idx="0">
                  <c:v>MONTGOMERY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Breakdown!$D$173:$AE$173</c:f>
              <c:numCache>
                <c:formatCode>_(* #,##0_);_(* \(#,##0\);_(* "-"??_);_(@_)</c:formatCode>
                <c:ptCount val="28"/>
                <c:pt idx="0">
                  <c:v>1612</c:v>
                </c:pt>
                <c:pt idx="1">
                  <c:v>941</c:v>
                </c:pt>
                <c:pt idx="2">
                  <c:v>240</c:v>
                </c:pt>
                <c:pt idx="3">
                  <c:v>1385</c:v>
                </c:pt>
                <c:pt idx="4">
                  <c:v>1384</c:v>
                </c:pt>
                <c:pt idx="5">
                  <c:v>1521</c:v>
                </c:pt>
                <c:pt idx="6">
                  <c:v>0</c:v>
                </c:pt>
                <c:pt idx="7">
                  <c:v>0</c:v>
                </c:pt>
                <c:pt idx="8">
                  <c:v>1337</c:v>
                </c:pt>
                <c:pt idx="9">
                  <c:v>12442</c:v>
                </c:pt>
                <c:pt idx="10">
                  <c:v>12673</c:v>
                </c:pt>
                <c:pt idx="11">
                  <c:v>14361</c:v>
                </c:pt>
                <c:pt idx="12">
                  <c:v>15428</c:v>
                </c:pt>
                <c:pt idx="13">
                  <c:v>12697</c:v>
                </c:pt>
                <c:pt idx="14">
                  <c:v>0</c:v>
                </c:pt>
                <c:pt idx="15">
                  <c:v>19365</c:v>
                </c:pt>
                <c:pt idx="16">
                  <c:v>18279</c:v>
                </c:pt>
                <c:pt idx="17">
                  <c:v>17463</c:v>
                </c:pt>
                <c:pt idx="18">
                  <c:v>14991</c:v>
                </c:pt>
                <c:pt idx="19">
                  <c:v>15084</c:v>
                </c:pt>
                <c:pt idx="20">
                  <c:v>10941</c:v>
                </c:pt>
                <c:pt idx="21">
                  <c:v>4934</c:v>
                </c:pt>
                <c:pt idx="22">
                  <c:v>11987</c:v>
                </c:pt>
                <c:pt idx="23">
                  <c:v>11269</c:v>
                </c:pt>
                <c:pt idx="24">
                  <c:v>10752</c:v>
                </c:pt>
                <c:pt idx="25">
                  <c:v>11278</c:v>
                </c:pt>
                <c:pt idx="26">
                  <c:v>14527</c:v>
                </c:pt>
                <c:pt idx="27">
                  <c:v>34952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A9E4-4CB2-BA74-A4ADE8422211}"/>
            </c:ext>
          </c:extLst>
        </c:ser>
        <c:ser>
          <c:idx val="170"/>
          <c:order val="170"/>
          <c:tx>
            <c:strRef>
              <c:f>Breakdown!$A$174</c:f>
              <c:strCache>
                <c:ptCount val="1"/>
                <c:pt idx="0">
                  <c:v>MOORE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Breakdown!$D$174:$AE$174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15</c:v>
                </c:pt>
                <c:pt idx="2">
                  <c:v>8</c:v>
                </c:pt>
                <c:pt idx="3">
                  <c:v>16</c:v>
                </c:pt>
                <c:pt idx="4">
                  <c:v>11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513</c:v>
                </c:pt>
                <c:pt idx="10">
                  <c:v>481</c:v>
                </c:pt>
                <c:pt idx="11">
                  <c:v>407</c:v>
                </c:pt>
                <c:pt idx="12">
                  <c:v>201</c:v>
                </c:pt>
                <c:pt idx="13">
                  <c:v>0</c:v>
                </c:pt>
                <c:pt idx="14">
                  <c:v>0</c:v>
                </c:pt>
                <c:pt idx="15">
                  <c:v>392</c:v>
                </c:pt>
                <c:pt idx="16">
                  <c:v>260</c:v>
                </c:pt>
                <c:pt idx="17">
                  <c:v>240</c:v>
                </c:pt>
                <c:pt idx="18">
                  <c:v>269</c:v>
                </c:pt>
                <c:pt idx="19">
                  <c:v>115</c:v>
                </c:pt>
                <c:pt idx="20">
                  <c:v>0</c:v>
                </c:pt>
                <c:pt idx="21">
                  <c:v>0</c:v>
                </c:pt>
                <c:pt idx="22">
                  <c:v>181</c:v>
                </c:pt>
                <c:pt idx="23">
                  <c:v>117</c:v>
                </c:pt>
                <c:pt idx="24">
                  <c:v>133</c:v>
                </c:pt>
                <c:pt idx="25">
                  <c:v>213</c:v>
                </c:pt>
                <c:pt idx="26">
                  <c:v>161</c:v>
                </c:pt>
                <c:pt idx="27">
                  <c:v>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A9E4-4CB2-BA74-A4ADE8422211}"/>
            </c:ext>
          </c:extLst>
        </c:ser>
        <c:ser>
          <c:idx val="171"/>
          <c:order val="171"/>
          <c:tx>
            <c:strRef>
              <c:f>Breakdown!$A$175</c:f>
              <c:strCache>
                <c:ptCount val="1"/>
                <c:pt idx="0">
                  <c:v>MORRIS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Breakdown!$D$175:$AE$175</c:f>
              <c:numCache>
                <c:formatCode>_(* #,##0_);_(* \(#,##0\);_(* "-"??_);_(@_)</c:formatCode>
                <c:ptCount val="28"/>
                <c:pt idx="0">
                  <c:v>16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16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463</c:v>
                </c:pt>
                <c:pt idx="10">
                  <c:v>376</c:v>
                </c:pt>
                <c:pt idx="11">
                  <c:v>356</c:v>
                </c:pt>
                <c:pt idx="12">
                  <c:v>340</c:v>
                </c:pt>
                <c:pt idx="13">
                  <c:v>0</c:v>
                </c:pt>
                <c:pt idx="14">
                  <c:v>0</c:v>
                </c:pt>
                <c:pt idx="15">
                  <c:v>349</c:v>
                </c:pt>
                <c:pt idx="16">
                  <c:v>249</c:v>
                </c:pt>
                <c:pt idx="17">
                  <c:v>228</c:v>
                </c:pt>
                <c:pt idx="18">
                  <c:v>251</c:v>
                </c:pt>
                <c:pt idx="19">
                  <c:v>229</c:v>
                </c:pt>
                <c:pt idx="20">
                  <c:v>0</c:v>
                </c:pt>
                <c:pt idx="21">
                  <c:v>0</c:v>
                </c:pt>
                <c:pt idx="22">
                  <c:v>240</c:v>
                </c:pt>
                <c:pt idx="23">
                  <c:v>174</c:v>
                </c:pt>
                <c:pt idx="24">
                  <c:v>151</c:v>
                </c:pt>
                <c:pt idx="25">
                  <c:v>217</c:v>
                </c:pt>
                <c:pt idx="26">
                  <c:v>22</c:v>
                </c:pt>
                <c:pt idx="27">
                  <c:v>1190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A9E4-4CB2-BA74-A4ADE8422211}"/>
            </c:ext>
          </c:extLst>
        </c:ser>
        <c:ser>
          <c:idx val="172"/>
          <c:order val="172"/>
          <c:tx>
            <c:strRef>
              <c:f>Breakdown!$A$176</c:f>
              <c:strCache>
                <c:ptCount val="1"/>
                <c:pt idx="0">
                  <c:v>MOTLEY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Breakdown!$D$176:$AE$176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37</c:v>
                </c:pt>
                <c:pt idx="11">
                  <c:v>38</c:v>
                </c:pt>
                <c:pt idx="12">
                  <c:v>40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25</c:v>
                </c:pt>
                <c:pt idx="17">
                  <c:v>42</c:v>
                </c:pt>
                <c:pt idx="18">
                  <c:v>29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14</c:v>
                </c:pt>
                <c:pt idx="24">
                  <c:v>0</c:v>
                </c:pt>
                <c:pt idx="25">
                  <c:v>2</c:v>
                </c:pt>
                <c:pt idx="26">
                  <c:v>75</c:v>
                </c:pt>
                <c:pt idx="27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A9E4-4CB2-BA74-A4ADE8422211}"/>
            </c:ext>
          </c:extLst>
        </c:ser>
        <c:ser>
          <c:idx val="173"/>
          <c:order val="173"/>
          <c:tx>
            <c:strRef>
              <c:f>Breakdown!$A$177</c:f>
              <c:strCache>
                <c:ptCount val="1"/>
                <c:pt idx="0">
                  <c:v>NACOGDOCHES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Breakdown!$D$177:$AE$177</c:f>
              <c:numCache>
                <c:formatCode>_(* #,##0_);_(* \(#,##0\);_(* "-"??_);_(@_)</c:formatCode>
                <c:ptCount val="28"/>
                <c:pt idx="0">
                  <c:v>32</c:v>
                </c:pt>
                <c:pt idx="1">
                  <c:v>243</c:v>
                </c:pt>
                <c:pt idx="2">
                  <c:v>58</c:v>
                </c:pt>
                <c:pt idx="3">
                  <c:v>279</c:v>
                </c:pt>
                <c:pt idx="4">
                  <c:v>253</c:v>
                </c:pt>
                <c:pt idx="5">
                  <c:v>2</c:v>
                </c:pt>
                <c:pt idx="6">
                  <c:v>307</c:v>
                </c:pt>
                <c:pt idx="7">
                  <c:v>0</c:v>
                </c:pt>
                <c:pt idx="8">
                  <c:v>26</c:v>
                </c:pt>
                <c:pt idx="9">
                  <c:v>2747</c:v>
                </c:pt>
                <c:pt idx="10">
                  <c:v>2331</c:v>
                </c:pt>
                <c:pt idx="11">
                  <c:v>2009</c:v>
                </c:pt>
                <c:pt idx="12">
                  <c:v>2062</c:v>
                </c:pt>
                <c:pt idx="13">
                  <c:v>620</c:v>
                </c:pt>
                <c:pt idx="14">
                  <c:v>0</c:v>
                </c:pt>
                <c:pt idx="15">
                  <c:v>1385</c:v>
                </c:pt>
                <c:pt idx="16">
                  <c:v>1155</c:v>
                </c:pt>
                <c:pt idx="17">
                  <c:v>1042</c:v>
                </c:pt>
                <c:pt idx="18">
                  <c:v>925</c:v>
                </c:pt>
                <c:pt idx="19">
                  <c:v>1040</c:v>
                </c:pt>
                <c:pt idx="20">
                  <c:v>469</c:v>
                </c:pt>
                <c:pt idx="21">
                  <c:v>314</c:v>
                </c:pt>
                <c:pt idx="22">
                  <c:v>946</c:v>
                </c:pt>
                <c:pt idx="23">
                  <c:v>876</c:v>
                </c:pt>
                <c:pt idx="24">
                  <c:v>836</c:v>
                </c:pt>
                <c:pt idx="25">
                  <c:v>870</c:v>
                </c:pt>
                <c:pt idx="26">
                  <c:v>1495</c:v>
                </c:pt>
                <c:pt idx="27">
                  <c:v>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A9E4-4CB2-BA74-A4ADE8422211}"/>
            </c:ext>
          </c:extLst>
        </c:ser>
        <c:ser>
          <c:idx val="174"/>
          <c:order val="174"/>
          <c:tx>
            <c:strRef>
              <c:f>Breakdown!$A$178</c:f>
              <c:strCache>
                <c:ptCount val="1"/>
                <c:pt idx="0">
                  <c:v>NAVARRO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Breakdown!$D$178:$AE$178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88</c:v>
                </c:pt>
                <c:pt idx="2">
                  <c:v>56</c:v>
                </c:pt>
                <c:pt idx="3">
                  <c:v>173</c:v>
                </c:pt>
                <c:pt idx="4">
                  <c:v>147</c:v>
                </c:pt>
                <c:pt idx="5">
                  <c:v>82</c:v>
                </c:pt>
                <c:pt idx="6">
                  <c:v>7</c:v>
                </c:pt>
                <c:pt idx="7">
                  <c:v>0</c:v>
                </c:pt>
                <c:pt idx="8">
                  <c:v>57</c:v>
                </c:pt>
                <c:pt idx="9">
                  <c:v>1324</c:v>
                </c:pt>
                <c:pt idx="10">
                  <c:v>1189</c:v>
                </c:pt>
                <c:pt idx="11">
                  <c:v>1215</c:v>
                </c:pt>
                <c:pt idx="12">
                  <c:v>1108</c:v>
                </c:pt>
                <c:pt idx="13">
                  <c:v>426</c:v>
                </c:pt>
                <c:pt idx="14">
                  <c:v>1</c:v>
                </c:pt>
                <c:pt idx="15">
                  <c:v>1121</c:v>
                </c:pt>
                <c:pt idx="16">
                  <c:v>854</c:v>
                </c:pt>
                <c:pt idx="17">
                  <c:v>789</c:v>
                </c:pt>
                <c:pt idx="18">
                  <c:v>643</c:v>
                </c:pt>
                <c:pt idx="19">
                  <c:v>657</c:v>
                </c:pt>
                <c:pt idx="20">
                  <c:v>285</c:v>
                </c:pt>
                <c:pt idx="21">
                  <c:v>260</c:v>
                </c:pt>
                <c:pt idx="22">
                  <c:v>650</c:v>
                </c:pt>
                <c:pt idx="23">
                  <c:v>628</c:v>
                </c:pt>
                <c:pt idx="24">
                  <c:v>539</c:v>
                </c:pt>
                <c:pt idx="25">
                  <c:v>679</c:v>
                </c:pt>
                <c:pt idx="26">
                  <c:v>947</c:v>
                </c:pt>
                <c:pt idx="27">
                  <c:v>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A9E4-4CB2-BA74-A4ADE8422211}"/>
            </c:ext>
          </c:extLst>
        </c:ser>
        <c:ser>
          <c:idx val="175"/>
          <c:order val="175"/>
          <c:tx>
            <c:strRef>
              <c:f>Breakdown!$A$179</c:f>
              <c:strCache>
                <c:ptCount val="1"/>
                <c:pt idx="0">
                  <c:v>NEWTON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Breakdown!$D$179:$AE$179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437</c:v>
                </c:pt>
                <c:pt idx="10">
                  <c:v>385</c:v>
                </c:pt>
                <c:pt idx="11">
                  <c:v>343</c:v>
                </c:pt>
                <c:pt idx="12">
                  <c:v>406</c:v>
                </c:pt>
                <c:pt idx="13">
                  <c:v>0</c:v>
                </c:pt>
                <c:pt idx="14">
                  <c:v>0</c:v>
                </c:pt>
                <c:pt idx="15">
                  <c:v>274</c:v>
                </c:pt>
                <c:pt idx="16">
                  <c:v>210</c:v>
                </c:pt>
                <c:pt idx="17">
                  <c:v>166</c:v>
                </c:pt>
                <c:pt idx="18">
                  <c:v>197</c:v>
                </c:pt>
                <c:pt idx="19">
                  <c:v>245</c:v>
                </c:pt>
                <c:pt idx="20">
                  <c:v>260</c:v>
                </c:pt>
                <c:pt idx="21">
                  <c:v>133</c:v>
                </c:pt>
                <c:pt idx="22">
                  <c:v>165</c:v>
                </c:pt>
                <c:pt idx="23">
                  <c:v>159</c:v>
                </c:pt>
                <c:pt idx="24">
                  <c:v>155</c:v>
                </c:pt>
                <c:pt idx="25">
                  <c:v>178</c:v>
                </c:pt>
                <c:pt idx="26">
                  <c:v>249</c:v>
                </c:pt>
                <c:pt idx="27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A9E4-4CB2-BA74-A4ADE8422211}"/>
            </c:ext>
          </c:extLst>
        </c:ser>
        <c:ser>
          <c:idx val="176"/>
          <c:order val="176"/>
          <c:tx>
            <c:strRef>
              <c:f>Breakdown!$A$180</c:f>
              <c:strCache>
                <c:ptCount val="1"/>
                <c:pt idx="0">
                  <c:v>NOLAN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Breakdown!$D$180:$AE$180</c:f>
              <c:numCache>
                <c:formatCode>_(* #,##0_);_(* \(#,##0\);_(* "-"??_);_(@_)</c:formatCode>
                <c:ptCount val="28"/>
                <c:pt idx="0">
                  <c:v>169</c:v>
                </c:pt>
                <c:pt idx="1">
                  <c:v>20</c:v>
                </c:pt>
                <c:pt idx="2">
                  <c:v>15</c:v>
                </c:pt>
                <c:pt idx="3">
                  <c:v>8</c:v>
                </c:pt>
                <c:pt idx="4">
                  <c:v>20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405</c:v>
                </c:pt>
                <c:pt idx="10">
                  <c:v>328</c:v>
                </c:pt>
                <c:pt idx="11">
                  <c:v>248</c:v>
                </c:pt>
                <c:pt idx="12">
                  <c:v>352</c:v>
                </c:pt>
                <c:pt idx="13">
                  <c:v>0</c:v>
                </c:pt>
                <c:pt idx="14">
                  <c:v>0</c:v>
                </c:pt>
                <c:pt idx="15">
                  <c:v>214</c:v>
                </c:pt>
                <c:pt idx="16">
                  <c:v>222</c:v>
                </c:pt>
                <c:pt idx="17">
                  <c:v>203</c:v>
                </c:pt>
                <c:pt idx="18">
                  <c:v>158</c:v>
                </c:pt>
                <c:pt idx="19">
                  <c:v>247</c:v>
                </c:pt>
                <c:pt idx="20">
                  <c:v>0</c:v>
                </c:pt>
                <c:pt idx="21">
                  <c:v>0</c:v>
                </c:pt>
                <c:pt idx="22">
                  <c:v>153</c:v>
                </c:pt>
                <c:pt idx="23">
                  <c:v>0</c:v>
                </c:pt>
                <c:pt idx="24">
                  <c:v>165</c:v>
                </c:pt>
                <c:pt idx="25">
                  <c:v>226</c:v>
                </c:pt>
                <c:pt idx="26">
                  <c:v>387</c:v>
                </c:pt>
                <c:pt idx="27">
                  <c:v>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A9E4-4CB2-BA74-A4ADE8422211}"/>
            </c:ext>
          </c:extLst>
        </c:ser>
        <c:ser>
          <c:idx val="177"/>
          <c:order val="177"/>
          <c:tx>
            <c:strRef>
              <c:f>Breakdown!$A$181</c:f>
              <c:strCache>
                <c:ptCount val="1"/>
                <c:pt idx="0">
                  <c:v>NUECES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Breakdown!$D$181:$AE$181</c:f>
              <c:numCache>
                <c:formatCode>_(* #,##0_);_(* \(#,##0\);_(* "-"??_);_(@_)</c:formatCode>
                <c:ptCount val="28"/>
                <c:pt idx="0">
                  <c:v>88</c:v>
                </c:pt>
                <c:pt idx="1">
                  <c:v>468</c:v>
                </c:pt>
                <c:pt idx="2">
                  <c:v>2090</c:v>
                </c:pt>
                <c:pt idx="3">
                  <c:v>1379</c:v>
                </c:pt>
                <c:pt idx="4">
                  <c:v>1003</c:v>
                </c:pt>
                <c:pt idx="5">
                  <c:v>1068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10860</c:v>
                </c:pt>
                <c:pt idx="10">
                  <c:v>10374</c:v>
                </c:pt>
                <c:pt idx="11">
                  <c:v>9205</c:v>
                </c:pt>
                <c:pt idx="12">
                  <c:v>9755</c:v>
                </c:pt>
                <c:pt idx="13">
                  <c:v>7391</c:v>
                </c:pt>
                <c:pt idx="14">
                  <c:v>461</c:v>
                </c:pt>
                <c:pt idx="15">
                  <c:v>6480</c:v>
                </c:pt>
                <c:pt idx="16">
                  <c:v>5622</c:v>
                </c:pt>
                <c:pt idx="17">
                  <c:v>4737</c:v>
                </c:pt>
                <c:pt idx="18">
                  <c:v>4327</c:v>
                </c:pt>
                <c:pt idx="19">
                  <c:v>5017</c:v>
                </c:pt>
                <c:pt idx="20">
                  <c:v>4815</c:v>
                </c:pt>
                <c:pt idx="21">
                  <c:v>407</c:v>
                </c:pt>
                <c:pt idx="22">
                  <c:v>4573</c:v>
                </c:pt>
                <c:pt idx="23">
                  <c:v>4512</c:v>
                </c:pt>
                <c:pt idx="24">
                  <c:v>4224</c:v>
                </c:pt>
                <c:pt idx="25">
                  <c:v>4681</c:v>
                </c:pt>
                <c:pt idx="26">
                  <c:v>7375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A9E4-4CB2-BA74-A4ADE8422211}"/>
            </c:ext>
          </c:extLst>
        </c:ser>
        <c:ser>
          <c:idx val="178"/>
          <c:order val="178"/>
          <c:tx>
            <c:strRef>
              <c:f>Breakdown!$A$182</c:f>
              <c:strCache>
                <c:ptCount val="1"/>
                <c:pt idx="0">
                  <c:v>OCHILTREE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Breakdown!$D$182:$AE$182</c:f>
              <c:numCache>
                <c:formatCode>_(* #,##0_);_(* \(#,##0\);_(* "-"??_);_(@_)</c:formatCode>
                <c:ptCount val="28"/>
                <c:pt idx="0">
                  <c:v>46</c:v>
                </c:pt>
                <c:pt idx="1">
                  <c:v>12</c:v>
                </c:pt>
                <c:pt idx="2">
                  <c:v>5</c:v>
                </c:pt>
                <c:pt idx="3">
                  <c:v>14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325</c:v>
                </c:pt>
                <c:pt idx="10">
                  <c:v>224</c:v>
                </c:pt>
                <c:pt idx="11">
                  <c:v>175</c:v>
                </c:pt>
                <c:pt idx="12">
                  <c:v>207</c:v>
                </c:pt>
                <c:pt idx="13">
                  <c:v>0</c:v>
                </c:pt>
                <c:pt idx="14">
                  <c:v>0</c:v>
                </c:pt>
                <c:pt idx="15">
                  <c:v>200</c:v>
                </c:pt>
                <c:pt idx="16">
                  <c:v>106</c:v>
                </c:pt>
                <c:pt idx="17">
                  <c:v>109</c:v>
                </c:pt>
                <c:pt idx="18">
                  <c:v>81</c:v>
                </c:pt>
                <c:pt idx="19">
                  <c:v>112</c:v>
                </c:pt>
                <c:pt idx="20">
                  <c:v>0</c:v>
                </c:pt>
                <c:pt idx="21">
                  <c:v>0</c:v>
                </c:pt>
                <c:pt idx="22">
                  <c:v>123</c:v>
                </c:pt>
                <c:pt idx="23">
                  <c:v>59</c:v>
                </c:pt>
                <c:pt idx="24">
                  <c:v>71</c:v>
                </c:pt>
                <c:pt idx="25">
                  <c:v>125</c:v>
                </c:pt>
                <c:pt idx="26">
                  <c:v>227</c:v>
                </c:pt>
                <c:pt idx="27">
                  <c:v>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A9E4-4CB2-BA74-A4ADE8422211}"/>
            </c:ext>
          </c:extLst>
        </c:ser>
        <c:ser>
          <c:idx val="179"/>
          <c:order val="179"/>
          <c:tx>
            <c:strRef>
              <c:f>Breakdown!$A$183</c:f>
              <c:strCache>
                <c:ptCount val="1"/>
                <c:pt idx="0">
                  <c:v>OLDHAM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Breakdown!$D$183:$AE$183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</c:v>
                </c:pt>
                <c:pt idx="10">
                  <c:v>68</c:v>
                </c:pt>
                <c:pt idx="11">
                  <c:v>31</c:v>
                </c:pt>
                <c:pt idx="12">
                  <c:v>74</c:v>
                </c:pt>
                <c:pt idx="13">
                  <c:v>0</c:v>
                </c:pt>
                <c:pt idx="14">
                  <c:v>0</c:v>
                </c:pt>
                <c:pt idx="15">
                  <c:v>75</c:v>
                </c:pt>
                <c:pt idx="16">
                  <c:v>52</c:v>
                </c:pt>
                <c:pt idx="17">
                  <c:v>30</c:v>
                </c:pt>
                <c:pt idx="18">
                  <c:v>51</c:v>
                </c:pt>
                <c:pt idx="19">
                  <c:v>46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12</c:v>
                </c:pt>
                <c:pt idx="26">
                  <c:v>46</c:v>
                </c:pt>
                <c:pt idx="27">
                  <c:v>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4-A9E4-4CB2-BA74-A4ADE8422211}"/>
            </c:ext>
          </c:extLst>
        </c:ser>
        <c:ser>
          <c:idx val="180"/>
          <c:order val="180"/>
          <c:tx>
            <c:strRef>
              <c:f>Breakdown!$A$184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Breakdown!$D$184:$AE$184</c:f>
              <c:numCache>
                <c:formatCode>_(* #,##0_);_(* \(#,##0\);_(* "-"??_);_(@_)</c:formatCode>
                <c:ptCount val="28"/>
                <c:pt idx="0">
                  <c:v>13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3134</c:v>
                </c:pt>
                <c:pt idx="10">
                  <c:v>2711</c:v>
                </c:pt>
                <c:pt idx="11">
                  <c:v>2413</c:v>
                </c:pt>
                <c:pt idx="12">
                  <c:v>2938</c:v>
                </c:pt>
                <c:pt idx="13">
                  <c:v>1414</c:v>
                </c:pt>
                <c:pt idx="14">
                  <c:v>0</c:v>
                </c:pt>
                <c:pt idx="15">
                  <c:v>2180</c:v>
                </c:pt>
                <c:pt idx="16">
                  <c:v>2725</c:v>
                </c:pt>
                <c:pt idx="17">
                  <c:v>1771</c:v>
                </c:pt>
                <c:pt idx="18">
                  <c:v>1376</c:v>
                </c:pt>
                <c:pt idx="19">
                  <c:v>1502</c:v>
                </c:pt>
                <c:pt idx="20">
                  <c:v>1221</c:v>
                </c:pt>
                <c:pt idx="21">
                  <c:v>0</c:v>
                </c:pt>
                <c:pt idx="22">
                  <c:v>1144</c:v>
                </c:pt>
                <c:pt idx="23">
                  <c:v>1829</c:v>
                </c:pt>
                <c:pt idx="24">
                  <c:v>1029</c:v>
                </c:pt>
                <c:pt idx="25">
                  <c:v>1101</c:v>
                </c:pt>
                <c:pt idx="26">
                  <c:v>1795</c:v>
                </c:pt>
                <c:pt idx="27">
                  <c:v>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A9E4-4CB2-BA74-A4ADE8422211}"/>
            </c:ext>
          </c:extLst>
        </c:ser>
        <c:ser>
          <c:idx val="181"/>
          <c:order val="181"/>
          <c:tx>
            <c:strRef>
              <c:f>Breakdown!$A$185</c:f>
              <c:strCache>
                <c:ptCount val="1"/>
                <c:pt idx="0">
                  <c:v>PALO PINTO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Breakdown!$D$185:$AE$185</c:f>
              <c:numCache>
                <c:formatCode>_(* #,##0_);_(* \(#,##0\);_(* "-"??_);_(@_)</c:formatCode>
                <c:ptCount val="28"/>
                <c:pt idx="0">
                  <c:v>15</c:v>
                </c:pt>
                <c:pt idx="1">
                  <c:v>0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1160</c:v>
                </c:pt>
                <c:pt idx="10">
                  <c:v>833</c:v>
                </c:pt>
                <c:pt idx="11">
                  <c:v>878</c:v>
                </c:pt>
                <c:pt idx="12">
                  <c:v>881</c:v>
                </c:pt>
                <c:pt idx="13">
                  <c:v>357</c:v>
                </c:pt>
                <c:pt idx="14">
                  <c:v>0</c:v>
                </c:pt>
                <c:pt idx="15">
                  <c:v>681</c:v>
                </c:pt>
                <c:pt idx="16">
                  <c:v>658</c:v>
                </c:pt>
                <c:pt idx="17">
                  <c:v>477</c:v>
                </c:pt>
                <c:pt idx="18">
                  <c:v>500</c:v>
                </c:pt>
                <c:pt idx="19">
                  <c:v>438</c:v>
                </c:pt>
                <c:pt idx="20">
                  <c:v>332</c:v>
                </c:pt>
                <c:pt idx="21">
                  <c:v>85</c:v>
                </c:pt>
                <c:pt idx="22">
                  <c:v>385</c:v>
                </c:pt>
                <c:pt idx="23">
                  <c:v>374</c:v>
                </c:pt>
                <c:pt idx="24">
                  <c:v>323</c:v>
                </c:pt>
                <c:pt idx="25">
                  <c:v>575</c:v>
                </c:pt>
                <c:pt idx="26">
                  <c:v>584</c:v>
                </c:pt>
                <c:pt idx="27">
                  <c:v>2879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A9E4-4CB2-BA74-A4ADE8422211}"/>
            </c:ext>
          </c:extLst>
        </c:ser>
        <c:ser>
          <c:idx val="182"/>
          <c:order val="182"/>
          <c:tx>
            <c:strRef>
              <c:f>Breakdown!$A$186</c:f>
              <c:strCache>
                <c:ptCount val="1"/>
                <c:pt idx="0">
                  <c:v>PANOLA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Breakdown!$D$186:$AE$186</c:f>
              <c:numCache>
                <c:formatCode>_(* #,##0_);_(* \(#,##0\);_(* "-"??_);_(@_)</c:formatCode>
                <c:ptCount val="28"/>
                <c:pt idx="0">
                  <c:v>29</c:v>
                </c:pt>
                <c:pt idx="1">
                  <c:v>69</c:v>
                </c:pt>
                <c:pt idx="2">
                  <c:v>12</c:v>
                </c:pt>
                <c:pt idx="3">
                  <c:v>49</c:v>
                </c:pt>
                <c:pt idx="4">
                  <c:v>101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790</c:v>
                </c:pt>
                <c:pt idx="10">
                  <c:v>615</c:v>
                </c:pt>
                <c:pt idx="11">
                  <c:v>611</c:v>
                </c:pt>
                <c:pt idx="12">
                  <c:v>750</c:v>
                </c:pt>
                <c:pt idx="13">
                  <c:v>244</c:v>
                </c:pt>
                <c:pt idx="14">
                  <c:v>187</c:v>
                </c:pt>
                <c:pt idx="15">
                  <c:v>644</c:v>
                </c:pt>
                <c:pt idx="16">
                  <c:v>470</c:v>
                </c:pt>
                <c:pt idx="17">
                  <c:v>374</c:v>
                </c:pt>
                <c:pt idx="18">
                  <c:v>384</c:v>
                </c:pt>
                <c:pt idx="19">
                  <c:v>395</c:v>
                </c:pt>
                <c:pt idx="20">
                  <c:v>179</c:v>
                </c:pt>
                <c:pt idx="21">
                  <c:v>159</c:v>
                </c:pt>
                <c:pt idx="22">
                  <c:v>437</c:v>
                </c:pt>
                <c:pt idx="23">
                  <c:v>355</c:v>
                </c:pt>
                <c:pt idx="24">
                  <c:v>306</c:v>
                </c:pt>
                <c:pt idx="25">
                  <c:v>389</c:v>
                </c:pt>
                <c:pt idx="26">
                  <c:v>10</c:v>
                </c:pt>
                <c:pt idx="27">
                  <c:v>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A9E4-4CB2-BA74-A4ADE8422211}"/>
            </c:ext>
          </c:extLst>
        </c:ser>
        <c:ser>
          <c:idx val="183"/>
          <c:order val="183"/>
          <c:tx>
            <c:strRef>
              <c:f>Breakdown!$A$187</c:f>
              <c:strCache>
                <c:ptCount val="1"/>
                <c:pt idx="0">
                  <c:v>PARKER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Breakdown!$D$187:$AE$187</c:f>
              <c:numCache>
                <c:formatCode>_(* #,##0_);_(* \(#,##0\);_(* "-"??_);_(@_)</c:formatCode>
                <c:ptCount val="28"/>
                <c:pt idx="0">
                  <c:v>48</c:v>
                </c:pt>
                <c:pt idx="1">
                  <c:v>6</c:v>
                </c:pt>
                <c:pt idx="2">
                  <c:v>18</c:v>
                </c:pt>
                <c:pt idx="3">
                  <c:v>14</c:v>
                </c:pt>
                <c:pt idx="4">
                  <c:v>9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4303</c:v>
                </c:pt>
                <c:pt idx="10">
                  <c:v>4414</c:v>
                </c:pt>
                <c:pt idx="11">
                  <c:v>4822</c:v>
                </c:pt>
                <c:pt idx="12">
                  <c:v>5436</c:v>
                </c:pt>
                <c:pt idx="13">
                  <c:v>1</c:v>
                </c:pt>
                <c:pt idx="14">
                  <c:v>0</c:v>
                </c:pt>
                <c:pt idx="15">
                  <c:v>5744</c:v>
                </c:pt>
                <c:pt idx="16">
                  <c:v>4149</c:v>
                </c:pt>
                <c:pt idx="17">
                  <c:v>4401</c:v>
                </c:pt>
                <c:pt idx="18">
                  <c:v>3883</c:v>
                </c:pt>
                <c:pt idx="19">
                  <c:v>4104</c:v>
                </c:pt>
                <c:pt idx="20">
                  <c:v>4084</c:v>
                </c:pt>
                <c:pt idx="21">
                  <c:v>1571</c:v>
                </c:pt>
                <c:pt idx="22">
                  <c:v>3509</c:v>
                </c:pt>
                <c:pt idx="23">
                  <c:v>2939</c:v>
                </c:pt>
                <c:pt idx="24">
                  <c:v>3370</c:v>
                </c:pt>
                <c:pt idx="25">
                  <c:v>3381</c:v>
                </c:pt>
                <c:pt idx="26">
                  <c:v>4589</c:v>
                </c:pt>
                <c:pt idx="27">
                  <c:v>10137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A9E4-4CB2-BA74-A4ADE8422211}"/>
            </c:ext>
          </c:extLst>
        </c:ser>
        <c:ser>
          <c:idx val="184"/>
          <c:order val="184"/>
          <c:tx>
            <c:strRef>
              <c:f>Breakdown!$A$188</c:f>
              <c:strCache>
                <c:ptCount val="1"/>
                <c:pt idx="0">
                  <c:v>PARMER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Breakdown!$D$188:$AE$188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22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137</c:v>
                </c:pt>
                <c:pt idx="10">
                  <c:v>74</c:v>
                </c:pt>
                <c:pt idx="11">
                  <c:v>96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121</c:v>
                </c:pt>
                <c:pt idx="16">
                  <c:v>102</c:v>
                </c:pt>
                <c:pt idx="17">
                  <c:v>99</c:v>
                </c:pt>
                <c:pt idx="18">
                  <c:v>81</c:v>
                </c:pt>
                <c:pt idx="19">
                  <c:v>67</c:v>
                </c:pt>
                <c:pt idx="20">
                  <c:v>0</c:v>
                </c:pt>
                <c:pt idx="21">
                  <c:v>0</c:v>
                </c:pt>
                <c:pt idx="22">
                  <c:v>56</c:v>
                </c:pt>
                <c:pt idx="23">
                  <c:v>40</c:v>
                </c:pt>
                <c:pt idx="24">
                  <c:v>54</c:v>
                </c:pt>
                <c:pt idx="25">
                  <c:v>106</c:v>
                </c:pt>
                <c:pt idx="26">
                  <c:v>123</c:v>
                </c:pt>
                <c:pt idx="27">
                  <c:v>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A9E4-4CB2-BA74-A4ADE8422211}"/>
            </c:ext>
          </c:extLst>
        </c:ser>
        <c:ser>
          <c:idx val="185"/>
          <c:order val="185"/>
          <c:tx>
            <c:strRef>
              <c:f>Breakdown!$A$189</c:f>
              <c:strCache>
                <c:ptCount val="1"/>
                <c:pt idx="0">
                  <c:v>PECOS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Breakdown!$D$189:$AE$189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29</c:v>
                </c:pt>
                <c:pt idx="2">
                  <c:v>35</c:v>
                </c:pt>
                <c:pt idx="3">
                  <c:v>34</c:v>
                </c:pt>
                <c:pt idx="4">
                  <c:v>25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501</c:v>
                </c:pt>
                <c:pt idx="10">
                  <c:v>422</c:v>
                </c:pt>
                <c:pt idx="11">
                  <c:v>341</c:v>
                </c:pt>
                <c:pt idx="12">
                  <c:v>367</c:v>
                </c:pt>
                <c:pt idx="13">
                  <c:v>0</c:v>
                </c:pt>
                <c:pt idx="14">
                  <c:v>0</c:v>
                </c:pt>
                <c:pt idx="15">
                  <c:v>261</c:v>
                </c:pt>
                <c:pt idx="16">
                  <c:v>223</c:v>
                </c:pt>
                <c:pt idx="17">
                  <c:v>187</c:v>
                </c:pt>
                <c:pt idx="18">
                  <c:v>248</c:v>
                </c:pt>
                <c:pt idx="19">
                  <c:v>186</c:v>
                </c:pt>
                <c:pt idx="20">
                  <c:v>0</c:v>
                </c:pt>
                <c:pt idx="21">
                  <c:v>0</c:v>
                </c:pt>
                <c:pt idx="22">
                  <c:v>131</c:v>
                </c:pt>
                <c:pt idx="23">
                  <c:v>130</c:v>
                </c:pt>
                <c:pt idx="24">
                  <c:v>136</c:v>
                </c:pt>
                <c:pt idx="25">
                  <c:v>254</c:v>
                </c:pt>
                <c:pt idx="26">
                  <c:v>294</c:v>
                </c:pt>
                <c:pt idx="27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A9E4-4CB2-BA74-A4ADE8422211}"/>
            </c:ext>
          </c:extLst>
        </c:ser>
        <c:ser>
          <c:idx val="186"/>
          <c:order val="186"/>
          <c:tx>
            <c:strRef>
              <c:f>Breakdown!$A$190</c:f>
              <c:strCache>
                <c:ptCount val="1"/>
                <c:pt idx="0">
                  <c:v>POLK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Breakdown!$D$190:$AE$190</c:f>
              <c:numCache>
                <c:formatCode>_(* #,##0_);_(* \(#,##0\);_(* "-"??_);_(@_)</c:formatCode>
                <c:ptCount val="28"/>
                <c:pt idx="0">
                  <c:v>25</c:v>
                </c:pt>
                <c:pt idx="1">
                  <c:v>18</c:v>
                </c:pt>
                <c:pt idx="2">
                  <c:v>8</c:v>
                </c:pt>
                <c:pt idx="3">
                  <c:v>183</c:v>
                </c:pt>
                <c:pt idx="4">
                  <c:v>224</c:v>
                </c:pt>
                <c:pt idx="5">
                  <c:v>306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2491</c:v>
                </c:pt>
                <c:pt idx="10">
                  <c:v>1671</c:v>
                </c:pt>
                <c:pt idx="11">
                  <c:v>1944</c:v>
                </c:pt>
                <c:pt idx="12">
                  <c:v>1924</c:v>
                </c:pt>
                <c:pt idx="13">
                  <c:v>0</c:v>
                </c:pt>
                <c:pt idx="14">
                  <c:v>0</c:v>
                </c:pt>
                <c:pt idx="15">
                  <c:v>2276</c:v>
                </c:pt>
                <c:pt idx="16">
                  <c:v>1132</c:v>
                </c:pt>
                <c:pt idx="17">
                  <c:v>800</c:v>
                </c:pt>
                <c:pt idx="18">
                  <c:v>1491</c:v>
                </c:pt>
                <c:pt idx="19">
                  <c:v>783</c:v>
                </c:pt>
                <c:pt idx="20">
                  <c:v>0</c:v>
                </c:pt>
                <c:pt idx="21">
                  <c:v>0</c:v>
                </c:pt>
                <c:pt idx="22">
                  <c:v>1585</c:v>
                </c:pt>
                <c:pt idx="23">
                  <c:v>1003</c:v>
                </c:pt>
                <c:pt idx="24">
                  <c:v>660</c:v>
                </c:pt>
                <c:pt idx="25">
                  <c:v>794</c:v>
                </c:pt>
                <c:pt idx="26">
                  <c:v>1037</c:v>
                </c:pt>
                <c:pt idx="27">
                  <c:v>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A9E4-4CB2-BA74-A4ADE8422211}"/>
            </c:ext>
          </c:extLst>
        </c:ser>
        <c:ser>
          <c:idx val="187"/>
          <c:order val="187"/>
          <c:tx>
            <c:strRef>
              <c:f>Breakdown!$A$191</c:f>
              <c:strCache>
                <c:ptCount val="1"/>
                <c:pt idx="0">
                  <c:v>POTTER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Breakdown!$D$191:$AE$191</c:f>
              <c:numCache>
                <c:formatCode>_(* #,##0_);_(* \(#,##0\);_(* "-"??_);_(@_)</c:formatCode>
                <c:ptCount val="28"/>
                <c:pt idx="0">
                  <c:v>1257</c:v>
                </c:pt>
                <c:pt idx="1">
                  <c:v>157</c:v>
                </c:pt>
                <c:pt idx="2">
                  <c:v>16</c:v>
                </c:pt>
                <c:pt idx="3">
                  <c:v>330</c:v>
                </c:pt>
                <c:pt idx="4">
                  <c:v>127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99</c:v>
                </c:pt>
                <c:pt idx="9">
                  <c:v>2738</c:v>
                </c:pt>
                <c:pt idx="10">
                  <c:v>2627</c:v>
                </c:pt>
                <c:pt idx="11">
                  <c:v>2227</c:v>
                </c:pt>
                <c:pt idx="12">
                  <c:v>2391</c:v>
                </c:pt>
                <c:pt idx="13">
                  <c:v>1378</c:v>
                </c:pt>
                <c:pt idx="14">
                  <c:v>0</c:v>
                </c:pt>
                <c:pt idx="15">
                  <c:v>1754</c:v>
                </c:pt>
                <c:pt idx="16">
                  <c:v>1387</c:v>
                </c:pt>
                <c:pt idx="17">
                  <c:v>1331</c:v>
                </c:pt>
                <c:pt idx="18">
                  <c:v>1043</c:v>
                </c:pt>
                <c:pt idx="19">
                  <c:v>1343</c:v>
                </c:pt>
                <c:pt idx="20">
                  <c:v>1105</c:v>
                </c:pt>
                <c:pt idx="21">
                  <c:v>173</c:v>
                </c:pt>
                <c:pt idx="22">
                  <c:v>463</c:v>
                </c:pt>
                <c:pt idx="23">
                  <c:v>251</c:v>
                </c:pt>
                <c:pt idx="24">
                  <c:v>599</c:v>
                </c:pt>
                <c:pt idx="25">
                  <c:v>1093</c:v>
                </c:pt>
                <c:pt idx="26">
                  <c:v>2583</c:v>
                </c:pt>
                <c:pt idx="27">
                  <c:v>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A9E4-4CB2-BA74-A4ADE8422211}"/>
            </c:ext>
          </c:extLst>
        </c:ser>
        <c:ser>
          <c:idx val="188"/>
          <c:order val="188"/>
          <c:tx>
            <c:strRef>
              <c:f>Breakdown!$A$192</c:f>
              <c:strCache>
                <c:ptCount val="1"/>
                <c:pt idx="0">
                  <c:v>PRESIDIO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Breakdown!$D$192:$AE$192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236</c:v>
                </c:pt>
                <c:pt idx="10">
                  <c:v>167</c:v>
                </c:pt>
                <c:pt idx="11">
                  <c:v>154</c:v>
                </c:pt>
                <c:pt idx="12">
                  <c:v>160</c:v>
                </c:pt>
                <c:pt idx="13">
                  <c:v>0</c:v>
                </c:pt>
                <c:pt idx="14">
                  <c:v>0</c:v>
                </c:pt>
                <c:pt idx="15">
                  <c:v>110</c:v>
                </c:pt>
                <c:pt idx="16">
                  <c:v>114</c:v>
                </c:pt>
                <c:pt idx="17">
                  <c:v>112</c:v>
                </c:pt>
                <c:pt idx="18">
                  <c:v>90</c:v>
                </c:pt>
                <c:pt idx="19">
                  <c:v>109</c:v>
                </c:pt>
                <c:pt idx="20">
                  <c:v>0</c:v>
                </c:pt>
                <c:pt idx="21">
                  <c:v>0</c:v>
                </c:pt>
                <c:pt idx="22">
                  <c:v>83</c:v>
                </c:pt>
                <c:pt idx="23">
                  <c:v>68</c:v>
                </c:pt>
                <c:pt idx="24">
                  <c:v>92</c:v>
                </c:pt>
                <c:pt idx="25">
                  <c:v>94</c:v>
                </c:pt>
                <c:pt idx="26">
                  <c:v>152</c:v>
                </c:pt>
                <c:pt idx="27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A9E4-4CB2-BA74-A4ADE8422211}"/>
            </c:ext>
          </c:extLst>
        </c:ser>
        <c:ser>
          <c:idx val="189"/>
          <c:order val="189"/>
          <c:tx>
            <c:strRef>
              <c:f>Breakdown!$A$193</c:f>
              <c:strCache>
                <c:ptCount val="1"/>
                <c:pt idx="0">
                  <c:v>RAINS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Breakdown!$D$193:$AE$193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12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459</c:v>
                </c:pt>
                <c:pt idx="10">
                  <c:v>482</c:v>
                </c:pt>
                <c:pt idx="11">
                  <c:v>670</c:v>
                </c:pt>
                <c:pt idx="12">
                  <c:v>506</c:v>
                </c:pt>
                <c:pt idx="13">
                  <c:v>0</c:v>
                </c:pt>
                <c:pt idx="14">
                  <c:v>0</c:v>
                </c:pt>
                <c:pt idx="15">
                  <c:v>406</c:v>
                </c:pt>
                <c:pt idx="16">
                  <c:v>360</c:v>
                </c:pt>
                <c:pt idx="17">
                  <c:v>270</c:v>
                </c:pt>
                <c:pt idx="18">
                  <c:v>262</c:v>
                </c:pt>
                <c:pt idx="19">
                  <c:v>310</c:v>
                </c:pt>
                <c:pt idx="20">
                  <c:v>0</c:v>
                </c:pt>
                <c:pt idx="21">
                  <c:v>0</c:v>
                </c:pt>
                <c:pt idx="22">
                  <c:v>234</c:v>
                </c:pt>
                <c:pt idx="23">
                  <c:v>353</c:v>
                </c:pt>
                <c:pt idx="24">
                  <c:v>179</c:v>
                </c:pt>
                <c:pt idx="25">
                  <c:v>173</c:v>
                </c:pt>
                <c:pt idx="26">
                  <c:v>255</c:v>
                </c:pt>
                <c:pt idx="27">
                  <c:v>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A9E4-4CB2-BA74-A4ADE8422211}"/>
            </c:ext>
          </c:extLst>
        </c:ser>
        <c:ser>
          <c:idx val="190"/>
          <c:order val="190"/>
          <c:tx>
            <c:strRef>
              <c:f>Breakdown!$A$194</c:f>
              <c:strCache>
                <c:ptCount val="1"/>
                <c:pt idx="0">
                  <c:v>RANDALL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Breakdown!$D$194:$AE$194</c:f>
              <c:numCache>
                <c:formatCode>_(* #,##0_);_(* \(#,##0\);_(* "-"??_);_(@_)</c:formatCode>
                <c:ptCount val="28"/>
                <c:pt idx="0">
                  <c:v>835</c:v>
                </c:pt>
                <c:pt idx="1">
                  <c:v>305</c:v>
                </c:pt>
                <c:pt idx="2">
                  <c:v>500</c:v>
                </c:pt>
                <c:pt idx="3">
                  <c:v>501</c:v>
                </c:pt>
                <c:pt idx="4">
                  <c:v>255</c:v>
                </c:pt>
                <c:pt idx="5">
                  <c:v>285</c:v>
                </c:pt>
                <c:pt idx="6">
                  <c:v>236</c:v>
                </c:pt>
                <c:pt idx="7">
                  <c:v>0</c:v>
                </c:pt>
                <c:pt idx="8">
                  <c:v>0</c:v>
                </c:pt>
                <c:pt idx="9">
                  <c:v>4860</c:v>
                </c:pt>
                <c:pt idx="10">
                  <c:v>4777</c:v>
                </c:pt>
                <c:pt idx="11">
                  <c:v>4725</c:v>
                </c:pt>
                <c:pt idx="12">
                  <c:v>5154</c:v>
                </c:pt>
                <c:pt idx="13">
                  <c:v>3683</c:v>
                </c:pt>
                <c:pt idx="14">
                  <c:v>0</c:v>
                </c:pt>
                <c:pt idx="15">
                  <c:v>3844</c:v>
                </c:pt>
                <c:pt idx="16">
                  <c:v>3227</c:v>
                </c:pt>
                <c:pt idx="17">
                  <c:v>2922</c:v>
                </c:pt>
                <c:pt idx="18">
                  <c:v>2599</c:v>
                </c:pt>
                <c:pt idx="19">
                  <c:v>3250</c:v>
                </c:pt>
                <c:pt idx="20">
                  <c:v>2917</c:v>
                </c:pt>
                <c:pt idx="21">
                  <c:v>862</c:v>
                </c:pt>
                <c:pt idx="22">
                  <c:v>1255</c:v>
                </c:pt>
                <c:pt idx="23">
                  <c:v>973</c:v>
                </c:pt>
                <c:pt idx="24">
                  <c:v>1132</c:v>
                </c:pt>
                <c:pt idx="25">
                  <c:v>2134</c:v>
                </c:pt>
                <c:pt idx="26">
                  <c:v>4503</c:v>
                </c:pt>
                <c:pt idx="27">
                  <c:v>8353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A9E4-4CB2-BA74-A4ADE8422211}"/>
            </c:ext>
          </c:extLst>
        </c:ser>
        <c:ser>
          <c:idx val="191"/>
          <c:order val="191"/>
          <c:tx>
            <c:strRef>
              <c:f>Breakdown!$A$195</c:f>
              <c:strCache>
                <c:ptCount val="1"/>
                <c:pt idx="0">
                  <c:v>REAGAN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Breakdown!$D$195:$AE$195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166</c:v>
                </c:pt>
                <c:pt idx="10">
                  <c:v>103</c:v>
                </c:pt>
                <c:pt idx="11">
                  <c:v>63</c:v>
                </c:pt>
                <c:pt idx="12">
                  <c:v>107</c:v>
                </c:pt>
                <c:pt idx="13">
                  <c:v>0</c:v>
                </c:pt>
                <c:pt idx="14">
                  <c:v>0</c:v>
                </c:pt>
                <c:pt idx="15">
                  <c:v>71</c:v>
                </c:pt>
                <c:pt idx="16">
                  <c:v>56</c:v>
                </c:pt>
                <c:pt idx="17">
                  <c:v>43</c:v>
                </c:pt>
                <c:pt idx="18">
                  <c:v>37</c:v>
                </c:pt>
                <c:pt idx="19">
                  <c:v>45</c:v>
                </c:pt>
                <c:pt idx="20">
                  <c:v>0</c:v>
                </c:pt>
                <c:pt idx="21">
                  <c:v>0</c:v>
                </c:pt>
                <c:pt idx="22">
                  <c:v>56</c:v>
                </c:pt>
                <c:pt idx="23">
                  <c:v>26</c:v>
                </c:pt>
                <c:pt idx="24">
                  <c:v>25</c:v>
                </c:pt>
                <c:pt idx="25">
                  <c:v>52</c:v>
                </c:pt>
                <c:pt idx="26">
                  <c:v>47</c:v>
                </c:pt>
                <c:pt idx="27">
                  <c:v>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A9E4-4CB2-BA74-A4ADE8422211}"/>
            </c:ext>
          </c:extLst>
        </c:ser>
        <c:ser>
          <c:idx val="192"/>
          <c:order val="192"/>
          <c:tx>
            <c:strRef>
              <c:f>Breakdown!$A$196</c:f>
              <c:strCache>
                <c:ptCount val="1"/>
                <c:pt idx="0">
                  <c:v>REAL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Breakdown!$D$196:$AE$196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16</c:v>
                </c:pt>
                <c:pt idx="4">
                  <c:v>11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246</c:v>
                </c:pt>
                <c:pt idx="10">
                  <c:v>171</c:v>
                </c:pt>
                <c:pt idx="11">
                  <c:v>167</c:v>
                </c:pt>
                <c:pt idx="12">
                  <c:v>167</c:v>
                </c:pt>
                <c:pt idx="13">
                  <c:v>0</c:v>
                </c:pt>
                <c:pt idx="14">
                  <c:v>0</c:v>
                </c:pt>
                <c:pt idx="15">
                  <c:v>77</c:v>
                </c:pt>
                <c:pt idx="16">
                  <c:v>130</c:v>
                </c:pt>
                <c:pt idx="17">
                  <c:v>100</c:v>
                </c:pt>
                <c:pt idx="18">
                  <c:v>70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71</c:v>
                </c:pt>
                <c:pt idx="23">
                  <c:v>66</c:v>
                </c:pt>
                <c:pt idx="24">
                  <c:v>40</c:v>
                </c:pt>
                <c:pt idx="25">
                  <c:v>41</c:v>
                </c:pt>
                <c:pt idx="26">
                  <c:v>80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A9E4-4CB2-BA74-A4ADE8422211}"/>
            </c:ext>
          </c:extLst>
        </c:ser>
        <c:ser>
          <c:idx val="193"/>
          <c:order val="193"/>
          <c:tx>
            <c:strRef>
              <c:f>Breakdown!$A$197</c:f>
              <c:strCache>
                <c:ptCount val="1"/>
                <c:pt idx="0">
                  <c:v>RED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Breakdown!$D$197:$AE$197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24</c:v>
                </c:pt>
                <c:pt idx="3">
                  <c:v>23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615</c:v>
                </c:pt>
                <c:pt idx="10">
                  <c:v>482</c:v>
                </c:pt>
                <c:pt idx="11">
                  <c:v>359</c:v>
                </c:pt>
                <c:pt idx="12">
                  <c:v>368</c:v>
                </c:pt>
                <c:pt idx="13">
                  <c:v>144</c:v>
                </c:pt>
                <c:pt idx="14">
                  <c:v>0</c:v>
                </c:pt>
                <c:pt idx="15">
                  <c:v>294</c:v>
                </c:pt>
                <c:pt idx="16">
                  <c:v>216</c:v>
                </c:pt>
                <c:pt idx="17">
                  <c:v>212</c:v>
                </c:pt>
                <c:pt idx="18">
                  <c:v>183</c:v>
                </c:pt>
                <c:pt idx="19">
                  <c:v>209</c:v>
                </c:pt>
                <c:pt idx="20">
                  <c:v>105</c:v>
                </c:pt>
                <c:pt idx="21">
                  <c:v>0</c:v>
                </c:pt>
                <c:pt idx="22">
                  <c:v>186</c:v>
                </c:pt>
                <c:pt idx="23">
                  <c:v>159</c:v>
                </c:pt>
                <c:pt idx="24">
                  <c:v>138</c:v>
                </c:pt>
                <c:pt idx="25">
                  <c:v>225</c:v>
                </c:pt>
                <c:pt idx="26">
                  <c:v>284</c:v>
                </c:pt>
                <c:pt idx="27">
                  <c:v>1543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A9E4-4CB2-BA74-A4ADE8422211}"/>
            </c:ext>
          </c:extLst>
        </c:ser>
        <c:ser>
          <c:idx val="194"/>
          <c:order val="194"/>
          <c:tx>
            <c:strRef>
              <c:f>Breakdown!$A$198</c:f>
              <c:strCache>
                <c:ptCount val="1"/>
                <c:pt idx="0">
                  <c:v>REEVES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Breakdown!$D$198:$AE$198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337</c:v>
                </c:pt>
                <c:pt idx="10">
                  <c:v>287</c:v>
                </c:pt>
                <c:pt idx="11">
                  <c:v>224</c:v>
                </c:pt>
                <c:pt idx="12">
                  <c:v>295</c:v>
                </c:pt>
                <c:pt idx="13">
                  <c:v>0</c:v>
                </c:pt>
                <c:pt idx="14">
                  <c:v>0</c:v>
                </c:pt>
                <c:pt idx="15">
                  <c:v>166</c:v>
                </c:pt>
                <c:pt idx="16">
                  <c:v>116</c:v>
                </c:pt>
                <c:pt idx="17">
                  <c:v>136</c:v>
                </c:pt>
                <c:pt idx="18">
                  <c:v>127</c:v>
                </c:pt>
                <c:pt idx="19">
                  <c:v>184</c:v>
                </c:pt>
                <c:pt idx="20">
                  <c:v>0</c:v>
                </c:pt>
                <c:pt idx="21">
                  <c:v>0</c:v>
                </c:pt>
                <c:pt idx="22">
                  <c:v>113</c:v>
                </c:pt>
                <c:pt idx="23">
                  <c:v>108</c:v>
                </c:pt>
                <c:pt idx="24">
                  <c:v>124</c:v>
                </c:pt>
                <c:pt idx="25">
                  <c:v>130</c:v>
                </c:pt>
                <c:pt idx="26">
                  <c:v>345</c:v>
                </c:pt>
                <c:pt idx="27">
                  <c:v>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A9E4-4CB2-BA74-A4ADE8422211}"/>
            </c:ext>
          </c:extLst>
        </c:ser>
        <c:ser>
          <c:idx val="195"/>
          <c:order val="195"/>
          <c:tx>
            <c:strRef>
              <c:f>Breakdown!$A$199</c:f>
              <c:strCache>
                <c:ptCount val="1"/>
                <c:pt idx="0">
                  <c:v>REFUGIO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Breakdown!$D$199:$AE$199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43</c:v>
                </c:pt>
                <c:pt idx="4">
                  <c:v>20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306</c:v>
                </c:pt>
                <c:pt idx="10">
                  <c:v>249</c:v>
                </c:pt>
                <c:pt idx="11">
                  <c:v>240</c:v>
                </c:pt>
                <c:pt idx="12">
                  <c:v>230</c:v>
                </c:pt>
                <c:pt idx="13">
                  <c:v>0</c:v>
                </c:pt>
                <c:pt idx="14">
                  <c:v>0</c:v>
                </c:pt>
                <c:pt idx="15">
                  <c:v>231</c:v>
                </c:pt>
                <c:pt idx="16">
                  <c:v>180</c:v>
                </c:pt>
                <c:pt idx="17">
                  <c:v>168</c:v>
                </c:pt>
                <c:pt idx="18">
                  <c:v>96</c:v>
                </c:pt>
                <c:pt idx="19">
                  <c:v>135</c:v>
                </c:pt>
                <c:pt idx="20">
                  <c:v>68</c:v>
                </c:pt>
                <c:pt idx="21">
                  <c:v>0</c:v>
                </c:pt>
                <c:pt idx="22">
                  <c:v>109</c:v>
                </c:pt>
                <c:pt idx="23">
                  <c:v>94</c:v>
                </c:pt>
                <c:pt idx="24">
                  <c:v>83</c:v>
                </c:pt>
                <c:pt idx="25">
                  <c:v>86</c:v>
                </c:pt>
                <c:pt idx="26">
                  <c:v>181</c:v>
                </c:pt>
                <c:pt idx="27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A9E4-4CB2-BA74-A4ADE8422211}"/>
            </c:ext>
          </c:extLst>
        </c:ser>
        <c:ser>
          <c:idx val="196"/>
          <c:order val="196"/>
          <c:tx>
            <c:strRef>
              <c:f>Breakdown!$A$200</c:f>
              <c:strCache>
                <c:ptCount val="1"/>
                <c:pt idx="0">
                  <c:v>ROBERTS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Breakdown!$D$200:$AE$200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</c:v>
                </c:pt>
                <c:pt idx="10">
                  <c:v>39</c:v>
                </c:pt>
                <c:pt idx="11">
                  <c:v>39</c:v>
                </c:pt>
                <c:pt idx="12">
                  <c:v>45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29</c:v>
                </c:pt>
                <c:pt idx="17">
                  <c:v>22</c:v>
                </c:pt>
                <c:pt idx="18">
                  <c:v>17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A9E4-4CB2-BA74-A4ADE8422211}"/>
            </c:ext>
          </c:extLst>
        </c:ser>
        <c:ser>
          <c:idx val="197"/>
          <c:order val="197"/>
          <c:tx>
            <c:strRef>
              <c:f>Breakdown!$A$201</c:f>
              <c:strCache>
                <c:ptCount val="1"/>
                <c:pt idx="0">
                  <c:v>ROBERTSON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Breakdown!$D$201:$AE$201</c:f>
              <c:numCache>
                <c:formatCode>_(* #,##0_);_(* \(#,##0\);_(* "-"??_);_(@_)</c:formatCode>
                <c:ptCount val="28"/>
                <c:pt idx="0">
                  <c:v>51</c:v>
                </c:pt>
                <c:pt idx="1">
                  <c:v>73</c:v>
                </c:pt>
                <c:pt idx="2">
                  <c:v>10</c:v>
                </c:pt>
                <c:pt idx="3">
                  <c:v>17</c:v>
                </c:pt>
                <c:pt idx="4">
                  <c:v>92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774</c:v>
                </c:pt>
                <c:pt idx="10">
                  <c:v>661</c:v>
                </c:pt>
                <c:pt idx="11">
                  <c:v>563</c:v>
                </c:pt>
                <c:pt idx="12">
                  <c:v>599</c:v>
                </c:pt>
                <c:pt idx="13">
                  <c:v>0</c:v>
                </c:pt>
                <c:pt idx="14">
                  <c:v>0</c:v>
                </c:pt>
                <c:pt idx="15">
                  <c:v>393</c:v>
                </c:pt>
                <c:pt idx="16">
                  <c:v>324</c:v>
                </c:pt>
                <c:pt idx="17">
                  <c:v>266</c:v>
                </c:pt>
                <c:pt idx="18">
                  <c:v>262</c:v>
                </c:pt>
                <c:pt idx="19">
                  <c:v>341</c:v>
                </c:pt>
                <c:pt idx="20">
                  <c:v>398</c:v>
                </c:pt>
                <c:pt idx="21">
                  <c:v>0</c:v>
                </c:pt>
                <c:pt idx="22">
                  <c:v>293</c:v>
                </c:pt>
                <c:pt idx="23">
                  <c:v>287</c:v>
                </c:pt>
                <c:pt idx="24">
                  <c:v>280</c:v>
                </c:pt>
                <c:pt idx="25">
                  <c:v>287</c:v>
                </c:pt>
                <c:pt idx="26">
                  <c:v>460</c:v>
                </c:pt>
                <c:pt idx="27">
                  <c:v>1549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A9E4-4CB2-BA74-A4ADE8422211}"/>
            </c:ext>
          </c:extLst>
        </c:ser>
        <c:ser>
          <c:idx val="198"/>
          <c:order val="198"/>
          <c:tx>
            <c:strRef>
              <c:f>Breakdown!$A$202</c:f>
              <c:strCache>
                <c:ptCount val="1"/>
                <c:pt idx="0">
                  <c:v>ROCKWALL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Breakdown!$D$202:$AE$202</c:f>
              <c:numCache>
                <c:formatCode>_(* #,##0_);_(* \(#,##0\);_(* "-"??_);_(@_)</c:formatCode>
                <c:ptCount val="28"/>
                <c:pt idx="0">
                  <c:v>27</c:v>
                </c:pt>
                <c:pt idx="1">
                  <c:v>18</c:v>
                </c:pt>
                <c:pt idx="2">
                  <c:v>30</c:v>
                </c:pt>
                <c:pt idx="3">
                  <c:v>54</c:v>
                </c:pt>
                <c:pt idx="4">
                  <c:v>147</c:v>
                </c:pt>
                <c:pt idx="5">
                  <c:v>137</c:v>
                </c:pt>
                <c:pt idx="6">
                  <c:v>257</c:v>
                </c:pt>
                <c:pt idx="7">
                  <c:v>0</c:v>
                </c:pt>
                <c:pt idx="8">
                  <c:v>96</c:v>
                </c:pt>
                <c:pt idx="9">
                  <c:v>4082</c:v>
                </c:pt>
                <c:pt idx="10">
                  <c:v>3780</c:v>
                </c:pt>
                <c:pt idx="11">
                  <c:v>4077</c:v>
                </c:pt>
                <c:pt idx="12">
                  <c:v>4346</c:v>
                </c:pt>
                <c:pt idx="13">
                  <c:v>182</c:v>
                </c:pt>
                <c:pt idx="14">
                  <c:v>0</c:v>
                </c:pt>
                <c:pt idx="15">
                  <c:v>3962</c:v>
                </c:pt>
                <c:pt idx="16">
                  <c:v>3486</c:v>
                </c:pt>
                <c:pt idx="17">
                  <c:v>2982</c:v>
                </c:pt>
                <c:pt idx="18">
                  <c:v>3557</c:v>
                </c:pt>
                <c:pt idx="19">
                  <c:v>2812</c:v>
                </c:pt>
                <c:pt idx="20">
                  <c:v>1774</c:v>
                </c:pt>
                <c:pt idx="21">
                  <c:v>731</c:v>
                </c:pt>
                <c:pt idx="22">
                  <c:v>2126</c:v>
                </c:pt>
                <c:pt idx="23">
                  <c:v>1899</c:v>
                </c:pt>
                <c:pt idx="24">
                  <c:v>1781</c:v>
                </c:pt>
                <c:pt idx="25">
                  <c:v>2874</c:v>
                </c:pt>
                <c:pt idx="26">
                  <c:v>2757</c:v>
                </c:pt>
                <c:pt idx="27">
                  <c:v>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A9E4-4CB2-BA74-A4ADE8422211}"/>
            </c:ext>
          </c:extLst>
        </c:ser>
        <c:ser>
          <c:idx val="199"/>
          <c:order val="199"/>
          <c:tx>
            <c:strRef>
              <c:f>Breakdown!$A$203</c:f>
              <c:strCache>
                <c:ptCount val="1"/>
                <c:pt idx="0">
                  <c:v>RUNNELS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Breakdown!$D$203:$AE$203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281</c:v>
                </c:pt>
                <c:pt idx="10">
                  <c:v>233</c:v>
                </c:pt>
                <c:pt idx="11">
                  <c:v>271</c:v>
                </c:pt>
                <c:pt idx="12">
                  <c:v>231</c:v>
                </c:pt>
                <c:pt idx="13">
                  <c:v>0</c:v>
                </c:pt>
                <c:pt idx="14">
                  <c:v>0</c:v>
                </c:pt>
                <c:pt idx="15">
                  <c:v>249</c:v>
                </c:pt>
                <c:pt idx="16">
                  <c:v>297</c:v>
                </c:pt>
                <c:pt idx="17">
                  <c:v>206</c:v>
                </c:pt>
                <c:pt idx="18">
                  <c:v>161</c:v>
                </c:pt>
                <c:pt idx="19">
                  <c:v>150</c:v>
                </c:pt>
                <c:pt idx="20">
                  <c:v>102</c:v>
                </c:pt>
                <c:pt idx="21">
                  <c:v>0</c:v>
                </c:pt>
                <c:pt idx="22">
                  <c:v>137</c:v>
                </c:pt>
                <c:pt idx="23">
                  <c:v>138</c:v>
                </c:pt>
                <c:pt idx="24">
                  <c:v>130</c:v>
                </c:pt>
                <c:pt idx="25">
                  <c:v>156</c:v>
                </c:pt>
                <c:pt idx="26">
                  <c:v>201</c:v>
                </c:pt>
                <c:pt idx="27">
                  <c:v>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A9E4-4CB2-BA74-A4ADE8422211}"/>
            </c:ext>
          </c:extLst>
        </c:ser>
        <c:ser>
          <c:idx val="200"/>
          <c:order val="200"/>
          <c:tx>
            <c:strRef>
              <c:f>Breakdown!$A$204</c:f>
              <c:strCache>
                <c:ptCount val="1"/>
                <c:pt idx="0">
                  <c:v>RUSK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Breakdown!$D$204:$AE$204</c:f>
              <c:numCache>
                <c:formatCode>_(* #,##0_);_(* \(#,##0\);_(* "-"??_);_(@_)</c:formatCode>
                <c:ptCount val="28"/>
                <c:pt idx="0">
                  <c:v>4</c:v>
                </c:pt>
                <c:pt idx="1">
                  <c:v>8</c:v>
                </c:pt>
                <c:pt idx="2">
                  <c:v>18</c:v>
                </c:pt>
                <c:pt idx="3">
                  <c:v>6</c:v>
                </c:pt>
                <c:pt idx="4">
                  <c:v>249</c:v>
                </c:pt>
                <c:pt idx="5">
                  <c:v>214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975</c:v>
                </c:pt>
                <c:pt idx="10">
                  <c:v>1218</c:v>
                </c:pt>
                <c:pt idx="11">
                  <c:v>1166</c:v>
                </c:pt>
                <c:pt idx="12">
                  <c:v>1146</c:v>
                </c:pt>
                <c:pt idx="13">
                  <c:v>825</c:v>
                </c:pt>
                <c:pt idx="14">
                  <c:v>0</c:v>
                </c:pt>
                <c:pt idx="15">
                  <c:v>1411</c:v>
                </c:pt>
                <c:pt idx="16">
                  <c:v>1243</c:v>
                </c:pt>
                <c:pt idx="17">
                  <c:v>1160</c:v>
                </c:pt>
                <c:pt idx="18">
                  <c:v>1030</c:v>
                </c:pt>
                <c:pt idx="19">
                  <c:v>972</c:v>
                </c:pt>
                <c:pt idx="20">
                  <c:v>675</c:v>
                </c:pt>
                <c:pt idx="21">
                  <c:v>0</c:v>
                </c:pt>
                <c:pt idx="22">
                  <c:v>742</c:v>
                </c:pt>
                <c:pt idx="23">
                  <c:v>678</c:v>
                </c:pt>
                <c:pt idx="24">
                  <c:v>665</c:v>
                </c:pt>
                <c:pt idx="25">
                  <c:v>654</c:v>
                </c:pt>
                <c:pt idx="26">
                  <c:v>888</c:v>
                </c:pt>
                <c:pt idx="27">
                  <c:v>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A9E4-4CB2-BA74-A4ADE8422211}"/>
            </c:ext>
          </c:extLst>
        </c:ser>
        <c:ser>
          <c:idx val="201"/>
          <c:order val="201"/>
          <c:tx>
            <c:strRef>
              <c:f>Breakdown!$A$205</c:f>
              <c:strCache>
                <c:ptCount val="1"/>
                <c:pt idx="0">
                  <c:v>SABINE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Breakdown!$D$205:$AE$205</c:f>
              <c:numCache>
                <c:formatCode>_(* #,##0_);_(* \(#,##0\);_(* "-"??_);_(@_)</c:formatCode>
                <c:ptCount val="28"/>
                <c:pt idx="0">
                  <c:v>99</c:v>
                </c:pt>
                <c:pt idx="1">
                  <c:v>40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</c:v>
                </c:pt>
                <c:pt idx="7">
                  <c:v>0</c:v>
                </c:pt>
                <c:pt idx="8">
                  <c:v>0</c:v>
                </c:pt>
                <c:pt idx="9">
                  <c:v>445</c:v>
                </c:pt>
                <c:pt idx="10">
                  <c:v>454</c:v>
                </c:pt>
                <c:pt idx="11">
                  <c:v>410</c:v>
                </c:pt>
                <c:pt idx="12">
                  <c:v>397</c:v>
                </c:pt>
                <c:pt idx="13">
                  <c:v>0</c:v>
                </c:pt>
                <c:pt idx="14">
                  <c:v>0</c:v>
                </c:pt>
                <c:pt idx="15">
                  <c:v>337</c:v>
                </c:pt>
                <c:pt idx="16">
                  <c:v>359</c:v>
                </c:pt>
                <c:pt idx="17">
                  <c:v>202</c:v>
                </c:pt>
                <c:pt idx="18">
                  <c:v>200</c:v>
                </c:pt>
                <c:pt idx="19">
                  <c:v>299</c:v>
                </c:pt>
                <c:pt idx="20">
                  <c:v>110</c:v>
                </c:pt>
                <c:pt idx="21">
                  <c:v>0</c:v>
                </c:pt>
                <c:pt idx="22">
                  <c:v>174</c:v>
                </c:pt>
                <c:pt idx="23">
                  <c:v>163</c:v>
                </c:pt>
                <c:pt idx="24">
                  <c:v>193</c:v>
                </c:pt>
                <c:pt idx="25">
                  <c:v>157</c:v>
                </c:pt>
                <c:pt idx="26">
                  <c:v>190</c:v>
                </c:pt>
                <c:pt idx="27">
                  <c:v>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A9E4-4CB2-BA74-A4ADE8422211}"/>
            </c:ext>
          </c:extLst>
        </c:ser>
        <c:ser>
          <c:idx val="202"/>
          <c:order val="202"/>
          <c:tx>
            <c:strRef>
              <c:f>Breakdown!$A$206</c:f>
              <c:strCache>
                <c:ptCount val="1"/>
                <c:pt idx="0">
                  <c:v>SAN AUGUSTINE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Breakdown!$D$206:$AE$206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15</c:v>
                </c:pt>
                <c:pt idx="4">
                  <c:v>2</c:v>
                </c:pt>
                <c:pt idx="5">
                  <c:v>38</c:v>
                </c:pt>
                <c:pt idx="6">
                  <c:v>0</c:v>
                </c:pt>
                <c:pt idx="7">
                  <c:v>0</c:v>
                </c:pt>
                <c:pt idx="8">
                  <c:v>36</c:v>
                </c:pt>
                <c:pt idx="9">
                  <c:v>332</c:v>
                </c:pt>
                <c:pt idx="10">
                  <c:v>245</c:v>
                </c:pt>
                <c:pt idx="11">
                  <c:v>264</c:v>
                </c:pt>
                <c:pt idx="12">
                  <c:v>249</c:v>
                </c:pt>
                <c:pt idx="13">
                  <c:v>0</c:v>
                </c:pt>
                <c:pt idx="14">
                  <c:v>0</c:v>
                </c:pt>
                <c:pt idx="15">
                  <c:v>209</c:v>
                </c:pt>
                <c:pt idx="16">
                  <c:v>234</c:v>
                </c:pt>
                <c:pt idx="17">
                  <c:v>159</c:v>
                </c:pt>
                <c:pt idx="18">
                  <c:v>143</c:v>
                </c:pt>
                <c:pt idx="19">
                  <c:v>139</c:v>
                </c:pt>
                <c:pt idx="20">
                  <c:v>58</c:v>
                </c:pt>
                <c:pt idx="21">
                  <c:v>0</c:v>
                </c:pt>
                <c:pt idx="22">
                  <c:v>150</c:v>
                </c:pt>
                <c:pt idx="23">
                  <c:v>199</c:v>
                </c:pt>
                <c:pt idx="24">
                  <c:v>131</c:v>
                </c:pt>
                <c:pt idx="25">
                  <c:v>126</c:v>
                </c:pt>
                <c:pt idx="26">
                  <c:v>182</c:v>
                </c:pt>
                <c:pt idx="27">
                  <c:v>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A9E4-4CB2-BA74-A4ADE8422211}"/>
            </c:ext>
          </c:extLst>
        </c:ser>
        <c:ser>
          <c:idx val="203"/>
          <c:order val="203"/>
          <c:tx>
            <c:strRef>
              <c:f>Breakdown!$A$207</c:f>
              <c:strCache>
                <c:ptCount val="1"/>
                <c:pt idx="0">
                  <c:v>SAN JACINTO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Breakdown!$D$207:$AE$207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37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1332</c:v>
                </c:pt>
                <c:pt idx="10">
                  <c:v>857</c:v>
                </c:pt>
                <c:pt idx="11">
                  <c:v>880</c:v>
                </c:pt>
                <c:pt idx="12">
                  <c:v>896</c:v>
                </c:pt>
                <c:pt idx="13">
                  <c:v>704</c:v>
                </c:pt>
                <c:pt idx="14">
                  <c:v>0</c:v>
                </c:pt>
                <c:pt idx="15">
                  <c:v>652</c:v>
                </c:pt>
                <c:pt idx="16">
                  <c:v>735</c:v>
                </c:pt>
                <c:pt idx="17">
                  <c:v>470</c:v>
                </c:pt>
                <c:pt idx="18">
                  <c:v>429</c:v>
                </c:pt>
                <c:pt idx="19">
                  <c:v>472</c:v>
                </c:pt>
                <c:pt idx="20">
                  <c:v>560</c:v>
                </c:pt>
                <c:pt idx="21">
                  <c:v>0</c:v>
                </c:pt>
                <c:pt idx="22">
                  <c:v>393</c:v>
                </c:pt>
                <c:pt idx="23">
                  <c:v>508</c:v>
                </c:pt>
                <c:pt idx="24">
                  <c:v>333</c:v>
                </c:pt>
                <c:pt idx="25">
                  <c:v>349</c:v>
                </c:pt>
                <c:pt idx="26">
                  <c:v>611</c:v>
                </c:pt>
                <c:pt idx="27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A9E4-4CB2-BA74-A4ADE8422211}"/>
            </c:ext>
          </c:extLst>
        </c:ser>
        <c:ser>
          <c:idx val="204"/>
          <c:order val="204"/>
          <c:tx>
            <c:strRef>
              <c:f>Breakdown!$A$208</c:f>
              <c:strCache>
                <c:ptCount val="1"/>
                <c:pt idx="0">
                  <c:v>SAN PATRICIO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Breakdown!$D$208:$AE$208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</c:v>
                </c:pt>
                <c:pt idx="3">
                  <c:v>17</c:v>
                </c:pt>
                <c:pt idx="4">
                  <c:v>222</c:v>
                </c:pt>
                <c:pt idx="5">
                  <c:v>187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3163</c:v>
                </c:pt>
                <c:pt idx="10">
                  <c:v>2278</c:v>
                </c:pt>
                <c:pt idx="11">
                  <c:v>1890</c:v>
                </c:pt>
                <c:pt idx="12">
                  <c:v>1959</c:v>
                </c:pt>
                <c:pt idx="13">
                  <c:v>1247</c:v>
                </c:pt>
                <c:pt idx="14">
                  <c:v>0</c:v>
                </c:pt>
                <c:pt idx="15">
                  <c:v>1294</c:v>
                </c:pt>
                <c:pt idx="16">
                  <c:v>1167</c:v>
                </c:pt>
                <c:pt idx="17">
                  <c:v>919</c:v>
                </c:pt>
                <c:pt idx="18">
                  <c:v>927</c:v>
                </c:pt>
                <c:pt idx="19">
                  <c:v>1031</c:v>
                </c:pt>
                <c:pt idx="20">
                  <c:v>185</c:v>
                </c:pt>
                <c:pt idx="21">
                  <c:v>0</c:v>
                </c:pt>
                <c:pt idx="22">
                  <c:v>942</c:v>
                </c:pt>
                <c:pt idx="23">
                  <c:v>1151</c:v>
                </c:pt>
                <c:pt idx="24">
                  <c:v>757</c:v>
                </c:pt>
                <c:pt idx="25">
                  <c:v>1159</c:v>
                </c:pt>
                <c:pt idx="26">
                  <c:v>1050</c:v>
                </c:pt>
                <c:pt idx="27">
                  <c:v>3888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A9E4-4CB2-BA74-A4ADE8422211}"/>
            </c:ext>
          </c:extLst>
        </c:ser>
        <c:ser>
          <c:idx val="205"/>
          <c:order val="205"/>
          <c:tx>
            <c:strRef>
              <c:f>Breakdown!$A$209</c:f>
              <c:strCache>
                <c:ptCount val="1"/>
                <c:pt idx="0">
                  <c:v>SAN SABA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Breakdown!$D$209:$AE$209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171</c:v>
                </c:pt>
                <c:pt idx="10">
                  <c:v>199</c:v>
                </c:pt>
                <c:pt idx="11">
                  <c:v>191</c:v>
                </c:pt>
                <c:pt idx="12">
                  <c:v>178</c:v>
                </c:pt>
                <c:pt idx="13">
                  <c:v>0</c:v>
                </c:pt>
                <c:pt idx="14">
                  <c:v>0</c:v>
                </c:pt>
                <c:pt idx="15">
                  <c:v>152</c:v>
                </c:pt>
                <c:pt idx="16">
                  <c:v>110</c:v>
                </c:pt>
                <c:pt idx="17">
                  <c:v>109</c:v>
                </c:pt>
                <c:pt idx="18">
                  <c:v>104</c:v>
                </c:pt>
                <c:pt idx="19">
                  <c:v>105</c:v>
                </c:pt>
                <c:pt idx="20">
                  <c:v>0</c:v>
                </c:pt>
                <c:pt idx="21">
                  <c:v>0</c:v>
                </c:pt>
                <c:pt idx="22">
                  <c:v>90</c:v>
                </c:pt>
                <c:pt idx="23">
                  <c:v>75</c:v>
                </c:pt>
                <c:pt idx="24">
                  <c:v>80</c:v>
                </c:pt>
                <c:pt idx="25">
                  <c:v>94</c:v>
                </c:pt>
                <c:pt idx="26">
                  <c:v>143</c:v>
                </c:pt>
                <c:pt idx="27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A9E4-4CB2-BA74-A4ADE8422211}"/>
            </c:ext>
          </c:extLst>
        </c:ser>
        <c:ser>
          <c:idx val="206"/>
          <c:order val="206"/>
          <c:tx>
            <c:strRef>
              <c:f>Breakdown!$A$210</c:f>
              <c:strCache>
                <c:ptCount val="1"/>
                <c:pt idx="0">
                  <c:v>SCHLEICHER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Breakdown!$D$210:$AE$210</c:f>
              <c:numCache>
                <c:formatCode>_(* #,##0_);_(* \(#,##0\);_(* "-"??_);_(@_)</c:formatCode>
                <c:ptCount val="28"/>
                <c:pt idx="0">
                  <c:v>30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129</c:v>
                </c:pt>
                <c:pt idx="10">
                  <c:v>88</c:v>
                </c:pt>
                <c:pt idx="11">
                  <c:v>85</c:v>
                </c:pt>
                <c:pt idx="12">
                  <c:v>91</c:v>
                </c:pt>
                <c:pt idx="13">
                  <c:v>0</c:v>
                </c:pt>
                <c:pt idx="14">
                  <c:v>0</c:v>
                </c:pt>
                <c:pt idx="15">
                  <c:v>69</c:v>
                </c:pt>
                <c:pt idx="16">
                  <c:v>55</c:v>
                </c:pt>
                <c:pt idx="17">
                  <c:v>48</c:v>
                </c:pt>
                <c:pt idx="18">
                  <c:v>27</c:v>
                </c:pt>
                <c:pt idx="19">
                  <c:v>59</c:v>
                </c:pt>
                <c:pt idx="20">
                  <c:v>0</c:v>
                </c:pt>
                <c:pt idx="21">
                  <c:v>0</c:v>
                </c:pt>
                <c:pt idx="22">
                  <c:v>40</c:v>
                </c:pt>
                <c:pt idx="23">
                  <c:v>18</c:v>
                </c:pt>
                <c:pt idx="24">
                  <c:v>43</c:v>
                </c:pt>
                <c:pt idx="25">
                  <c:v>37</c:v>
                </c:pt>
                <c:pt idx="26">
                  <c:v>76</c:v>
                </c:pt>
                <c:pt idx="27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A9E4-4CB2-BA74-A4ADE8422211}"/>
            </c:ext>
          </c:extLst>
        </c:ser>
        <c:ser>
          <c:idx val="207"/>
          <c:order val="207"/>
          <c:tx>
            <c:strRef>
              <c:f>Breakdown!$A$211</c:f>
              <c:strCache>
                <c:ptCount val="1"/>
                <c:pt idx="0">
                  <c:v>SCURRY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Breakdown!$D$211:$AE$211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17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475</c:v>
                </c:pt>
                <c:pt idx="10">
                  <c:v>558</c:v>
                </c:pt>
                <c:pt idx="11">
                  <c:v>474</c:v>
                </c:pt>
                <c:pt idx="12">
                  <c:v>577</c:v>
                </c:pt>
                <c:pt idx="13">
                  <c:v>0</c:v>
                </c:pt>
                <c:pt idx="14">
                  <c:v>0</c:v>
                </c:pt>
                <c:pt idx="15">
                  <c:v>334</c:v>
                </c:pt>
                <c:pt idx="16">
                  <c:v>320</c:v>
                </c:pt>
                <c:pt idx="17">
                  <c:v>262</c:v>
                </c:pt>
                <c:pt idx="18">
                  <c:v>226</c:v>
                </c:pt>
                <c:pt idx="19">
                  <c:v>279</c:v>
                </c:pt>
                <c:pt idx="20">
                  <c:v>0</c:v>
                </c:pt>
                <c:pt idx="21">
                  <c:v>0</c:v>
                </c:pt>
                <c:pt idx="22">
                  <c:v>142</c:v>
                </c:pt>
                <c:pt idx="23">
                  <c:v>0</c:v>
                </c:pt>
                <c:pt idx="24">
                  <c:v>242</c:v>
                </c:pt>
                <c:pt idx="25">
                  <c:v>282</c:v>
                </c:pt>
                <c:pt idx="26">
                  <c:v>354</c:v>
                </c:pt>
                <c:pt idx="27">
                  <c:v>1229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0-A9E4-4CB2-BA74-A4ADE8422211}"/>
            </c:ext>
          </c:extLst>
        </c:ser>
        <c:ser>
          <c:idx val="208"/>
          <c:order val="208"/>
          <c:tx>
            <c:strRef>
              <c:f>Breakdown!$A$212</c:f>
              <c:strCache>
                <c:ptCount val="1"/>
                <c:pt idx="0">
                  <c:v>SHACKELFORD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Breakdown!$D$212:$AE$212</c:f>
              <c:numCache>
                <c:formatCode>_(* #,##0_);_(* \(#,##0\);_(* "-"??_);_(@_)</c:formatCode>
                <c:ptCount val="28"/>
                <c:pt idx="0">
                  <c:v>34</c:v>
                </c:pt>
                <c:pt idx="1">
                  <c:v>9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11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161</c:v>
                </c:pt>
                <c:pt idx="10">
                  <c:v>158</c:v>
                </c:pt>
                <c:pt idx="11">
                  <c:v>129</c:v>
                </c:pt>
                <c:pt idx="12">
                  <c:v>109</c:v>
                </c:pt>
                <c:pt idx="13">
                  <c:v>0</c:v>
                </c:pt>
                <c:pt idx="14">
                  <c:v>0</c:v>
                </c:pt>
                <c:pt idx="15">
                  <c:v>66</c:v>
                </c:pt>
                <c:pt idx="16">
                  <c:v>67</c:v>
                </c:pt>
                <c:pt idx="17">
                  <c:v>58</c:v>
                </c:pt>
                <c:pt idx="18">
                  <c:v>54</c:v>
                </c:pt>
                <c:pt idx="19">
                  <c:v>89</c:v>
                </c:pt>
                <c:pt idx="20">
                  <c:v>0</c:v>
                </c:pt>
                <c:pt idx="21">
                  <c:v>3</c:v>
                </c:pt>
                <c:pt idx="22">
                  <c:v>56</c:v>
                </c:pt>
                <c:pt idx="23">
                  <c:v>32</c:v>
                </c:pt>
                <c:pt idx="24">
                  <c:v>55</c:v>
                </c:pt>
                <c:pt idx="25">
                  <c:v>58</c:v>
                </c:pt>
                <c:pt idx="26">
                  <c:v>77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A9E4-4CB2-BA74-A4ADE8422211}"/>
            </c:ext>
          </c:extLst>
        </c:ser>
        <c:ser>
          <c:idx val="209"/>
          <c:order val="209"/>
          <c:tx>
            <c:strRef>
              <c:f>Breakdown!$A$213</c:f>
              <c:strCache>
                <c:ptCount val="1"/>
                <c:pt idx="0">
                  <c:v>SHELBY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Breakdown!$D$213:$AE$213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15</c:v>
                </c:pt>
                <c:pt idx="2">
                  <c:v>3</c:v>
                </c:pt>
                <c:pt idx="3">
                  <c:v>7</c:v>
                </c:pt>
                <c:pt idx="4">
                  <c:v>165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578</c:v>
                </c:pt>
                <c:pt idx="10">
                  <c:v>532</c:v>
                </c:pt>
                <c:pt idx="11">
                  <c:v>565</c:v>
                </c:pt>
                <c:pt idx="12">
                  <c:v>530</c:v>
                </c:pt>
                <c:pt idx="13">
                  <c:v>0</c:v>
                </c:pt>
                <c:pt idx="14">
                  <c:v>0</c:v>
                </c:pt>
                <c:pt idx="15">
                  <c:v>719</c:v>
                </c:pt>
                <c:pt idx="16">
                  <c:v>492</c:v>
                </c:pt>
                <c:pt idx="17">
                  <c:v>297</c:v>
                </c:pt>
                <c:pt idx="18">
                  <c:v>302</c:v>
                </c:pt>
                <c:pt idx="19">
                  <c:v>367</c:v>
                </c:pt>
                <c:pt idx="20">
                  <c:v>233</c:v>
                </c:pt>
                <c:pt idx="21">
                  <c:v>274</c:v>
                </c:pt>
                <c:pt idx="22">
                  <c:v>454</c:v>
                </c:pt>
                <c:pt idx="23">
                  <c:v>307</c:v>
                </c:pt>
                <c:pt idx="24">
                  <c:v>267</c:v>
                </c:pt>
                <c:pt idx="25">
                  <c:v>297</c:v>
                </c:pt>
                <c:pt idx="26">
                  <c:v>435</c:v>
                </c:pt>
                <c:pt idx="27">
                  <c:v>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2-A9E4-4CB2-BA74-A4ADE8422211}"/>
            </c:ext>
          </c:extLst>
        </c:ser>
        <c:ser>
          <c:idx val="210"/>
          <c:order val="210"/>
          <c:tx>
            <c:strRef>
              <c:f>Breakdown!$A$214</c:f>
              <c:strCache>
                <c:ptCount val="1"/>
                <c:pt idx="0">
                  <c:v>SHERMAN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Breakdown!$D$214:$AE$214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91</c:v>
                </c:pt>
                <c:pt idx="10">
                  <c:v>83</c:v>
                </c:pt>
                <c:pt idx="11">
                  <c:v>58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44</c:v>
                </c:pt>
                <c:pt idx="17">
                  <c:v>34</c:v>
                </c:pt>
                <c:pt idx="18">
                  <c:v>28</c:v>
                </c:pt>
                <c:pt idx="19">
                  <c:v>28</c:v>
                </c:pt>
                <c:pt idx="20">
                  <c:v>0</c:v>
                </c:pt>
                <c:pt idx="21">
                  <c:v>54</c:v>
                </c:pt>
                <c:pt idx="22">
                  <c:v>22</c:v>
                </c:pt>
                <c:pt idx="23">
                  <c:v>26</c:v>
                </c:pt>
                <c:pt idx="24">
                  <c:v>0</c:v>
                </c:pt>
                <c:pt idx="25">
                  <c:v>40</c:v>
                </c:pt>
                <c:pt idx="26">
                  <c:v>85</c:v>
                </c:pt>
                <c:pt idx="27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A9E4-4CB2-BA74-A4ADE8422211}"/>
            </c:ext>
          </c:extLst>
        </c:ser>
        <c:ser>
          <c:idx val="211"/>
          <c:order val="211"/>
          <c:tx>
            <c:strRef>
              <c:f>Breakdown!$A$215</c:f>
              <c:strCache>
                <c:ptCount val="1"/>
                <c:pt idx="0">
                  <c:v>SMITH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Breakdown!$D$215:$AE$215</c:f>
              <c:numCache>
                <c:formatCode>_(* #,##0_);_(* \(#,##0\);_(* "-"??_);_(@_)</c:formatCode>
                <c:ptCount val="28"/>
                <c:pt idx="0">
                  <c:v>29</c:v>
                </c:pt>
                <c:pt idx="1">
                  <c:v>113</c:v>
                </c:pt>
                <c:pt idx="2">
                  <c:v>513</c:v>
                </c:pt>
                <c:pt idx="3">
                  <c:v>657</c:v>
                </c:pt>
                <c:pt idx="4">
                  <c:v>381</c:v>
                </c:pt>
                <c:pt idx="5">
                  <c:v>880</c:v>
                </c:pt>
                <c:pt idx="6">
                  <c:v>615</c:v>
                </c:pt>
                <c:pt idx="7">
                  <c:v>0</c:v>
                </c:pt>
                <c:pt idx="8">
                  <c:v>106</c:v>
                </c:pt>
                <c:pt idx="9">
                  <c:v>6415</c:v>
                </c:pt>
                <c:pt idx="10">
                  <c:v>6322</c:v>
                </c:pt>
                <c:pt idx="11">
                  <c:v>6342</c:v>
                </c:pt>
                <c:pt idx="12">
                  <c:v>7919</c:v>
                </c:pt>
                <c:pt idx="13">
                  <c:v>516</c:v>
                </c:pt>
                <c:pt idx="14">
                  <c:v>0</c:v>
                </c:pt>
                <c:pt idx="15">
                  <c:v>6412</c:v>
                </c:pt>
                <c:pt idx="16">
                  <c:v>6576</c:v>
                </c:pt>
                <c:pt idx="17">
                  <c:v>5203</c:v>
                </c:pt>
                <c:pt idx="18">
                  <c:v>4572</c:v>
                </c:pt>
                <c:pt idx="19">
                  <c:v>5166</c:v>
                </c:pt>
                <c:pt idx="20">
                  <c:v>5354</c:v>
                </c:pt>
                <c:pt idx="21">
                  <c:v>2044</c:v>
                </c:pt>
                <c:pt idx="22">
                  <c:v>3999</c:v>
                </c:pt>
                <c:pt idx="23">
                  <c:v>3953</c:v>
                </c:pt>
                <c:pt idx="24">
                  <c:v>3511</c:v>
                </c:pt>
                <c:pt idx="25">
                  <c:v>3905</c:v>
                </c:pt>
                <c:pt idx="26">
                  <c:v>5312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4-A9E4-4CB2-BA74-A4ADE8422211}"/>
            </c:ext>
          </c:extLst>
        </c:ser>
        <c:ser>
          <c:idx val="212"/>
          <c:order val="212"/>
          <c:tx>
            <c:strRef>
              <c:f>Breakdown!$A$216</c:f>
              <c:strCache>
                <c:ptCount val="1"/>
                <c:pt idx="0">
                  <c:v>SOMERVELL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Breakdown!$D$216:$AE$216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513</c:v>
                </c:pt>
                <c:pt idx="10">
                  <c:v>377</c:v>
                </c:pt>
                <c:pt idx="11">
                  <c:v>365</c:v>
                </c:pt>
                <c:pt idx="12">
                  <c:v>432</c:v>
                </c:pt>
                <c:pt idx="13">
                  <c:v>157</c:v>
                </c:pt>
                <c:pt idx="14">
                  <c:v>0</c:v>
                </c:pt>
                <c:pt idx="15">
                  <c:v>284</c:v>
                </c:pt>
                <c:pt idx="16">
                  <c:v>305</c:v>
                </c:pt>
                <c:pt idx="17">
                  <c:v>215</c:v>
                </c:pt>
                <c:pt idx="18">
                  <c:v>181</c:v>
                </c:pt>
                <c:pt idx="19">
                  <c:v>254</c:v>
                </c:pt>
                <c:pt idx="20">
                  <c:v>132</c:v>
                </c:pt>
                <c:pt idx="21">
                  <c:v>0</c:v>
                </c:pt>
                <c:pt idx="22">
                  <c:v>201</c:v>
                </c:pt>
                <c:pt idx="23">
                  <c:v>229</c:v>
                </c:pt>
                <c:pt idx="24">
                  <c:v>121</c:v>
                </c:pt>
                <c:pt idx="25">
                  <c:v>168</c:v>
                </c:pt>
                <c:pt idx="26">
                  <c:v>264</c:v>
                </c:pt>
                <c:pt idx="27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A9E4-4CB2-BA74-A4ADE8422211}"/>
            </c:ext>
          </c:extLst>
        </c:ser>
        <c:ser>
          <c:idx val="213"/>
          <c:order val="213"/>
          <c:tx>
            <c:strRef>
              <c:f>Breakdown!$A$217</c:f>
              <c:strCache>
                <c:ptCount val="1"/>
                <c:pt idx="0">
                  <c:v>STARR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Breakdown!$D$217:$AE$217</c:f>
              <c:numCache>
                <c:formatCode>_(* #,##0_);_(* \(#,##0\);_(* "-"??_);_(@_)</c:formatCode>
                <c:ptCount val="28"/>
                <c:pt idx="0">
                  <c:v>16</c:v>
                </c:pt>
                <c:pt idx="1">
                  <c:v>68</c:v>
                </c:pt>
                <c:pt idx="2">
                  <c:v>43</c:v>
                </c:pt>
                <c:pt idx="3">
                  <c:v>51</c:v>
                </c:pt>
                <c:pt idx="4">
                  <c:v>113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1323</c:v>
                </c:pt>
                <c:pt idx="10">
                  <c:v>1246</c:v>
                </c:pt>
                <c:pt idx="11">
                  <c:v>1113</c:v>
                </c:pt>
                <c:pt idx="12">
                  <c:v>1369</c:v>
                </c:pt>
                <c:pt idx="13">
                  <c:v>0</c:v>
                </c:pt>
                <c:pt idx="14">
                  <c:v>0</c:v>
                </c:pt>
                <c:pt idx="15">
                  <c:v>827</c:v>
                </c:pt>
                <c:pt idx="16">
                  <c:v>898</c:v>
                </c:pt>
                <c:pt idx="17">
                  <c:v>1068</c:v>
                </c:pt>
                <c:pt idx="18">
                  <c:v>673</c:v>
                </c:pt>
                <c:pt idx="19">
                  <c:v>54</c:v>
                </c:pt>
                <c:pt idx="20">
                  <c:v>402</c:v>
                </c:pt>
                <c:pt idx="21">
                  <c:v>32</c:v>
                </c:pt>
                <c:pt idx="22">
                  <c:v>671</c:v>
                </c:pt>
                <c:pt idx="23">
                  <c:v>666</c:v>
                </c:pt>
                <c:pt idx="24">
                  <c:v>794</c:v>
                </c:pt>
                <c:pt idx="25">
                  <c:v>768</c:v>
                </c:pt>
                <c:pt idx="26">
                  <c:v>1352</c:v>
                </c:pt>
                <c:pt idx="27">
                  <c:v>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A9E4-4CB2-BA74-A4ADE8422211}"/>
            </c:ext>
          </c:extLst>
        </c:ser>
        <c:ser>
          <c:idx val="214"/>
          <c:order val="214"/>
          <c:tx>
            <c:strRef>
              <c:f>Breakdown!$A$218</c:f>
              <c:strCache>
                <c:ptCount val="1"/>
                <c:pt idx="0">
                  <c:v>STEPHENS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Breakdown!$D$218:$AE$218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57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452</c:v>
                </c:pt>
                <c:pt idx="10">
                  <c:v>308</c:v>
                </c:pt>
                <c:pt idx="11">
                  <c:v>327</c:v>
                </c:pt>
                <c:pt idx="12">
                  <c:v>309</c:v>
                </c:pt>
                <c:pt idx="13">
                  <c:v>0</c:v>
                </c:pt>
                <c:pt idx="14">
                  <c:v>0</c:v>
                </c:pt>
                <c:pt idx="15">
                  <c:v>185</c:v>
                </c:pt>
                <c:pt idx="16">
                  <c:v>193</c:v>
                </c:pt>
                <c:pt idx="17">
                  <c:v>161</c:v>
                </c:pt>
                <c:pt idx="18">
                  <c:v>90</c:v>
                </c:pt>
                <c:pt idx="19">
                  <c:v>184</c:v>
                </c:pt>
                <c:pt idx="20">
                  <c:v>0</c:v>
                </c:pt>
                <c:pt idx="21">
                  <c:v>0</c:v>
                </c:pt>
                <c:pt idx="22">
                  <c:v>107</c:v>
                </c:pt>
                <c:pt idx="23">
                  <c:v>78</c:v>
                </c:pt>
                <c:pt idx="24">
                  <c:v>126</c:v>
                </c:pt>
                <c:pt idx="25">
                  <c:v>168</c:v>
                </c:pt>
                <c:pt idx="26">
                  <c:v>227</c:v>
                </c:pt>
                <c:pt idx="27">
                  <c:v>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A9E4-4CB2-BA74-A4ADE8422211}"/>
            </c:ext>
          </c:extLst>
        </c:ser>
        <c:ser>
          <c:idx val="215"/>
          <c:order val="215"/>
          <c:tx>
            <c:strRef>
              <c:f>Breakdown!$A$219</c:f>
              <c:strCache>
                <c:ptCount val="1"/>
                <c:pt idx="0">
                  <c:v>STERLING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Breakdown!$D$219:$AE$219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75</c:v>
                </c:pt>
                <c:pt idx="10">
                  <c:v>43</c:v>
                </c:pt>
                <c:pt idx="11">
                  <c:v>51</c:v>
                </c:pt>
                <c:pt idx="12">
                  <c:v>42</c:v>
                </c:pt>
                <c:pt idx="13">
                  <c:v>0</c:v>
                </c:pt>
                <c:pt idx="14">
                  <c:v>0</c:v>
                </c:pt>
                <c:pt idx="15">
                  <c:v>31</c:v>
                </c:pt>
                <c:pt idx="16">
                  <c:v>28</c:v>
                </c:pt>
                <c:pt idx="17">
                  <c:v>26</c:v>
                </c:pt>
                <c:pt idx="18">
                  <c:v>45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12</c:v>
                </c:pt>
                <c:pt idx="24">
                  <c:v>12</c:v>
                </c:pt>
                <c:pt idx="25">
                  <c:v>25</c:v>
                </c:pt>
                <c:pt idx="26">
                  <c:v>36</c:v>
                </c:pt>
                <c:pt idx="27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A9E4-4CB2-BA74-A4ADE8422211}"/>
            </c:ext>
          </c:extLst>
        </c:ser>
        <c:ser>
          <c:idx val="216"/>
          <c:order val="216"/>
          <c:tx>
            <c:strRef>
              <c:f>Breakdown!$A$220</c:f>
              <c:strCache>
                <c:ptCount val="1"/>
                <c:pt idx="0">
                  <c:v>STONEWALL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Breakdown!$D$220:$AE$220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</c:v>
                </c:pt>
                <c:pt idx="10">
                  <c:v>49</c:v>
                </c:pt>
                <c:pt idx="11">
                  <c:v>50</c:v>
                </c:pt>
                <c:pt idx="12">
                  <c:v>63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42</c:v>
                </c:pt>
                <c:pt idx="17">
                  <c:v>44</c:v>
                </c:pt>
                <c:pt idx="18">
                  <c:v>23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11</c:v>
                </c:pt>
                <c:pt idx="24">
                  <c:v>23</c:v>
                </c:pt>
                <c:pt idx="25">
                  <c:v>44</c:v>
                </c:pt>
                <c:pt idx="26">
                  <c:v>45</c:v>
                </c:pt>
                <c:pt idx="27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A9E4-4CB2-BA74-A4ADE8422211}"/>
            </c:ext>
          </c:extLst>
        </c:ser>
        <c:ser>
          <c:idx val="217"/>
          <c:order val="217"/>
          <c:tx>
            <c:strRef>
              <c:f>Breakdown!$A$221</c:f>
              <c:strCache>
                <c:ptCount val="1"/>
                <c:pt idx="0">
                  <c:v>SUTTON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Breakdown!$D$221:$AE$221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247</c:v>
                </c:pt>
                <c:pt idx="10">
                  <c:v>158</c:v>
                </c:pt>
                <c:pt idx="11">
                  <c:v>125</c:v>
                </c:pt>
                <c:pt idx="12">
                  <c:v>120</c:v>
                </c:pt>
                <c:pt idx="13">
                  <c:v>0</c:v>
                </c:pt>
                <c:pt idx="14">
                  <c:v>0</c:v>
                </c:pt>
                <c:pt idx="15">
                  <c:v>87</c:v>
                </c:pt>
                <c:pt idx="16">
                  <c:v>110</c:v>
                </c:pt>
                <c:pt idx="17">
                  <c:v>81</c:v>
                </c:pt>
                <c:pt idx="18">
                  <c:v>53</c:v>
                </c:pt>
                <c:pt idx="19">
                  <c:v>66</c:v>
                </c:pt>
                <c:pt idx="20">
                  <c:v>0</c:v>
                </c:pt>
                <c:pt idx="21">
                  <c:v>0</c:v>
                </c:pt>
                <c:pt idx="22">
                  <c:v>47</c:v>
                </c:pt>
                <c:pt idx="23">
                  <c:v>47</c:v>
                </c:pt>
                <c:pt idx="24">
                  <c:v>54</c:v>
                </c:pt>
                <c:pt idx="25">
                  <c:v>49</c:v>
                </c:pt>
                <c:pt idx="26">
                  <c:v>82</c:v>
                </c:pt>
                <c:pt idx="27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A-A9E4-4CB2-BA74-A4ADE8422211}"/>
            </c:ext>
          </c:extLst>
        </c:ser>
        <c:ser>
          <c:idx val="218"/>
          <c:order val="218"/>
          <c:tx>
            <c:strRef>
              <c:f>Breakdown!$A$222</c:f>
              <c:strCache>
                <c:ptCount val="1"/>
                <c:pt idx="0">
                  <c:v>SWISHER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Breakdown!$D$222:$AE$222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35</c:v>
                </c:pt>
                <c:pt idx="2">
                  <c:v>15</c:v>
                </c:pt>
                <c:pt idx="3">
                  <c:v>44</c:v>
                </c:pt>
                <c:pt idx="4">
                  <c:v>12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203</c:v>
                </c:pt>
                <c:pt idx="10">
                  <c:v>189</c:v>
                </c:pt>
                <c:pt idx="11">
                  <c:v>156</c:v>
                </c:pt>
                <c:pt idx="12">
                  <c:v>161</c:v>
                </c:pt>
                <c:pt idx="13">
                  <c:v>0</c:v>
                </c:pt>
                <c:pt idx="14">
                  <c:v>0</c:v>
                </c:pt>
                <c:pt idx="15">
                  <c:v>120</c:v>
                </c:pt>
                <c:pt idx="16">
                  <c:v>111</c:v>
                </c:pt>
                <c:pt idx="17">
                  <c:v>114</c:v>
                </c:pt>
                <c:pt idx="18">
                  <c:v>95</c:v>
                </c:pt>
                <c:pt idx="19">
                  <c:v>71</c:v>
                </c:pt>
                <c:pt idx="20">
                  <c:v>0</c:v>
                </c:pt>
                <c:pt idx="21">
                  <c:v>0</c:v>
                </c:pt>
                <c:pt idx="22">
                  <c:v>47</c:v>
                </c:pt>
                <c:pt idx="23">
                  <c:v>40</c:v>
                </c:pt>
                <c:pt idx="24">
                  <c:v>43</c:v>
                </c:pt>
                <c:pt idx="25">
                  <c:v>87</c:v>
                </c:pt>
                <c:pt idx="26">
                  <c:v>167</c:v>
                </c:pt>
                <c:pt idx="27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A9E4-4CB2-BA74-A4ADE8422211}"/>
            </c:ext>
          </c:extLst>
        </c:ser>
        <c:ser>
          <c:idx val="219"/>
          <c:order val="219"/>
          <c:tx>
            <c:strRef>
              <c:f>Breakdown!$A$223</c:f>
              <c:strCache>
                <c:ptCount val="1"/>
                <c:pt idx="0">
                  <c:v>TARRANT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Breakdown!$D$223:$AE$223</c:f>
              <c:numCache>
                <c:formatCode>_(* #,##0_);_(* \(#,##0\);_(* "-"??_);_(@_)</c:formatCode>
                <c:ptCount val="28"/>
                <c:pt idx="0">
                  <c:v>9543</c:v>
                </c:pt>
                <c:pt idx="1">
                  <c:v>2082</c:v>
                </c:pt>
                <c:pt idx="2">
                  <c:v>6157</c:v>
                </c:pt>
                <c:pt idx="3">
                  <c:v>7078</c:v>
                </c:pt>
                <c:pt idx="4">
                  <c:v>3163</c:v>
                </c:pt>
                <c:pt idx="5">
                  <c:v>1815</c:v>
                </c:pt>
                <c:pt idx="6">
                  <c:v>1979</c:v>
                </c:pt>
                <c:pt idx="7">
                  <c:v>0</c:v>
                </c:pt>
                <c:pt idx="8">
                  <c:v>300</c:v>
                </c:pt>
                <c:pt idx="9">
                  <c:v>44846</c:v>
                </c:pt>
                <c:pt idx="10">
                  <c:v>46572</c:v>
                </c:pt>
                <c:pt idx="11">
                  <c:v>50249</c:v>
                </c:pt>
                <c:pt idx="12">
                  <c:v>52719</c:v>
                </c:pt>
                <c:pt idx="13">
                  <c:v>41737</c:v>
                </c:pt>
                <c:pt idx="14">
                  <c:v>0</c:v>
                </c:pt>
                <c:pt idx="15">
                  <c:v>48516</c:v>
                </c:pt>
                <c:pt idx="16">
                  <c:v>44324</c:v>
                </c:pt>
                <c:pt idx="17">
                  <c:v>42386</c:v>
                </c:pt>
                <c:pt idx="18">
                  <c:v>38565</c:v>
                </c:pt>
                <c:pt idx="19">
                  <c:v>40588</c:v>
                </c:pt>
                <c:pt idx="20">
                  <c:v>36808</c:v>
                </c:pt>
                <c:pt idx="21">
                  <c:v>16916</c:v>
                </c:pt>
                <c:pt idx="22">
                  <c:v>35509</c:v>
                </c:pt>
                <c:pt idx="23">
                  <c:v>33046</c:v>
                </c:pt>
                <c:pt idx="24">
                  <c:v>33930</c:v>
                </c:pt>
                <c:pt idx="25">
                  <c:v>40232</c:v>
                </c:pt>
                <c:pt idx="26">
                  <c:v>50435</c:v>
                </c:pt>
                <c:pt idx="27">
                  <c:v>101434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A9E4-4CB2-BA74-A4ADE8422211}"/>
            </c:ext>
          </c:extLst>
        </c:ser>
        <c:ser>
          <c:idx val="220"/>
          <c:order val="220"/>
          <c:tx>
            <c:strRef>
              <c:f>Breakdown!$A$224</c:f>
              <c:strCache>
                <c:ptCount val="1"/>
                <c:pt idx="0">
                  <c:v>TAYLOR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Breakdown!$D$224:$AE$224</c:f>
              <c:numCache>
                <c:formatCode>_(* #,##0_);_(* \(#,##0\);_(* "-"??_);_(@_)</c:formatCode>
                <c:ptCount val="28"/>
                <c:pt idx="0">
                  <c:v>1322</c:v>
                </c:pt>
                <c:pt idx="1">
                  <c:v>466</c:v>
                </c:pt>
                <c:pt idx="2">
                  <c:v>351</c:v>
                </c:pt>
                <c:pt idx="3">
                  <c:v>208</c:v>
                </c:pt>
                <c:pt idx="4">
                  <c:v>224</c:v>
                </c:pt>
                <c:pt idx="5">
                  <c:v>187</c:v>
                </c:pt>
                <c:pt idx="6">
                  <c:v>92</c:v>
                </c:pt>
                <c:pt idx="7">
                  <c:v>0</c:v>
                </c:pt>
                <c:pt idx="8">
                  <c:v>170</c:v>
                </c:pt>
                <c:pt idx="9">
                  <c:v>2961</c:v>
                </c:pt>
                <c:pt idx="10">
                  <c:v>3616</c:v>
                </c:pt>
                <c:pt idx="11">
                  <c:v>3402</c:v>
                </c:pt>
                <c:pt idx="12">
                  <c:v>3491</c:v>
                </c:pt>
                <c:pt idx="13">
                  <c:v>2340</c:v>
                </c:pt>
                <c:pt idx="14">
                  <c:v>1176</c:v>
                </c:pt>
                <c:pt idx="15">
                  <c:v>2886</c:v>
                </c:pt>
                <c:pt idx="16">
                  <c:v>2725</c:v>
                </c:pt>
                <c:pt idx="17">
                  <c:v>2365</c:v>
                </c:pt>
                <c:pt idx="18">
                  <c:v>2199</c:v>
                </c:pt>
                <c:pt idx="19">
                  <c:v>2288</c:v>
                </c:pt>
                <c:pt idx="20">
                  <c:v>1781</c:v>
                </c:pt>
                <c:pt idx="21">
                  <c:v>784</c:v>
                </c:pt>
                <c:pt idx="22">
                  <c:v>1729</c:v>
                </c:pt>
                <c:pt idx="23">
                  <c:v>915</c:v>
                </c:pt>
                <c:pt idx="24">
                  <c:v>1761</c:v>
                </c:pt>
                <c:pt idx="25">
                  <c:v>2362</c:v>
                </c:pt>
                <c:pt idx="26">
                  <c:v>3208</c:v>
                </c:pt>
                <c:pt idx="27">
                  <c:v>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A9E4-4CB2-BA74-A4ADE8422211}"/>
            </c:ext>
          </c:extLst>
        </c:ser>
        <c:ser>
          <c:idx val="221"/>
          <c:order val="221"/>
          <c:tx>
            <c:strRef>
              <c:f>Breakdown!$A$225</c:f>
              <c:strCache>
                <c:ptCount val="1"/>
                <c:pt idx="0">
                  <c:v>TERRELL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Breakdown!$D$225:$AE$225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43</c:v>
                </c:pt>
                <c:pt idx="10">
                  <c:v>47</c:v>
                </c:pt>
                <c:pt idx="11">
                  <c:v>20</c:v>
                </c:pt>
                <c:pt idx="12">
                  <c:v>32</c:v>
                </c:pt>
                <c:pt idx="13">
                  <c:v>0</c:v>
                </c:pt>
                <c:pt idx="14">
                  <c:v>0</c:v>
                </c:pt>
                <c:pt idx="15">
                  <c:v>19</c:v>
                </c:pt>
                <c:pt idx="16">
                  <c:v>13</c:v>
                </c:pt>
                <c:pt idx="17">
                  <c:v>14</c:v>
                </c:pt>
                <c:pt idx="18">
                  <c:v>21</c:v>
                </c:pt>
                <c:pt idx="19">
                  <c:v>27</c:v>
                </c:pt>
                <c:pt idx="20">
                  <c:v>19</c:v>
                </c:pt>
                <c:pt idx="21">
                  <c:v>0</c:v>
                </c:pt>
                <c:pt idx="22">
                  <c:v>19</c:v>
                </c:pt>
                <c:pt idx="23">
                  <c:v>9</c:v>
                </c:pt>
                <c:pt idx="24">
                  <c:v>13</c:v>
                </c:pt>
                <c:pt idx="25">
                  <c:v>15</c:v>
                </c:pt>
                <c:pt idx="26">
                  <c:v>31</c:v>
                </c:pt>
                <c:pt idx="2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A9E4-4CB2-BA74-A4ADE8422211}"/>
            </c:ext>
          </c:extLst>
        </c:ser>
        <c:ser>
          <c:idx val="222"/>
          <c:order val="222"/>
          <c:tx>
            <c:strRef>
              <c:f>Breakdown!$A$226</c:f>
              <c:strCache>
                <c:ptCount val="1"/>
                <c:pt idx="0">
                  <c:v>TERRY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Breakdown!$D$226:$AE$226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440</c:v>
                </c:pt>
                <c:pt idx="10">
                  <c:v>319</c:v>
                </c:pt>
                <c:pt idx="11">
                  <c:v>252</c:v>
                </c:pt>
                <c:pt idx="12">
                  <c:v>273</c:v>
                </c:pt>
                <c:pt idx="13">
                  <c:v>89</c:v>
                </c:pt>
                <c:pt idx="14">
                  <c:v>54</c:v>
                </c:pt>
                <c:pt idx="15">
                  <c:v>203</c:v>
                </c:pt>
                <c:pt idx="16">
                  <c:v>145</c:v>
                </c:pt>
                <c:pt idx="17">
                  <c:v>143</c:v>
                </c:pt>
                <c:pt idx="18">
                  <c:v>130</c:v>
                </c:pt>
                <c:pt idx="19">
                  <c:v>120</c:v>
                </c:pt>
                <c:pt idx="20">
                  <c:v>36</c:v>
                </c:pt>
                <c:pt idx="21">
                  <c:v>49</c:v>
                </c:pt>
                <c:pt idx="22">
                  <c:v>73</c:v>
                </c:pt>
                <c:pt idx="23">
                  <c:v>60</c:v>
                </c:pt>
                <c:pt idx="24">
                  <c:v>72</c:v>
                </c:pt>
                <c:pt idx="25">
                  <c:v>162</c:v>
                </c:pt>
                <c:pt idx="26">
                  <c:v>253</c:v>
                </c:pt>
                <c:pt idx="27">
                  <c:v>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A9E4-4CB2-BA74-A4ADE8422211}"/>
            </c:ext>
          </c:extLst>
        </c:ser>
        <c:ser>
          <c:idx val="223"/>
          <c:order val="223"/>
          <c:tx>
            <c:strRef>
              <c:f>Breakdown!$A$227</c:f>
              <c:strCache>
                <c:ptCount val="1"/>
                <c:pt idx="0">
                  <c:v>THROCKMORTON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Breakdown!$D$227:$AE$227</c:f>
              <c:numCache>
                <c:formatCode>_(* #,##0_);_(* \(#,##0\);_(* "-"??_);_(@_)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</c:v>
                </c:pt>
                <c:pt idx="10">
                  <c:v>55</c:v>
                </c:pt>
                <c:pt idx="11">
                  <c:v>42</c:v>
                </c:pt>
                <c:pt idx="12">
                  <c:v>55</c:v>
                </c:pt>
                <c:pt idx="13">
                  <c:v>0</c:v>
                </c:pt>
                <c:pt idx="14">
                  <c:v>0</c:v>
                </c:pt>
                <c:pt idx="15">
                  <c:v>42</c:v>
                </c:pt>
                <c:pt idx="16">
                  <c:v>22</c:v>
                </c:pt>
                <c:pt idx="17">
                  <c:v>32</c:v>
                </c:pt>
                <c:pt idx="18">
                  <c:v>25</c:v>
                </c:pt>
                <c:pt idx="19">
                  <c:v>34</c:v>
                </c:pt>
                <c:pt idx="20">
                  <c:v>0</c:v>
                </c:pt>
                <c:pt idx="21">
                  <c:v>0</c:v>
                </c:pt>
                <c:pt idx="22">
                  <c:v>35</c:v>
                </c:pt>
                <c:pt idx="23">
                  <c:v>0</c:v>
                </c:pt>
                <c:pt idx="24">
                  <c:v>26</c:v>
                </c:pt>
                <c:pt idx="25">
                  <c:v>23</c:v>
                </c:pt>
                <c:pt idx="26">
                  <c:v>55</c:v>
                </c:pt>
                <c:pt idx="27">
                  <c:v>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A9E4-4CB2-BA74-A4ADE8422211}"/>
            </c:ext>
          </c:extLst>
        </c:ser>
        <c:ser>
          <c:idx val="224"/>
          <c:order val="224"/>
          <c:tx>
            <c:strRef>
              <c:f>Breakdown!$A$228</c:f>
              <c:strCache>
                <c:ptCount val="1"/>
                <c:pt idx="0">
                  <c:v>TITUS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Breakdown!$D$228:$AE$228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18</c:v>
                </c:pt>
                <c:pt idx="2">
                  <c:v>129</c:v>
                </c:pt>
                <c:pt idx="3">
                  <c:v>97</c:v>
                </c:pt>
                <c:pt idx="4">
                  <c:v>56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875</c:v>
                </c:pt>
                <c:pt idx="10">
                  <c:v>878</c:v>
                </c:pt>
                <c:pt idx="11">
                  <c:v>705</c:v>
                </c:pt>
                <c:pt idx="12">
                  <c:v>800</c:v>
                </c:pt>
                <c:pt idx="13">
                  <c:v>23</c:v>
                </c:pt>
                <c:pt idx="14">
                  <c:v>0</c:v>
                </c:pt>
                <c:pt idx="15">
                  <c:v>594</c:v>
                </c:pt>
                <c:pt idx="16">
                  <c:v>468</c:v>
                </c:pt>
                <c:pt idx="17">
                  <c:v>432</c:v>
                </c:pt>
                <c:pt idx="18">
                  <c:v>352</c:v>
                </c:pt>
                <c:pt idx="19">
                  <c:v>444</c:v>
                </c:pt>
                <c:pt idx="20">
                  <c:v>283</c:v>
                </c:pt>
                <c:pt idx="21">
                  <c:v>0</c:v>
                </c:pt>
                <c:pt idx="22">
                  <c:v>349</c:v>
                </c:pt>
                <c:pt idx="23">
                  <c:v>314</c:v>
                </c:pt>
                <c:pt idx="24">
                  <c:v>262</c:v>
                </c:pt>
                <c:pt idx="25">
                  <c:v>435</c:v>
                </c:pt>
                <c:pt idx="26">
                  <c:v>637</c:v>
                </c:pt>
                <c:pt idx="27">
                  <c:v>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A9E4-4CB2-BA74-A4ADE8422211}"/>
            </c:ext>
          </c:extLst>
        </c:ser>
        <c:ser>
          <c:idx val="225"/>
          <c:order val="225"/>
          <c:tx>
            <c:strRef>
              <c:f>Breakdown!$A$229</c:f>
              <c:strCache>
                <c:ptCount val="1"/>
                <c:pt idx="0">
                  <c:v>TOM 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Breakdown!$D$229:$AE$229</c:f>
              <c:numCache>
                <c:formatCode>_(* #,##0_);_(* \(#,##0\);_(* "-"??_);_(@_)</c:formatCode>
                <c:ptCount val="28"/>
                <c:pt idx="0">
                  <c:v>1984</c:v>
                </c:pt>
                <c:pt idx="1">
                  <c:v>349</c:v>
                </c:pt>
                <c:pt idx="2">
                  <c:v>291</c:v>
                </c:pt>
                <c:pt idx="3">
                  <c:v>216</c:v>
                </c:pt>
                <c:pt idx="4">
                  <c:v>181</c:v>
                </c:pt>
                <c:pt idx="5">
                  <c:v>174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1480</c:v>
                </c:pt>
                <c:pt idx="10">
                  <c:v>1811</c:v>
                </c:pt>
                <c:pt idx="11">
                  <c:v>1437</c:v>
                </c:pt>
                <c:pt idx="12">
                  <c:v>1848</c:v>
                </c:pt>
                <c:pt idx="13">
                  <c:v>0</c:v>
                </c:pt>
                <c:pt idx="14">
                  <c:v>0</c:v>
                </c:pt>
                <c:pt idx="15">
                  <c:v>1850</c:v>
                </c:pt>
                <c:pt idx="16">
                  <c:v>1864</c:v>
                </c:pt>
                <c:pt idx="17">
                  <c:v>1905</c:v>
                </c:pt>
                <c:pt idx="18">
                  <c:v>2026</c:v>
                </c:pt>
                <c:pt idx="19">
                  <c:v>2216</c:v>
                </c:pt>
                <c:pt idx="20">
                  <c:v>2541</c:v>
                </c:pt>
                <c:pt idx="21">
                  <c:v>1026</c:v>
                </c:pt>
                <c:pt idx="22">
                  <c:v>2099</c:v>
                </c:pt>
                <c:pt idx="23">
                  <c:v>690</c:v>
                </c:pt>
                <c:pt idx="24">
                  <c:v>1973</c:v>
                </c:pt>
                <c:pt idx="25">
                  <c:v>2300</c:v>
                </c:pt>
                <c:pt idx="26">
                  <c:v>2735</c:v>
                </c:pt>
                <c:pt idx="27">
                  <c:v>11195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A9E4-4CB2-BA74-A4ADE8422211}"/>
            </c:ext>
          </c:extLst>
        </c:ser>
        <c:ser>
          <c:idx val="226"/>
          <c:order val="226"/>
          <c:tx>
            <c:strRef>
              <c:f>Breakdown!$A$230</c:f>
              <c:strCache>
                <c:ptCount val="1"/>
                <c:pt idx="0">
                  <c:v>TRAVIS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Breakdown!$D$230:$AE$230</c:f>
              <c:numCache>
                <c:formatCode>_(* #,##0_);_(* \(#,##0\);_(* "-"??_);_(@_)</c:formatCode>
                <c:ptCount val="28"/>
                <c:pt idx="0">
                  <c:v>1980</c:v>
                </c:pt>
                <c:pt idx="1">
                  <c:v>699</c:v>
                </c:pt>
                <c:pt idx="2">
                  <c:v>1789</c:v>
                </c:pt>
                <c:pt idx="3">
                  <c:v>1504</c:v>
                </c:pt>
                <c:pt idx="4">
                  <c:v>3251</c:v>
                </c:pt>
                <c:pt idx="5">
                  <c:v>4341</c:v>
                </c:pt>
                <c:pt idx="6">
                  <c:v>1324</c:v>
                </c:pt>
                <c:pt idx="7">
                  <c:v>0</c:v>
                </c:pt>
                <c:pt idx="8">
                  <c:v>94</c:v>
                </c:pt>
                <c:pt idx="9">
                  <c:v>42187</c:v>
                </c:pt>
                <c:pt idx="10">
                  <c:v>41161</c:v>
                </c:pt>
                <c:pt idx="11">
                  <c:v>43248</c:v>
                </c:pt>
                <c:pt idx="12">
                  <c:v>45399</c:v>
                </c:pt>
                <c:pt idx="13">
                  <c:v>30311</c:v>
                </c:pt>
                <c:pt idx="14">
                  <c:v>14758</c:v>
                </c:pt>
                <c:pt idx="15">
                  <c:v>39725</c:v>
                </c:pt>
                <c:pt idx="16">
                  <c:v>35669</c:v>
                </c:pt>
                <c:pt idx="17">
                  <c:v>32419</c:v>
                </c:pt>
                <c:pt idx="18">
                  <c:v>29126</c:v>
                </c:pt>
                <c:pt idx="19">
                  <c:v>28780</c:v>
                </c:pt>
                <c:pt idx="20">
                  <c:v>16659</c:v>
                </c:pt>
                <c:pt idx="21">
                  <c:v>10227</c:v>
                </c:pt>
                <c:pt idx="22">
                  <c:v>21270</c:v>
                </c:pt>
                <c:pt idx="23">
                  <c:v>21803</c:v>
                </c:pt>
                <c:pt idx="24">
                  <c:v>23852</c:v>
                </c:pt>
                <c:pt idx="25">
                  <c:v>25821</c:v>
                </c:pt>
                <c:pt idx="26">
                  <c:v>31523</c:v>
                </c:pt>
                <c:pt idx="27">
                  <c:v>50558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A9E4-4CB2-BA74-A4ADE8422211}"/>
            </c:ext>
          </c:extLst>
        </c:ser>
        <c:ser>
          <c:idx val="227"/>
          <c:order val="227"/>
          <c:tx>
            <c:strRef>
              <c:f>Breakdown!$A$231</c:f>
              <c:strCache>
                <c:ptCount val="1"/>
                <c:pt idx="0">
                  <c:v>TRINITY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Breakdown!$D$231:$AE$231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557</c:v>
                </c:pt>
                <c:pt idx="10">
                  <c:v>521</c:v>
                </c:pt>
                <c:pt idx="11">
                  <c:v>531</c:v>
                </c:pt>
                <c:pt idx="12">
                  <c:v>524</c:v>
                </c:pt>
                <c:pt idx="13">
                  <c:v>0</c:v>
                </c:pt>
                <c:pt idx="14">
                  <c:v>0</c:v>
                </c:pt>
                <c:pt idx="15">
                  <c:v>410</c:v>
                </c:pt>
                <c:pt idx="16">
                  <c:v>358</c:v>
                </c:pt>
                <c:pt idx="17">
                  <c:v>211</c:v>
                </c:pt>
                <c:pt idx="18">
                  <c:v>256</c:v>
                </c:pt>
                <c:pt idx="19">
                  <c:v>271</c:v>
                </c:pt>
                <c:pt idx="20">
                  <c:v>0</c:v>
                </c:pt>
                <c:pt idx="21">
                  <c:v>0</c:v>
                </c:pt>
                <c:pt idx="22">
                  <c:v>345</c:v>
                </c:pt>
                <c:pt idx="23">
                  <c:v>481</c:v>
                </c:pt>
                <c:pt idx="24">
                  <c:v>189</c:v>
                </c:pt>
                <c:pt idx="25">
                  <c:v>285</c:v>
                </c:pt>
                <c:pt idx="26">
                  <c:v>335</c:v>
                </c:pt>
                <c:pt idx="27">
                  <c:v>1582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A9E4-4CB2-BA74-A4ADE8422211}"/>
            </c:ext>
          </c:extLst>
        </c:ser>
        <c:ser>
          <c:idx val="228"/>
          <c:order val="228"/>
          <c:tx>
            <c:strRef>
              <c:f>Breakdown!$A$232</c:f>
              <c:strCache>
                <c:ptCount val="1"/>
                <c:pt idx="0">
                  <c:v>TYLER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Breakdown!$D$232:$AE$232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35</c:v>
                </c:pt>
                <c:pt idx="4">
                  <c:v>41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707</c:v>
                </c:pt>
                <c:pt idx="10">
                  <c:v>664</c:v>
                </c:pt>
                <c:pt idx="11">
                  <c:v>651</c:v>
                </c:pt>
                <c:pt idx="12">
                  <c:v>600</c:v>
                </c:pt>
                <c:pt idx="13">
                  <c:v>194</c:v>
                </c:pt>
                <c:pt idx="14">
                  <c:v>0</c:v>
                </c:pt>
                <c:pt idx="15">
                  <c:v>589</c:v>
                </c:pt>
                <c:pt idx="16">
                  <c:v>445</c:v>
                </c:pt>
                <c:pt idx="17">
                  <c:v>344</c:v>
                </c:pt>
                <c:pt idx="18">
                  <c:v>283</c:v>
                </c:pt>
                <c:pt idx="19">
                  <c:v>361</c:v>
                </c:pt>
                <c:pt idx="20">
                  <c:v>175</c:v>
                </c:pt>
                <c:pt idx="21">
                  <c:v>0</c:v>
                </c:pt>
                <c:pt idx="22">
                  <c:v>415</c:v>
                </c:pt>
                <c:pt idx="23">
                  <c:v>338</c:v>
                </c:pt>
                <c:pt idx="24">
                  <c:v>195</c:v>
                </c:pt>
                <c:pt idx="25">
                  <c:v>225</c:v>
                </c:pt>
                <c:pt idx="26">
                  <c:v>395</c:v>
                </c:pt>
                <c:pt idx="27">
                  <c:v>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A9E4-4CB2-BA74-A4ADE8422211}"/>
            </c:ext>
          </c:extLst>
        </c:ser>
        <c:ser>
          <c:idx val="229"/>
          <c:order val="229"/>
          <c:tx>
            <c:strRef>
              <c:f>Breakdown!$A$233</c:f>
              <c:strCache>
                <c:ptCount val="1"/>
                <c:pt idx="0">
                  <c:v>UPSHUR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Breakdown!$D$233:$AE$233</c:f>
              <c:numCache>
                <c:formatCode>_(* #,##0_);_(* \(#,##0\);_(* "-"??_);_(@_)</c:formatCode>
                <c:ptCount val="28"/>
                <c:pt idx="0">
                  <c:v>363</c:v>
                </c:pt>
                <c:pt idx="1">
                  <c:v>133</c:v>
                </c:pt>
                <c:pt idx="2">
                  <c:v>84</c:v>
                </c:pt>
                <c:pt idx="3">
                  <c:v>83</c:v>
                </c:pt>
                <c:pt idx="4">
                  <c:v>65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1239</c:v>
                </c:pt>
                <c:pt idx="10">
                  <c:v>1106</c:v>
                </c:pt>
                <c:pt idx="11">
                  <c:v>1100</c:v>
                </c:pt>
                <c:pt idx="12">
                  <c:v>1119</c:v>
                </c:pt>
                <c:pt idx="13">
                  <c:v>681</c:v>
                </c:pt>
                <c:pt idx="14">
                  <c:v>501</c:v>
                </c:pt>
                <c:pt idx="15">
                  <c:v>1242</c:v>
                </c:pt>
                <c:pt idx="16">
                  <c:v>992</c:v>
                </c:pt>
                <c:pt idx="17">
                  <c:v>819</c:v>
                </c:pt>
                <c:pt idx="18">
                  <c:v>710</c:v>
                </c:pt>
                <c:pt idx="19">
                  <c:v>850</c:v>
                </c:pt>
                <c:pt idx="20">
                  <c:v>418</c:v>
                </c:pt>
                <c:pt idx="21">
                  <c:v>295</c:v>
                </c:pt>
                <c:pt idx="22">
                  <c:v>677</c:v>
                </c:pt>
                <c:pt idx="23">
                  <c:v>588</c:v>
                </c:pt>
                <c:pt idx="24">
                  <c:v>536</c:v>
                </c:pt>
                <c:pt idx="25">
                  <c:v>647</c:v>
                </c:pt>
                <c:pt idx="26">
                  <c:v>918</c:v>
                </c:pt>
                <c:pt idx="27">
                  <c:v>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A9E4-4CB2-BA74-A4ADE8422211}"/>
            </c:ext>
          </c:extLst>
        </c:ser>
        <c:ser>
          <c:idx val="230"/>
          <c:order val="230"/>
          <c:tx>
            <c:strRef>
              <c:f>Breakdown!$A$234</c:f>
              <c:strCache>
                <c:ptCount val="1"/>
                <c:pt idx="0">
                  <c:v>UPTON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Breakdown!$D$234:$AE$234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0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176</c:v>
                </c:pt>
                <c:pt idx="10">
                  <c:v>106</c:v>
                </c:pt>
                <c:pt idx="11">
                  <c:v>74</c:v>
                </c:pt>
                <c:pt idx="12">
                  <c:v>87</c:v>
                </c:pt>
                <c:pt idx="13">
                  <c:v>0</c:v>
                </c:pt>
                <c:pt idx="14">
                  <c:v>0</c:v>
                </c:pt>
                <c:pt idx="15">
                  <c:v>68</c:v>
                </c:pt>
                <c:pt idx="16">
                  <c:v>70</c:v>
                </c:pt>
                <c:pt idx="17">
                  <c:v>58</c:v>
                </c:pt>
                <c:pt idx="18">
                  <c:v>44</c:v>
                </c:pt>
                <c:pt idx="19">
                  <c:v>48</c:v>
                </c:pt>
                <c:pt idx="20">
                  <c:v>0</c:v>
                </c:pt>
                <c:pt idx="21">
                  <c:v>0</c:v>
                </c:pt>
                <c:pt idx="22">
                  <c:v>41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114</c:v>
                </c:pt>
                <c:pt idx="27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A9E4-4CB2-BA74-A4ADE8422211}"/>
            </c:ext>
          </c:extLst>
        </c:ser>
        <c:ser>
          <c:idx val="231"/>
          <c:order val="231"/>
          <c:tx>
            <c:strRef>
              <c:f>Breakdown!$A$235</c:f>
              <c:strCache>
                <c:ptCount val="1"/>
                <c:pt idx="0">
                  <c:v>UVALDE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Breakdown!$D$235:$AE$235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180</c:v>
                </c:pt>
                <c:pt idx="4">
                  <c:v>0</c:v>
                </c:pt>
                <c:pt idx="5">
                  <c:v>224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1061</c:v>
                </c:pt>
                <c:pt idx="10">
                  <c:v>848</c:v>
                </c:pt>
                <c:pt idx="11">
                  <c:v>752</c:v>
                </c:pt>
                <c:pt idx="12">
                  <c:v>834</c:v>
                </c:pt>
                <c:pt idx="13">
                  <c:v>0</c:v>
                </c:pt>
                <c:pt idx="14">
                  <c:v>0</c:v>
                </c:pt>
                <c:pt idx="15">
                  <c:v>593</c:v>
                </c:pt>
                <c:pt idx="16">
                  <c:v>478</c:v>
                </c:pt>
                <c:pt idx="17">
                  <c:v>351</c:v>
                </c:pt>
                <c:pt idx="18">
                  <c:v>391</c:v>
                </c:pt>
                <c:pt idx="19">
                  <c:v>415</c:v>
                </c:pt>
                <c:pt idx="20">
                  <c:v>264</c:v>
                </c:pt>
                <c:pt idx="21">
                  <c:v>0</c:v>
                </c:pt>
                <c:pt idx="22">
                  <c:v>357</c:v>
                </c:pt>
                <c:pt idx="23">
                  <c:v>212</c:v>
                </c:pt>
                <c:pt idx="24">
                  <c:v>280</c:v>
                </c:pt>
                <c:pt idx="25">
                  <c:v>380</c:v>
                </c:pt>
                <c:pt idx="26">
                  <c:v>586</c:v>
                </c:pt>
                <c:pt idx="27">
                  <c:v>2089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A9E4-4CB2-BA74-A4ADE8422211}"/>
            </c:ext>
          </c:extLst>
        </c:ser>
        <c:ser>
          <c:idx val="232"/>
          <c:order val="232"/>
          <c:tx>
            <c:strRef>
              <c:f>Breakdown!$A$236</c:f>
              <c:strCache>
                <c:ptCount val="1"/>
                <c:pt idx="0">
                  <c:v>VAL VERDE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Breakdown!$D$236:$AE$236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1413</c:v>
                </c:pt>
                <c:pt idx="10">
                  <c:v>944</c:v>
                </c:pt>
                <c:pt idx="11">
                  <c:v>906</c:v>
                </c:pt>
                <c:pt idx="12">
                  <c:v>1312</c:v>
                </c:pt>
                <c:pt idx="13">
                  <c:v>376</c:v>
                </c:pt>
                <c:pt idx="14">
                  <c:v>361</c:v>
                </c:pt>
                <c:pt idx="15">
                  <c:v>577</c:v>
                </c:pt>
                <c:pt idx="16">
                  <c:v>500</c:v>
                </c:pt>
                <c:pt idx="17">
                  <c:v>413</c:v>
                </c:pt>
                <c:pt idx="18">
                  <c:v>364</c:v>
                </c:pt>
                <c:pt idx="19">
                  <c:v>0</c:v>
                </c:pt>
                <c:pt idx="20">
                  <c:v>460</c:v>
                </c:pt>
                <c:pt idx="21">
                  <c:v>208</c:v>
                </c:pt>
                <c:pt idx="22">
                  <c:v>386</c:v>
                </c:pt>
                <c:pt idx="23">
                  <c:v>322</c:v>
                </c:pt>
                <c:pt idx="24">
                  <c:v>435</c:v>
                </c:pt>
                <c:pt idx="25">
                  <c:v>583</c:v>
                </c:pt>
                <c:pt idx="26">
                  <c:v>1068</c:v>
                </c:pt>
                <c:pt idx="27">
                  <c:v>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A9E4-4CB2-BA74-A4ADE8422211}"/>
            </c:ext>
          </c:extLst>
        </c:ser>
        <c:ser>
          <c:idx val="233"/>
          <c:order val="233"/>
          <c:tx>
            <c:strRef>
              <c:f>Breakdown!$A$237</c:f>
              <c:strCache>
                <c:ptCount val="1"/>
                <c:pt idx="0">
                  <c:v>VAN ZANDT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Breakdown!$D$237:$AE$237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134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1019</c:v>
                </c:pt>
                <c:pt idx="10">
                  <c:v>1272</c:v>
                </c:pt>
                <c:pt idx="11">
                  <c:v>891</c:v>
                </c:pt>
                <c:pt idx="12">
                  <c:v>1225</c:v>
                </c:pt>
                <c:pt idx="13">
                  <c:v>895</c:v>
                </c:pt>
                <c:pt idx="14">
                  <c:v>0</c:v>
                </c:pt>
                <c:pt idx="15">
                  <c:v>1119</c:v>
                </c:pt>
                <c:pt idx="16">
                  <c:v>1146</c:v>
                </c:pt>
                <c:pt idx="17">
                  <c:v>925</c:v>
                </c:pt>
                <c:pt idx="18">
                  <c:v>1251</c:v>
                </c:pt>
                <c:pt idx="19">
                  <c:v>1049</c:v>
                </c:pt>
                <c:pt idx="20">
                  <c:v>935</c:v>
                </c:pt>
                <c:pt idx="21">
                  <c:v>0</c:v>
                </c:pt>
                <c:pt idx="22">
                  <c:v>975</c:v>
                </c:pt>
                <c:pt idx="23">
                  <c:v>945</c:v>
                </c:pt>
                <c:pt idx="24">
                  <c:v>1006</c:v>
                </c:pt>
                <c:pt idx="25">
                  <c:v>1330</c:v>
                </c:pt>
                <c:pt idx="26">
                  <c:v>1051</c:v>
                </c:pt>
                <c:pt idx="27">
                  <c:v>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A9E4-4CB2-BA74-A4ADE8422211}"/>
            </c:ext>
          </c:extLst>
        </c:ser>
        <c:ser>
          <c:idx val="234"/>
          <c:order val="234"/>
          <c:tx>
            <c:strRef>
              <c:f>Breakdown!$A$238</c:f>
              <c:strCache>
                <c:ptCount val="1"/>
                <c:pt idx="0">
                  <c:v>VICTORIA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Breakdown!$D$238:$AE$238</c:f>
              <c:numCache>
                <c:formatCode>_(* #,##0_);_(* \(#,##0\);_(* "-"??_);_(@_)</c:formatCode>
                <c:ptCount val="28"/>
                <c:pt idx="0">
                  <c:v>23</c:v>
                </c:pt>
                <c:pt idx="1">
                  <c:v>7</c:v>
                </c:pt>
                <c:pt idx="2">
                  <c:v>17</c:v>
                </c:pt>
                <c:pt idx="3">
                  <c:v>162</c:v>
                </c:pt>
                <c:pt idx="4">
                  <c:v>679</c:v>
                </c:pt>
                <c:pt idx="5">
                  <c:v>547</c:v>
                </c:pt>
                <c:pt idx="6">
                  <c:v>304</c:v>
                </c:pt>
                <c:pt idx="7">
                  <c:v>0</c:v>
                </c:pt>
                <c:pt idx="8">
                  <c:v>109</c:v>
                </c:pt>
                <c:pt idx="9">
                  <c:v>1988</c:v>
                </c:pt>
                <c:pt idx="10">
                  <c:v>2563</c:v>
                </c:pt>
                <c:pt idx="11">
                  <c:v>2325</c:v>
                </c:pt>
                <c:pt idx="12">
                  <c:v>2570</c:v>
                </c:pt>
                <c:pt idx="13">
                  <c:v>128</c:v>
                </c:pt>
                <c:pt idx="14">
                  <c:v>0</c:v>
                </c:pt>
                <c:pt idx="15">
                  <c:v>1894</c:v>
                </c:pt>
                <c:pt idx="16">
                  <c:v>1826</c:v>
                </c:pt>
                <c:pt idx="17">
                  <c:v>1520</c:v>
                </c:pt>
                <c:pt idx="18">
                  <c:v>1398</c:v>
                </c:pt>
                <c:pt idx="19">
                  <c:v>1850</c:v>
                </c:pt>
                <c:pt idx="20">
                  <c:v>1840</c:v>
                </c:pt>
                <c:pt idx="21">
                  <c:v>908</c:v>
                </c:pt>
                <c:pt idx="22">
                  <c:v>1292</c:v>
                </c:pt>
                <c:pt idx="23">
                  <c:v>1208</c:v>
                </c:pt>
                <c:pt idx="24">
                  <c:v>1112</c:v>
                </c:pt>
                <c:pt idx="25">
                  <c:v>1152</c:v>
                </c:pt>
                <c:pt idx="26">
                  <c:v>1852</c:v>
                </c:pt>
                <c:pt idx="27">
                  <c:v>6268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A9E4-4CB2-BA74-A4ADE8422211}"/>
            </c:ext>
          </c:extLst>
        </c:ser>
        <c:ser>
          <c:idx val="235"/>
          <c:order val="235"/>
          <c:tx>
            <c:strRef>
              <c:f>Breakdown!$A$239</c:f>
              <c:strCache>
                <c:ptCount val="1"/>
                <c:pt idx="0">
                  <c:v>WALKER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Breakdown!$D$239:$AE$239</c:f>
              <c:numCache>
                <c:formatCode>_(* #,##0_);_(* \(#,##0\);_(* "-"??_);_(@_)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1731</c:v>
                </c:pt>
                <c:pt idx="10">
                  <c:v>1818</c:v>
                </c:pt>
                <c:pt idx="11">
                  <c:v>1799</c:v>
                </c:pt>
                <c:pt idx="12">
                  <c:v>1885</c:v>
                </c:pt>
                <c:pt idx="13">
                  <c:v>598</c:v>
                </c:pt>
                <c:pt idx="14">
                  <c:v>0</c:v>
                </c:pt>
                <c:pt idx="15">
                  <c:v>1512</c:v>
                </c:pt>
                <c:pt idx="16">
                  <c:v>1592</c:v>
                </c:pt>
                <c:pt idx="17">
                  <c:v>944</c:v>
                </c:pt>
                <c:pt idx="18">
                  <c:v>975</c:v>
                </c:pt>
                <c:pt idx="19">
                  <c:v>993</c:v>
                </c:pt>
                <c:pt idx="20">
                  <c:v>605</c:v>
                </c:pt>
                <c:pt idx="21">
                  <c:v>0</c:v>
                </c:pt>
                <c:pt idx="22">
                  <c:v>851</c:v>
                </c:pt>
                <c:pt idx="23">
                  <c:v>1275</c:v>
                </c:pt>
                <c:pt idx="24">
                  <c:v>772</c:v>
                </c:pt>
                <c:pt idx="25">
                  <c:v>830</c:v>
                </c:pt>
                <c:pt idx="26">
                  <c:v>1180</c:v>
                </c:pt>
                <c:pt idx="27">
                  <c:v>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A9E4-4CB2-BA74-A4ADE8422211}"/>
            </c:ext>
          </c:extLst>
        </c:ser>
        <c:ser>
          <c:idx val="236"/>
          <c:order val="236"/>
          <c:tx>
            <c:strRef>
              <c:f>Breakdown!$A$240</c:f>
              <c:strCache>
                <c:ptCount val="1"/>
                <c:pt idx="0">
                  <c:v>WALLER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Breakdown!$D$240:$AE$240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1545</c:v>
                </c:pt>
                <c:pt idx="10">
                  <c:v>1452</c:v>
                </c:pt>
                <c:pt idx="11">
                  <c:v>1444</c:v>
                </c:pt>
                <c:pt idx="12">
                  <c:v>1678</c:v>
                </c:pt>
                <c:pt idx="13">
                  <c:v>953</c:v>
                </c:pt>
                <c:pt idx="14">
                  <c:v>0</c:v>
                </c:pt>
                <c:pt idx="15">
                  <c:v>1420</c:v>
                </c:pt>
                <c:pt idx="16">
                  <c:v>1135</c:v>
                </c:pt>
                <c:pt idx="17">
                  <c:v>1101</c:v>
                </c:pt>
                <c:pt idx="18">
                  <c:v>920</c:v>
                </c:pt>
                <c:pt idx="19">
                  <c:v>1015</c:v>
                </c:pt>
                <c:pt idx="20">
                  <c:v>824</c:v>
                </c:pt>
                <c:pt idx="21">
                  <c:v>0</c:v>
                </c:pt>
                <c:pt idx="22">
                  <c:v>969</c:v>
                </c:pt>
                <c:pt idx="23">
                  <c:v>784</c:v>
                </c:pt>
                <c:pt idx="24">
                  <c:v>844</c:v>
                </c:pt>
                <c:pt idx="25">
                  <c:v>1169</c:v>
                </c:pt>
                <c:pt idx="26">
                  <c:v>1538</c:v>
                </c:pt>
                <c:pt idx="27">
                  <c:v>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A9E4-4CB2-BA74-A4ADE8422211}"/>
            </c:ext>
          </c:extLst>
        </c:ser>
        <c:ser>
          <c:idx val="237"/>
          <c:order val="237"/>
          <c:tx>
            <c:strRef>
              <c:f>Breakdown!$A$241</c:f>
              <c:strCache>
                <c:ptCount val="1"/>
                <c:pt idx="0">
                  <c:v>WARD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Breakdown!$D$241:$AE$241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</c:v>
                </c:pt>
                <c:pt idx="10">
                  <c:v>304</c:v>
                </c:pt>
                <c:pt idx="11">
                  <c:v>251</c:v>
                </c:pt>
                <c:pt idx="12">
                  <c:v>281</c:v>
                </c:pt>
                <c:pt idx="13">
                  <c:v>0</c:v>
                </c:pt>
                <c:pt idx="14">
                  <c:v>0</c:v>
                </c:pt>
                <c:pt idx="15">
                  <c:v>194</c:v>
                </c:pt>
                <c:pt idx="16">
                  <c:v>170</c:v>
                </c:pt>
                <c:pt idx="17">
                  <c:v>153</c:v>
                </c:pt>
                <c:pt idx="18">
                  <c:v>175</c:v>
                </c:pt>
                <c:pt idx="19">
                  <c:v>372</c:v>
                </c:pt>
                <c:pt idx="20">
                  <c:v>0</c:v>
                </c:pt>
                <c:pt idx="21">
                  <c:v>0</c:v>
                </c:pt>
                <c:pt idx="22">
                  <c:v>119</c:v>
                </c:pt>
                <c:pt idx="23">
                  <c:v>118</c:v>
                </c:pt>
                <c:pt idx="24">
                  <c:v>122</c:v>
                </c:pt>
                <c:pt idx="25">
                  <c:v>152</c:v>
                </c:pt>
                <c:pt idx="26">
                  <c:v>285</c:v>
                </c:pt>
                <c:pt idx="27">
                  <c:v>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E-A9E4-4CB2-BA74-A4ADE8422211}"/>
            </c:ext>
          </c:extLst>
        </c:ser>
        <c:ser>
          <c:idx val="238"/>
          <c:order val="238"/>
          <c:tx>
            <c:strRef>
              <c:f>Breakdown!$A$242</c:f>
              <c:strCache>
                <c:ptCount val="1"/>
                <c:pt idx="0">
                  <c:v>WASHINGTON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Breakdown!$D$242:$AE$242</c:f>
              <c:numCache>
                <c:formatCode>_(* #,##0_);_(* \(#,##0\);_(* "-"??_);_(@_)</c:formatCode>
                <c:ptCount val="28"/>
                <c:pt idx="0">
                  <c:v>11</c:v>
                </c:pt>
                <c:pt idx="1">
                  <c:v>175</c:v>
                </c:pt>
                <c:pt idx="2">
                  <c:v>184</c:v>
                </c:pt>
                <c:pt idx="3">
                  <c:v>173</c:v>
                </c:pt>
                <c:pt idx="4">
                  <c:v>92</c:v>
                </c:pt>
                <c:pt idx="5">
                  <c:v>94</c:v>
                </c:pt>
                <c:pt idx="6">
                  <c:v>0</c:v>
                </c:pt>
                <c:pt idx="7">
                  <c:v>0</c:v>
                </c:pt>
                <c:pt idx="8">
                  <c:v>105</c:v>
                </c:pt>
                <c:pt idx="9">
                  <c:v>1399</c:v>
                </c:pt>
                <c:pt idx="10">
                  <c:v>1392</c:v>
                </c:pt>
                <c:pt idx="11">
                  <c:v>1290</c:v>
                </c:pt>
                <c:pt idx="12">
                  <c:v>1280</c:v>
                </c:pt>
                <c:pt idx="13">
                  <c:v>593</c:v>
                </c:pt>
                <c:pt idx="14">
                  <c:v>339</c:v>
                </c:pt>
                <c:pt idx="15">
                  <c:v>1051</c:v>
                </c:pt>
                <c:pt idx="16">
                  <c:v>939</c:v>
                </c:pt>
                <c:pt idx="17">
                  <c:v>781</c:v>
                </c:pt>
                <c:pt idx="18">
                  <c:v>653</c:v>
                </c:pt>
                <c:pt idx="19">
                  <c:v>712</c:v>
                </c:pt>
                <c:pt idx="20">
                  <c:v>412</c:v>
                </c:pt>
                <c:pt idx="21">
                  <c:v>237</c:v>
                </c:pt>
                <c:pt idx="22">
                  <c:v>503</c:v>
                </c:pt>
                <c:pt idx="23">
                  <c:v>475</c:v>
                </c:pt>
                <c:pt idx="24">
                  <c:v>445</c:v>
                </c:pt>
                <c:pt idx="25">
                  <c:v>439</c:v>
                </c:pt>
                <c:pt idx="26">
                  <c:v>663</c:v>
                </c:pt>
                <c:pt idx="27">
                  <c:v>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A9E4-4CB2-BA74-A4ADE8422211}"/>
            </c:ext>
          </c:extLst>
        </c:ser>
        <c:ser>
          <c:idx val="239"/>
          <c:order val="239"/>
          <c:tx>
            <c:strRef>
              <c:f>Breakdown!$A$243</c:f>
              <c:strCache>
                <c:ptCount val="1"/>
                <c:pt idx="0">
                  <c:v>WEBB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Breakdown!$D$243:$AE$243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3945</c:v>
                </c:pt>
                <c:pt idx="10">
                  <c:v>3449</c:v>
                </c:pt>
                <c:pt idx="11">
                  <c:v>3933</c:v>
                </c:pt>
                <c:pt idx="12">
                  <c:v>3675</c:v>
                </c:pt>
                <c:pt idx="13">
                  <c:v>3612</c:v>
                </c:pt>
                <c:pt idx="14">
                  <c:v>1586</c:v>
                </c:pt>
                <c:pt idx="15">
                  <c:v>3199</c:v>
                </c:pt>
                <c:pt idx="16">
                  <c:v>2532</c:v>
                </c:pt>
                <c:pt idx="17">
                  <c:v>2651</c:v>
                </c:pt>
                <c:pt idx="18">
                  <c:v>724</c:v>
                </c:pt>
                <c:pt idx="19">
                  <c:v>2619</c:v>
                </c:pt>
                <c:pt idx="20">
                  <c:v>2235</c:v>
                </c:pt>
                <c:pt idx="21">
                  <c:v>1015</c:v>
                </c:pt>
                <c:pt idx="22">
                  <c:v>1745</c:v>
                </c:pt>
                <c:pt idx="23">
                  <c:v>1992</c:v>
                </c:pt>
                <c:pt idx="24">
                  <c:v>3256</c:v>
                </c:pt>
                <c:pt idx="25">
                  <c:v>3597</c:v>
                </c:pt>
                <c:pt idx="26">
                  <c:v>5078</c:v>
                </c:pt>
                <c:pt idx="27">
                  <c:v>14465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0-A9E4-4CB2-BA74-A4ADE8422211}"/>
            </c:ext>
          </c:extLst>
        </c:ser>
        <c:ser>
          <c:idx val="240"/>
          <c:order val="240"/>
          <c:tx>
            <c:strRef>
              <c:f>Breakdown!$A$244</c:f>
              <c:strCache>
                <c:ptCount val="1"/>
                <c:pt idx="0">
                  <c:v>WHARTON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Breakdown!$D$244:$AE$244</c:f>
              <c:numCache>
                <c:formatCode>_(* #,##0_);_(* \(#,##0\);_(* "-"??_);_(@_)</c:formatCode>
                <c:ptCount val="28"/>
                <c:pt idx="0">
                  <c:v>9</c:v>
                </c:pt>
                <c:pt idx="1">
                  <c:v>73</c:v>
                </c:pt>
                <c:pt idx="2">
                  <c:v>95</c:v>
                </c:pt>
                <c:pt idx="3">
                  <c:v>126</c:v>
                </c:pt>
                <c:pt idx="4">
                  <c:v>57</c:v>
                </c:pt>
                <c:pt idx="5">
                  <c:v>68</c:v>
                </c:pt>
                <c:pt idx="6">
                  <c:v>0</c:v>
                </c:pt>
                <c:pt idx="7">
                  <c:v>0</c:v>
                </c:pt>
                <c:pt idx="8">
                  <c:v>84</c:v>
                </c:pt>
                <c:pt idx="9">
                  <c:v>1377</c:v>
                </c:pt>
                <c:pt idx="10">
                  <c:v>1244</c:v>
                </c:pt>
                <c:pt idx="11">
                  <c:v>1237</c:v>
                </c:pt>
                <c:pt idx="12">
                  <c:v>1334</c:v>
                </c:pt>
                <c:pt idx="13">
                  <c:v>0</c:v>
                </c:pt>
                <c:pt idx="14">
                  <c:v>0</c:v>
                </c:pt>
                <c:pt idx="15">
                  <c:v>1283</c:v>
                </c:pt>
                <c:pt idx="16">
                  <c:v>956</c:v>
                </c:pt>
                <c:pt idx="17">
                  <c:v>809</c:v>
                </c:pt>
                <c:pt idx="18">
                  <c:v>710</c:v>
                </c:pt>
                <c:pt idx="19">
                  <c:v>871</c:v>
                </c:pt>
                <c:pt idx="20">
                  <c:v>245</c:v>
                </c:pt>
                <c:pt idx="21">
                  <c:v>227</c:v>
                </c:pt>
                <c:pt idx="22">
                  <c:v>640</c:v>
                </c:pt>
                <c:pt idx="23">
                  <c:v>592</c:v>
                </c:pt>
                <c:pt idx="24">
                  <c:v>545</c:v>
                </c:pt>
                <c:pt idx="25">
                  <c:v>825</c:v>
                </c:pt>
                <c:pt idx="26">
                  <c:v>1059</c:v>
                </c:pt>
                <c:pt idx="27">
                  <c:v>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A9E4-4CB2-BA74-A4ADE8422211}"/>
            </c:ext>
          </c:extLst>
        </c:ser>
        <c:ser>
          <c:idx val="241"/>
          <c:order val="241"/>
          <c:tx>
            <c:strRef>
              <c:f>Breakdown!$A$245</c:f>
              <c:strCache>
                <c:ptCount val="1"/>
                <c:pt idx="0">
                  <c:v>WHEELER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Breakdown!$D$245:$AE$245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12</c:v>
                </c:pt>
                <c:pt idx="2">
                  <c:v>14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204</c:v>
                </c:pt>
                <c:pt idx="10">
                  <c:v>181</c:v>
                </c:pt>
                <c:pt idx="11">
                  <c:v>161</c:v>
                </c:pt>
                <c:pt idx="12">
                  <c:v>117</c:v>
                </c:pt>
                <c:pt idx="13">
                  <c:v>0</c:v>
                </c:pt>
                <c:pt idx="14">
                  <c:v>0</c:v>
                </c:pt>
                <c:pt idx="15">
                  <c:v>165</c:v>
                </c:pt>
                <c:pt idx="16">
                  <c:v>122</c:v>
                </c:pt>
                <c:pt idx="17">
                  <c:v>101</c:v>
                </c:pt>
                <c:pt idx="18">
                  <c:v>106</c:v>
                </c:pt>
                <c:pt idx="19">
                  <c:v>81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42</c:v>
                </c:pt>
                <c:pt idx="24">
                  <c:v>18</c:v>
                </c:pt>
                <c:pt idx="25">
                  <c:v>118</c:v>
                </c:pt>
                <c:pt idx="26">
                  <c:v>114</c:v>
                </c:pt>
                <c:pt idx="27">
                  <c:v>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2-A9E4-4CB2-BA74-A4ADE8422211}"/>
            </c:ext>
          </c:extLst>
        </c:ser>
        <c:ser>
          <c:idx val="242"/>
          <c:order val="242"/>
          <c:tx>
            <c:strRef>
              <c:f>Breakdown!$A$246</c:f>
              <c:strCache>
                <c:ptCount val="1"/>
                <c:pt idx="0">
                  <c:v>WICHITA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Breakdown!$D$246:$AE$246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20</c:v>
                </c:pt>
                <c:pt idx="7">
                  <c:v>0</c:v>
                </c:pt>
                <c:pt idx="8">
                  <c:v>20</c:v>
                </c:pt>
                <c:pt idx="9">
                  <c:v>1888</c:v>
                </c:pt>
                <c:pt idx="10">
                  <c:v>2354</c:v>
                </c:pt>
                <c:pt idx="11">
                  <c:v>2294</c:v>
                </c:pt>
                <c:pt idx="12">
                  <c:v>2351</c:v>
                </c:pt>
                <c:pt idx="13">
                  <c:v>1841</c:v>
                </c:pt>
                <c:pt idx="14">
                  <c:v>1025</c:v>
                </c:pt>
                <c:pt idx="15">
                  <c:v>2353</c:v>
                </c:pt>
                <c:pt idx="16">
                  <c:v>2284</c:v>
                </c:pt>
                <c:pt idx="17">
                  <c:v>1667</c:v>
                </c:pt>
                <c:pt idx="18">
                  <c:v>2277</c:v>
                </c:pt>
                <c:pt idx="19">
                  <c:v>2265</c:v>
                </c:pt>
                <c:pt idx="20">
                  <c:v>1495</c:v>
                </c:pt>
                <c:pt idx="21">
                  <c:v>763</c:v>
                </c:pt>
                <c:pt idx="22">
                  <c:v>2021</c:v>
                </c:pt>
                <c:pt idx="23">
                  <c:v>1091</c:v>
                </c:pt>
                <c:pt idx="24">
                  <c:v>1481</c:v>
                </c:pt>
                <c:pt idx="25">
                  <c:v>2349</c:v>
                </c:pt>
                <c:pt idx="26">
                  <c:v>2775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A9E4-4CB2-BA74-A4ADE8422211}"/>
            </c:ext>
          </c:extLst>
        </c:ser>
        <c:ser>
          <c:idx val="243"/>
          <c:order val="243"/>
          <c:tx>
            <c:strRef>
              <c:f>Breakdown!$A$247</c:f>
              <c:strCache>
                <c:ptCount val="1"/>
                <c:pt idx="0">
                  <c:v>WILBARGER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Breakdown!$D$247:$AE$247</c:f>
              <c:numCache>
                <c:formatCode>_(* #,##0_);_(* \(#,##0\);_(* "-"??_);_(@_)</c:formatCode>
                <c:ptCount val="28"/>
                <c:pt idx="0">
                  <c:v>231</c:v>
                </c:pt>
                <c:pt idx="1">
                  <c:v>18</c:v>
                </c:pt>
                <c:pt idx="2">
                  <c:v>10</c:v>
                </c:pt>
                <c:pt idx="3">
                  <c:v>12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415</c:v>
                </c:pt>
                <c:pt idx="10">
                  <c:v>415</c:v>
                </c:pt>
                <c:pt idx="11">
                  <c:v>333</c:v>
                </c:pt>
                <c:pt idx="12">
                  <c:v>342</c:v>
                </c:pt>
                <c:pt idx="13">
                  <c:v>175</c:v>
                </c:pt>
                <c:pt idx="14">
                  <c:v>78</c:v>
                </c:pt>
                <c:pt idx="15">
                  <c:v>224</c:v>
                </c:pt>
                <c:pt idx="16">
                  <c:v>185</c:v>
                </c:pt>
                <c:pt idx="17">
                  <c:v>187</c:v>
                </c:pt>
                <c:pt idx="18">
                  <c:v>167</c:v>
                </c:pt>
                <c:pt idx="19">
                  <c:v>190</c:v>
                </c:pt>
                <c:pt idx="20">
                  <c:v>0</c:v>
                </c:pt>
                <c:pt idx="21">
                  <c:v>0</c:v>
                </c:pt>
                <c:pt idx="22">
                  <c:v>158</c:v>
                </c:pt>
                <c:pt idx="23">
                  <c:v>52</c:v>
                </c:pt>
                <c:pt idx="24">
                  <c:v>101</c:v>
                </c:pt>
                <c:pt idx="25">
                  <c:v>184</c:v>
                </c:pt>
                <c:pt idx="26">
                  <c:v>0</c:v>
                </c:pt>
                <c:pt idx="27">
                  <c:v>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4-A9E4-4CB2-BA74-A4ADE8422211}"/>
            </c:ext>
          </c:extLst>
        </c:ser>
        <c:ser>
          <c:idx val="244"/>
          <c:order val="244"/>
          <c:tx>
            <c:strRef>
              <c:f>Breakdown!$A$248</c:f>
              <c:strCache>
                <c:ptCount val="1"/>
                <c:pt idx="0">
                  <c:v>WILLACY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Breakdown!$D$248:$AE$248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88</c:v>
                </c:pt>
                <c:pt idx="2">
                  <c:v>48</c:v>
                </c:pt>
                <c:pt idx="3">
                  <c:v>21</c:v>
                </c:pt>
                <c:pt idx="4">
                  <c:v>15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289</c:v>
                </c:pt>
                <c:pt idx="10">
                  <c:v>307</c:v>
                </c:pt>
                <c:pt idx="11">
                  <c:v>346</c:v>
                </c:pt>
                <c:pt idx="12">
                  <c:v>264</c:v>
                </c:pt>
                <c:pt idx="13">
                  <c:v>0</c:v>
                </c:pt>
                <c:pt idx="14">
                  <c:v>0</c:v>
                </c:pt>
                <c:pt idx="15">
                  <c:v>234</c:v>
                </c:pt>
                <c:pt idx="16">
                  <c:v>216</c:v>
                </c:pt>
                <c:pt idx="17">
                  <c:v>186</c:v>
                </c:pt>
                <c:pt idx="18">
                  <c:v>143</c:v>
                </c:pt>
                <c:pt idx="19">
                  <c:v>236</c:v>
                </c:pt>
                <c:pt idx="20">
                  <c:v>0</c:v>
                </c:pt>
                <c:pt idx="21">
                  <c:v>0</c:v>
                </c:pt>
                <c:pt idx="22">
                  <c:v>178</c:v>
                </c:pt>
                <c:pt idx="23">
                  <c:v>315</c:v>
                </c:pt>
                <c:pt idx="24">
                  <c:v>179</c:v>
                </c:pt>
                <c:pt idx="25">
                  <c:v>231</c:v>
                </c:pt>
                <c:pt idx="26">
                  <c:v>287</c:v>
                </c:pt>
                <c:pt idx="27">
                  <c:v>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A9E4-4CB2-BA74-A4ADE8422211}"/>
            </c:ext>
          </c:extLst>
        </c:ser>
        <c:ser>
          <c:idx val="245"/>
          <c:order val="245"/>
          <c:tx>
            <c:strRef>
              <c:f>Breakdown!$A$249</c:f>
              <c:strCache>
                <c:ptCount val="1"/>
                <c:pt idx="0">
                  <c:v>WILLIAMSON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Breakdown!$D$249:$AE$249</c:f>
              <c:numCache>
                <c:formatCode>_(* #,##0_);_(* \(#,##0\);_(* "-"??_);_(@_)</c:formatCode>
                <c:ptCount val="28"/>
                <c:pt idx="0">
                  <c:v>183</c:v>
                </c:pt>
                <c:pt idx="1">
                  <c:v>126</c:v>
                </c:pt>
                <c:pt idx="2">
                  <c:v>359</c:v>
                </c:pt>
                <c:pt idx="3">
                  <c:v>550</c:v>
                </c:pt>
                <c:pt idx="4">
                  <c:v>2306</c:v>
                </c:pt>
                <c:pt idx="5">
                  <c:v>2607</c:v>
                </c:pt>
                <c:pt idx="6">
                  <c:v>1038</c:v>
                </c:pt>
                <c:pt idx="7">
                  <c:v>0</c:v>
                </c:pt>
                <c:pt idx="8">
                  <c:v>388</c:v>
                </c:pt>
                <c:pt idx="9">
                  <c:v>25555</c:v>
                </c:pt>
                <c:pt idx="10">
                  <c:v>22891</c:v>
                </c:pt>
                <c:pt idx="11">
                  <c:v>23616</c:v>
                </c:pt>
                <c:pt idx="12">
                  <c:v>23759</c:v>
                </c:pt>
                <c:pt idx="13">
                  <c:v>12800</c:v>
                </c:pt>
                <c:pt idx="14">
                  <c:v>6314</c:v>
                </c:pt>
                <c:pt idx="15">
                  <c:v>16927</c:v>
                </c:pt>
                <c:pt idx="16">
                  <c:v>14837</c:v>
                </c:pt>
                <c:pt idx="17">
                  <c:v>13566</c:v>
                </c:pt>
                <c:pt idx="18">
                  <c:v>11685</c:v>
                </c:pt>
                <c:pt idx="19">
                  <c:v>12568</c:v>
                </c:pt>
                <c:pt idx="20">
                  <c:v>6769</c:v>
                </c:pt>
                <c:pt idx="21">
                  <c:v>4486</c:v>
                </c:pt>
                <c:pt idx="22">
                  <c:v>10168</c:v>
                </c:pt>
                <c:pt idx="23">
                  <c:v>8988</c:v>
                </c:pt>
                <c:pt idx="24">
                  <c:v>10449</c:v>
                </c:pt>
                <c:pt idx="25">
                  <c:v>11777</c:v>
                </c:pt>
                <c:pt idx="26">
                  <c:v>14627</c:v>
                </c:pt>
                <c:pt idx="27">
                  <c:v>25869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6-A9E4-4CB2-BA74-A4ADE8422211}"/>
            </c:ext>
          </c:extLst>
        </c:ser>
        <c:ser>
          <c:idx val="246"/>
          <c:order val="246"/>
          <c:tx>
            <c:strRef>
              <c:f>Breakdown!$A$250</c:f>
              <c:strCache>
                <c:ptCount val="1"/>
                <c:pt idx="0">
                  <c:v>WILSON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Breakdown!$D$250:$AE$250</c:f>
              <c:numCache>
                <c:formatCode>_(* #,##0_);_(* \(#,##0\);_(* "-"??_);_(@_)</c:formatCode>
                <c:ptCount val="28"/>
                <c:pt idx="0">
                  <c:v>289</c:v>
                </c:pt>
                <c:pt idx="1">
                  <c:v>309</c:v>
                </c:pt>
                <c:pt idx="2">
                  <c:v>163</c:v>
                </c:pt>
                <c:pt idx="3">
                  <c:v>201</c:v>
                </c:pt>
                <c:pt idx="4">
                  <c:v>127</c:v>
                </c:pt>
                <c:pt idx="5">
                  <c:v>91</c:v>
                </c:pt>
                <c:pt idx="6">
                  <c:v>55</c:v>
                </c:pt>
                <c:pt idx="7">
                  <c:v>0</c:v>
                </c:pt>
                <c:pt idx="8">
                  <c:v>19</c:v>
                </c:pt>
                <c:pt idx="9">
                  <c:v>1303</c:v>
                </c:pt>
                <c:pt idx="10">
                  <c:v>1280</c:v>
                </c:pt>
                <c:pt idx="11">
                  <c:v>1535</c:v>
                </c:pt>
                <c:pt idx="12">
                  <c:v>1534</c:v>
                </c:pt>
                <c:pt idx="13">
                  <c:v>1245</c:v>
                </c:pt>
                <c:pt idx="14">
                  <c:v>0</c:v>
                </c:pt>
                <c:pt idx="15">
                  <c:v>1489</c:v>
                </c:pt>
                <c:pt idx="16">
                  <c:v>1387</c:v>
                </c:pt>
                <c:pt idx="17">
                  <c:v>1278</c:v>
                </c:pt>
                <c:pt idx="18">
                  <c:v>1774</c:v>
                </c:pt>
                <c:pt idx="19">
                  <c:v>1285</c:v>
                </c:pt>
                <c:pt idx="20">
                  <c:v>0</c:v>
                </c:pt>
                <c:pt idx="21">
                  <c:v>0</c:v>
                </c:pt>
                <c:pt idx="22">
                  <c:v>1038</c:v>
                </c:pt>
                <c:pt idx="23">
                  <c:v>1397</c:v>
                </c:pt>
                <c:pt idx="24">
                  <c:v>762</c:v>
                </c:pt>
                <c:pt idx="25">
                  <c:v>892</c:v>
                </c:pt>
                <c:pt idx="26">
                  <c:v>1180</c:v>
                </c:pt>
                <c:pt idx="27">
                  <c:v>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A9E4-4CB2-BA74-A4ADE8422211}"/>
            </c:ext>
          </c:extLst>
        </c:ser>
        <c:ser>
          <c:idx val="247"/>
          <c:order val="247"/>
          <c:tx>
            <c:strRef>
              <c:f>Breakdown!$A$251</c:f>
              <c:strCache>
                <c:ptCount val="1"/>
                <c:pt idx="0">
                  <c:v>WINKLER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Breakdown!$D$251:$AE$251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154</c:v>
                </c:pt>
                <c:pt idx="10">
                  <c:v>148</c:v>
                </c:pt>
                <c:pt idx="11">
                  <c:v>111</c:v>
                </c:pt>
                <c:pt idx="12">
                  <c:v>139</c:v>
                </c:pt>
                <c:pt idx="13">
                  <c:v>0</c:v>
                </c:pt>
                <c:pt idx="14">
                  <c:v>0</c:v>
                </c:pt>
                <c:pt idx="15">
                  <c:v>101</c:v>
                </c:pt>
                <c:pt idx="16">
                  <c:v>72</c:v>
                </c:pt>
                <c:pt idx="17">
                  <c:v>56</c:v>
                </c:pt>
                <c:pt idx="18">
                  <c:v>131</c:v>
                </c:pt>
                <c:pt idx="19">
                  <c:v>108</c:v>
                </c:pt>
                <c:pt idx="20">
                  <c:v>3</c:v>
                </c:pt>
                <c:pt idx="21">
                  <c:v>0</c:v>
                </c:pt>
                <c:pt idx="22">
                  <c:v>75</c:v>
                </c:pt>
                <c:pt idx="23">
                  <c:v>69</c:v>
                </c:pt>
                <c:pt idx="24">
                  <c:v>60</c:v>
                </c:pt>
                <c:pt idx="25">
                  <c:v>98</c:v>
                </c:pt>
                <c:pt idx="26">
                  <c:v>104</c:v>
                </c:pt>
                <c:pt idx="27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8-A9E4-4CB2-BA74-A4ADE8422211}"/>
            </c:ext>
          </c:extLst>
        </c:ser>
        <c:ser>
          <c:idx val="248"/>
          <c:order val="248"/>
          <c:tx>
            <c:strRef>
              <c:f>Breakdown!$A$252</c:f>
              <c:strCache>
                <c:ptCount val="1"/>
                <c:pt idx="0">
                  <c:v>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Breakdown!$D$252:$AE$252</c:f>
              <c:numCache>
                <c:formatCode>_(* #,##0_);_(* \(#,##0\);_(* "-"??_);_(@_)</c:formatCode>
                <c:ptCount val="28"/>
                <c:pt idx="0">
                  <c:v>12</c:v>
                </c:pt>
                <c:pt idx="1">
                  <c:v>2</c:v>
                </c:pt>
                <c:pt idx="2">
                  <c:v>3</c:v>
                </c:pt>
                <c:pt idx="3">
                  <c:v>29</c:v>
                </c:pt>
                <c:pt idx="4">
                  <c:v>52</c:v>
                </c:pt>
                <c:pt idx="5">
                  <c:v>55</c:v>
                </c:pt>
                <c:pt idx="6">
                  <c:v>2</c:v>
                </c:pt>
                <c:pt idx="7">
                  <c:v>0</c:v>
                </c:pt>
                <c:pt idx="8">
                  <c:v>47</c:v>
                </c:pt>
                <c:pt idx="9">
                  <c:v>2323</c:v>
                </c:pt>
                <c:pt idx="10">
                  <c:v>2599</c:v>
                </c:pt>
                <c:pt idx="11">
                  <c:v>2453</c:v>
                </c:pt>
                <c:pt idx="12">
                  <c:v>2497</c:v>
                </c:pt>
                <c:pt idx="13">
                  <c:v>1234</c:v>
                </c:pt>
                <c:pt idx="14">
                  <c:v>0</c:v>
                </c:pt>
                <c:pt idx="15">
                  <c:v>1756</c:v>
                </c:pt>
                <c:pt idx="16">
                  <c:v>2663</c:v>
                </c:pt>
                <c:pt idx="17">
                  <c:v>1493</c:v>
                </c:pt>
                <c:pt idx="18">
                  <c:v>1243</c:v>
                </c:pt>
                <c:pt idx="19">
                  <c:v>1452</c:v>
                </c:pt>
                <c:pt idx="20">
                  <c:v>955</c:v>
                </c:pt>
                <c:pt idx="21">
                  <c:v>0</c:v>
                </c:pt>
                <c:pt idx="22">
                  <c:v>1115</c:v>
                </c:pt>
                <c:pt idx="23">
                  <c:v>1319</c:v>
                </c:pt>
                <c:pt idx="24">
                  <c:v>853</c:v>
                </c:pt>
                <c:pt idx="25">
                  <c:v>1164</c:v>
                </c:pt>
                <c:pt idx="26">
                  <c:v>1736</c:v>
                </c:pt>
                <c:pt idx="27">
                  <c:v>4917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A9E4-4CB2-BA74-A4ADE8422211}"/>
            </c:ext>
          </c:extLst>
        </c:ser>
        <c:ser>
          <c:idx val="249"/>
          <c:order val="249"/>
          <c:tx>
            <c:strRef>
              <c:f>Breakdown!$A$253</c:f>
              <c:strCache>
                <c:ptCount val="1"/>
                <c:pt idx="0">
                  <c:v>WOOD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Breakdown!$D$253:$AE$253</c:f>
              <c:numCache>
                <c:formatCode>_(* #,##0_);_(* \(#,##0\);_(* "-"??_);_(@_)</c:formatCode>
                <c:ptCount val="28"/>
                <c:pt idx="0">
                  <c:v>6</c:v>
                </c:pt>
                <c:pt idx="1">
                  <c:v>35</c:v>
                </c:pt>
                <c:pt idx="2">
                  <c:v>53</c:v>
                </c:pt>
                <c:pt idx="3">
                  <c:v>0</c:v>
                </c:pt>
                <c:pt idx="4">
                  <c:v>68</c:v>
                </c:pt>
                <c:pt idx="5">
                  <c:v>138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2453</c:v>
                </c:pt>
                <c:pt idx="10">
                  <c:v>2019</c:v>
                </c:pt>
                <c:pt idx="11">
                  <c:v>2203</c:v>
                </c:pt>
                <c:pt idx="12">
                  <c:v>1914</c:v>
                </c:pt>
                <c:pt idx="13">
                  <c:v>363</c:v>
                </c:pt>
                <c:pt idx="14">
                  <c:v>0</c:v>
                </c:pt>
                <c:pt idx="15">
                  <c:v>1656</c:v>
                </c:pt>
                <c:pt idx="16">
                  <c:v>1181</c:v>
                </c:pt>
                <c:pt idx="17">
                  <c:v>1031</c:v>
                </c:pt>
                <c:pt idx="18">
                  <c:v>894</c:v>
                </c:pt>
                <c:pt idx="19">
                  <c:v>864</c:v>
                </c:pt>
                <c:pt idx="20">
                  <c:v>253</c:v>
                </c:pt>
                <c:pt idx="21">
                  <c:v>0</c:v>
                </c:pt>
                <c:pt idx="22">
                  <c:v>876</c:v>
                </c:pt>
                <c:pt idx="23">
                  <c:v>741</c:v>
                </c:pt>
                <c:pt idx="24">
                  <c:v>616</c:v>
                </c:pt>
                <c:pt idx="25">
                  <c:v>788</c:v>
                </c:pt>
                <c:pt idx="26">
                  <c:v>1030</c:v>
                </c:pt>
                <c:pt idx="27">
                  <c:v>2870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A-A9E4-4CB2-BA74-A4ADE8422211}"/>
            </c:ext>
          </c:extLst>
        </c:ser>
        <c:ser>
          <c:idx val="250"/>
          <c:order val="250"/>
          <c:tx>
            <c:strRef>
              <c:f>Breakdown!$A$254</c:f>
              <c:strCache>
                <c:ptCount val="1"/>
                <c:pt idx="0">
                  <c:v>YOAKUM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Breakdown!$D$254:$AE$254</c:f>
              <c:numCache>
                <c:formatCode>_(* #,##0_);_(* \(#,##0\);_(* "-"??_);_(@_)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355</c:v>
                </c:pt>
                <c:pt idx="10">
                  <c:v>285</c:v>
                </c:pt>
                <c:pt idx="11">
                  <c:v>204</c:v>
                </c:pt>
                <c:pt idx="12">
                  <c:v>200</c:v>
                </c:pt>
                <c:pt idx="13">
                  <c:v>0</c:v>
                </c:pt>
                <c:pt idx="14">
                  <c:v>0</c:v>
                </c:pt>
                <c:pt idx="15">
                  <c:v>137</c:v>
                </c:pt>
                <c:pt idx="16">
                  <c:v>167</c:v>
                </c:pt>
                <c:pt idx="17">
                  <c:v>89</c:v>
                </c:pt>
                <c:pt idx="18">
                  <c:v>99</c:v>
                </c:pt>
                <c:pt idx="19">
                  <c:v>114</c:v>
                </c:pt>
                <c:pt idx="20">
                  <c:v>50</c:v>
                </c:pt>
                <c:pt idx="21">
                  <c:v>0</c:v>
                </c:pt>
                <c:pt idx="22">
                  <c:v>59</c:v>
                </c:pt>
                <c:pt idx="23">
                  <c:v>44</c:v>
                </c:pt>
                <c:pt idx="24">
                  <c:v>69</c:v>
                </c:pt>
                <c:pt idx="25">
                  <c:v>79</c:v>
                </c:pt>
                <c:pt idx="26">
                  <c:v>137</c:v>
                </c:pt>
                <c:pt idx="27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B-A9E4-4CB2-BA74-A4ADE8422211}"/>
            </c:ext>
          </c:extLst>
        </c:ser>
        <c:ser>
          <c:idx val="251"/>
          <c:order val="251"/>
          <c:tx>
            <c:strRef>
              <c:f>Breakdown!$A$255</c:f>
              <c:strCache>
                <c:ptCount val="1"/>
                <c:pt idx="0">
                  <c:v>YOUNG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Breakdown!$D$255:$AE$255</c:f>
              <c:numCache>
                <c:formatCode>_(* #,##0_);_(* \(#,##0\);_(* "-"??_);_(@_)</c:formatCode>
                <c:ptCount val="28"/>
                <c:pt idx="0">
                  <c:v>3</c:v>
                </c:pt>
                <c:pt idx="1">
                  <c:v>42</c:v>
                </c:pt>
                <c:pt idx="2">
                  <c:v>3</c:v>
                </c:pt>
                <c:pt idx="3">
                  <c:v>63</c:v>
                </c:pt>
                <c:pt idx="4">
                  <c:v>58</c:v>
                </c:pt>
                <c:pt idx="5">
                  <c:v>33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718</c:v>
                </c:pt>
                <c:pt idx="10">
                  <c:v>612</c:v>
                </c:pt>
                <c:pt idx="11">
                  <c:v>625</c:v>
                </c:pt>
                <c:pt idx="12">
                  <c:v>765</c:v>
                </c:pt>
                <c:pt idx="13">
                  <c:v>0</c:v>
                </c:pt>
                <c:pt idx="14">
                  <c:v>0</c:v>
                </c:pt>
                <c:pt idx="15">
                  <c:v>519</c:v>
                </c:pt>
                <c:pt idx="16">
                  <c:v>531</c:v>
                </c:pt>
                <c:pt idx="17">
                  <c:v>444</c:v>
                </c:pt>
                <c:pt idx="18">
                  <c:v>360</c:v>
                </c:pt>
                <c:pt idx="19">
                  <c:v>422</c:v>
                </c:pt>
                <c:pt idx="20">
                  <c:v>147</c:v>
                </c:pt>
                <c:pt idx="21">
                  <c:v>0</c:v>
                </c:pt>
                <c:pt idx="22">
                  <c:v>324</c:v>
                </c:pt>
                <c:pt idx="23">
                  <c:v>193</c:v>
                </c:pt>
                <c:pt idx="24">
                  <c:v>274</c:v>
                </c:pt>
                <c:pt idx="25">
                  <c:v>288</c:v>
                </c:pt>
                <c:pt idx="26">
                  <c:v>421</c:v>
                </c:pt>
                <c:pt idx="27">
                  <c:v>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C-A9E4-4CB2-BA74-A4ADE8422211}"/>
            </c:ext>
          </c:extLst>
        </c:ser>
        <c:ser>
          <c:idx val="252"/>
          <c:order val="252"/>
          <c:tx>
            <c:strRef>
              <c:f>Breakdown!$A$256</c:f>
              <c:strCache>
                <c:ptCount val="1"/>
                <c:pt idx="0">
                  <c:v>ZAPATA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Breakdown!$D$256:$AE$256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168</c:v>
                </c:pt>
                <c:pt idx="11">
                  <c:v>143</c:v>
                </c:pt>
                <c:pt idx="12">
                  <c:v>162</c:v>
                </c:pt>
                <c:pt idx="13">
                  <c:v>54</c:v>
                </c:pt>
                <c:pt idx="14">
                  <c:v>0</c:v>
                </c:pt>
                <c:pt idx="15">
                  <c:v>149</c:v>
                </c:pt>
                <c:pt idx="16">
                  <c:v>143</c:v>
                </c:pt>
                <c:pt idx="17">
                  <c:v>93</c:v>
                </c:pt>
                <c:pt idx="18">
                  <c:v>181</c:v>
                </c:pt>
                <c:pt idx="19">
                  <c:v>207</c:v>
                </c:pt>
                <c:pt idx="20">
                  <c:v>106</c:v>
                </c:pt>
                <c:pt idx="21">
                  <c:v>0</c:v>
                </c:pt>
                <c:pt idx="22">
                  <c:v>147</c:v>
                </c:pt>
                <c:pt idx="23">
                  <c:v>122</c:v>
                </c:pt>
                <c:pt idx="24">
                  <c:v>107</c:v>
                </c:pt>
                <c:pt idx="25">
                  <c:v>266</c:v>
                </c:pt>
                <c:pt idx="26">
                  <c:v>0</c:v>
                </c:pt>
                <c:pt idx="27">
                  <c:v>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A9E4-4CB2-BA74-A4ADE8422211}"/>
            </c:ext>
          </c:extLst>
        </c:ser>
        <c:ser>
          <c:idx val="253"/>
          <c:order val="253"/>
          <c:tx>
            <c:strRef>
              <c:f>Breakdown!$A$257</c:f>
              <c:strCache>
                <c:ptCount val="1"/>
                <c:pt idx="0">
                  <c:v>ZAVALA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xVal>
            <c:numRef>
              <c:f>Breakdown!$D$3:$AE$3</c:f>
              <c:numCache>
                <c:formatCode>[$-409]dd\-mmm\-yy;@</c:formatCode>
                <c:ptCount val="2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44128</c:v>
                </c:pt>
                <c:pt idx="21">
                  <c:v>44129</c:v>
                </c:pt>
                <c:pt idx="22">
                  <c:v>44130</c:v>
                </c:pt>
                <c:pt idx="23">
                  <c:v>44131</c:v>
                </c:pt>
                <c:pt idx="24">
                  <c:v>44132</c:v>
                </c:pt>
                <c:pt idx="25">
                  <c:v>44133</c:v>
                </c:pt>
                <c:pt idx="26">
                  <c:v>44134</c:v>
                </c:pt>
                <c:pt idx="27">
                  <c:v>44138</c:v>
                </c:pt>
              </c:numCache>
            </c:numRef>
          </c:xVal>
          <c:yVal>
            <c:numRef>
              <c:f>Breakdown!$D$257:$AE$257</c:f>
              <c:numCache>
                <c:formatCode>_(* #,##0_);_(* \(#,##0\);_(* "-"??_);_(@_)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323</c:v>
                </c:pt>
                <c:pt idx="10">
                  <c:v>173</c:v>
                </c:pt>
                <c:pt idx="11">
                  <c:v>354</c:v>
                </c:pt>
                <c:pt idx="12">
                  <c:v>209</c:v>
                </c:pt>
                <c:pt idx="13">
                  <c:v>177</c:v>
                </c:pt>
                <c:pt idx="14">
                  <c:v>0</c:v>
                </c:pt>
                <c:pt idx="15">
                  <c:v>183</c:v>
                </c:pt>
                <c:pt idx="16">
                  <c:v>135</c:v>
                </c:pt>
                <c:pt idx="17">
                  <c:v>139</c:v>
                </c:pt>
                <c:pt idx="18">
                  <c:v>117</c:v>
                </c:pt>
                <c:pt idx="19">
                  <c:v>171</c:v>
                </c:pt>
                <c:pt idx="20">
                  <c:v>0</c:v>
                </c:pt>
                <c:pt idx="21">
                  <c:v>0</c:v>
                </c:pt>
                <c:pt idx="22">
                  <c:v>132</c:v>
                </c:pt>
                <c:pt idx="23">
                  <c:v>129</c:v>
                </c:pt>
                <c:pt idx="24">
                  <c:v>160</c:v>
                </c:pt>
                <c:pt idx="25">
                  <c:v>193</c:v>
                </c:pt>
                <c:pt idx="26">
                  <c:v>15</c:v>
                </c:pt>
                <c:pt idx="27">
                  <c:v>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E-A9E4-4CB2-BA74-A4ADE842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00176"/>
        <c:axId val="153592256"/>
      </c:scatterChart>
      <c:valAx>
        <c:axId val="3118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2256"/>
        <c:crosses val="autoZero"/>
        <c:crossBetween val="midCat"/>
      </c:valAx>
      <c:valAx>
        <c:axId val="1535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8001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B0323C-8D02-4F2C-B43D-F66707B10A7C}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0856CA-BFF1-41A7-97D9-22C4D66C5937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73423-6327-4B93-860E-E04B478A0A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F81C0-B92D-4615-8312-93F8FA9D99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8107-378B-487D-A6CB-A071B3EFAEBD}">
  <sheetPr>
    <pageSetUpPr autoPageBreaks="0"/>
  </sheetPr>
  <dimension ref="A1:AE259"/>
  <sheetViews>
    <sheetView tabSelected="1" topLeftCell="A46" zoomScaleNormal="100" workbookViewId="0">
      <selection activeCell="C62" sqref="C62"/>
    </sheetView>
  </sheetViews>
  <sheetFormatPr baseColWidth="10" defaultColWidth="8.83203125" defaultRowHeight="15" x14ac:dyDescent="0.2"/>
  <cols>
    <col min="1" max="1" width="25.6640625" customWidth="1"/>
    <col min="2" max="2" width="15.6640625" customWidth="1"/>
    <col min="3" max="3" width="19.6640625" customWidth="1"/>
    <col min="4" max="30" width="9.6640625" customWidth="1"/>
    <col min="31" max="31" width="10.83203125" customWidth="1"/>
    <col min="32" max="32" width="10.33203125" bestFit="1" customWidth="1"/>
  </cols>
  <sheetData>
    <row r="1" spans="1:31" ht="19" x14ac:dyDescent="0.25">
      <c r="A1" s="26" t="s">
        <v>260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" x14ac:dyDescent="0.2">
      <c r="A2" s="27" t="s">
        <v>264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1" ht="69" customHeight="1" x14ac:dyDescent="0.2">
      <c r="A3" s="2" t="s">
        <v>254</v>
      </c>
      <c r="B3" s="2" t="s">
        <v>263</v>
      </c>
      <c r="C3" s="2" t="s">
        <v>255</v>
      </c>
      <c r="D3" s="17">
        <v>44108</v>
      </c>
      <c r="E3" s="17">
        <v>44109</v>
      </c>
      <c r="F3" s="17">
        <v>44110</v>
      </c>
      <c r="G3" s="17">
        <v>44111</v>
      </c>
      <c r="H3" s="17">
        <v>44112</v>
      </c>
      <c r="I3" s="17">
        <v>44113</v>
      </c>
      <c r="J3" s="18">
        <v>44114</v>
      </c>
      <c r="K3" s="18">
        <v>44115</v>
      </c>
      <c r="L3" s="17">
        <v>44116</v>
      </c>
      <c r="M3" s="17">
        <v>44117</v>
      </c>
      <c r="N3" s="17">
        <v>44118</v>
      </c>
      <c r="O3" s="17">
        <v>44119</v>
      </c>
      <c r="P3" s="17">
        <v>44120</v>
      </c>
      <c r="Q3" s="18">
        <v>44121</v>
      </c>
      <c r="R3" s="18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8">
        <v>44128</v>
      </c>
      <c r="Y3" s="18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9">
        <v>44138</v>
      </c>
    </row>
    <row r="4" spans="1:31" ht="16" x14ac:dyDescent="0.2">
      <c r="A4" s="4" t="s">
        <v>72</v>
      </c>
      <c r="B4" s="23">
        <f>SUM(D4:AE4)</f>
        <v>19128</v>
      </c>
      <c r="C4" s="14">
        <f>SUM(D4:AE4)/(INDEX(Metrics!$A$2:$C$255,MATCH(A4,Metrics!$A$2:$A$255,1),2,1))</f>
        <v>0.65341258454601348</v>
      </c>
      <c r="D4" s="11">
        <v>141</v>
      </c>
      <c r="E4" s="11">
        <v>3</v>
      </c>
      <c r="F4" s="11">
        <v>0</v>
      </c>
      <c r="G4" s="11">
        <v>19</v>
      </c>
      <c r="H4" s="11">
        <v>135</v>
      </c>
      <c r="I4" s="11">
        <v>1</v>
      </c>
      <c r="J4" s="12">
        <v>0</v>
      </c>
      <c r="K4" s="12">
        <v>0</v>
      </c>
      <c r="L4" s="11">
        <v>0</v>
      </c>
      <c r="M4" s="11">
        <v>1091</v>
      </c>
      <c r="N4" s="11">
        <v>1178</v>
      </c>
      <c r="O4" s="11">
        <v>989</v>
      </c>
      <c r="P4" s="11">
        <v>969</v>
      </c>
      <c r="Q4" s="12">
        <v>0</v>
      </c>
      <c r="R4" s="12">
        <v>0</v>
      </c>
      <c r="S4" s="11">
        <v>1485</v>
      </c>
      <c r="T4" s="11">
        <v>864</v>
      </c>
      <c r="U4" s="11">
        <v>984</v>
      </c>
      <c r="V4" s="11">
        <v>853</v>
      </c>
      <c r="W4" s="11">
        <v>923</v>
      </c>
      <c r="X4" s="12">
        <v>544</v>
      </c>
      <c r="Y4" s="12">
        <v>382</v>
      </c>
      <c r="Z4" s="11">
        <v>920</v>
      </c>
      <c r="AA4" s="11">
        <v>742</v>
      </c>
      <c r="AB4" s="11">
        <v>718</v>
      </c>
      <c r="AC4" s="11">
        <v>633</v>
      </c>
      <c r="AD4" s="11">
        <v>857</v>
      </c>
      <c r="AE4" s="13">
        <v>4697</v>
      </c>
    </row>
    <row r="5" spans="1:31" ht="16" x14ac:dyDescent="0.2">
      <c r="A5" s="3" t="s">
        <v>131</v>
      </c>
      <c r="B5" s="23">
        <f t="shared" ref="B5:B68" si="0">SUM(D5:AE5)</f>
        <v>5816</v>
      </c>
      <c r="C5" s="15">
        <f>SUM(D5:AE5)/(INDEX(Metrics!$A$2:$C$255,MATCH(A5,Metrics!$A$2:$A$255,1),2,1))</f>
        <v>0.56619937694704048</v>
      </c>
      <c r="D5" s="11">
        <v>1</v>
      </c>
      <c r="E5" s="11">
        <v>8</v>
      </c>
      <c r="F5" s="11">
        <v>7</v>
      </c>
      <c r="G5" s="11">
        <v>7</v>
      </c>
      <c r="H5" s="11">
        <v>1</v>
      </c>
      <c r="I5" s="11">
        <v>16</v>
      </c>
      <c r="J5" s="12">
        <v>0</v>
      </c>
      <c r="K5" s="12">
        <v>0</v>
      </c>
      <c r="L5" s="11">
        <v>1</v>
      </c>
      <c r="M5" s="11">
        <v>639</v>
      </c>
      <c r="N5" s="11">
        <v>499</v>
      </c>
      <c r="O5" s="11">
        <v>440</v>
      </c>
      <c r="P5" s="11">
        <v>486</v>
      </c>
      <c r="Q5" s="12">
        <v>1</v>
      </c>
      <c r="R5" s="12">
        <v>0</v>
      </c>
      <c r="S5" s="11">
        <v>443</v>
      </c>
      <c r="T5" s="11">
        <v>285</v>
      </c>
      <c r="U5" s="11">
        <v>242</v>
      </c>
      <c r="V5" s="11">
        <v>319</v>
      </c>
      <c r="W5" s="11">
        <v>274</v>
      </c>
      <c r="X5" s="12">
        <v>0</v>
      </c>
      <c r="Y5" s="12">
        <v>0</v>
      </c>
      <c r="Z5" s="11">
        <v>148</v>
      </c>
      <c r="AA5" s="11">
        <v>128</v>
      </c>
      <c r="AB5" s="11">
        <v>126</v>
      </c>
      <c r="AC5" s="11">
        <v>238</v>
      </c>
      <c r="AD5" s="11">
        <v>428</v>
      </c>
      <c r="AE5" s="13">
        <v>1079</v>
      </c>
    </row>
    <row r="6" spans="1:31" ht="16" x14ac:dyDescent="0.2">
      <c r="A6" s="3" t="s">
        <v>45</v>
      </c>
      <c r="B6" s="23">
        <f t="shared" si="0"/>
        <v>34563</v>
      </c>
      <c r="C6" s="15">
        <f>SUM(D6:AE6)/(INDEX(Metrics!$A$2:$C$255,MATCH(A6,Metrics!$A$2:$A$255,1),2,1))</f>
        <v>0.6500959259677237</v>
      </c>
      <c r="D6" s="11">
        <v>970</v>
      </c>
      <c r="E6" s="11">
        <v>136</v>
      </c>
      <c r="F6" s="11">
        <v>49</v>
      </c>
      <c r="G6" s="11">
        <v>44</v>
      </c>
      <c r="H6" s="11">
        <v>99</v>
      </c>
      <c r="I6" s="11">
        <v>116</v>
      </c>
      <c r="J6" s="12">
        <v>0</v>
      </c>
      <c r="K6" s="12">
        <v>0</v>
      </c>
      <c r="L6" s="11">
        <v>9</v>
      </c>
      <c r="M6" s="11">
        <v>2708</v>
      </c>
      <c r="N6" s="11">
        <v>2452</v>
      </c>
      <c r="O6" s="11">
        <v>2197</v>
      </c>
      <c r="P6" s="11">
        <v>2392</v>
      </c>
      <c r="Q6" s="12">
        <v>1284</v>
      </c>
      <c r="R6" s="12">
        <v>795</v>
      </c>
      <c r="S6" s="11">
        <v>1936</v>
      </c>
      <c r="T6" s="11">
        <v>1668</v>
      </c>
      <c r="U6" s="11">
        <v>1378</v>
      </c>
      <c r="V6" s="11">
        <v>1554</v>
      </c>
      <c r="W6" s="11">
        <v>1489</v>
      </c>
      <c r="X6" s="12">
        <v>770</v>
      </c>
      <c r="Y6" s="12">
        <v>480</v>
      </c>
      <c r="Z6" s="11">
        <v>1158</v>
      </c>
      <c r="AA6" s="11">
        <v>1230</v>
      </c>
      <c r="AB6" s="11">
        <v>1024</v>
      </c>
      <c r="AC6" s="11">
        <v>1134</v>
      </c>
      <c r="AD6" s="11">
        <v>1528</v>
      </c>
      <c r="AE6" s="13">
        <v>5963</v>
      </c>
    </row>
    <row r="7" spans="1:31" ht="16" x14ac:dyDescent="0.2">
      <c r="A7" s="3" t="s">
        <v>95</v>
      </c>
      <c r="B7" s="23">
        <f t="shared" si="0"/>
        <v>12161</v>
      </c>
      <c r="C7" s="15">
        <f>SUM(D7:AE7)/(INDEX(Metrics!$A$2:$C$255,MATCH(A7,Metrics!$A$2:$A$255,1),2,1))</f>
        <v>0.66431771004042395</v>
      </c>
      <c r="D7" s="11">
        <v>11</v>
      </c>
      <c r="E7" s="11">
        <v>6</v>
      </c>
      <c r="F7" s="11">
        <v>1</v>
      </c>
      <c r="G7" s="11">
        <v>12</v>
      </c>
      <c r="H7" s="11">
        <v>52</v>
      </c>
      <c r="I7" s="11">
        <v>107</v>
      </c>
      <c r="J7" s="12">
        <v>78</v>
      </c>
      <c r="K7" s="12">
        <v>0</v>
      </c>
      <c r="L7" s="11">
        <v>24</v>
      </c>
      <c r="M7" s="11">
        <v>1172</v>
      </c>
      <c r="N7" s="11">
        <v>1355</v>
      </c>
      <c r="O7" s="11">
        <v>1180</v>
      </c>
      <c r="P7" s="11">
        <v>1081</v>
      </c>
      <c r="Q7" s="12">
        <v>0</v>
      </c>
      <c r="R7" s="12">
        <v>0</v>
      </c>
      <c r="S7" s="11">
        <v>967</v>
      </c>
      <c r="T7" s="11">
        <v>689</v>
      </c>
      <c r="U7" s="11">
        <v>573</v>
      </c>
      <c r="V7" s="11">
        <v>449</v>
      </c>
      <c r="W7" s="11">
        <v>575</v>
      </c>
      <c r="X7" s="12">
        <v>403</v>
      </c>
      <c r="Y7" s="12">
        <v>0</v>
      </c>
      <c r="Z7" s="11">
        <v>472</v>
      </c>
      <c r="AA7" s="11">
        <v>371</v>
      </c>
      <c r="AB7" s="11">
        <v>404</v>
      </c>
      <c r="AC7" s="11">
        <v>334</v>
      </c>
      <c r="AD7" s="11">
        <v>579</v>
      </c>
      <c r="AE7" s="13">
        <v>1266</v>
      </c>
    </row>
    <row r="8" spans="1:31" ht="16" x14ac:dyDescent="0.2">
      <c r="A8" s="3" t="s">
        <v>169</v>
      </c>
      <c r="B8" s="23">
        <f t="shared" si="0"/>
        <v>4798</v>
      </c>
      <c r="C8" s="15">
        <f>SUM(D8:AE8)/(INDEX(Metrics!$A$2:$C$255,MATCH(A8,Metrics!$A$2:$A$255,1),2,1))</f>
        <v>0.73386356684001219</v>
      </c>
      <c r="D8" s="11">
        <v>0</v>
      </c>
      <c r="E8" s="11">
        <v>0</v>
      </c>
      <c r="F8" s="11">
        <v>12</v>
      </c>
      <c r="G8" s="11">
        <v>13</v>
      </c>
      <c r="H8" s="11">
        <v>29</v>
      </c>
      <c r="I8" s="11">
        <v>44</v>
      </c>
      <c r="J8" s="12">
        <v>0</v>
      </c>
      <c r="K8" s="12">
        <v>0</v>
      </c>
      <c r="L8" s="11">
        <v>0</v>
      </c>
      <c r="M8" s="11">
        <v>414</v>
      </c>
      <c r="N8" s="11">
        <v>312</v>
      </c>
      <c r="O8" s="11">
        <v>300</v>
      </c>
      <c r="P8" s="11">
        <v>371</v>
      </c>
      <c r="Q8" s="12">
        <v>0</v>
      </c>
      <c r="R8" s="12">
        <v>0</v>
      </c>
      <c r="S8" s="11">
        <v>283</v>
      </c>
      <c r="T8" s="11">
        <v>250</v>
      </c>
      <c r="U8" s="11">
        <v>214</v>
      </c>
      <c r="V8" s="11">
        <v>192</v>
      </c>
      <c r="W8" s="11">
        <v>230</v>
      </c>
      <c r="X8" s="12">
        <v>0</v>
      </c>
      <c r="Y8" s="12">
        <v>0</v>
      </c>
      <c r="Z8" s="11">
        <v>188</v>
      </c>
      <c r="AA8" s="11">
        <v>101</v>
      </c>
      <c r="AB8" s="11">
        <v>153</v>
      </c>
      <c r="AC8" s="11">
        <v>226</v>
      </c>
      <c r="AD8" s="11">
        <v>290</v>
      </c>
      <c r="AE8" s="13">
        <v>1176</v>
      </c>
    </row>
    <row r="9" spans="1:31" ht="16" x14ac:dyDescent="0.2">
      <c r="A9" s="3" t="s">
        <v>233</v>
      </c>
      <c r="B9" s="23">
        <f t="shared" si="0"/>
        <v>1060</v>
      </c>
      <c r="C9" s="15">
        <f>SUM(D9:AE9)/(INDEX(Metrics!$A$2:$C$255,MATCH(A9,Metrics!$A$2:$A$255,1),2,1))</f>
        <v>0.70761014686248336</v>
      </c>
      <c r="D9" s="11">
        <v>0</v>
      </c>
      <c r="E9" s="11">
        <v>0</v>
      </c>
      <c r="F9" s="11">
        <v>0</v>
      </c>
      <c r="G9" s="11">
        <v>8</v>
      </c>
      <c r="H9" s="11">
        <v>8</v>
      </c>
      <c r="I9" s="11">
        <v>0</v>
      </c>
      <c r="J9" s="12">
        <v>0</v>
      </c>
      <c r="K9" s="12">
        <v>0</v>
      </c>
      <c r="L9" s="11">
        <v>0</v>
      </c>
      <c r="M9" s="11">
        <v>99</v>
      </c>
      <c r="N9" s="11">
        <v>109</v>
      </c>
      <c r="O9" s="11">
        <v>101</v>
      </c>
      <c r="P9" s="11">
        <v>66</v>
      </c>
      <c r="Q9" s="12">
        <v>49</v>
      </c>
      <c r="R9" s="12">
        <v>0</v>
      </c>
      <c r="S9" s="11">
        <v>77</v>
      </c>
      <c r="T9" s="11">
        <v>29</v>
      </c>
      <c r="U9" s="11">
        <v>53</v>
      </c>
      <c r="V9" s="11">
        <v>37</v>
      </c>
      <c r="W9" s="11">
        <v>35</v>
      </c>
      <c r="X9" s="12">
        <v>25</v>
      </c>
      <c r="Y9" s="12">
        <v>0</v>
      </c>
      <c r="Z9" s="11">
        <v>21</v>
      </c>
      <c r="AA9" s="11">
        <v>15</v>
      </c>
      <c r="AB9" s="11">
        <v>0</v>
      </c>
      <c r="AC9" s="11">
        <v>6</v>
      </c>
      <c r="AD9" s="11">
        <v>88</v>
      </c>
      <c r="AE9" s="13">
        <v>234</v>
      </c>
    </row>
    <row r="10" spans="1:31" ht="16" x14ac:dyDescent="0.2">
      <c r="A10" s="3" t="s">
        <v>71</v>
      </c>
      <c r="B10" s="23">
        <f t="shared" si="0"/>
        <v>15077</v>
      </c>
      <c r="C10" s="15">
        <f>SUM(D10:AE10)/(INDEX(Metrics!$A$2:$C$255,MATCH(A10,Metrics!$A$2:$A$255,1),2,1))</f>
        <v>0.51266619062191843</v>
      </c>
      <c r="D10" s="11">
        <v>9</v>
      </c>
      <c r="E10" s="11">
        <v>7</v>
      </c>
      <c r="F10" s="11">
        <v>5</v>
      </c>
      <c r="G10" s="11">
        <v>19</v>
      </c>
      <c r="H10" s="11">
        <v>34</v>
      </c>
      <c r="I10" s="11">
        <v>55</v>
      </c>
      <c r="J10" s="12">
        <v>0</v>
      </c>
      <c r="K10" s="12">
        <v>0</v>
      </c>
      <c r="L10" s="11">
        <v>31</v>
      </c>
      <c r="M10" s="11">
        <v>1758</v>
      </c>
      <c r="N10" s="11">
        <v>1415</v>
      </c>
      <c r="O10" s="11">
        <v>1387</v>
      </c>
      <c r="P10" s="11">
        <v>1304</v>
      </c>
      <c r="Q10" s="12">
        <v>0</v>
      </c>
      <c r="R10" s="12">
        <v>0</v>
      </c>
      <c r="S10" s="11">
        <v>1090</v>
      </c>
      <c r="T10" s="11">
        <v>1203</v>
      </c>
      <c r="U10" s="11">
        <v>746</v>
      </c>
      <c r="V10" s="11">
        <v>680</v>
      </c>
      <c r="W10" s="11">
        <v>723</v>
      </c>
      <c r="X10" s="12">
        <v>678</v>
      </c>
      <c r="Y10" s="12">
        <v>0</v>
      </c>
      <c r="Z10" s="11">
        <v>634</v>
      </c>
      <c r="AA10" s="11">
        <v>770</v>
      </c>
      <c r="AB10" s="11">
        <v>551</v>
      </c>
      <c r="AC10" s="11">
        <v>611</v>
      </c>
      <c r="AD10" s="11">
        <v>1000</v>
      </c>
      <c r="AE10" s="13">
        <v>367</v>
      </c>
    </row>
    <row r="11" spans="1:31" ht="16" x14ac:dyDescent="0.2">
      <c r="A11" s="3" t="s">
        <v>90</v>
      </c>
      <c r="B11" s="23">
        <f t="shared" si="0"/>
        <v>14343</v>
      </c>
      <c r="C11" s="15">
        <f>SUM(D11:AE11)/(INDEX(Metrics!$A$2:$C$255,MATCH(A11,Metrics!$A$2:$A$255,1),2,1))</f>
        <v>0.70679544670576055</v>
      </c>
      <c r="D11" s="11">
        <v>10</v>
      </c>
      <c r="E11" s="11">
        <v>1</v>
      </c>
      <c r="F11" s="11">
        <v>2</v>
      </c>
      <c r="G11" s="11">
        <v>2</v>
      </c>
      <c r="H11" s="11">
        <v>0</v>
      </c>
      <c r="I11" s="11">
        <v>16</v>
      </c>
      <c r="J11" s="12">
        <v>0</v>
      </c>
      <c r="K11" s="12">
        <v>0</v>
      </c>
      <c r="L11" s="11">
        <v>30</v>
      </c>
      <c r="M11" s="11">
        <v>1323</v>
      </c>
      <c r="N11" s="11">
        <v>1152</v>
      </c>
      <c r="O11" s="11">
        <v>1144</v>
      </c>
      <c r="P11" s="11">
        <v>1105</v>
      </c>
      <c r="Q11" s="12">
        <v>252</v>
      </c>
      <c r="R11" s="12">
        <v>0</v>
      </c>
      <c r="S11" s="11">
        <v>868</v>
      </c>
      <c r="T11" s="11">
        <v>678</v>
      </c>
      <c r="U11" s="11">
        <v>628</v>
      </c>
      <c r="V11" s="11">
        <v>551</v>
      </c>
      <c r="W11" s="11">
        <v>625</v>
      </c>
      <c r="X11" s="12">
        <v>0</v>
      </c>
      <c r="Y11" s="12">
        <v>0</v>
      </c>
      <c r="Z11" s="11">
        <v>579</v>
      </c>
      <c r="AA11" s="11">
        <v>502</v>
      </c>
      <c r="AB11" s="11">
        <v>524</v>
      </c>
      <c r="AC11" s="11">
        <v>606</v>
      </c>
      <c r="AD11" s="11">
        <v>854</v>
      </c>
      <c r="AE11" s="13">
        <v>2891</v>
      </c>
    </row>
    <row r="12" spans="1:31" ht="16" x14ac:dyDescent="0.2">
      <c r="A12" s="3" t="s">
        <v>196</v>
      </c>
      <c r="B12" s="23">
        <f t="shared" si="0"/>
        <v>1853</v>
      </c>
      <c r="C12" s="15">
        <f>SUM(D12:AE12)/(INDEX(Metrics!$A$2:$C$255,MATCH(A12,Metrics!$A$2:$A$255,1),2,1))</f>
        <v>0.52359423565979091</v>
      </c>
      <c r="D12" s="11">
        <v>36</v>
      </c>
      <c r="E12" s="11">
        <v>19</v>
      </c>
      <c r="F12" s="11">
        <v>7</v>
      </c>
      <c r="G12" s="11">
        <v>18</v>
      </c>
      <c r="H12" s="11">
        <v>2</v>
      </c>
      <c r="I12" s="11">
        <v>2</v>
      </c>
      <c r="J12" s="12">
        <v>0</v>
      </c>
      <c r="K12" s="12">
        <v>0</v>
      </c>
      <c r="L12" s="11">
        <v>0</v>
      </c>
      <c r="M12" s="11">
        <v>163</v>
      </c>
      <c r="N12" s="11">
        <v>108</v>
      </c>
      <c r="O12" s="11">
        <v>126</v>
      </c>
      <c r="P12" s="11">
        <v>110</v>
      </c>
      <c r="Q12" s="12">
        <v>0</v>
      </c>
      <c r="R12" s="12">
        <v>0</v>
      </c>
      <c r="S12" s="11">
        <v>114</v>
      </c>
      <c r="T12" s="11">
        <v>81</v>
      </c>
      <c r="U12" s="11">
        <v>55</v>
      </c>
      <c r="V12" s="11">
        <v>60</v>
      </c>
      <c r="W12" s="11">
        <v>67</v>
      </c>
      <c r="X12" s="12">
        <v>0</v>
      </c>
      <c r="Y12" s="12">
        <v>0</v>
      </c>
      <c r="Z12" s="11">
        <v>37</v>
      </c>
      <c r="AA12" s="11">
        <v>30</v>
      </c>
      <c r="AB12" s="11">
        <v>34</v>
      </c>
      <c r="AC12" s="11">
        <v>80</v>
      </c>
      <c r="AD12" s="11">
        <v>129</v>
      </c>
      <c r="AE12" s="13">
        <v>575</v>
      </c>
    </row>
    <row r="13" spans="1:31" ht="16" x14ac:dyDescent="0.2">
      <c r="A13" s="3" t="s">
        <v>101</v>
      </c>
      <c r="B13" s="23">
        <f t="shared" si="0"/>
        <v>12425</v>
      </c>
      <c r="C13" s="15">
        <f>SUM(D13:AE13)/(INDEX(Metrics!$A$2:$C$255,MATCH(A13,Metrics!$A$2:$A$255,1),2,1))</f>
        <v>0.72669318048894604</v>
      </c>
      <c r="D13" s="11">
        <v>11</v>
      </c>
      <c r="E13" s="11">
        <v>0</v>
      </c>
      <c r="F13" s="11">
        <v>13</v>
      </c>
      <c r="G13" s="11">
        <v>48</v>
      </c>
      <c r="H13" s="11">
        <v>52</v>
      </c>
      <c r="I13" s="11">
        <v>0</v>
      </c>
      <c r="J13" s="12">
        <v>0</v>
      </c>
      <c r="K13" s="12">
        <v>0</v>
      </c>
      <c r="L13" s="11">
        <v>0</v>
      </c>
      <c r="M13" s="11">
        <v>1460</v>
      </c>
      <c r="N13" s="11">
        <v>1114</v>
      </c>
      <c r="O13" s="11">
        <v>1122</v>
      </c>
      <c r="P13" s="11">
        <v>1077</v>
      </c>
      <c r="Q13" s="12">
        <v>0</v>
      </c>
      <c r="R13" s="12">
        <v>0</v>
      </c>
      <c r="S13" s="11">
        <v>951</v>
      </c>
      <c r="T13" s="11">
        <v>1008</v>
      </c>
      <c r="U13" s="11">
        <v>652</v>
      </c>
      <c r="V13" s="11">
        <v>602</v>
      </c>
      <c r="W13" s="11">
        <v>613</v>
      </c>
      <c r="X13" s="12">
        <v>0</v>
      </c>
      <c r="Y13" s="12">
        <v>0</v>
      </c>
      <c r="Z13" s="11">
        <v>479</v>
      </c>
      <c r="AA13" s="11">
        <v>537</v>
      </c>
      <c r="AB13" s="11">
        <v>340</v>
      </c>
      <c r="AC13" s="11">
        <v>420</v>
      </c>
      <c r="AD13" s="11">
        <v>516</v>
      </c>
      <c r="AE13" s="13">
        <v>1410</v>
      </c>
    </row>
    <row r="14" spans="1:31" ht="16" x14ac:dyDescent="0.2">
      <c r="A14" s="3" t="s">
        <v>46</v>
      </c>
      <c r="B14" s="23">
        <f t="shared" si="0"/>
        <v>36503</v>
      </c>
      <c r="C14" s="15">
        <f>SUM(D14:AE14)/(INDEX(Metrics!$A$2:$C$255,MATCH(A14,Metrics!$A$2:$A$255,1),2,1))</f>
        <v>0.70068719287469283</v>
      </c>
      <c r="D14" s="11">
        <v>1207</v>
      </c>
      <c r="E14" s="11">
        <v>462</v>
      </c>
      <c r="F14" s="11">
        <v>67</v>
      </c>
      <c r="G14" s="11">
        <v>221</v>
      </c>
      <c r="H14" s="11">
        <v>185</v>
      </c>
      <c r="I14" s="11">
        <v>193</v>
      </c>
      <c r="J14" s="12">
        <v>6</v>
      </c>
      <c r="K14" s="12">
        <v>0</v>
      </c>
      <c r="L14" s="11">
        <v>0</v>
      </c>
      <c r="M14" s="11">
        <v>2874</v>
      </c>
      <c r="N14" s="11">
        <v>2738</v>
      </c>
      <c r="O14" s="11">
        <v>2520</v>
      </c>
      <c r="P14" s="11">
        <v>2589</v>
      </c>
      <c r="Q14" s="12">
        <v>1435</v>
      </c>
      <c r="R14" s="12">
        <v>651</v>
      </c>
      <c r="S14" s="11">
        <v>1965</v>
      </c>
      <c r="T14" s="11">
        <v>1695</v>
      </c>
      <c r="U14" s="11">
        <v>1320</v>
      </c>
      <c r="V14" s="11">
        <v>1121</v>
      </c>
      <c r="W14" s="11">
        <v>1491</v>
      </c>
      <c r="X14" s="12">
        <v>919</v>
      </c>
      <c r="Y14" s="12">
        <v>481</v>
      </c>
      <c r="Z14" s="11">
        <v>1350</v>
      </c>
      <c r="AA14" s="11">
        <v>1014</v>
      </c>
      <c r="AB14" s="11">
        <v>1255</v>
      </c>
      <c r="AC14" s="11">
        <v>1398</v>
      </c>
      <c r="AD14" s="11">
        <v>1970</v>
      </c>
      <c r="AE14" s="13">
        <v>5376</v>
      </c>
    </row>
    <row r="15" spans="1:31" ht="16" x14ac:dyDescent="0.2">
      <c r="A15" s="3" t="s">
        <v>214</v>
      </c>
      <c r="B15" s="23">
        <f t="shared" si="0"/>
        <v>1692</v>
      </c>
      <c r="C15" s="15">
        <f>SUM(D15:AE15)/(INDEX(Metrics!$A$2:$C$255,MATCH(A15,Metrics!$A$2:$A$255,1),2,1))</f>
        <v>0.70265780730897009</v>
      </c>
      <c r="D15" s="11">
        <v>33</v>
      </c>
      <c r="E15" s="11">
        <v>10</v>
      </c>
      <c r="F15" s="11">
        <v>8</v>
      </c>
      <c r="G15" s="11">
        <v>4</v>
      </c>
      <c r="H15" s="11">
        <v>5</v>
      </c>
      <c r="I15" s="11">
        <v>4</v>
      </c>
      <c r="J15" s="12">
        <v>0</v>
      </c>
      <c r="K15" s="12">
        <v>0</v>
      </c>
      <c r="L15" s="11">
        <v>0</v>
      </c>
      <c r="M15" s="11">
        <v>148</v>
      </c>
      <c r="N15" s="11">
        <v>153</v>
      </c>
      <c r="O15" s="11">
        <v>133</v>
      </c>
      <c r="P15" s="11">
        <v>158</v>
      </c>
      <c r="Q15" s="12">
        <v>0</v>
      </c>
      <c r="R15" s="12">
        <v>0</v>
      </c>
      <c r="S15" s="11">
        <v>108</v>
      </c>
      <c r="T15" s="11">
        <v>93</v>
      </c>
      <c r="U15" s="11">
        <v>98</v>
      </c>
      <c r="V15" s="11">
        <v>72</v>
      </c>
      <c r="W15" s="11">
        <v>69</v>
      </c>
      <c r="X15" s="12">
        <v>0</v>
      </c>
      <c r="Y15" s="12">
        <v>0</v>
      </c>
      <c r="Z15" s="11">
        <v>55</v>
      </c>
      <c r="AA15" s="11">
        <v>0</v>
      </c>
      <c r="AB15" s="11">
        <v>65</v>
      </c>
      <c r="AC15" s="11">
        <v>65</v>
      </c>
      <c r="AD15" s="11">
        <v>102</v>
      </c>
      <c r="AE15" s="13">
        <v>309</v>
      </c>
    </row>
    <row r="16" spans="1:31" ht="16" x14ac:dyDescent="0.2">
      <c r="A16" s="3" t="s">
        <v>104</v>
      </c>
      <c r="B16" s="23">
        <f t="shared" si="0"/>
        <v>9428</v>
      </c>
      <c r="C16" s="15">
        <f>SUM(D16:AE16)/(INDEX(Metrics!$A$2:$C$255,MATCH(A16,Metrics!$A$2:$A$255,1),2,1))</f>
        <v>0.58803717333000682</v>
      </c>
      <c r="D16" s="11">
        <v>6</v>
      </c>
      <c r="E16" s="11">
        <v>3</v>
      </c>
      <c r="F16" s="11">
        <v>1</v>
      </c>
      <c r="G16" s="11">
        <v>0</v>
      </c>
      <c r="H16" s="11">
        <v>0</v>
      </c>
      <c r="I16" s="11">
        <v>0</v>
      </c>
      <c r="J16" s="12">
        <v>0</v>
      </c>
      <c r="K16" s="12">
        <v>0</v>
      </c>
      <c r="L16" s="11">
        <v>0</v>
      </c>
      <c r="M16" s="11">
        <v>508</v>
      </c>
      <c r="N16" s="11">
        <v>620</v>
      </c>
      <c r="O16" s="11">
        <v>774</v>
      </c>
      <c r="P16" s="11">
        <v>694</v>
      </c>
      <c r="Q16" s="12">
        <v>325</v>
      </c>
      <c r="R16" s="12">
        <v>0</v>
      </c>
      <c r="S16" s="11">
        <v>688</v>
      </c>
      <c r="T16" s="11">
        <v>499</v>
      </c>
      <c r="U16" s="11">
        <v>399</v>
      </c>
      <c r="V16" s="11">
        <v>354</v>
      </c>
      <c r="W16" s="11">
        <v>470</v>
      </c>
      <c r="X16" s="12">
        <v>189</v>
      </c>
      <c r="Y16" s="12">
        <v>0</v>
      </c>
      <c r="Z16" s="11">
        <v>394</v>
      </c>
      <c r="AA16" s="11">
        <v>330</v>
      </c>
      <c r="AB16" s="11">
        <v>320</v>
      </c>
      <c r="AC16" s="11">
        <v>386</v>
      </c>
      <c r="AD16" s="11">
        <v>582</v>
      </c>
      <c r="AE16" s="13">
        <v>1886</v>
      </c>
    </row>
    <row r="17" spans="1:31" ht="16" x14ac:dyDescent="0.2">
      <c r="A17" s="3" t="s">
        <v>15</v>
      </c>
      <c r="B17" s="23">
        <f t="shared" si="0"/>
        <v>97829</v>
      </c>
      <c r="C17" s="15">
        <f>SUM(D17:AE17)/(INDEX(Metrics!$A$2:$C$255,MATCH(A17,Metrics!$A$2:$A$255,1),2,1))</f>
        <v>0.45296656078972469</v>
      </c>
      <c r="D17" s="11">
        <v>44</v>
      </c>
      <c r="E17" s="11">
        <v>0</v>
      </c>
      <c r="F17" s="11">
        <v>0</v>
      </c>
      <c r="G17" s="11">
        <v>0</v>
      </c>
      <c r="H17" s="11">
        <v>308</v>
      </c>
      <c r="I17" s="11">
        <v>1512</v>
      </c>
      <c r="J17" s="12">
        <v>647</v>
      </c>
      <c r="K17" s="12">
        <v>0</v>
      </c>
      <c r="L17" s="11">
        <v>0</v>
      </c>
      <c r="M17" s="11">
        <v>3586</v>
      </c>
      <c r="N17" s="11">
        <v>6167</v>
      </c>
      <c r="O17" s="11">
        <v>5642</v>
      </c>
      <c r="P17" s="11">
        <v>6409</v>
      </c>
      <c r="Q17" s="12">
        <v>7406</v>
      </c>
      <c r="R17" s="12">
        <v>4475</v>
      </c>
      <c r="S17" s="11">
        <v>6139</v>
      </c>
      <c r="T17" s="11">
        <v>5728</v>
      </c>
      <c r="U17" s="11">
        <v>5609</v>
      </c>
      <c r="V17" s="11">
        <v>5177</v>
      </c>
      <c r="W17" s="11">
        <v>5454</v>
      </c>
      <c r="X17" s="12">
        <v>6215</v>
      </c>
      <c r="Y17" s="12">
        <v>2799</v>
      </c>
      <c r="Z17" s="11">
        <v>5671</v>
      </c>
      <c r="AA17" s="11">
        <v>4974</v>
      </c>
      <c r="AB17" s="11">
        <v>289</v>
      </c>
      <c r="AC17" s="11">
        <v>6184</v>
      </c>
      <c r="AD17" s="11">
        <v>7394</v>
      </c>
      <c r="AE17" s="13">
        <v>0</v>
      </c>
    </row>
    <row r="18" spans="1:31" ht="16" x14ac:dyDescent="0.2">
      <c r="A18" s="3" t="s">
        <v>3</v>
      </c>
      <c r="B18" s="23">
        <f t="shared" si="0"/>
        <v>763233</v>
      </c>
      <c r="C18" s="15">
        <f>SUM(D18:AE18)/(INDEX(Metrics!$A$2:$C$255,MATCH(A18,Metrics!$A$2:$A$255,1),2,1))</f>
        <v>0.64171038017510063</v>
      </c>
      <c r="D18" s="11">
        <v>9689</v>
      </c>
      <c r="E18" s="11">
        <v>3222</v>
      </c>
      <c r="F18" s="11">
        <v>11767</v>
      </c>
      <c r="G18" s="11">
        <v>5454</v>
      </c>
      <c r="H18" s="11">
        <v>3785</v>
      </c>
      <c r="I18" s="11">
        <v>4421</v>
      </c>
      <c r="J18" s="12">
        <v>241</v>
      </c>
      <c r="K18" s="12">
        <v>3146</v>
      </c>
      <c r="L18" s="11">
        <v>2048</v>
      </c>
      <c r="M18" s="11">
        <v>35209</v>
      </c>
      <c r="N18" s="11">
        <v>44270</v>
      </c>
      <c r="O18" s="11">
        <v>42764</v>
      </c>
      <c r="P18" s="11">
        <v>43876</v>
      </c>
      <c r="Q18" s="12">
        <v>37930</v>
      </c>
      <c r="R18" s="12">
        <v>23107</v>
      </c>
      <c r="S18" s="11">
        <v>43225</v>
      </c>
      <c r="T18" s="11">
        <v>43029</v>
      </c>
      <c r="U18" s="11">
        <v>39292</v>
      </c>
      <c r="V18" s="11">
        <v>35165</v>
      </c>
      <c r="W18" s="11">
        <v>35884</v>
      </c>
      <c r="X18" s="12">
        <v>29571</v>
      </c>
      <c r="Y18" s="12">
        <v>14883</v>
      </c>
      <c r="Z18" s="11">
        <v>31611</v>
      </c>
      <c r="AA18" s="11">
        <v>27715</v>
      </c>
      <c r="AB18" s="11">
        <v>32973</v>
      </c>
      <c r="AC18" s="11">
        <v>34220</v>
      </c>
      <c r="AD18" s="11">
        <v>42650</v>
      </c>
      <c r="AE18" s="13">
        <v>82086</v>
      </c>
    </row>
    <row r="19" spans="1:31" ht="16" x14ac:dyDescent="0.2">
      <c r="A19" s="3" t="s">
        <v>140</v>
      </c>
      <c r="B19" s="23">
        <f t="shared" si="0"/>
        <v>6367</v>
      </c>
      <c r="C19" s="15">
        <f>SUM(D19:AE19)/(INDEX(Metrics!$A$2:$C$255,MATCH(A19,Metrics!$A$2:$A$255,1),2,1))</f>
        <v>0.68139982876712324</v>
      </c>
      <c r="D19" s="11">
        <v>5</v>
      </c>
      <c r="E19" s="11">
        <v>4</v>
      </c>
      <c r="F19" s="11">
        <v>1</v>
      </c>
      <c r="G19" s="11">
        <v>9</v>
      </c>
      <c r="H19" s="11">
        <v>17</v>
      </c>
      <c r="I19" s="11">
        <v>25</v>
      </c>
      <c r="J19" s="12">
        <v>0</v>
      </c>
      <c r="K19" s="12">
        <v>0</v>
      </c>
      <c r="L19" s="11">
        <v>0</v>
      </c>
      <c r="M19" s="11">
        <v>936</v>
      </c>
      <c r="N19" s="11">
        <v>682</v>
      </c>
      <c r="O19" s="11">
        <v>630</v>
      </c>
      <c r="P19" s="11">
        <v>636</v>
      </c>
      <c r="Q19" s="12">
        <v>0</v>
      </c>
      <c r="R19" s="12">
        <v>0</v>
      </c>
      <c r="S19" s="11">
        <v>510</v>
      </c>
      <c r="T19" s="11">
        <v>388</v>
      </c>
      <c r="U19" s="11">
        <v>344</v>
      </c>
      <c r="V19" s="11">
        <v>294</v>
      </c>
      <c r="W19" s="11">
        <v>333</v>
      </c>
      <c r="X19" s="12">
        <v>257</v>
      </c>
      <c r="Y19" s="12">
        <v>97</v>
      </c>
      <c r="Z19" s="11">
        <v>259</v>
      </c>
      <c r="AA19" s="11">
        <v>171</v>
      </c>
      <c r="AB19" s="11">
        <v>182</v>
      </c>
      <c r="AC19" s="11">
        <v>241</v>
      </c>
      <c r="AD19" s="11">
        <v>346</v>
      </c>
      <c r="AE19" s="13">
        <v>0</v>
      </c>
    </row>
    <row r="20" spans="1:31" ht="16" x14ac:dyDescent="0.2">
      <c r="A20" s="3" t="s">
        <v>250</v>
      </c>
      <c r="B20" s="23">
        <f t="shared" si="0"/>
        <v>409</v>
      </c>
      <c r="C20" s="15">
        <f>SUM(D20:AE20)/(INDEX(Metrics!$A$2:$C$255,MATCH(A20,Metrics!$A$2:$A$255,1),2,1))</f>
        <v>0.81963927855711427</v>
      </c>
      <c r="D20" s="11">
        <v>0</v>
      </c>
      <c r="E20" s="11">
        <v>0</v>
      </c>
      <c r="F20" s="11">
        <v>1</v>
      </c>
      <c r="G20" s="11">
        <v>0</v>
      </c>
      <c r="H20" s="11">
        <v>2</v>
      </c>
      <c r="I20" s="11">
        <v>0</v>
      </c>
      <c r="J20" s="12">
        <v>0</v>
      </c>
      <c r="K20" s="12">
        <v>0</v>
      </c>
      <c r="L20" s="11">
        <v>3</v>
      </c>
      <c r="M20" s="11">
        <v>24</v>
      </c>
      <c r="N20" s="11">
        <v>24</v>
      </c>
      <c r="O20" s="11">
        <v>32</v>
      </c>
      <c r="P20" s="11">
        <v>27</v>
      </c>
      <c r="Q20" s="12">
        <v>0</v>
      </c>
      <c r="R20" s="12">
        <v>0</v>
      </c>
      <c r="S20" s="11">
        <v>29</v>
      </c>
      <c r="T20" s="11">
        <v>21</v>
      </c>
      <c r="U20" s="11">
        <v>21</v>
      </c>
      <c r="V20" s="11">
        <v>12</v>
      </c>
      <c r="W20" s="11">
        <v>18</v>
      </c>
      <c r="X20" s="12">
        <v>29</v>
      </c>
      <c r="Y20" s="12">
        <v>0</v>
      </c>
      <c r="Z20" s="11">
        <v>6</v>
      </c>
      <c r="AA20" s="11">
        <v>4</v>
      </c>
      <c r="AB20" s="11">
        <v>11</v>
      </c>
      <c r="AC20" s="11">
        <v>18</v>
      </c>
      <c r="AD20" s="11">
        <v>21</v>
      </c>
      <c r="AE20" s="13">
        <v>106</v>
      </c>
    </row>
    <row r="21" spans="1:31" ht="16" x14ac:dyDescent="0.2">
      <c r="A21" s="3" t="s">
        <v>118</v>
      </c>
      <c r="B21" s="23">
        <f t="shared" si="0"/>
        <v>6368</v>
      </c>
      <c r="C21" s="15">
        <f>SUM(D21:AE21)/(INDEX(Metrics!$A$2:$C$255,MATCH(A21,Metrics!$A$2:$A$255,1),2,1))</f>
        <v>0.50047154982709841</v>
      </c>
      <c r="D21" s="11">
        <v>7</v>
      </c>
      <c r="E21" s="11">
        <v>6</v>
      </c>
      <c r="F21" s="11">
        <v>13</v>
      </c>
      <c r="G21" s="11">
        <v>14</v>
      </c>
      <c r="H21" s="11">
        <v>114</v>
      </c>
      <c r="I21" s="11">
        <v>45</v>
      </c>
      <c r="J21" s="12">
        <v>13</v>
      </c>
      <c r="K21" s="12">
        <v>0</v>
      </c>
      <c r="L21" s="11">
        <v>0</v>
      </c>
      <c r="M21" s="11">
        <v>414</v>
      </c>
      <c r="N21" s="11">
        <v>409</v>
      </c>
      <c r="O21" s="11">
        <v>370</v>
      </c>
      <c r="P21" s="11">
        <v>362</v>
      </c>
      <c r="Q21" s="12">
        <v>195</v>
      </c>
      <c r="R21" s="12">
        <v>0</v>
      </c>
      <c r="S21" s="11">
        <v>643</v>
      </c>
      <c r="T21" s="11">
        <v>542</v>
      </c>
      <c r="U21" s="11">
        <v>439</v>
      </c>
      <c r="V21" s="11">
        <v>412</v>
      </c>
      <c r="W21" s="11">
        <v>379</v>
      </c>
      <c r="X21" s="12">
        <v>291</v>
      </c>
      <c r="Y21" s="12">
        <v>0</v>
      </c>
      <c r="Z21" s="11">
        <v>326</v>
      </c>
      <c r="AA21" s="11">
        <v>252</v>
      </c>
      <c r="AB21" s="11">
        <v>318</v>
      </c>
      <c r="AC21" s="11">
        <v>377</v>
      </c>
      <c r="AD21" s="11">
        <v>427</v>
      </c>
      <c r="AE21" s="13">
        <v>0</v>
      </c>
    </row>
    <row r="22" spans="1:31" ht="16" x14ac:dyDescent="0.2">
      <c r="A22" s="3" t="s">
        <v>39</v>
      </c>
      <c r="B22" s="23">
        <f t="shared" si="0"/>
        <v>38096</v>
      </c>
      <c r="C22" s="15">
        <f>SUM(D22:AE22)/(INDEX(Metrics!$A$2:$C$255,MATCH(A22,Metrics!$A$2:$A$255,1),2,1))</f>
        <v>0.62038529809305132</v>
      </c>
      <c r="D22" s="11">
        <v>11</v>
      </c>
      <c r="E22" s="11">
        <v>3</v>
      </c>
      <c r="F22" s="11">
        <v>1</v>
      </c>
      <c r="G22" s="11">
        <v>4</v>
      </c>
      <c r="H22" s="11">
        <v>8</v>
      </c>
      <c r="I22" s="11">
        <v>54</v>
      </c>
      <c r="J22" s="12">
        <v>1</v>
      </c>
      <c r="K22" s="12">
        <v>0</v>
      </c>
      <c r="L22" s="11">
        <v>0</v>
      </c>
      <c r="M22" s="11">
        <v>2443</v>
      </c>
      <c r="N22" s="11">
        <v>2938</v>
      </c>
      <c r="O22" s="11">
        <v>2497</v>
      </c>
      <c r="P22" s="11">
        <v>2984</v>
      </c>
      <c r="Q22" s="12">
        <v>1374</v>
      </c>
      <c r="R22" s="12">
        <v>0</v>
      </c>
      <c r="S22" s="11">
        <v>2223</v>
      </c>
      <c r="T22" s="11">
        <v>1903</v>
      </c>
      <c r="U22" s="11">
        <v>1757</v>
      </c>
      <c r="V22" s="11">
        <v>1484</v>
      </c>
      <c r="W22" s="11">
        <v>1804</v>
      </c>
      <c r="X22" s="12">
        <v>997</v>
      </c>
      <c r="Y22" s="12">
        <v>0</v>
      </c>
      <c r="Z22" s="11">
        <v>1475</v>
      </c>
      <c r="AA22" s="11">
        <v>1252</v>
      </c>
      <c r="AB22" s="11">
        <v>1193</v>
      </c>
      <c r="AC22" s="11">
        <v>1482</v>
      </c>
      <c r="AD22" s="11">
        <v>2048</v>
      </c>
      <c r="AE22" s="13">
        <v>8160</v>
      </c>
    </row>
    <row r="23" spans="1:31" ht="16" x14ac:dyDescent="0.2">
      <c r="A23" s="3" t="s">
        <v>13</v>
      </c>
      <c r="B23" s="23">
        <f t="shared" si="0"/>
        <v>154206</v>
      </c>
      <c r="C23" s="15">
        <f>SUM(D23:AE23)/(INDEX(Metrics!$A$2:$C$255,MATCH(A23,Metrics!$A$2:$A$255,1),2,1))</f>
        <v>0.68763377568493156</v>
      </c>
      <c r="D23" s="11">
        <v>2894</v>
      </c>
      <c r="E23" s="11">
        <v>978</v>
      </c>
      <c r="F23" s="11">
        <v>69</v>
      </c>
      <c r="G23" s="11">
        <v>521</v>
      </c>
      <c r="H23" s="11">
        <v>408</v>
      </c>
      <c r="I23" s="11">
        <v>363</v>
      </c>
      <c r="J23" s="12">
        <v>331</v>
      </c>
      <c r="K23" s="12">
        <v>0</v>
      </c>
      <c r="L23" s="11">
        <v>39</v>
      </c>
      <c r="M23" s="11">
        <v>13664</v>
      </c>
      <c r="N23" s="11">
        <v>12911</v>
      </c>
      <c r="O23" s="11">
        <v>11812</v>
      </c>
      <c r="P23" s="11">
        <v>12942</v>
      </c>
      <c r="Q23" s="12">
        <v>6722</v>
      </c>
      <c r="R23" s="12">
        <v>3515</v>
      </c>
      <c r="S23" s="11">
        <v>10061</v>
      </c>
      <c r="T23" s="11">
        <v>7854</v>
      </c>
      <c r="U23" s="11">
        <v>6742</v>
      </c>
      <c r="V23" s="11">
        <v>5729</v>
      </c>
      <c r="W23" s="11">
        <v>6949</v>
      </c>
      <c r="X23" s="12">
        <v>4387</v>
      </c>
      <c r="Y23" s="12">
        <v>2096</v>
      </c>
      <c r="Z23" s="11">
        <v>5264</v>
      </c>
      <c r="AA23" s="11">
        <v>4847</v>
      </c>
      <c r="AB23" s="11">
        <v>4972</v>
      </c>
      <c r="AC23" s="11">
        <v>5489</v>
      </c>
      <c r="AD23" s="11">
        <v>7972</v>
      </c>
      <c r="AE23" s="13">
        <v>14675</v>
      </c>
    </row>
    <row r="24" spans="1:31" ht="16" x14ac:dyDescent="0.2">
      <c r="A24" s="3" t="s">
        <v>23</v>
      </c>
      <c r="B24" s="23">
        <f t="shared" si="0"/>
        <v>83487</v>
      </c>
      <c r="C24" s="15">
        <f>SUM(D24:AE24)/(INDEX(Metrics!$A$2:$C$255,MATCH(A24,Metrics!$A$2:$A$255,1),2,1))</f>
        <v>0.68355207676625429</v>
      </c>
      <c r="D24" s="11">
        <v>53</v>
      </c>
      <c r="E24" s="11">
        <v>35</v>
      </c>
      <c r="F24" s="11">
        <v>10</v>
      </c>
      <c r="G24" s="11">
        <v>244</v>
      </c>
      <c r="H24" s="11">
        <v>422</v>
      </c>
      <c r="I24" s="11">
        <v>520</v>
      </c>
      <c r="J24" s="12">
        <v>0</v>
      </c>
      <c r="K24" s="12">
        <v>0</v>
      </c>
      <c r="L24" s="11">
        <v>96</v>
      </c>
      <c r="M24" s="11">
        <v>4295</v>
      </c>
      <c r="N24" s="11">
        <v>4036</v>
      </c>
      <c r="O24" s="11">
        <v>4482</v>
      </c>
      <c r="P24" s="11">
        <v>4806</v>
      </c>
      <c r="Q24" s="12">
        <v>3315</v>
      </c>
      <c r="R24" s="12">
        <v>0</v>
      </c>
      <c r="S24" s="11">
        <v>4513</v>
      </c>
      <c r="T24" s="11">
        <v>4278</v>
      </c>
      <c r="U24" s="11">
        <v>4354</v>
      </c>
      <c r="V24" s="11">
        <v>4089</v>
      </c>
      <c r="W24" s="11">
        <v>4218</v>
      </c>
      <c r="X24" s="12">
        <v>4135</v>
      </c>
      <c r="Y24" s="12">
        <v>1519</v>
      </c>
      <c r="Z24" s="11">
        <v>3934</v>
      </c>
      <c r="AA24" s="11">
        <v>3861</v>
      </c>
      <c r="AB24" s="11">
        <v>3730</v>
      </c>
      <c r="AC24" s="11">
        <v>4204</v>
      </c>
      <c r="AD24" s="11">
        <v>5284</v>
      </c>
      <c r="AE24" s="13">
        <v>13054</v>
      </c>
    </row>
    <row r="25" spans="1:31" ht="16" x14ac:dyDescent="0.2">
      <c r="A25" s="3" t="s">
        <v>161</v>
      </c>
      <c r="B25" s="23">
        <f t="shared" si="0"/>
        <v>5617</v>
      </c>
      <c r="C25" s="15">
        <f>SUM(D25:AE25)/(INDEX(Metrics!$A$2:$C$255,MATCH(A25,Metrics!$A$2:$A$255,1),2,1))</f>
        <v>0.7465443912812334</v>
      </c>
      <c r="D25" s="11">
        <v>15</v>
      </c>
      <c r="E25" s="11">
        <v>53</v>
      </c>
      <c r="F25" s="11">
        <v>78</v>
      </c>
      <c r="G25" s="11">
        <v>47</v>
      </c>
      <c r="H25" s="11">
        <v>36</v>
      </c>
      <c r="I25" s="11">
        <v>24</v>
      </c>
      <c r="J25" s="12">
        <v>23</v>
      </c>
      <c r="K25" s="12">
        <v>0</v>
      </c>
      <c r="L25" s="11">
        <v>0</v>
      </c>
      <c r="M25" s="11">
        <v>440</v>
      </c>
      <c r="N25" s="11">
        <v>409</v>
      </c>
      <c r="O25" s="11">
        <v>370</v>
      </c>
      <c r="P25" s="11">
        <v>400</v>
      </c>
      <c r="Q25" s="12">
        <v>0</v>
      </c>
      <c r="R25" s="12">
        <v>0</v>
      </c>
      <c r="S25" s="11">
        <v>292</v>
      </c>
      <c r="T25" s="11">
        <v>219</v>
      </c>
      <c r="U25" s="11">
        <v>196</v>
      </c>
      <c r="V25" s="11">
        <v>156</v>
      </c>
      <c r="W25" s="11">
        <v>221</v>
      </c>
      <c r="X25" s="12">
        <v>0</v>
      </c>
      <c r="Y25" s="12">
        <v>0</v>
      </c>
      <c r="Z25" s="11">
        <v>173</v>
      </c>
      <c r="AA25" s="11">
        <v>103</v>
      </c>
      <c r="AB25" s="11">
        <v>143</v>
      </c>
      <c r="AC25" s="11">
        <v>163</v>
      </c>
      <c r="AD25" s="11">
        <v>461</v>
      </c>
      <c r="AE25" s="13">
        <v>1595</v>
      </c>
    </row>
    <row r="26" spans="1:31" ht="16" x14ac:dyDescent="0.2">
      <c r="A26" s="3" t="s">
        <v>240</v>
      </c>
      <c r="B26" s="23">
        <f t="shared" si="0"/>
        <v>725</v>
      </c>
      <c r="C26" s="15">
        <f>SUM(D26:AE26)/(INDEX(Metrics!$A$2:$C$255,MATCH(A26,Metrics!$A$2:$A$255,1),2,1))</f>
        <v>0.70731707317073167</v>
      </c>
      <c r="D26" s="11">
        <v>33</v>
      </c>
      <c r="E26" s="11">
        <v>12</v>
      </c>
      <c r="F26" s="11">
        <v>6</v>
      </c>
      <c r="G26" s="11">
        <v>2</v>
      </c>
      <c r="H26" s="11">
        <v>7</v>
      </c>
      <c r="I26" s="11">
        <v>3</v>
      </c>
      <c r="J26" s="12">
        <v>0</v>
      </c>
      <c r="K26" s="12">
        <v>0</v>
      </c>
      <c r="L26" s="11">
        <v>0</v>
      </c>
      <c r="M26" s="11">
        <v>50</v>
      </c>
      <c r="N26" s="11">
        <v>48</v>
      </c>
      <c r="O26" s="11">
        <v>39</v>
      </c>
      <c r="P26" s="11">
        <v>64</v>
      </c>
      <c r="Q26" s="12">
        <v>0</v>
      </c>
      <c r="R26" s="12">
        <v>0</v>
      </c>
      <c r="S26" s="11">
        <v>29</v>
      </c>
      <c r="T26" s="11">
        <v>15</v>
      </c>
      <c r="U26" s="11">
        <v>25</v>
      </c>
      <c r="V26" s="11">
        <v>16</v>
      </c>
      <c r="W26" s="11">
        <v>35</v>
      </c>
      <c r="X26" s="12">
        <v>0</v>
      </c>
      <c r="Y26" s="12">
        <v>0</v>
      </c>
      <c r="Z26" s="11">
        <v>16</v>
      </c>
      <c r="AA26" s="11">
        <v>10</v>
      </c>
      <c r="AB26" s="11">
        <v>0</v>
      </c>
      <c r="AC26" s="11">
        <v>0</v>
      </c>
      <c r="AD26" s="11">
        <v>40</v>
      </c>
      <c r="AE26" s="13">
        <v>275</v>
      </c>
    </row>
    <row r="27" spans="1:31" ht="16" x14ac:dyDescent="0.2">
      <c r="A27" s="3" t="s">
        <v>175</v>
      </c>
      <c r="B27" s="23">
        <f t="shared" si="0"/>
        <v>2365</v>
      </c>
      <c r="C27" s="15">
        <f>SUM(D27:AE27)/(INDEX(Metrics!$A$2:$C$255,MATCH(A27,Metrics!$A$2:$A$255,1),2,1))</f>
        <v>0.42836442673428726</v>
      </c>
      <c r="D27" s="11">
        <v>2</v>
      </c>
      <c r="E27" s="11">
        <v>50</v>
      </c>
      <c r="F27" s="11">
        <v>3</v>
      </c>
      <c r="G27" s="11">
        <v>55</v>
      </c>
      <c r="H27" s="11">
        <v>15</v>
      </c>
      <c r="I27" s="11">
        <v>0</v>
      </c>
      <c r="J27" s="12">
        <v>0</v>
      </c>
      <c r="K27" s="12">
        <v>0</v>
      </c>
      <c r="L27" s="11">
        <v>0</v>
      </c>
      <c r="M27" s="11">
        <v>174</v>
      </c>
      <c r="N27" s="11">
        <v>170</v>
      </c>
      <c r="O27" s="11">
        <v>121</v>
      </c>
      <c r="P27" s="11">
        <v>129</v>
      </c>
      <c r="Q27" s="12">
        <v>0</v>
      </c>
      <c r="R27" s="12">
        <v>0</v>
      </c>
      <c r="S27" s="11">
        <v>110</v>
      </c>
      <c r="T27" s="11">
        <v>70</v>
      </c>
      <c r="U27" s="11">
        <v>58</v>
      </c>
      <c r="V27" s="11">
        <v>0</v>
      </c>
      <c r="W27" s="11">
        <v>75</v>
      </c>
      <c r="X27" s="12">
        <v>160</v>
      </c>
      <c r="Y27" s="12">
        <v>0</v>
      </c>
      <c r="Z27" s="11">
        <v>84</v>
      </c>
      <c r="AA27" s="11">
        <v>64</v>
      </c>
      <c r="AB27" s="11">
        <v>57</v>
      </c>
      <c r="AC27" s="11">
        <v>90</v>
      </c>
      <c r="AD27" s="11">
        <v>182</v>
      </c>
      <c r="AE27" s="13">
        <v>696</v>
      </c>
    </row>
    <row r="28" spans="1:31" ht="16" x14ac:dyDescent="0.2">
      <c r="A28" s="3" t="s">
        <v>81</v>
      </c>
      <c r="B28" s="23">
        <f t="shared" si="0"/>
        <v>15724</v>
      </c>
      <c r="C28" s="15">
        <f>SUM(D28:AE28)/(INDEX(Metrics!$A$2:$C$255,MATCH(A28,Metrics!$A$2:$A$255,1),2,1))</f>
        <v>0.65642481422726895</v>
      </c>
      <c r="D28" s="11">
        <v>5</v>
      </c>
      <c r="E28" s="11">
        <v>4</v>
      </c>
      <c r="F28" s="11">
        <v>2</v>
      </c>
      <c r="G28" s="11">
        <v>1</v>
      </c>
      <c r="H28" s="11">
        <v>1</v>
      </c>
      <c r="I28" s="11">
        <v>0</v>
      </c>
      <c r="J28" s="12">
        <v>0</v>
      </c>
      <c r="K28" s="12">
        <v>0</v>
      </c>
      <c r="L28" s="11">
        <v>0</v>
      </c>
      <c r="M28" s="11">
        <v>702</v>
      </c>
      <c r="N28" s="11">
        <v>733</v>
      </c>
      <c r="O28" s="11">
        <v>851</v>
      </c>
      <c r="P28" s="11">
        <v>861</v>
      </c>
      <c r="Q28" s="12">
        <v>49</v>
      </c>
      <c r="R28" s="12">
        <v>0</v>
      </c>
      <c r="S28" s="11">
        <v>844</v>
      </c>
      <c r="T28" s="11">
        <v>780</v>
      </c>
      <c r="U28" s="11">
        <v>950</v>
      </c>
      <c r="V28" s="11">
        <v>924</v>
      </c>
      <c r="W28" s="11">
        <v>1025</v>
      </c>
      <c r="X28" s="12">
        <v>813</v>
      </c>
      <c r="Y28" s="12">
        <v>397</v>
      </c>
      <c r="Z28" s="11">
        <v>621</v>
      </c>
      <c r="AA28" s="11">
        <v>543</v>
      </c>
      <c r="AB28" s="11">
        <v>585</v>
      </c>
      <c r="AC28" s="11">
        <v>697</v>
      </c>
      <c r="AD28" s="11">
        <v>949</v>
      </c>
      <c r="AE28" s="13">
        <v>3387</v>
      </c>
    </row>
    <row r="29" spans="1:31" ht="16" x14ac:dyDescent="0.2">
      <c r="A29" s="3" t="s">
        <v>121</v>
      </c>
      <c r="B29" s="23">
        <f t="shared" si="0"/>
        <v>8564</v>
      </c>
      <c r="C29" s="15">
        <f>SUM(D29:AE29)/(INDEX(Metrics!$A$2:$C$255,MATCH(A29,Metrics!$A$2:$A$255,1),2,1))</f>
        <v>0.68842443729903535</v>
      </c>
      <c r="D29" s="11">
        <v>45</v>
      </c>
      <c r="E29" s="11">
        <v>3</v>
      </c>
      <c r="F29" s="11">
        <v>240</v>
      </c>
      <c r="G29" s="11">
        <v>0</v>
      </c>
      <c r="H29" s="11">
        <v>82</v>
      </c>
      <c r="I29" s="11">
        <v>0</v>
      </c>
      <c r="J29" s="12">
        <v>0</v>
      </c>
      <c r="K29" s="12">
        <v>0</v>
      </c>
      <c r="L29" s="11">
        <v>54</v>
      </c>
      <c r="M29" s="11">
        <v>541</v>
      </c>
      <c r="N29" s="11">
        <v>595</v>
      </c>
      <c r="O29" s="11">
        <v>533</v>
      </c>
      <c r="P29" s="11">
        <v>523</v>
      </c>
      <c r="Q29" s="12">
        <v>0</v>
      </c>
      <c r="R29" s="12">
        <v>45</v>
      </c>
      <c r="S29" s="11">
        <v>416</v>
      </c>
      <c r="T29" s="11">
        <v>392</v>
      </c>
      <c r="U29" s="11">
        <v>357</v>
      </c>
      <c r="V29" s="11">
        <v>318</v>
      </c>
      <c r="W29" s="11">
        <v>383</v>
      </c>
      <c r="X29" s="12">
        <v>310</v>
      </c>
      <c r="Y29" s="12">
        <v>98</v>
      </c>
      <c r="Z29" s="11">
        <v>373</v>
      </c>
      <c r="AA29" s="11">
        <v>322</v>
      </c>
      <c r="AB29" s="11">
        <v>257</v>
      </c>
      <c r="AC29" s="11">
        <v>330</v>
      </c>
      <c r="AD29" s="11">
        <v>418</v>
      </c>
      <c r="AE29" s="13">
        <v>1929</v>
      </c>
    </row>
    <row r="30" spans="1:31" ht="16" x14ac:dyDescent="0.2">
      <c r="A30" s="3" t="s">
        <v>64</v>
      </c>
      <c r="B30" s="23">
        <f t="shared" si="0"/>
        <v>24200</v>
      </c>
      <c r="C30" s="15">
        <f>SUM(D30:AE30)/(INDEX(Metrics!$A$2:$C$255,MATCH(A30,Metrics!$A$2:$A$255,1),2,1))</f>
        <v>0.71816482179422503</v>
      </c>
      <c r="D30" s="11">
        <v>672</v>
      </c>
      <c r="E30" s="11">
        <v>270</v>
      </c>
      <c r="F30" s="11">
        <v>39</v>
      </c>
      <c r="G30" s="11">
        <v>138</v>
      </c>
      <c r="H30" s="11">
        <v>144</v>
      </c>
      <c r="I30" s="11">
        <v>129</v>
      </c>
      <c r="J30" s="12">
        <v>0</v>
      </c>
      <c r="K30" s="12">
        <v>0</v>
      </c>
      <c r="L30" s="11">
        <v>0</v>
      </c>
      <c r="M30" s="11">
        <v>1615</v>
      </c>
      <c r="N30" s="11">
        <v>1931</v>
      </c>
      <c r="O30" s="11">
        <v>1941</v>
      </c>
      <c r="P30" s="11">
        <v>1933</v>
      </c>
      <c r="Q30" s="12">
        <v>0</v>
      </c>
      <c r="R30" s="12">
        <v>0</v>
      </c>
      <c r="S30" s="11">
        <v>1678</v>
      </c>
      <c r="T30" s="11">
        <v>1397</v>
      </c>
      <c r="U30" s="11">
        <v>1269</v>
      </c>
      <c r="V30" s="11">
        <v>1370</v>
      </c>
      <c r="W30" s="11">
        <v>1030</v>
      </c>
      <c r="X30" s="12">
        <v>611</v>
      </c>
      <c r="Y30" s="12">
        <v>0</v>
      </c>
      <c r="Z30" s="11">
        <v>803</v>
      </c>
      <c r="AA30" s="11">
        <v>652</v>
      </c>
      <c r="AB30" s="11">
        <v>756</v>
      </c>
      <c r="AC30" s="11">
        <v>1066</v>
      </c>
      <c r="AD30" s="11">
        <v>918</v>
      </c>
      <c r="AE30" s="13">
        <v>3838</v>
      </c>
    </row>
    <row r="31" spans="1:31" ht="16" x14ac:dyDescent="0.2">
      <c r="A31" s="3" t="s">
        <v>78</v>
      </c>
      <c r="B31" s="23">
        <f t="shared" si="0"/>
        <v>14497</v>
      </c>
      <c r="C31" s="15">
        <f>SUM(D31:AE31)/(INDEX(Metrics!$A$2:$C$255,MATCH(A31,Metrics!$A$2:$A$255,1),2,1))</f>
        <v>0.55875891308537295</v>
      </c>
      <c r="D31" s="11">
        <v>1</v>
      </c>
      <c r="E31" s="11">
        <v>1</v>
      </c>
      <c r="F31" s="11">
        <v>0</v>
      </c>
      <c r="G31" s="11">
        <v>0</v>
      </c>
      <c r="H31" s="11">
        <v>0</v>
      </c>
      <c r="I31" s="11">
        <v>20</v>
      </c>
      <c r="J31" s="12">
        <v>1</v>
      </c>
      <c r="K31" s="12">
        <v>0</v>
      </c>
      <c r="L31" s="11">
        <v>21</v>
      </c>
      <c r="M31" s="11">
        <v>1050</v>
      </c>
      <c r="N31" s="11">
        <v>1000</v>
      </c>
      <c r="O31" s="11">
        <v>981</v>
      </c>
      <c r="P31" s="11">
        <v>1005</v>
      </c>
      <c r="Q31" s="12">
        <v>0</v>
      </c>
      <c r="R31" s="12">
        <v>27</v>
      </c>
      <c r="S31" s="11">
        <v>1046</v>
      </c>
      <c r="T31" s="11">
        <v>871</v>
      </c>
      <c r="U31" s="11">
        <v>709</v>
      </c>
      <c r="V31" s="11">
        <v>526</v>
      </c>
      <c r="W31" s="11">
        <v>610</v>
      </c>
      <c r="X31" s="12">
        <v>759</v>
      </c>
      <c r="Y31" s="12">
        <v>277</v>
      </c>
      <c r="Z31" s="11">
        <v>641</v>
      </c>
      <c r="AA31" s="11">
        <v>514</v>
      </c>
      <c r="AB31" s="11">
        <v>567</v>
      </c>
      <c r="AC31" s="11">
        <v>596</v>
      </c>
      <c r="AD31" s="11">
        <v>863</v>
      </c>
      <c r="AE31" s="13">
        <v>2411</v>
      </c>
    </row>
    <row r="32" spans="1:31" ht="16" x14ac:dyDescent="0.2">
      <c r="A32" s="3" t="s">
        <v>116</v>
      </c>
      <c r="B32" s="23">
        <f t="shared" si="0"/>
        <v>7762</v>
      </c>
      <c r="C32" s="15">
        <f>SUM(D32:AE32)/(INDEX(Metrics!$A$2:$C$255,MATCH(A32,Metrics!$A$2:$A$255,1),2,1))</f>
        <v>0.59342507645259934</v>
      </c>
      <c r="D32" s="11">
        <v>156</v>
      </c>
      <c r="E32" s="11">
        <v>71</v>
      </c>
      <c r="F32" s="11">
        <v>71</v>
      </c>
      <c r="G32" s="11">
        <v>29</v>
      </c>
      <c r="H32" s="11">
        <v>31</v>
      </c>
      <c r="I32" s="11">
        <v>39</v>
      </c>
      <c r="J32" s="12">
        <v>0</v>
      </c>
      <c r="K32" s="12">
        <v>0</v>
      </c>
      <c r="L32" s="11">
        <v>8</v>
      </c>
      <c r="M32" s="11">
        <v>800</v>
      </c>
      <c r="N32" s="11">
        <v>524</v>
      </c>
      <c r="O32" s="11">
        <v>503</v>
      </c>
      <c r="P32" s="11">
        <v>495</v>
      </c>
      <c r="Q32" s="12">
        <v>0</v>
      </c>
      <c r="R32" s="12">
        <v>0</v>
      </c>
      <c r="S32" s="11">
        <v>352</v>
      </c>
      <c r="T32" s="11">
        <v>377</v>
      </c>
      <c r="U32" s="11">
        <v>266</v>
      </c>
      <c r="V32" s="11">
        <v>247</v>
      </c>
      <c r="W32" s="11">
        <v>302</v>
      </c>
      <c r="X32" s="12">
        <v>110</v>
      </c>
      <c r="Y32" s="12">
        <v>0</v>
      </c>
      <c r="Z32" s="11">
        <v>199</v>
      </c>
      <c r="AA32" s="11">
        <v>272</v>
      </c>
      <c r="AB32" s="11">
        <v>183</v>
      </c>
      <c r="AC32" s="11">
        <v>227</v>
      </c>
      <c r="AD32" s="11">
        <v>329</v>
      </c>
      <c r="AE32" s="13">
        <v>2171</v>
      </c>
    </row>
    <row r="33" spans="1:31" ht="16" x14ac:dyDescent="0.2">
      <c r="A33" s="3" t="s">
        <v>133</v>
      </c>
      <c r="B33" s="23">
        <f t="shared" si="0"/>
        <v>6767</v>
      </c>
      <c r="C33" s="15">
        <f>SUM(D33:AE33)/(INDEX(Metrics!$A$2:$C$255,MATCH(A33,Metrics!$A$2:$A$255,1),2,1))</f>
        <v>0.69241788601248333</v>
      </c>
      <c r="D33" s="11">
        <v>136</v>
      </c>
      <c r="E33" s="11">
        <v>14</v>
      </c>
      <c r="F33" s="11">
        <v>53</v>
      </c>
      <c r="G33" s="11">
        <v>28</v>
      </c>
      <c r="H33" s="11">
        <v>20</v>
      </c>
      <c r="I33" s="11">
        <v>15</v>
      </c>
      <c r="J33" s="12">
        <v>0</v>
      </c>
      <c r="K33" s="12">
        <v>0</v>
      </c>
      <c r="L33" s="11">
        <v>0</v>
      </c>
      <c r="M33" s="11">
        <v>610</v>
      </c>
      <c r="N33" s="11">
        <v>506</v>
      </c>
      <c r="O33" s="11">
        <v>480</v>
      </c>
      <c r="P33" s="11">
        <v>510</v>
      </c>
      <c r="Q33" s="12">
        <v>0</v>
      </c>
      <c r="R33" s="12">
        <v>0</v>
      </c>
      <c r="S33" s="11">
        <v>398</v>
      </c>
      <c r="T33" s="11">
        <v>525</v>
      </c>
      <c r="U33" s="11">
        <v>317</v>
      </c>
      <c r="V33" s="11">
        <v>197</v>
      </c>
      <c r="W33" s="11">
        <v>323</v>
      </c>
      <c r="X33" s="12">
        <v>0</v>
      </c>
      <c r="Y33" s="12">
        <v>0</v>
      </c>
      <c r="Z33" s="11">
        <v>246</v>
      </c>
      <c r="AA33" s="11">
        <v>0</v>
      </c>
      <c r="AB33" s="11">
        <v>222</v>
      </c>
      <c r="AC33" s="11">
        <v>429</v>
      </c>
      <c r="AD33" s="11">
        <v>396</v>
      </c>
      <c r="AE33" s="13">
        <v>1342</v>
      </c>
    </row>
    <row r="34" spans="1:31" ht="16" x14ac:dyDescent="0.2">
      <c r="A34" s="3" t="s">
        <v>14</v>
      </c>
      <c r="B34" s="23">
        <f t="shared" si="0"/>
        <v>114475</v>
      </c>
      <c r="C34" s="15">
        <f>SUM(D34:AE34)/(INDEX(Metrics!$A$2:$C$255,MATCH(A34,Metrics!$A$2:$A$255,1),2,1))</f>
        <v>0.52293179845598647</v>
      </c>
      <c r="D34" s="11">
        <v>27</v>
      </c>
      <c r="E34" s="11">
        <v>0</v>
      </c>
      <c r="F34" s="11">
        <v>159</v>
      </c>
      <c r="G34" s="11">
        <v>1066</v>
      </c>
      <c r="H34" s="11">
        <v>949</v>
      </c>
      <c r="I34" s="11">
        <v>174</v>
      </c>
      <c r="J34" s="12">
        <v>0</v>
      </c>
      <c r="K34" s="12">
        <v>0</v>
      </c>
      <c r="L34" s="11">
        <v>37</v>
      </c>
      <c r="M34" s="11">
        <v>12621</v>
      </c>
      <c r="N34" s="11">
        <v>9554</v>
      </c>
      <c r="O34" s="11">
        <v>8113</v>
      </c>
      <c r="P34" s="11">
        <v>7514</v>
      </c>
      <c r="Q34" s="12">
        <v>4829</v>
      </c>
      <c r="R34" s="12">
        <v>2242</v>
      </c>
      <c r="S34" s="11">
        <v>4952</v>
      </c>
      <c r="T34" s="11">
        <v>4946</v>
      </c>
      <c r="U34" s="11">
        <v>3833</v>
      </c>
      <c r="V34" s="11">
        <v>3366</v>
      </c>
      <c r="W34" s="11">
        <v>4127</v>
      </c>
      <c r="X34" s="12">
        <v>2893</v>
      </c>
      <c r="Y34" s="12">
        <v>1449</v>
      </c>
      <c r="Z34" s="11">
        <v>3749</v>
      </c>
      <c r="AA34" s="11">
        <v>3773</v>
      </c>
      <c r="AB34" s="11">
        <v>3772</v>
      </c>
      <c r="AC34" s="11">
        <v>4733</v>
      </c>
      <c r="AD34" s="11">
        <v>7462</v>
      </c>
      <c r="AE34" s="13">
        <v>18135</v>
      </c>
    </row>
    <row r="35" spans="1:31" ht="16" x14ac:dyDescent="0.2">
      <c r="A35" s="3" t="s">
        <v>156</v>
      </c>
      <c r="B35" s="23">
        <f t="shared" si="0"/>
        <v>4932</v>
      </c>
      <c r="C35" s="15">
        <f>SUM(D35:AE35)/(INDEX(Metrics!$A$2:$C$255,MATCH(A35,Metrics!$A$2:$A$255,1),2,1))</f>
        <v>0.62398785425101211</v>
      </c>
      <c r="D35" s="11">
        <v>40</v>
      </c>
      <c r="E35" s="11">
        <v>4</v>
      </c>
      <c r="F35" s="11">
        <v>40</v>
      </c>
      <c r="G35" s="11">
        <v>22</v>
      </c>
      <c r="H35" s="11">
        <v>12</v>
      </c>
      <c r="I35" s="11">
        <v>12</v>
      </c>
      <c r="J35" s="12">
        <v>0</v>
      </c>
      <c r="K35" s="12">
        <v>0</v>
      </c>
      <c r="L35" s="11">
        <v>0</v>
      </c>
      <c r="M35" s="11">
        <v>537</v>
      </c>
      <c r="N35" s="11">
        <v>490</v>
      </c>
      <c r="O35" s="11">
        <v>371</v>
      </c>
      <c r="P35" s="11">
        <v>430</v>
      </c>
      <c r="Q35" s="12">
        <v>0</v>
      </c>
      <c r="R35" s="12">
        <v>0</v>
      </c>
      <c r="S35" s="11">
        <v>365</v>
      </c>
      <c r="T35" s="11">
        <v>312</v>
      </c>
      <c r="U35" s="11">
        <v>232</v>
      </c>
      <c r="V35" s="11">
        <v>214</v>
      </c>
      <c r="W35" s="11">
        <v>215</v>
      </c>
      <c r="X35" s="12">
        <v>0</v>
      </c>
      <c r="Y35" s="12">
        <v>0</v>
      </c>
      <c r="Z35" s="11">
        <v>178</v>
      </c>
      <c r="AA35" s="11">
        <v>137</v>
      </c>
      <c r="AB35" s="11">
        <v>120</v>
      </c>
      <c r="AC35" s="11">
        <v>164</v>
      </c>
      <c r="AD35" s="11">
        <v>267</v>
      </c>
      <c r="AE35" s="13">
        <v>770</v>
      </c>
    </row>
    <row r="36" spans="1:31" ht="16" x14ac:dyDescent="0.2">
      <c r="A36" s="3" t="s">
        <v>185</v>
      </c>
      <c r="B36" s="23">
        <f t="shared" si="0"/>
        <v>3112</v>
      </c>
      <c r="C36" s="15">
        <f>SUM(D36:AE36)/(INDEX(Metrics!$A$2:$C$255,MATCH(A36,Metrics!$A$2:$A$255,1),2,1))</f>
        <v>0.71622554660529347</v>
      </c>
      <c r="D36" s="11">
        <v>49</v>
      </c>
      <c r="E36" s="11">
        <v>4</v>
      </c>
      <c r="F36" s="11">
        <v>3</v>
      </c>
      <c r="G36" s="11">
        <v>5</v>
      </c>
      <c r="H36" s="11">
        <v>7</v>
      </c>
      <c r="I36" s="11">
        <v>4</v>
      </c>
      <c r="J36" s="12">
        <v>0</v>
      </c>
      <c r="K36" s="12">
        <v>0</v>
      </c>
      <c r="L36" s="11">
        <v>1</v>
      </c>
      <c r="M36" s="11">
        <v>286</v>
      </c>
      <c r="N36" s="11">
        <v>200</v>
      </c>
      <c r="O36" s="11">
        <v>189</v>
      </c>
      <c r="P36" s="11">
        <v>202</v>
      </c>
      <c r="Q36" s="12">
        <v>0</v>
      </c>
      <c r="R36" s="12">
        <v>0</v>
      </c>
      <c r="S36" s="11">
        <v>150</v>
      </c>
      <c r="T36" s="11">
        <v>106</v>
      </c>
      <c r="U36" s="11">
        <v>92</v>
      </c>
      <c r="V36" s="11">
        <v>151</v>
      </c>
      <c r="W36" s="11">
        <v>152</v>
      </c>
      <c r="X36" s="12">
        <v>0</v>
      </c>
      <c r="Y36" s="12">
        <v>0</v>
      </c>
      <c r="Z36" s="11">
        <v>51</v>
      </c>
      <c r="AA36" s="11">
        <v>43</v>
      </c>
      <c r="AB36" s="11">
        <v>8</v>
      </c>
      <c r="AC36" s="11">
        <v>14</v>
      </c>
      <c r="AD36" s="11">
        <v>195</v>
      </c>
      <c r="AE36" s="13">
        <v>1200</v>
      </c>
    </row>
    <row r="37" spans="1:31" ht="16" x14ac:dyDescent="0.2">
      <c r="A37" s="3" t="s">
        <v>88</v>
      </c>
      <c r="B37" s="23">
        <f t="shared" si="0"/>
        <v>13876</v>
      </c>
      <c r="C37" s="15">
        <f>SUM(D37:AE37)/(INDEX(Metrics!$A$2:$C$255,MATCH(A37,Metrics!$A$2:$A$255,1),2,1))</f>
        <v>0.66427306237732775</v>
      </c>
      <c r="D37" s="11">
        <v>207</v>
      </c>
      <c r="E37" s="11">
        <v>305</v>
      </c>
      <c r="F37" s="11">
        <v>36</v>
      </c>
      <c r="G37" s="11">
        <v>131</v>
      </c>
      <c r="H37" s="11">
        <v>74</v>
      </c>
      <c r="I37" s="11">
        <v>51</v>
      </c>
      <c r="J37" s="12">
        <v>0</v>
      </c>
      <c r="K37" s="12">
        <v>0</v>
      </c>
      <c r="L37" s="11">
        <v>0</v>
      </c>
      <c r="M37" s="11">
        <v>1041</v>
      </c>
      <c r="N37" s="11">
        <v>912</v>
      </c>
      <c r="O37" s="11">
        <v>904</v>
      </c>
      <c r="P37" s="11">
        <v>1020</v>
      </c>
      <c r="Q37" s="12">
        <v>0</v>
      </c>
      <c r="R37" s="12">
        <v>0</v>
      </c>
      <c r="S37" s="11">
        <v>822</v>
      </c>
      <c r="T37" s="11">
        <v>837</v>
      </c>
      <c r="U37" s="11">
        <v>565</v>
      </c>
      <c r="V37" s="11">
        <v>503</v>
      </c>
      <c r="W37" s="11">
        <v>645</v>
      </c>
      <c r="X37" s="12">
        <v>0</v>
      </c>
      <c r="Y37" s="12">
        <v>0</v>
      </c>
      <c r="Z37" s="11">
        <v>488</v>
      </c>
      <c r="AA37" s="11">
        <v>671</v>
      </c>
      <c r="AB37" s="11">
        <v>449</v>
      </c>
      <c r="AC37" s="11">
        <v>418</v>
      </c>
      <c r="AD37" s="11">
        <v>695</v>
      </c>
      <c r="AE37" s="13">
        <v>3102</v>
      </c>
    </row>
    <row r="38" spans="1:31" ht="16" x14ac:dyDescent="0.2">
      <c r="A38" s="3" t="s">
        <v>190</v>
      </c>
      <c r="B38" s="23">
        <f t="shared" si="0"/>
        <v>2092</v>
      </c>
      <c r="C38" s="15">
        <f>SUM(D38:AE38)/(INDEX(Metrics!$A$2:$C$255,MATCH(A38,Metrics!$A$2:$A$255,1),2,1))</f>
        <v>0.54295354269400464</v>
      </c>
      <c r="D38" s="11">
        <v>0</v>
      </c>
      <c r="E38" s="11">
        <v>3</v>
      </c>
      <c r="F38" s="11">
        <v>1</v>
      </c>
      <c r="G38" s="11">
        <v>18</v>
      </c>
      <c r="H38" s="11">
        <v>6</v>
      </c>
      <c r="I38" s="11">
        <v>17</v>
      </c>
      <c r="J38" s="12">
        <v>0</v>
      </c>
      <c r="K38" s="12">
        <v>0</v>
      </c>
      <c r="L38" s="11">
        <v>1</v>
      </c>
      <c r="M38" s="11">
        <v>121</v>
      </c>
      <c r="N38" s="11">
        <v>79</v>
      </c>
      <c r="O38" s="11">
        <v>88</v>
      </c>
      <c r="P38" s="11">
        <v>98</v>
      </c>
      <c r="Q38" s="12">
        <v>0</v>
      </c>
      <c r="R38" s="12">
        <v>0</v>
      </c>
      <c r="S38" s="11">
        <v>96</v>
      </c>
      <c r="T38" s="11">
        <v>59</v>
      </c>
      <c r="U38" s="11">
        <v>59</v>
      </c>
      <c r="V38" s="11">
        <v>60</v>
      </c>
      <c r="W38" s="11">
        <v>96</v>
      </c>
      <c r="X38" s="12">
        <v>0</v>
      </c>
      <c r="Y38" s="12">
        <v>0</v>
      </c>
      <c r="Z38" s="11">
        <v>49</v>
      </c>
      <c r="AA38" s="11">
        <v>27</v>
      </c>
      <c r="AB38" s="11">
        <v>38</v>
      </c>
      <c r="AC38" s="11">
        <v>78</v>
      </c>
      <c r="AD38" s="11">
        <v>119</v>
      </c>
      <c r="AE38" s="13">
        <v>979</v>
      </c>
    </row>
    <row r="39" spans="1:31" ht="16" x14ac:dyDescent="0.2">
      <c r="A39" s="3" t="s">
        <v>69</v>
      </c>
      <c r="B39" s="23">
        <f t="shared" si="0"/>
        <v>21126</v>
      </c>
      <c r="C39" s="15">
        <f>SUM(D39:AE39)/(INDEX(Metrics!$A$2:$C$255,MATCH(A39,Metrics!$A$2:$A$255,1),2,1))</f>
        <v>0.68794164577159789</v>
      </c>
      <c r="D39" s="11">
        <v>9</v>
      </c>
      <c r="E39" s="11">
        <v>2</v>
      </c>
      <c r="F39" s="11">
        <v>5</v>
      </c>
      <c r="G39" s="11">
        <v>1</v>
      </c>
      <c r="H39" s="11">
        <v>32</v>
      </c>
      <c r="I39" s="11">
        <v>72</v>
      </c>
      <c r="J39" s="12">
        <v>0</v>
      </c>
      <c r="K39" s="12">
        <v>0</v>
      </c>
      <c r="L39" s="11">
        <v>0</v>
      </c>
      <c r="M39" s="11">
        <v>2345</v>
      </c>
      <c r="N39" s="11">
        <v>2072</v>
      </c>
      <c r="O39" s="11">
        <v>1851</v>
      </c>
      <c r="P39" s="11">
        <v>2131</v>
      </c>
      <c r="Q39" s="12">
        <v>0</v>
      </c>
      <c r="R39" s="12">
        <v>0</v>
      </c>
      <c r="S39" s="11">
        <v>1380</v>
      </c>
      <c r="T39" s="11">
        <v>1025</v>
      </c>
      <c r="U39" s="11">
        <v>894</v>
      </c>
      <c r="V39" s="11">
        <v>821</v>
      </c>
      <c r="W39" s="11">
        <v>1133</v>
      </c>
      <c r="X39" s="12">
        <v>0</v>
      </c>
      <c r="Y39" s="12">
        <v>0</v>
      </c>
      <c r="Z39" s="11">
        <v>1152</v>
      </c>
      <c r="AA39" s="11">
        <v>904</v>
      </c>
      <c r="AB39" s="11">
        <v>868</v>
      </c>
      <c r="AC39" s="11">
        <v>826</v>
      </c>
      <c r="AD39" s="11">
        <v>1332</v>
      </c>
      <c r="AE39" s="13">
        <v>2271</v>
      </c>
    </row>
    <row r="40" spans="1:31" ht="16" x14ac:dyDescent="0.2">
      <c r="A40" s="3" t="s">
        <v>73</v>
      </c>
      <c r="B40" s="23">
        <f t="shared" si="0"/>
        <v>18303</v>
      </c>
      <c r="C40" s="15">
        <f>SUM(D40:AE40)/(INDEX(Metrics!$A$2:$C$255,MATCH(A40,Metrics!$A$2:$A$255,1),2,1))</f>
        <v>0.62754577247479948</v>
      </c>
      <c r="D40" s="11">
        <v>7</v>
      </c>
      <c r="E40" s="11">
        <v>6</v>
      </c>
      <c r="F40" s="11">
        <v>2</v>
      </c>
      <c r="G40" s="11">
        <v>3</v>
      </c>
      <c r="H40" s="11">
        <v>0</v>
      </c>
      <c r="I40" s="11">
        <v>1</v>
      </c>
      <c r="J40" s="12">
        <v>0</v>
      </c>
      <c r="K40" s="12">
        <v>0</v>
      </c>
      <c r="L40" s="11">
        <v>5</v>
      </c>
      <c r="M40" s="11">
        <v>1914</v>
      </c>
      <c r="N40" s="11">
        <v>1399</v>
      </c>
      <c r="O40" s="11">
        <v>1476</v>
      </c>
      <c r="P40" s="11">
        <v>314</v>
      </c>
      <c r="Q40" s="12">
        <v>0</v>
      </c>
      <c r="R40" s="12">
        <v>0</v>
      </c>
      <c r="S40" s="11">
        <v>1320</v>
      </c>
      <c r="T40" s="11">
        <v>917</v>
      </c>
      <c r="U40" s="11">
        <v>828</v>
      </c>
      <c r="V40" s="11">
        <v>750</v>
      </c>
      <c r="W40" s="11">
        <v>738</v>
      </c>
      <c r="X40" s="12">
        <v>652</v>
      </c>
      <c r="Y40" s="12">
        <v>359</v>
      </c>
      <c r="Z40" s="11">
        <v>623</v>
      </c>
      <c r="AA40" s="11">
        <v>901</v>
      </c>
      <c r="AB40" s="11">
        <v>548</v>
      </c>
      <c r="AC40" s="11">
        <v>589</v>
      </c>
      <c r="AD40" s="11">
        <v>948</v>
      </c>
      <c r="AE40" s="13">
        <v>4003</v>
      </c>
    </row>
    <row r="41" spans="1:31" ht="16" x14ac:dyDescent="0.2">
      <c r="A41" s="3" t="s">
        <v>194</v>
      </c>
      <c r="B41" s="23">
        <f t="shared" si="0"/>
        <v>2116</v>
      </c>
      <c r="C41" s="15">
        <f>SUM(D41:AE41)/(INDEX(Metrics!$A$2:$C$255,MATCH(A41,Metrics!$A$2:$A$255,1),2,1))</f>
        <v>0.57845817386550025</v>
      </c>
      <c r="D41" s="11">
        <v>1</v>
      </c>
      <c r="E41" s="11">
        <v>6</v>
      </c>
      <c r="F41" s="11">
        <v>12</v>
      </c>
      <c r="G41" s="11">
        <v>6</v>
      </c>
      <c r="H41" s="11">
        <v>22</v>
      </c>
      <c r="I41" s="11">
        <v>13</v>
      </c>
      <c r="J41" s="12">
        <v>0</v>
      </c>
      <c r="K41" s="12">
        <v>0</v>
      </c>
      <c r="L41" s="11">
        <v>3</v>
      </c>
      <c r="M41" s="11">
        <v>250</v>
      </c>
      <c r="N41" s="11">
        <v>250</v>
      </c>
      <c r="O41" s="11">
        <v>241</v>
      </c>
      <c r="P41" s="11">
        <v>197</v>
      </c>
      <c r="Q41" s="12">
        <v>0</v>
      </c>
      <c r="R41" s="12">
        <v>0</v>
      </c>
      <c r="S41" s="11">
        <v>131</v>
      </c>
      <c r="T41" s="11">
        <v>168</v>
      </c>
      <c r="U41" s="11">
        <v>87</v>
      </c>
      <c r="V41" s="11">
        <v>77</v>
      </c>
      <c r="W41" s="11">
        <v>81</v>
      </c>
      <c r="X41" s="12">
        <v>0</v>
      </c>
      <c r="Y41" s="12">
        <v>0</v>
      </c>
      <c r="Z41" s="11">
        <v>23</v>
      </c>
      <c r="AA41" s="11">
        <v>0</v>
      </c>
      <c r="AB41" s="11">
        <v>0</v>
      </c>
      <c r="AC41" s="11">
        <v>73</v>
      </c>
      <c r="AD41" s="11">
        <v>3</v>
      </c>
      <c r="AE41" s="13">
        <v>472</v>
      </c>
    </row>
    <row r="42" spans="1:31" ht="16" x14ac:dyDescent="0.2">
      <c r="A42" s="3" t="s">
        <v>155</v>
      </c>
      <c r="B42" s="23">
        <f t="shared" si="0"/>
        <v>5703</v>
      </c>
      <c r="C42" s="15">
        <f>SUM(D42:AE42)/(INDEX(Metrics!$A$2:$C$255,MATCH(A42,Metrics!$A$2:$A$255,1),2,1))</f>
        <v>0.71654730493780627</v>
      </c>
      <c r="D42" s="11">
        <v>117</v>
      </c>
      <c r="E42" s="11">
        <v>1</v>
      </c>
      <c r="F42" s="11">
        <v>36</v>
      </c>
      <c r="G42" s="11">
        <v>7</v>
      </c>
      <c r="H42" s="11">
        <v>9</v>
      </c>
      <c r="I42" s="11">
        <v>2</v>
      </c>
      <c r="J42" s="12">
        <v>0</v>
      </c>
      <c r="K42" s="12">
        <v>0</v>
      </c>
      <c r="L42" s="11">
        <v>1</v>
      </c>
      <c r="M42" s="11">
        <v>435</v>
      </c>
      <c r="N42" s="11">
        <v>392</v>
      </c>
      <c r="O42" s="11">
        <v>368</v>
      </c>
      <c r="P42" s="11">
        <v>392</v>
      </c>
      <c r="Q42" s="12">
        <v>0</v>
      </c>
      <c r="R42" s="12">
        <v>0</v>
      </c>
      <c r="S42" s="11">
        <v>303</v>
      </c>
      <c r="T42" s="11">
        <v>275</v>
      </c>
      <c r="U42" s="11">
        <v>264</v>
      </c>
      <c r="V42" s="11">
        <v>219</v>
      </c>
      <c r="W42" s="11">
        <v>314</v>
      </c>
      <c r="X42" s="12">
        <v>0</v>
      </c>
      <c r="Y42" s="12">
        <v>0</v>
      </c>
      <c r="Z42" s="11">
        <v>190</v>
      </c>
      <c r="AA42" s="11">
        <v>101</v>
      </c>
      <c r="AB42" s="11">
        <v>191</v>
      </c>
      <c r="AC42" s="11">
        <v>178</v>
      </c>
      <c r="AD42" s="11">
        <v>330</v>
      </c>
      <c r="AE42" s="13">
        <v>1578</v>
      </c>
    </row>
    <row r="43" spans="1:31" ht="16" x14ac:dyDescent="0.2">
      <c r="A43" s="3" t="s">
        <v>226</v>
      </c>
      <c r="B43" s="23">
        <f t="shared" si="0"/>
        <v>902</v>
      </c>
      <c r="C43" s="15">
        <f>SUM(D43:AE43)/(INDEX(Metrics!$A$2:$C$255,MATCH(A43,Metrics!$A$2:$A$255,1),2,1))</f>
        <v>0.50931677018633537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2">
        <v>0</v>
      </c>
      <c r="K43" s="12">
        <v>0</v>
      </c>
      <c r="L43" s="11">
        <v>0</v>
      </c>
      <c r="M43" s="11">
        <v>78</v>
      </c>
      <c r="N43" s="11">
        <v>69</v>
      </c>
      <c r="O43" s="11">
        <v>33</v>
      </c>
      <c r="P43" s="11">
        <v>50</v>
      </c>
      <c r="Q43" s="12">
        <v>0</v>
      </c>
      <c r="R43" s="12">
        <v>0</v>
      </c>
      <c r="S43" s="11">
        <v>71</v>
      </c>
      <c r="T43" s="11">
        <v>29</v>
      </c>
      <c r="U43" s="11">
        <v>9</v>
      </c>
      <c r="V43" s="11">
        <v>38</v>
      </c>
      <c r="W43" s="11">
        <v>3</v>
      </c>
      <c r="X43" s="12">
        <v>22</v>
      </c>
      <c r="Y43" s="12">
        <v>13</v>
      </c>
      <c r="Z43" s="11">
        <v>27</v>
      </c>
      <c r="AA43" s="11">
        <v>18</v>
      </c>
      <c r="AB43" s="11">
        <v>19</v>
      </c>
      <c r="AC43" s="11">
        <v>52</v>
      </c>
      <c r="AD43" s="11">
        <v>64</v>
      </c>
      <c r="AE43" s="13">
        <v>307</v>
      </c>
    </row>
    <row r="44" spans="1:31" ht="16" x14ac:dyDescent="0.2">
      <c r="A44" s="3" t="s">
        <v>213</v>
      </c>
      <c r="B44" s="23">
        <f t="shared" si="0"/>
        <v>1718</v>
      </c>
      <c r="C44" s="15">
        <f>SUM(D44:AE44)/(INDEX(Metrics!$A$2:$C$255,MATCH(A44,Metrics!$A$2:$A$255,1),2,1))</f>
        <v>0.71168185584092791</v>
      </c>
      <c r="D44" s="11">
        <v>0</v>
      </c>
      <c r="E44" s="11">
        <v>21</v>
      </c>
      <c r="F44" s="11">
        <v>14</v>
      </c>
      <c r="G44" s="11">
        <v>23</v>
      </c>
      <c r="H44" s="11">
        <v>11</v>
      </c>
      <c r="I44" s="11">
        <v>20</v>
      </c>
      <c r="J44" s="12">
        <v>0</v>
      </c>
      <c r="K44" s="12">
        <v>0</v>
      </c>
      <c r="L44" s="11">
        <v>0</v>
      </c>
      <c r="M44" s="11">
        <v>142</v>
      </c>
      <c r="N44" s="11">
        <v>115</v>
      </c>
      <c r="O44" s="11">
        <v>91</v>
      </c>
      <c r="P44" s="11">
        <v>77</v>
      </c>
      <c r="Q44" s="12">
        <v>0</v>
      </c>
      <c r="R44" s="12">
        <v>0</v>
      </c>
      <c r="S44" s="11">
        <v>77</v>
      </c>
      <c r="T44" s="11">
        <v>110</v>
      </c>
      <c r="U44" s="11">
        <v>65</v>
      </c>
      <c r="V44" s="11">
        <v>71</v>
      </c>
      <c r="W44" s="11">
        <v>51</v>
      </c>
      <c r="X44" s="12">
        <v>0</v>
      </c>
      <c r="Y44" s="12">
        <v>0</v>
      </c>
      <c r="Z44" s="11">
        <v>50</v>
      </c>
      <c r="AA44" s="11">
        <v>66</v>
      </c>
      <c r="AB44" s="11">
        <v>49</v>
      </c>
      <c r="AC44" s="11">
        <v>66</v>
      </c>
      <c r="AD44" s="11">
        <v>81</v>
      </c>
      <c r="AE44" s="13">
        <v>518</v>
      </c>
    </row>
    <row r="45" spans="1:31" ht="16" x14ac:dyDescent="0.2">
      <c r="A45" s="3" t="s">
        <v>171</v>
      </c>
      <c r="B45" s="23">
        <f t="shared" si="0"/>
        <v>4228</v>
      </c>
      <c r="C45" s="15">
        <f>SUM(D45:AE45)/(INDEX(Metrics!$A$2:$C$255,MATCH(A45,Metrics!$A$2:$A$255,1),2,1))</f>
        <v>0.70939597315436242</v>
      </c>
      <c r="D45" s="11">
        <v>1</v>
      </c>
      <c r="E45" s="11">
        <v>0</v>
      </c>
      <c r="F45" s="11">
        <v>0</v>
      </c>
      <c r="G45" s="11">
        <v>0</v>
      </c>
      <c r="H45" s="11">
        <v>0</v>
      </c>
      <c r="I45" s="11">
        <v>24</v>
      </c>
      <c r="J45" s="12">
        <v>199</v>
      </c>
      <c r="K45" s="12">
        <v>0</v>
      </c>
      <c r="L45" s="11">
        <v>11</v>
      </c>
      <c r="M45" s="11">
        <v>460</v>
      </c>
      <c r="N45" s="11">
        <v>445</v>
      </c>
      <c r="O45" s="11">
        <v>349</v>
      </c>
      <c r="P45" s="11">
        <v>402</v>
      </c>
      <c r="Q45" s="12">
        <v>0</v>
      </c>
      <c r="R45" s="12">
        <v>0</v>
      </c>
      <c r="S45" s="11">
        <v>258</v>
      </c>
      <c r="T45" s="11">
        <v>194</v>
      </c>
      <c r="U45" s="11">
        <v>201</v>
      </c>
      <c r="V45" s="11">
        <v>134</v>
      </c>
      <c r="W45" s="11">
        <v>219</v>
      </c>
      <c r="X45" s="12">
        <v>0</v>
      </c>
      <c r="Y45" s="12">
        <v>0</v>
      </c>
      <c r="Z45" s="11">
        <v>259</v>
      </c>
      <c r="AA45" s="11">
        <v>101</v>
      </c>
      <c r="AB45" s="11">
        <v>99</v>
      </c>
      <c r="AC45" s="11">
        <v>129</v>
      </c>
      <c r="AD45" s="11">
        <v>168</v>
      </c>
      <c r="AE45" s="13">
        <v>575</v>
      </c>
    </row>
    <row r="46" spans="1:31" ht="16" x14ac:dyDescent="0.2">
      <c r="A46" s="3" t="s">
        <v>5</v>
      </c>
      <c r="B46" s="23">
        <f t="shared" si="0"/>
        <v>448806</v>
      </c>
      <c r="C46" s="15">
        <f>SUM(D46:AE46)/(INDEX(Metrics!$A$2:$C$255,MATCH(A46,Metrics!$A$2:$A$255,1),2,1))</f>
        <v>0.691886475403518</v>
      </c>
      <c r="D46" s="11">
        <v>776</v>
      </c>
      <c r="E46" s="11">
        <v>244</v>
      </c>
      <c r="F46" s="11">
        <v>126</v>
      </c>
      <c r="G46" s="11">
        <v>0</v>
      </c>
      <c r="H46" s="11">
        <v>0</v>
      </c>
      <c r="I46" s="11">
        <v>989</v>
      </c>
      <c r="J46" s="12">
        <v>1346</v>
      </c>
      <c r="K46" s="12">
        <v>293</v>
      </c>
      <c r="L46" s="11">
        <v>812</v>
      </c>
      <c r="M46" s="11">
        <v>40273</v>
      </c>
      <c r="N46" s="11">
        <v>39247</v>
      </c>
      <c r="O46" s="11">
        <v>38159</v>
      </c>
      <c r="P46" s="11">
        <v>40456</v>
      </c>
      <c r="Q46" s="12">
        <v>31654</v>
      </c>
      <c r="R46" s="12">
        <v>12635</v>
      </c>
      <c r="S46" s="11">
        <v>30404</v>
      </c>
      <c r="T46" s="11">
        <v>28547</v>
      </c>
      <c r="U46" s="11">
        <v>24892</v>
      </c>
      <c r="V46" s="11">
        <v>21114</v>
      </c>
      <c r="W46" s="11">
        <v>21684</v>
      </c>
      <c r="X46" s="12">
        <v>14817</v>
      </c>
      <c r="Y46" s="12">
        <v>7342</v>
      </c>
      <c r="Z46" s="11">
        <v>16695</v>
      </c>
      <c r="AA46" s="11">
        <v>15743</v>
      </c>
      <c r="AB46" s="11">
        <v>16287</v>
      </c>
      <c r="AC46" s="11">
        <v>19368</v>
      </c>
      <c r="AD46" s="11">
        <v>24903</v>
      </c>
      <c r="AE46" s="13">
        <v>0</v>
      </c>
    </row>
    <row r="47" spans="1:31" ht="16" x14ac:dyDescent="0.2">
      <c r="A47" s="3" t="s">
        <v>223</v>
      </c>
      <c r="B47" s="23">
        <f t="shared" si="0"/>
        <v>1213</v>
      </c>
      <c r="C47" s="15">
        <f>SUM(D47:AE47)/(INDEX(Metrics!$A$2:$C$255,MATCH(A47,Metrics!$A$2:$A$255,1),2,1))</f>
        <v>0.62461380020597324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2">
        <v>0</v>
      </c>
      <c r="K47" s="12">
        <v>0</v>
      </c>
      <c r="L47" s="11">
        <v>0</v>
      </c>
      <c r="M47" s="11">
        <v>114</v>
      </c>
      <c r="N47" s="11">
        <v>68</v>
      </c>
      <c r="O47" s="11">
        <v>83</v>
      </c>
      <c r="P47" s="11">
        <v>102</v>
      </c>
      <c r="Q47" s="12">
        <v>0</v>
      </c>
      <c r="R47" s="12">
        <v>0</v>
      </c>
      <c r="S47" s="11">
        <v>63</v>
      </c>
      <c r="T47" s="11">
        <v>60</v>
      </c>
      <c r="U47" s="11">
        <v>44</v>
      </c>
      <c r="V47" s="11">
        <v>46</v>
      </c>
      <c r="W47" s="11">
        <v>56</v>
      </c>
      <c r="X47" s="12">
        <v>0</v>
      </c>
      <c r="Y47" s="12">
        <v>0</v>
      </c>
      <c r="Z47" s="11">
        <v>23</v>
      </c>
      <c r="AA47" s="11">
        <v>18</v>
      </c>
      <c r="AB47" s="11">
        <v>11</v>
      </c>
      <c r="AC47" s="11">
        <v>69</v>
      </c>
      <c r="AD47" s="11">
        <v>89</v>
      </c>
      <c r="AE47" s="13">
        <v>367</v>
      </c>
    </row>
    <row r="48" spans="1:31" ht="16" x14ac:dyDescent="0.2">
      <c r="A48" s="3" t="s">
        <v>109</v>
      </c>
      <c r="B48" s="23">
        <f t="shared" si="0"/>
        <v>7886</v>
      </c>
      <c r="C48" s="15">
        <f>SUM(D48:AE48)/(INDEX(Metrics!$A$2:$C$255,MATCH(A48,Metrics!$A$2:$A$255,1),2,1))</f>
        <v>0.54847683961608007</v>
      </c>
      <c r="D48" s="11">
        <v>7</v>
      </c>
      <c r="E48" s="11">
        <v>10</v>
      </c>
      <c r="F48" s="11">
        <v>9</v>
      </c>
      <c r="G48" s="11">
        <v>58</v>
      </c>
      <c r="H48" s="11">
        <v>78</v>
      </c>
      <c r="I48" s="11">
        <v>77</v>
      </c>
      <c r="J48" s="12">
        <v>1</v>
      </c>
      <c r="K48" s="12">
        <v>64</v>
      </c>
      <c r="L48" s="11">
        <v>0</v>
      </c>
      <c r="M48" s="11">
        <v>812</v>
      </c>
      <c r="N48" s="11">
        <v>767</v>
      </c>
      <c r="O48" s="11">
        <v>705</v>
      </c>
      <c r="P48" s="11">
        <v>702</v>
      </c>
      <c r="Q48" s="12">
        <v>0</v>
      </c>
      <c r="R48" s="12">
        <v>0</v>
      </c>
      <c r="S48" s="11">
        <v>578</v>
      </c>
      <c r="T48" s="11">
        <v>437</v>
      </c>
      <c r="U48" s="11">
        <v>438</v>
      </c>
      <c r="V48" s="11">
        <v>349</v>
      </c>
      <c r="W48" s="11">
        <v>470</v>
      </c>
      <c r="X48" s="12">
        <v>0</v>
      </c>
      <c r="Y48" s="12">
        <v>0</v>
      </c>
      <c r="Z48" s="11">
        <v>503</v>
      </c>
      <c r="AA48" s="11">
        <v>424</v>
      </c>
      <c r="AB48" s="11">
        <v>327</v>
      </c>
      <c r="AC48" s="11">
        <v>404</v>
      </c>
      <c r="AD48" s="11">
        <v>602</v>
      </c>
      <c r="AE48" s="13">
        <v>64</v>
      </c>
    </row>
    <row r="49" spans="1:31" ht="16" x14ac:dyDescent="0.2">
      <c r="A49" s="3" t="s">
        <v>25</v>
      </c>
      <c r="B49" s="23">
        <f t="shared" si="0"/>
        <v>86146</v>
      </c>
      <c r="C49" s="15">
        <f>SUM(D49:AE49)/(INDEX(Metrics!$A$2:$C$255,MATCH(A49,Metrics!$A$2:$A$255,1),2,1))</f>
        <v>0.74343263488556732</v>
      </c>
      <c r="D49" s="11">
        <v>186</v>
      </c>
      <c r="E49" s="11">
        <v>275</v>
      </c>
      <c r="F49" s="11">
        <v>295</v>
      </c>
      <c r="G49" s="11">
        <v>273</v>
      </c>
      <c r="H49" s="11">
        <v>316</v>
      </c>
      <c r="I49" s="11">
        <v>223</v>
      </c>
      <c r="J49" s="12">
        <v>0</v>
      </c>
      <c r="K49" s="12">
        <v>0</v>
      </c>
      <c r="L49" s="11">
        <v>427</v>
      </c>
      <c r="M49" s="11">
        <v>5475</v>
      </c>
      <c r="N49" s="11">
        <v>5575</v>
      </c>
      <c r="O49" s="11">
        <v>6132</v>
      </c>
      <c r="P49" s="11">
        <v>6011</v>
      </c>
      <c r="Q49" s="12">
        <v>4679</v>
      </c>
      <c r="R49" s="12">
        <v>2118</v>
      </c>
      <c r="S49" s="11">
        <v>5994</v>
      </c>
      <c r="T49" s="11">
        <v>5611</v>
      </c>
      <c r="U49" s="11">
        <v>5140</v>
      </c>
      <c r="V49" s="11">
        <v>4360</v>
      </c>
      <c r="W49" s="11">
        <v>4553</v>
      </c>
      <c r="X49" s="12">
        <v>2615</v>
      </c>
      <c r="Y49" s="12">
        <v>1229</v>
      </c>
      <c r="Z49" s="11">
        <v>3372</v>
      </c>
      <c r="AA49" s="11">
        <v>2871</v>
      </c>
      <c r="AB49" s="11">
        <v>3230</v>
      </c>
      <c r="AC49" s="11">
        <v>3266</v>
      </c>
      <c r="AD49" s="11">
        <v>4012</v>
      </c>
      <c r="AE49" s="13">
        <v>7908</v>
      </c>
    </row>
    <row r="50" spans="1:31" ht="16" x14ac:dyDescent="0.2">
      <c r="A50" s="3" t="s">
        <v>136</v>
      </c>
      <c r="B50" s="23">
        <f t="shared" si="0"/>
        <v>6103</v>
      </c>
      <c r="C50" s="15">
        <f>SUM(D50:AE50)/(INDEX(Metrics!$A$2:$C$255,MATCH(A50,Metrics!$A$2:$A$255,1),2,1))</f>
        <v>0.63825559506379415</v>
      </c>
      <c r="D50" s="11">
        <v>5</v>
      </c>
      <c r="E50" s="11">
        <v>29</v>
      </c>
      <c r="F50" s="11">
        <v>34</v>
      </c>
      <c r="G50" s="11">
        <v>55</v>
      </c>
      <c r="H50" s="11">
        <v>57</v>
      </c>
      <c r="I50" s="11">
        <v>51</v>
      </c>
      <c r="J50" s="12">
        <v>0</v>
      </c>
      <c r="K50" s="12">
        <v>0</v>
      </c>
      <c r="L50" s="11">
        <v>0</v>
      </c>
      <c r="M50" s="11">
        <v>509</v>
      </c>
      <c r="N50" s="11">
        <v>472</v>
      </c>
      <c r="O50" s="11">
        <v>429</v>
      </c>
      <c r="P50" s="11">
        <v>477</v>
      </c>
      <c r="Q50" s="12">
        <v>0</v>
      </c>
      <c r="R50" s="12">
        <v>0</v>
      </c>
      <c r="S50" s="11">
        <v>385</v>
      </c>
      <c r="T50" s="11">
        <v>253</v>
      </c>
      <c r="U50" s="11">
        <v>229</v>
      </c>
      <c r="V50" s="11">
        <v>180</v>
      </c>
      <c r="W50" s="11">
        <v>230</v>
      </c>
      <c r="X50" s="12">
        <v>154</v>
      </c>
      <c r="Y50" s="12">
        <v>0</v>
      </c>
      <c r="Z50" s="11">
        <v>265</v>
      </c>
      <c r="AA50" s="11">
        <v>147</v>
      </c>
      <c r="AB50" s="11">
        <v>191</v>
      </c>
      <c r="AC50" s="11">
        <v>208</v>
      </c>
      <c r="AD50" s="11">
        <v>298</v>
      </c>
      <c r="AE50" s="13">
        <v>1445</v>
      </c>
    </row>
    <row r="51" spans="1:31" ht="16" x14ac:dyDescent="0.2">
      <c r="A51" s="3" t="s">
        <v>227</v>
      </c>
      <c r="B51" s="23">
        <f t="shared" si="0"/>
        <v>1271</v>
      </c>
      <c r="C51" s="15">
        <f>SUM(D51:AE51)/(INDEX(Metrics!$A$2:$C$255,MATCH(A51,Metrics!$A$2:$A$255,1),2,1))</f>
        <v>0.72339214570290267</v>
      </c>
      <c r="D51" s="11">
        <v>0</v>
      </c>
      <c r="E51" s="11">
        <v>2</v>
      </c>
      <c r="F51" s="11">
        <v>0</v>
      </c>
      <c r="G51" s="11">
        <v>0</v>
      </c>
      <c r="H51" s="11">
        <v>2</v>
      </c>
      <c r="I51" s="11">
        <v>6</v>
      </c>
      <c r="J51" s="12">
        <v>0</v>
      </c>
      <c r="K51" s="12">
        <v>0</v>
      </c>
      <c r="L51" s="11">
        <v>0</v>
      </c>
      <c r="M51" s="11">
        <v>94</v>
      </c>
      <c r="N51" s="11">
        <v>105</v>
      </c>
      <c r="O51" s="11">
        <v>87</v>
      </c>
      <c r="P51" s="11">
        <v>64</v>
      </c>
      <c r="Q51" s="12">
        <v>0</v>
      </c>
      <c r="R51" s="12">
        <v>0</v>
      </c>
      <c r="S51" s="11">
        <v>54</v>
      </c>
      <c r="T51" s="11">
        <v>50</v>
      </c>
      <c r="U51" s="11">
        <v>40</v>
      </c>
      <c r="V51" s="11">
        <v>63</v>
      </c>
      <c r="W51" s="11">
        <v>39</v>
      </c>
      <c r="X51" s="12">
        <v>0</v>
      </c>
      <c r="Y51" s="12">
        <v>0</v>
      </c>
      <c r="Z51" s="11">
        <v>38</v>
      </c>
      <c r="AA51" s="11">
        <v>19</v>
      </c>
      <c r="AB51" s="11">
        <v>28</v>
      </c>
      <c r="AC51" s="11">
        <v>36</v>
      </c>
      <c r="AD51" s="11">
        <v>60</v>
      </c>
      <c r="AE51" s="13">
        <v>484</v>
      </c>
    </row>
    <row r="52" spans="1:31" ht="16" x14ac:dyDescent="0.2">
      <c r="A52" s="3" t="s">
        <v>76</v>
      </c>
      <c r="B52" s="23">
        <f t="shared" si="0"/>
        <v>18948</v>
      </c>
      <c r="C52" s="15">
        <f>SUM(D52:AE52)/(INDEX(Metrics!$A$2:$C$255,MATCH(A52,Metrics!$A$2:$A$255,1),2,1))</f>
        <v>0.69488044594396359</v>
      </c>
      <c r="D52" s="11">
        <v>11</v>
      </c>
      <c r="E52" s="11">
        <v>19</v>
      </c>
      <c r="F52" s="11">
        <v>21</v>
      </c>
      <c r="G52" s="11">
        <v>117</v>
      </c>
      <c r="H52" s="11">
        <v>97</v>
      </c>
      <c r="I52" s="11">
        <v>56</v>
      </c>
      <c r="J52" s="12">
        <v>0</v>
      </c>
      <c r="K52" s="12">
        <v>0</v>
      </c>
      <c r="L52" s="11">
        <v>0</v>
      </c>
      <c r="M52" s="11">
        <v>1302</v>
      </c>
      <c r="N52" s="11">
        <v>1019</v>
      </c>
      <c r="O52" s="11">
        <v>1131</v>
      </c>
      <c r="P52" s="11">
        <v>1320</v>
      </c>
      <c r="Q52" s="12">
        <v>0</v>
      </c>
      <c r="R52" s="12">
        <v>0</v>
      </c>
      <c r="S52" s="11">
        <v>1070</v>
      </c>
      <c r="T52" s="11">
        <v>831</v>
      </c>
      <c r="U52" s="11">
        <v>775</v>
      </c>
      <c r="V52" s="11">
        <v>793</v>
      </c>
      <c r="W52" s="11">
        <v>1008</v>
      </c>
      <c r="X52" s="12">
        <v>462</v>
      </c>
      <c r="Y52" s="12">
        <v>0</v>
      </c>
      <c r="Z52" s="11">
        <v>605</v>
      </c>
      <c r="AA52" s="11">
        <v>638</v>
      </c>
      <c r="AB52" s="11">
        <v>577</v>
      </c>
      <c r="AC52" s="11">
        <v>767</v>
      </c>
      <c r="AD52" s="11">
        <v>973</v>
      </c>
      <c r="AE52" s="13">
        <v>5356</v>
      </c>
    </row>
    <row r="53" spans="1:31" ht="16" x14ac:dyDescent="0.2">
      <c r="A53" s="3" t="s">
        <v>52</v>
      </c>
      <c r="B53" s="23">
        <f t="shared" si="0"/>
        <v>23311</v>
      </c>
      <c r="C53" s="15">
        <f>SUM(D53:AE53)/(INDEX(Metrics!$A$2:$C$255,MATCH(A53,Metrics!$A$2:$A$255,1),2,1))</f>
        <v>0.56238841978287091</v>
      </c>
      <c r="D53" s="11">
        <v>946</v>
      </c>
      <c r="E53" s="11">
        <v>111</v>
      </c>
      <c r="F53" s="11">
        <v>58</v>
      </c>
      <c r="G53" s="11">
        <v>92</v>
      </c>
      <c r="H53" s="11">
        <v>65</v>
      </c>
      <c r="I53" s="11">
        <v>0</v>
      </c>
      <c r="J53" s="12">
        <v>0</v>
      </c>
      <c r="K53" s="12">
        <v>0</v>
      </c>
      <c r="L53" s="11">
        <v>0</v>
      </c>
      <c r="M53" s="11">
        <v>2203</v>
      </c>
      <c r="N53" s="11">
        <v>1667</v>
      </c>
      <c r="O53" s="11">
        <v>1625</v>
      </c>
      <c r="P53" s="11">
        <v>1755</v>
      </c>
      <c r="Q53" s="12">
        <v>0</v>
      </c>
      <c r="R53" s="12">
        <v>0</v>
      </c>
      <c r="S53" s="11">
        <v>1347</v>
      </c>
      <c r="T53" s="11">
        <v>1594</v>
      </c>
      <c r="U53" s="11">
        <v>895</v>
      </c>
      <c r="V53" s="11">
        <v>767</v>
      </c>
      <c r="W53" s="11">
        <v>1014</v>
      </c>
      <c r="X53" s="12">
        <v>0</v>
      </c>
      <c r="Y53" s="12">
        <v>0</v>
      </c>
      <c r="Z53" s="11">
        <v>921</v>
      </c>
      <c r="AA53" s="11">
        <v>1259</v>
      </c>
      <c r="AB53" s="11">
        <v>730</v>
      </c>
      <c r="AC53" s="11">
        <v>853</v>
      </c>
      <c r="AD53" s="11">
        <v>1262</v>
      </c>
      <c r="AE53" s="13">
        <v>4147</v>
      </c>
    </row>
    <row r="54" spans="1:31" ht="16" x14ac:dyDescent="0.2">
      <c r="A54" s="3" t="s">
        <v>239</v>
      </c>
      <c r="B54" s="23">
        <f t="shared" si="0"/>
        <v>594</v>
      </c>
      <c r="C54" s="15">
        <f>SUM(D54:AE54)/(INDEX(Metrics!$A$2:$C$255,MATCH(A54,Metrics!$A$2:$A$255,1),2,1))</f>
        <v>0.57060518731988474</v>
      </c>
      <c r="D54" s="11">
        <v>17</v>
      </c>
      <c r="E54" s="11">
        <v>7</v>
      </c>
      <c r="F54" s="11">
        <v>1</v>
      </c>
      <c r="G54" s="11">
        <v>0</v>
      </c>
      <c r="H54" s="11">
        <v>6</v>
      </c>
      <c r="I54" s="11">
        <v>1</v>
      </c>
      <c r="J54" s="12">
        <v>4</v>
      </c>
      <c r="K54" s="12">
        <v>0</v>
      </c>
      <c r="L54" s="11">
        <v>0</v>
      </c>
      <c r="M54" s="11">
        <v>61</v>
      </c>
      <c r="N54" s="11">
        <v>49</v>
      </c>
      <c r="O54" s="11">
        <v>38</v>
      </c>
      <c r="P54" s="11">
        <v>45</v>
      </c>
      <c r="Q54" s="12">
        <v>0</v>
      </c>
      <c r="R54" s="12">
        <v>0</v>
      </c>
      <c r="S54" s="11">
        <v>38</v>
      </c>
      <c r="T54" s="11">
        <v>40</v>
      </c>
      <c r="U54" s="11">
        <v>23</v>
      </c>
      <c r="V54" s="11">
        <v>26</v>
      </c>
      <c r="W54" s="11">
        <v>23</v>
      </c>
      <c r="X54" s="12">
        <v>0</v>
      </c>
      <c r="Y54" s="12">
        <v>0</v>
      </c>
      <c r="Z54" s="11">
        <v>13</v>
      </c>
      <c r="AA54" s="11">
        <v>0</v>
      </c>
      <c r="AB54" s="11">
        <v>0</v>
      </c>
      <c r="AC54" s="11">
        <v>26</v>
      </c>
      <c r="AD54" s="11">
        <v>1</v>
      </c>
      <c r="AE54" s="13">
        <v>175</v>
      </c>
    </row>
    <row r="55" spans="1:31" ht="16" x14ac:dyDescent="0.2">
      <c r="A55" s="3" t="s">
        <v>208</v>
      </c>
      <c r="B55" s="23">
        <f t="shared" si="0"/>
        <v>1492</v>
      </c>
      <c r="C55" s="15">
        <f>SUM(D55:AE55)/(INDEX(Metrics!$A$2:$C$255,MATCH(A55,Metrics!$A$2:$A$255,1),2,1))</f>
        <v>0.56027037176117156</v>
      </c>
      <c r="D55" s="11">
        <v>30</v>
      </c>
      <c r="E55" s="11">
        <v>0</v>
      </c>
      <c r="F55" s="11">
        <v>4</v>
      </c>
      <c r="G55" s="11">
        <v>1</v>
      </c>
      <c r="H55" s="11">
        <v>1</v>
      </c>
      <c r="I55" s="11">
        <v>13</v>
      </c>
      <c r="J55" s="12">
        <v>0</v>
      </c>
      <c r="K55" s="12">
        <v>0</v>
      </c>
      <c r="L55" s="11">
        <v>0</v>
      </c>
      <c r="M55" s="11">
        <v>174</v>
      </c>
      <c r="N55" s="11">
        <v>108</v>
      </c>
      <c r="O55" s="11">
        <v>76</v>
      </c>
      <c r="P55" s="11">
        <v>104</v>
      </c>
      <c r="Q55" s="12">
        <v>0</v>
      </c>
      <c r="R55" s="12">
        <v>0</v>
      </c>
      <c r="S55" s="11">
        <v>61</v>
      </c>
      <c r="T55" s="11">
        <v>101</v>
      </c>
      <c r="U55" s="11">
        <v>40</v>
      </c>
      <c r="V55" s="11">
        <v>56</v>
      </c>
      <c r="W55" s="11">
        <v>59</v>
      </c>
      <c r="X55" s="12">
        <v>0</v>
      </c>
      <c r="Y55" s="12">
        <v>0</v>
      </c>
      <c r="Z55" s="11">
        <v>24</v>
      </c>
      <c r="AA55" s="11">
        <v>37</v>
      </c>
      <c r="AB55" s="11">
        <v>46</v>
      </c>
      <c r="AC55" s="11">
        <v>51</v>
      </c>
      <c r="AD55" s="11">
        <v>86</v>
      </c>
      <c r="AE55" s="13">
        <v>420</v>
      </c>
    </row>
    <row r="56" spans="1:31" ht="16" x14ac:dyDescent="0.2">
      <c r="A56" s="3" t="s">
        <v>211</v>
      </c>
      <c r="B56" s="23">
        <f t="shared" si="0"/>
        <v>1578</v>
      </c>
      <c r="C56" s="15">
        <f>SUM(D56:AE56)/(INDEX(Metrics!$A$2:$C$255,MATCH(A56,Metrics!$A$2:$A$255,1),2,1))</f>
        <v>0.63809138697937728</v>
      </c>
      <c r="D56" s="11">
        <v>1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2">
        <v>0</v>
      </c>
      <c r="K56" s="12">
        <v>0</v>
      </c>
      <c r="L56" s="11">
        <v>1</v>
      </c>
      <c r="M56" s="11">
        <v>146</v>
      </c>
      <c r="N56" s="11">
        <v>148</v>
      </c>
      <c r="O56" s="11">
        <v>88</v>
      </c>
      <c r="P56" s="11">
        <v>111</v>
      </c>
      <c r="Q56" s="12">
        <v>0</v>
      </c>
      <c r="R56" s="12">
        <v>0</v>
      </c>
      <c r="S56" s="11">
        <v>97</v>
      </c>
      <c r="T56" s="11">
        <v>68</v>
      </c>
      <c r="U56" s="11">
        <v>64</v>
      </c>
      <c r="V56" s="11">
        <v>65</v>
      </c>
      <c r="W56" s="11">
        <v>76</v>
      </c>
      <c r="X56" s="12">
        <v>0</v>
      </c>
      <c r="Y56" s="12">
        <v>0</v>
      </c>
      <c r="Z56" s="11">
        <v>60</v>
      </c>
      <c r="AA56" s="11">
        <v>33</v>
      </c>
      <c r="AB56" s="11">
        <v>39</v>
      </c>
      <c r="AC56" s="11">
        <v>94</v>
      </c>
      <c r="AD56" s="11">
        <v>126</v>
      </c>
      <c r="AE56" s="13">
        <v>361</v>
      </c>
    </row>
    <row r="57" spans="1:31" ht="16" x14ac:dyDescent="0.2">
      <c r="A57" s="3" t="s">
        <v>195</v>
      </c>
      <c r="B57" s="23">
        <f t="shared" si="0"/>
        <v>1948</v>
      </c>
      <c r="C57" s="15">
        <f>SUM(D57:AE57)/(INDEX(Metrics!$A$2:$C$255,MATCH(A57,Metrics!$A$2:$A$255,1),2,1))</f>
        <v>0.53678699366216587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2">
        <v>0</v>
      </c>
      <c r="K57" s="12">
        <v>0</v>
      </c>
      <c r="L57" s="11">
        <v>0</v>
      </c>
      <c r="M57" s="11">
        <v>136</v>
      </c>
      <c r="N57" s="11">
        <v>100</v>
      </c>
      <c r="O57" s="11">
        <v>97</v>
      </c>
      <c r="P57" s="11">
        <v>182</v>
      </c>
      <c r="Q57" s="12">
        <v>0</v>
      </c>
      <c r="R57" s="12">
        <v>0</v>
      </c>
      <c r="S57" s="11">
        <v>131</v>
      </c>
      <c r="T57" s="11">
        <v>76</v>
      </c>
      <c r="U57" s="11">
        <v>75</v>
      </c>
      <c r="V57" s="11">
        <v>82</v>
      </c>
      <c r="W57" s="11">
        <v>83</v>
      </c>
      <c r="X57" s="12">
        <v>0</v>
      </c>
      <c r="Y57" s="12">
        <v>0</v>
      </c>
      <c r="Z57" s="11">
        <v>35</v>
      </c>
      <c r="AA57" s="11">
        <v>28</v>
      </c>
      <c r="AB57" s="11">
        <v>12</v>
      </c>
      <c r="AC57" s="11">
        <v>41</v>
      </c>
      <c r="AD57" s="11">
        <v>134</v>
      </c>
      <c r="AE57" s="13">
        <v>736</v>
      </c>
    </row>
    <row r="58" spans="1:31" ht="16" x14ac:dyDescent="0.2">
      <c r="A58" s="3" t="s">
        <v>229</v>
      </c>
      <c r="B58" s="23">
        <f t="shared" si="0"/>
        <v>880</v>
      </c>
      <c r="C58" s="15">
        <f>SUM(D58:AE58)/(INDEX(Metrics!$A$2:$C$255,MATCH(A58,Metrics!$A$2:$A$255,1),2,1))</f>
        <v>0.51492100643651262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2">
        <v>0</v>
      </c>
      <c r="K58" s="12">
        <v>0</v>
      </c>
      <c r="L58" s="11">
        <v>0</v>
      </c>
      <c r="M58" s="11">
        <v>50</v>
      </c>
      <c r="N58" s="11">
        <v>54</v>
      </c>
      <c r="O58" s="11">
        <v>48</v>
      </c>
      <c r="P58" s="11">
        <v>46</v>
      </c>
      <c r="Q58" s="12">
        <v>0</v>
      </c>
      <c r="R58" s="12">
        <v>0</v>
      </c>
      <c r="S58" s="11">
        <v>55</v>
      </c>
      <c r="T58" s="11">
        <v>34</v>
      </c>
      <c r="U58" s="11">
        <v>31</v>
      </c>
      <c r="V58" s="11">
        <v>18</v>
      </c>
      <c r="W58" s="11">
        <v>40</v>
      </c>
      <c r="X58" s="12">
        <v>0</v>
      </c>
      <c r="Y58" s="12">
        <v>0</v>
      </c>
      <c r="Z58" s="11">
        <v>41</v>
      </c>
      <c r="AA58" s="11">
        <v>19</v>
      </c>
      <c r="AB58" s="11">
        <v>30</v>
      </c>
      <c r="AC58" s="11">
        <v>47</v>
      </c>
      <c r="AD58" s="11">
        <v>56</v>
      </c>
      <c r="AE58" s="13">
        <v>311</v>
      </c>
    </row>
    <row r="59" spans="1:31" ht="16" x14ac:dyDescent="0.2">
      <c r="A59" s="3" t="s">
        <v>203</v>
      </c>
      <c r="B59" s="23">
        <f t="shared" si="0"/>
        <v>1600</v>
      </c>
      <c r="C59" s="15">
        <f>SUM(D59:AE59)/(INDEX(Metrics!$A$2:$C$255,MATCH(A59,Metrics!$A$2:$A$255,1),2,1))</f>
        <v>0.52527905449770196</v>
      </c>
      <c r="D59" s="11">
        <v>2</v>
      </c>
      <c r="E59" s="11">
        <v>17</v>
      </c>
      <c r="F59" s="11">
        <v>2</v>
      </c>
      <c r="G59" s="11">
        <v>5</v>
      </c>
      <c r="H59" s="11">
        <v>12</v>
      </c>
      <c r="I59" s="11">
        <v>7</v>
      </c>
      <c r="J59" s="12">
        <v>0</v>
      </c>
      <c r="K59" s="12">
        <v>0</v>
      </c>
      <c r="L59" s="11">
        <v>0</v>
      </c>
      <c r="M59" s="11">
        <v>76</v>
      </c>
      <c r="N59" s="11">
        <v>98</v>
      </c>
      <c r="O59" s="11">
        <v>93</v>
      </c>
      <c r="P59" s="11">
        <v>85</v>
      </c>
      <c r="Q59" s="12">
        <v>0</v>
      </c>
      <c r="R59" s="12">
        <v>0</v>
      </c>
      <c r="S59" s="11">
        <v>69</v>
      </c>
      <c r="T59" s="11">
        <v>101</v>
      </c>
      <c r="U59" s="11">
        <v>62</v>
      </c>
      <c r="V59" s="11">
        <v>43</v>
      </c>
      <c r="W59" s="11">
        <v>48</v>
      </c>
      <c r="X59" s="12">
        <v>0</v>
      </c>
      <c r="Y59" s="12">
        <v>0</v>
      </c>
      <c r="Z59" s="11">
        <v>48</v>
      </c>
      <c r="AA59" s="11">
        <v>50</v>
      </c>
      <c r="AB59" s="11">
        <v>34</v>
      </c>
      <c r="AC59" s="11">
        <v>61</v>
      </c>
      <c r="AD59" s="11">
        <v>111</v>
      </c>
      <c r="AE59" s="13">
        <v>576</v>
      </c>
    </row>
    <row r="60" spans="1:31" ht="16" x14ac:dyDescent="0.2">
      <c r="A60" s="3" t="s">
        <v>1</v>
      </c>
      <c r="B60" s="23">
        <f t="shared" si="0"/>
        <v>916718</v>
      </c>
      <c r="C60" s="15">
        <f>SUM(D60:AE60)/(INDEX(Metrics!$A$2:$C$255,MATCH(A60,Metrics!$A$2:$A$255,1),2,1))</f>
        <v>0.65551542436764776</v>
      </c>
      <c r="D60" s="11">
        <v>12408</v>
      </c>
      <c r="E60" s="11">
        <v>1942</v>
      </c>
      <c r="F60" s="11">
        <v>1232</v>
      </c>
      <c r="G60" s="11">
        <v>2917</v>
      </c>
      <c r="H60" s="11">
        <v>3705</v>
      </c>
      <c r="I60" s="11">
        <v>2993</v>
      </c>
      <c r="J60" s="12">
        <v>2550</v>
      </c>
      <c r="K60" s="12">
        <v>359</v>
      </c>
      <c r="L60" s="11">
        <v>461</v>
      </c>
      <c r="M60" s="11">
        <v>65609</v>
      </c>
      <c r="N60" s="11">
        <v>61114</v>
      </c>
      <c r="O60" s="11">
        <v>63047</v>
      </c>
      <c r="P60" s="11">
        <v>64679</v>
      </c>
      <c r="Q60" s="12">
        <v>40043</v>
      </c>
      <c r="R60" s="12">
        <v>25976</v>
      </c>
      <c r="S60" s="11">
        <v>51071</v>
      </c>
      <c r="T60" s="11">
        <v>47990</v>
      </c>
      <c r="U60" s="11">
        <v>42762</v>
      </c>
      <c r="V60" s="11">
        <v>37653</v>
      </c>
      <c r="W60" s="11">
        <v>34645</v>
      </c>
      <c r="X60" s="12">
        <v>27377</v>
      </c>
      <c r="Y60" s="12">
        <v>14548</v>
      </c>
      <c r="Z60" s="11">
        <v>31762</v>
      </c>
      <c r="AA60" s="11">
        <v>32129</v>
      </c>
      <c r="AB60" s="11">
        <v>33880</v>
      </c>
      <c r="AC60" s="11">
        <v>41983</v>
      </c>
      <c r="AD60" s="11">
        <v>54602</v>
      </c>
      <c r="AE60" s="13">
        <v>117281</v>
      </c>
    </row>
    <row r="61" spans="1:31" ht="16" x14ac:dyDescent="0.2">
      <c r="A61" s="3" t="s">
        <v>163</v>
      </c>
      <c r="B61" s="23">
        <f t="shared" si="0"/>
        <v>3808</v>
      </c>
      <c r="C61" s="15">
        <f>SUM(D61:AE61)/(INDEX(Metrics!$A$2:$C$255,MATCH(A61,Metrics!$A$2:$A$255,1),2,1))</f>
        <v>0.536036036036036</v>
      </c>
      <c r="D61" s="11">
        <v>0</v>
      </c>
      <c r="E61" s="11">
        <v>51</v>
      </c>
      <c r="F61" s="11">
        <v>39</v>
      </c>
      <c r="G61" s="11">
        <v>73</v>
      </c>
      <c r="H61" s="11">
        <v>17</v>
      </c>
      <c r="I61" s="11">
        <v>16</v>
      </c>
      <c r="J61" s="12">
        <v>0</v>
      </c>
      <c r="K61" s="12">
        <v>0</v>
      </c>
      <c r="L61" s="11">
        <v>0</v>
      </c>
      <c r="M61" s="11">
        <v>314</v>
      </c>
      <c r="N61" s="11">
        <v>254</v>
      </c>
      <c r="O61" s="11">
        <v>260</v>
      </c>
      <c r="P61" s="11">
        <v>270</v>
      </c>
      <c r="Q61" s="12">
        <v>0</v>
      </c>
      <c r="R61" s="12">
        <v>0</v>
      </c>
      <c r="S61" s="11">
        <v>226</v>
      </c>
      <c r="T61" s="11">
        <v>186</v>
      </c>
      <c r="U61" s="11">
        <v>145</v>
      </c>
      <c r="V61" s="11">
        <v>120</v>
      </c>
      <c r="W61" s="11">
        <v>160</v>
      </c>
      <c r="X61" s="12">
        <v>131</v>
      </c>
      <c r="Y61" s="12">
        <v>36</v>
      </c>
      <c r="Z61" s="11">
        <v>102</v>
      </c>
      <c r="AA61" s="11">
        <v>54</v>
      </c>
      <c r="AB61" s="11">
        <v>70</v>
      </c>
      <c r="AC61" s="11">
        <v>153</v>
      </c>
      <c r="AD61" s="11">
        <v>259</v>
      </c>
      <c r="AE61" s="13">
        <v>872</v>
      </c>
    </row>
    <row r="62" spans="1:31" ht="16" x14ac:dyDescent="0.2">
      <c r="A62" s="3" t="s">
        <v>142</v>
      </c>
      <c r="B62" s="23">
        <f t="shared" si="0"/>
        <v>4619</v>
      </c>
      <c r="C62" s="15">
        <f>SUM(D62:AE62)/(INDEX(Metrics!$A$2:$C$255,MATCH(A62,Metrics!$A$2:$A$255,1),2,1))</f>
        <v>0.51898876404494387</v>
      </c>
      <c r="D62" s="11">
        <v>140</v>
      </c>
      <c r="E62" s="11">
        <v>44</v>
      </c>
      <c r="F62" s="11">
        <v>22</v>
      </c>
      <c r="G62" s="11">
        <v>25</v>
      </c>
      <c r="H62" s="11">
        <v>15</v>
      </c>
      <c r="I62" s="11">
        <v>29</v>
      </c>
      <c r="J62" s="12">
        <v>0</v>
      </c>
      <c r="K62" s="12">
        <v>0</v>
      </c>
      <c r="L62" s="11">
        <v>0</v>
      </c>
      <c r="M62" s="11">
        <v>365</v>
      </c>
      <c r="N62" s="11">
        <v>309</v>
      </c>
      <c r="O62" s="11">
        <v>366</v>
      </c>
      <c r="P62" s="11">
        <v>295</v>
      </c>
      <c r="Q62" s="12">
        <v>0</v>
      </c>
      <c r="R62" s="12">
        <v>0</v>
      </c>
      <c r="S62" s="11">
        <v>276</v>
      </c>
      <c r="T62" s="11">
        <v>220</v>
      </c>
      <c r="U62" s="11">
        <v>202</v>
      </c>
      <c r="V62" s="11">
        <v>164</v>
      </c>
      <c r="W62" s="11">
        <v>194</v>
      </c>
      <c r="X62" s="12">
        <v>0</v>
      </c>
      <c r="Y62" s="12">
        <v>0</v>
      </c>
      <c r="Z62" s="11">
        <v>127</v>
      </c>
      <c r="AA62" s="11">
        <v>106</v>
      </c>
      <c r="AB62" s="11">
        <v>96</v>
      </c>
      <c r="AC62" s="11">
        <v>219</v>
      </c>
      <c r="AD62" s="11">
        <v>420</v>
      </c>
      <c r="AE62" s="13">
        <v>985</v>
      </c>
    </row>
    <row r="63" spans="1:31" ht="16" x14ac:dyDescent="0.2">
      <c r="A63" s="3" t="s">
        <v>188</v>
      </c>
      <c r="B63" s="23">
        <f t="shared" si="0"/>
        <v>2527</v>
      </c>
      <c r="C63" s="15">
        <f>SUM(D63:AE63)/(INDEX(Metrics!$A$2:$C$255,MATCH(A63,Metrics!$A$2:$A$255,1),2,1))</f>
        <v>0.63990883768042539</v>
      </c>
      <c r="D63" s="11">
        <v>83</v>
      </c>
      <c r="E63" s="11">
        <v>15</v>
      </c>
      <c r="F63" s="11">
        <v>8</v>
      </c>
      <c r="G63" s="11">
        <v>15</v>
      </c>
      <c r="H63" s="11">
        <v>8</v>
      </c>
      <c r="I63" s="11">
        <v>15</v>
      </c>
      <c r="J63" s="12">
        <v>0</v>
      </c>
      <c r="K63" s="12">
        <v>0</v>
      </c>
      <c r="L63" s="11">
        <v>0</v>
      </c>
      <c r="M63" s="11">
        <v>178</v>
      </c>
      <c r="N63" s="11">
        <v>164</v>
      </c>
      <c r="O63" s="11">
        <v>157</v>
      </c>
      <c r="P63" s="11">
        <v>134</v>
      </c>
      <c r="Q63" s="12">
        <v>0</v>
      </c>
      <c r="R63" s="12">
        <v>0</v>
      </c>
      <c r="S63" s="11">
        <v>152</v>
      </c>
      <c r="T63" s="11">
        <v>112</v>
      </c>
      <c r="U63" s="11">
        <v>95</v>
      </c>
      <c r="V63" s="11">
        <v>97</v>
      </c>
      <c r="W63" s="11">
        <v>80</v>
      </c>
      <c r="X63" s="12">
        <v>0</v>
      </c>
      <c r="Y63" s="12">
        <v>0</v>
      </c>
      <c r="Z63" s="11">
        <v>106</v>
      </c>
      <c r="AA63" s="11">
        <v>94</v>
      </c>
      <c r="AB63" s="11">
        <v>67</v>
      </c>
      <c r="AC63" s="11">
        <v>138</v>
      </c>
      <c r="AD63" s="11">
        <v>52</v>
      </c>
      <c r="AE63" s="13">
        <v>757</v>
      </c>
    </row>
    <row r="64" spans="1:31" ht="16" x14ac:dyDescent="0.2">
      <c r="A64" s="3" t="s">
        <v>6</v>
      </c>
      <c r="B64" s="23">
        <f t="shared" si="0"/>
        <v>414175</v>
      </c>
      <c r="C64" s="15">
        <f>SUM(D64:AE64)/(INDEX(Metrics!$A$2:$C$255,MATCH(A64,Metrics!$A$2:$A$255,1),2,1))</f>
        <v>0.73293764345085466</v>
      </c>
      <c r="D64" s="11">
        <v>4035</v>
      </c>
      <c r="E64" s="11">
        <v>1269</v>
      </c>
      <c r="F64" s="11">
        <v>2207</v>
      </c>
      <c r="G64" s="11">
        <v>646</v>
      </c>
      <c r="H64" s="11">
        <v>1508</v>
      </c>
      <c r="I64" s="11">
        <v>1430</v>
      </c>
      <c r="J64" s="12">
        <v>555</v>
      </c>
      <c r="K64" s="12">
        <v>0</v>
      </c>
      <c r="L64" s="11">
        <v>1312</v>
      </c>
      <c r="M64" s="11">
        <v>36937</v>
      </c>
      <c r="N64" s="11">
        <v>34774</v>
      </c>
      <c r="O64" s="11">
        <v>33222</v>
      </c>
      <c r="P64" s="11">
        <v>34529</v>
      </c>
      <c r="Q64" s="12">
        <v>18711</v>
      </c>
      <c r="R64" s="12">
        <v>9631</v>
      </c>
      <c r="S64" s="11">
        <v>24973</v>
      </c>
      <c r="T64" s="11">
        <v>22071</v>
      </c>
      <c r="U64" s="11">
        <v>20030</v>
      </c>
      <c r="V64" s="11">
        <v>17153</v>
      </c>
      <c r="W64" s="11">
        <v>18254</v>
      </c>
      <c r="X64" s="12">
        <v>10772</v>
      </c>
      <c r="Y64" s="12">
        <v>5857</v>
      </c>
      <c r="Z64" s="11">
        <v>14184</v>
      </c>
      <c r="AA64" s="11">
        <v>13514</v>
      </c>
      <c r="AB64" s="11">
        <v>14061</v>
      </c>
      <c r="AC64" s="11">
        <v>16793</v>
      </c>
      <c r="AD64" s="11">
        <v>22420</v>
      </c>
      <c r="AE64" s="13">
        <v>33327</v>
      </c>
    </row>
    <row r="65" spans="1:31" ht="16" x14ac:dyDescent="0.2">
      <c r="A65" s="3" t="s">
        <v>124</v>
      </c>
      <c r="B65" s="23">
        <f t="shared" si="0"/>
        <v>8119</v>
      </c>
      <c r="C65" s="15">
        <f>SUM(D65:AE65)/(INDEX(Metrics!$A$2:$C$255,MATCH(A65,Metrics!$A$2:$A$255,1),2,1))</f>
        <v>0.67132462378038693</v>
      </c>
      <c r="D65" s="11">
        <v>2</v>
      </c>
      <c r="E65" s="11">
        <v>1</v>
      </c>
      <c r="F65" s="11">
        <v>0</v>
      </c>
      <c r="G65" s="11">
        <v>1</v>
      </c>
      <c r="H65" s="11">
        <v>2</v>
      </c>
      <c r="I65" s="11">
        <v>25</v>
      </c>
      <c r="J65" s="12">
        <v>0</v>
      </c>
      <c r="K65" s="12">
        <v>0</v>
      </c>
      <c r="L65" s="11">
        <v>0</v>
      </c>
      <c r="M65" s="11">
        <v>669</v>
      </c>
      <c r="N65" s="11">
        <v>624</v>
      </c>
      <c r="O65" s="11">
        <v>520</v>
      </c>
      <c r="P65" s="11">
        <v>646</v>
      </c>
      <c r="Q65" s="12">
        <v>0</v>
      </c>
      <c r="R65" s="12">
        <v>0</v>
      </c>
      <c r="S65" s="11">
        <v>559</v>
      </c>
      <c r="T65" s="11">
        <v>409</v>
      </c>
      <c r="U65" s="11">
        <v>332</v>
      </c>
      <c r="V65" s="11">
        <v>301</v>
      </c>
      <c r="W65" s="11">
        <v>413</v>
      </c>
      <c r="X65" s="12">
        <v>206</v>
      </c>
      <c r="Y65" s="12">
        <v>129</v>
      </c>
      <c r="Z65" s="11">
        <v>247</v>
      </c>
      <c r="AA65" s="11">
        <v>446</v>
      </c>
      <c r="AB65" s="11">
        <v>233</v>
      </c>
      <c r="AC65" s="11">
        <v>276</v>
      </c>
      <c r="AD65" s="11">
        <v>353</v>
      </c>
      <c r="AE65" s="13">
        <v>1725</v>
      </c>
    </row>
    <row r="66" spans="1:31" ht="16" x14ac:dyDescent="0.2">
      <c r="A66" s="3" t="s">
        <v>236</v>
      </c>
      <c r="B66" s="23">
        <f t="shared" si="0"/>
        <v>912</v>
      </c>
      <c r="C66" s="15">
        <f>SUM(D66:AE66)/(INDEX(Metrics!$A$2:$C$255,MATCH(A66,Metrics!$A$2:$A$255,1),2,1))</f>
        <v>0.68674698795180722</v>
      </c>
      <c r="D66" s="11">
        <v>30</v>
      </c>
      <c r="E66" s="11">
        <v>7</v>
      </c>
      <c r="F66" s="11">
        <v>0</v>
      </c>
      <c r="G66" s="11">
        <v>1</v>
      </c>
      <c r="H66" s="11">
        <v>0</v>
      </c>
      <c r="I66" s="11">
        <v>0</v>
      </c>
      <c r="J66" s="12">
        <v>0</v>
      </c>
      <c r="K66" s="12">
        <v>0</v>
      </c>
      <c r="L66" s="11">
        <v>0</v>
      </c>
      <c r="M66" s="11">
        <v>49</v>
      </c>
      <c r="N66" s="11">
        <v>66</v>
      </c>
      <c r="O66" s="11">
        <v>55</v>
      </c>
      <c r="P66" s="11">
        <v>60</v>
      </c>
      <c r="Q66" s="12">
        <v>0</v>
      </c>
      <c r="R66" s="12">
        <v>0</v>
      </c>
      <c r="S66" s="11">
        <v>46</v>
      </c>
      <c r="T66" s="11">
        <v>42</v>
      </c>
      <c r="U66" s="11">
        <v>53</v>
      </c>
      <c r="V66" s="11">
        <v>35</v>
      </c>
      <c r="W66" s="11">
        <v>64</v>
      </c>
      <c r="X66" s="12">
        <v>0</v>
      </c>
      <c r="Y66" s="12">
        <v>0</v>
      </c>
      <c r="Z66" s="11">
        <v>20</v>
      </c>
      <c r="AA66" s="11">
        <v>15</v>
      </c>
      <c r="AB66" s="11">
        <v>12</v>
      </c>
      <c r="AC66" s="11">
        <v>47</v>
      </c>
      <c r="AD66" s="11">
        <v>0</v>
      </c>
      <c r="AE66" s="13">
        <v>310</v>
      </c>
    </row>
    <row r="67" spans="1:31" ht="16" x14ac:dyDescent="0.2">
      <c r="A67" s="3" t="s">
        <v>162</v>
      </c>
      <c r="B67" s="23">
        <f t="shared" si="0"/>
        <v>3427</v>
      </c>
      <c r="C67" s="15">
        <f>SUM(D67:AE67)/(INDEX(Metrics!$A$2:$C$255,MATCH(A67,Metrics!$A$2:$A$255,1),2,1))</f>
        <v>0.46683013213458657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2">
        <v>0</v>
      </c>
      <c r="K67" s="12">
        <v>0</v>
      </c>
      <c r="L67" s="11">
        <v>0</v>
      </c>
      <c r="M67" s="11">
        <v>186</v>
      </c>
      <c r="N67" s="11">
        <v>175</v>
      </c>
      <c r="O67" s="11">
        <v>139</v>
      </c>
      <c r="P67" s="11">
        <v>158</v>
      </c>
      <c r="Q67" s="12">
        <v>0</v>
      </c>
      <c r="R67" s="12">
        <v>185</v>
      </c>
      <c r="S67" s="11">
        <v>243</v>
      </c>
      <c r="T67" s="11">
        <v>224</v>
      </c>
      <c r="U67" s="11">
        <v>135</v>
      </c>
      <c r="V67" s="11">
        <v>125</v>
      </c>
      <c r="W67" s="11">
        <v>133</v>
      </c>
      <c r="X67" s="12">
        <v>0</v>
      </c>
      <c r="Y67" s="12">
        <v>0</v>
      </c>
      <c r="Z67" s="11">
        <v>151</v>
      </c>
      <c r="AA67" s="11">
        <v>90</v>
      </c>
      <c r="AB67" s="11">
        <v>141</v>
      </c>
      <c r="AC67" s="11">
        <v>102</v>
      </c>
      <c r="AD67" s="11">
        <v>0</v>
      </c>
      <c r="AE67" s="13">
        <v>1240</v>
      </c>
    </row>
    <row r="68" spans="1:31" ht="16" x14ac:dyDescent="0.2">
      <c r="A68" s="3" t="s">
        <v>217</v>
      </c>
      <c r="B68" s="23">
        <f t="shared" si="0"/>
        <v>1648</v>
      </c>
      <c r="C68" s="15">
        <f>SUM(D68:AE68)/(INDEX(Metrics!$A$2:$C$255,MATCH(A68,Metrics!$A$2:$A$255,1),2,1))</f>
        <v>0.70973298880275626</v>
      </c>
      <c r="D68" s="11">
        <v>10</v>
      </c>
      <c r="E68" s="11">
        <v>6</v>
      </c>
      <c r="F68" s="11">
        <v>1</v>
      </c>
      <c r="G68" s="11">
        <v>6</v>
      </c>
      <c r="H68" s="11">
        <v>2</v>
      </c>
      <c r="I68" s="11">
        <v>9</v>
      </c>
      <c r="J68" s="12">
        <v>0</v>
      </c>
      <c r="K68" s="12">
        <v>0</v>
      </c>
      <c r="L68" s="11">
        <v>0</v>
      </c>
      <c r="M68" s="11">
        <v>151</v>
      </c>
      <c r="N68" s="11">
        <v>108</v>
      </c>
      <c r="O68" s="11">
        <v>122</v>
      </c>
      <c r="P68" s="11">
        <v>126</v>
      </c>
      <c r="Q68" s="12">
        <v>0</v>
      </c>
      <c r="R68" s="12">
        <v>0</v>
      </c>
      <c r="S68" s="11">
        <v>77</v>
      </c>
      <c r="T68" s="11">
        <v>77</v>
      </c>
      <c r="U68" s="11">
        <v>65</v>
      </c>
      <c r="V68" s="11">
        <v>70</v>
      </c>
      <c r="W68" s="11">
        <v>74</v>
      </c>
      <c r="X68" s="12">
        <v>0</v>
      </c>
      <c r="Y68" s="12">
        <v>0</v>
      </c>
      <c r="Z68" s="11">
        <v>34</v>
      </c>
      <c r="AA68" s="11">
        <v>27</v>
      </c>
      <c r="AB68" s="11">
        <v>0</v>
      </c>
      <c r="AC68" s="11">
        <v>64</v>
      </c>
      <c r="AD68" s="11">
        <v>125</v>
      </c>
      <c r="AE68" s="13">
        <v>494</v>
      </c>
    </row>
    <row r="69" spans="1:31" ht="16" x14ac:dyDescent="0.2">
      <c r="A69" s="3" t="s">
        <v>147</v>
      </c>
      <c r="B69" s="23">
        <f t="shared" ref="B69:B132" si="1">SUM(D69:AE69)</f>
        <v>5226</v>
      </c>
      <c r="C69" s="15">
        <f>SUM(D69:AE69)/(INDEX(Metrics!$A$2:$C$255,MATCH(A69,Metrics!$A$2:$A$255,1),2,1))</f>
        <v>0.62616822429906538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2">
        <v>0</v>
      </c>
      <c r="K69" s="12">
        <v>0</v>
      </c>
      <c r="L69" s="11">
        <v>0</v>
      </c>
      <c r="M69" s="11">
        <v>322</v>
      </c>
      <c r="N69" s="11">
        <v>385</v>
      </c>
      <c r="O69" s="11">
        <v>275</v>
      </c>
      <c r="P69" s="11">
        <v>235</v>
      </c>
      <c r="Q69" s="12">
        <v>0</v>
      </c>
      <c r="R69" s="12">
        <v>0</v>
      </c>
      <c r="S69" s="11">
        <v>272</v>
      </c>
      <c r="T69" s="11">
        <v>269</v>
      </c>
      <c r="U69" s="11">
        <v>258</v>
      </c>
      <c r="V69" s="11">
        <v>361</v>
      </c>
      <c r="W69" s="11">
        <v>281</v>
      </c>
      <c r="X69" s="12">
        <v>451</v>
      </c>
      <c r="Y69" s="12">
        <v>0</v>
      </c>
      <c r="Z69" s="11">
        <v>165</v>
      </c>
      <c r="AA69" s="11">
        <v>149</v>
      </c>
      <c r="AB69" s="11">
        <v>162</v>
      </c>
      <c r="AC69" s="11">
        <v>216</v>
      </c>
      <c r="AD69" s="11">
        <v>293</v>
      </c>
      <c r="AE69" s="13">
        <v>1132</v>
      </c>
    </row>
    <row r="70" spans="1:31" ht="16" x14ac:dyDescent="0.2">
      <c r="A70" s="3" t="s">
        <v>123</v>
      </c>
      <c r="B70" s="23">
        <f t="shared" si="1"/>
        <v>6489</v>
      </c>
      <c r="C70" s="15">
        <f>SUM(D70:AE70)/(INDEX(Metrics!$A$2:$C$255,MATCH(A70,Metrics!$A$2:$A$255,1),2,1))</f>
        <v>0.53058053965658214</v>
      </c>
      <c r="D70" s="11">
        <v>4</v>
      </c>
      <c r="E70" s="11">
        <v>3</v>
      </c>
      <c r="F70" s="11">
        <v>1</v>
      </c>
      <c r="G70" s="11">
        <v>133</v>
      </c>
      <c r="H70" s="11">
        <v>0</v>
      </c>
      <c r="I70" s="11">
        <v>145</v>
      </c>
      <c r="J70" s="12">
        <v>0</v>
      </c>
      <c r="K70" s="12">
        <v>0</v>
      </c>
      <c r="L70" s="11">
        <v>0</v>
      </c>
      <c r="M70" s="11">
        <v>665</v>
      </c>
      <c r="N70" s="11">
        <v>872</v>
      </c>
      <c r="O70" s="11">
        <v>632</v>
      </c>
      <c r="P70" s="11">
        <v>626</v>
      </c>
      <c r="Q70" s="12">
        <v>0</v>
      </c>
      <c r="R70" s="12">
        <v>0</v>
      </c>
      <c r="S70" s="11">
        <v>483</v>
      </c>
      <c r="T70" s="11">
        <v>574</v>
      </c>
      <c r="U70" s="11">
        <v>320</v>
      </c>
      <c r="V70" s="11">
        <v>263</v>
      </c>
      <c r="W70" s="11">
        <v>353</v>
      </c>
      <c r="X70" s="12">
        <v>0</v>
      </c>
      <c r="Y70" s="12">
        <v>0</v>
      </c>
      <c r="Z70" s="11">
        <v>244</v>
      </c>
      <c r="AA70" s="11">
        <v>254</v>
      </c>
      <c r="AB70" s="11">
        <v>241</v>
      </c>
      <c r="AC70" s="11">
        <v>270</v>
      </c>
      <c r="AD70" s="11">
        <v>406</v>
      </c>
      <c r="AE70" s="13">
        <v>0</v>
      </c>
    </row>
    <row r="71" spans="1:31" ht="16" x14ac:dyDescent="0.2">
      <c r="A71" s="3" t="s">
        <v>35</v>
      </c>
      <c r="B71" s="23">
        <f t="shared" si="1"/>
        <v>44469</v>
      </c>
      <c r="C71" s="15">
        <f>SUM(D71:AE71)/(INDEX(Metrics!$A$2:$C$255,MATCH(A71,Metrics!$A$2:$A$255,1),2,1))</f>
        <v>0.54986892867741621</v>
      </c>
      <c r="D71" s="11">
        <v>549</v>
      </c>
      <c r="E71" s="11">
        <v>113</v>
      </c>
      <c r="F71" s="11">
        <v>238</v>
      </c>
      <c r="G71" s="11">
        <v>115</v>
      </c>
      <c r="H71" s="11">
        <v>102</v>
      </c>
      <c r="I71" s="11">
        <v>100</v>
      </c>
      <c r="J71" s="12">
        <v>0</v>
      </c>
      <c r="K71" s="12">
        <v>0</v>
      </c>
      <c r="L71" s="11">
        <v>126</v>
      </c>
      <c r="M71" s="11">
        <v>2947</v>
      </c>
      <c r="N71" s="11">
        <v>2867</v>
      </c>
      <c r="O71" s="11">
        <v>2662</v>
      </c>
      <c r="P71" s="11">
        <v>2869</v>
      </c>
      <c r="Q71" s="12">
        <v>0</v>
      </c>
      <c r="R71" s="12">
        <v>0</v>
      </c>
      <c r="S71" s="11">
        <v>2486</v>
      </c>
      <c r="T71" s="11">
        <v>2388</v>
      </c>
      <c r="U71" s="11">
        <v>2125</v>
      </c>
      <c r="V71" s="11">
        <v>1702</v>
      </c>
      <c r="W71" s="11">
        <v>2153</v>
      </c>
      <c r="X71" s="12">
        <v>1953</v>
      </c>
      <c r="Y71" s="12">
        <v>715</v>
      </c>
      <c r="Z71" s="11">
        <v>1356</v>
      </c>
      <c r="AA71" s="11">
        <v>742</v>
      </c>
      <c r="AB71" s="11">
        <v>1647</v>
      </c>
      <c r="AC71" s="11">
        <v>2299</v>
      </c>
      <c r="AD71" s="11">
        <v>3164</v>
      </c>
      <c r="AE71" s="13">
        <v>9051</v>
      </c>
    </row>
    <row r="72" spans="1:31" ht="16" x14ac:dyDescent="0.2">
      <c r="A72" s="3" t="s">
        <v>232</v>
      </c>
      <c r="B72" s="23">
        <f t="shared" si="1"/>
        <v>1060</v>
      </c>
      <c r="C72" s="15">
        <f>SUM(D72:AE72)/(INDEX(Metrics!$A$2:$C$255,MATCH(A72,Metrics!$A$2:$A$255,1),2,1))</f>
        <v>0.70713809206137423</v>
      </c>
      <c r="D72" s="11">
        <v>0</v>
      </c>
      <c r="E72" s="11">
        <v>2</v>
      </c>
      <c r="F72" s="11">
        <v>3</v>
      </c>
      <c r="G72" s="11">
        <v>2</v>
      </c>
      <c r="H72" s="11">
        <v>0</v>
      </c>
      <c r="I72" s="11">
        <v>5</v>
      </c>
      <c r="J72" s="12">
        <v>0</v>
      </c>
      <c r="K72" s="12">
        <v>0</v>
      </c>
      <c r="L72" s="11">
        <v>0</v>
      </c>
      <c r="M72" s="11">
        <v>120</v>
      </c>
      <c r="N72" s="11">
        <v>81</v>
      </c>
      <c r="O72" s="11">
        <v>88</v>
      </c>
      <c r="P72" s="11">
        <v>79</v>
      </c>
      <c r="Q72" s="12">
        <v>0</v>
      </c>
      <c r="R72" s="12">
        <v>0</v>
      </c>
      <c r="S72" s="11">
        <v>60</v>
      </c>
      <c r="T72" s="11">
        <v>35</v>
      </c>
      <c r="U72" s="11">
        <v>26</v>
      </c>
      <c r="V72" s="11">
        <v>44</v>
      </c>
      <c r="W72" s="11">
        <v>49</v>
      </c>
      <c r="X72" s="12">
        <v>0</v>
      </c>
      <c r="Y72" s="12">
        <v>0</v>
      </c>
      <c r="Z72" s="11">
        <v>37</v>
      </c>
      <c r="AA72" s="11">
        <v>19</v>
      </c>
      <c r="AB72" s="11">
        <v>40</v>
      </c>
      <c r="AC72" s="11">
        <v>27</v>
      </c>
      <c r="AD72" s="11">
        <v>52</v>
      </c>
      <c r="AE72" s="13">
        <v>291</v>
      </c>
    </row>
    <row r="73" spans="1:31" ht="16" x14ac:dyDescent="0.2">
      <c r="A73" s="3" t="s">
        <v>7</v>
      </c>
      <c r="B73" s="23">
        <f t="shared" si="1"/>
        <v>264263</v>
      </c>
      <c r="C73" s="15">
        <f>SUM(D73:AE73)/(INDEX(Metrics!$A$2:$C$255,MATCH(A73,Metrics!$A$2:$A$255,1),2,1))</f>
        <v>0.54100149446230061</v>
      </c>
      <c r="D73" s="11">
        <v>5843</v>
      </c>
      <c r="E73" s="11">
        <v>2270</v>
      </c>
      <c r="F73" s="11">
        <v>1806</v>
      </c>
      <c r="G73" s="11">
        <v>1177</v>
      </c>
      <c r="H73" s="11">
        <v>938</v>
      </c>
      <c r="I73" s="11">
        <v>934</v>
      </c>
      <c r="J73" s="12">
        <v>885</v>
      </c>
      <c r="K73" s="12">
        <v>0</v>
      </c>
      <c r="L73" s="11">
        <v>0</v>
      </c>
      <c r="M73" s="11">
        <v>20074</v>
      </c>
      <c r="N73" s="11">
        <v>18913</v>
      </c>
      <c r="O73" s="11">
        <v>17543</v>
      </c>
      <c r="P73" s="11">
        <v>17157</v>
      </c>
      <c r="Q73" s="12">
        <v>9134</v>
      </c>
      <c r="R73" s="12">
        <v>5032</v>
      </c>
      <c r="S73" s="11">
        <v>12981</v>
      </c>
      <c r="T73" s="11">
        <v>11937</v>
      </c>
      <c r="U73" s="11">
        <v>10852</v>
      </c>
      <c r="V73" s="11">
        <v>9494</v>
      </c>
      <c r="W73" s="11">
        <v>11059</v>
      </c>
      <c r="X73" s="12">
        <v>6571</v>
      </c>
      <c r="Y73" s="12">
        <v>3841</v>
      </c>
      <c r="Z73" s="11">
        <v>9444</v>
      </c>
      <c r="AA73" s="11">
        <v>5795</v>
      </c>
      <c r="AB73" s="11">
        <v>8828</v>
      </c>
      <c r="AC73" s="11">
        <v>11552</v>
      </c>
      <c r="AD73" s="11">
        <v>17663</v>
      </c>
      <c r="AE73" s="13">
        <v>42540</v>
      </c>
    </row>
    <row r="74" spans="1:31" ht="16" x14ac:dyDescent="0.2">
      <c r="A74" s="3" t="s">
        <v>24</v>
      </c>
      <c r="B74" s="23">
        <f t="shared" si="1"/>
        <v>84391</v>
      </c>
      <c r="C74" s="15">
        <f>SUM(D74:AE74)/(INDEX(Metrics!$A$2:$C$255,MATCH(A74,Metrics!$A$2:$A$255,1),2,1))</f>
        <v>0.702158285352947</v>
      </c>
      <c r="D74" s="11">
        <v>36</v>
      </c>
      <c r="E74" s="11">
        <v>24</v>
      </c>
      <c r="F74" s="11">
        <v>91</v>
      </c>
      <c r="G74" s="11">
        <v>153</v>
      </c>
      <c r="H74" s="11">
        <v>510</v>
      </c>
      <c r="I74" s="11">
        <v>412</v>
      </c>
      <c r="J74" s="12">
        <v>280</v>
      </c>
      <c r="K74" s="12">
        <v>0</v>
      </c>
      <c r="L74" s="11">
        <v>39</v>
      </c>
      <c r="M74" s="11">
        <v>6880</v>
      </c>
      <c r="N74" s="11">
        <v>5902</v>
      </c>
      <c r="O74" s="11">
        <v>6473</v>
      </c>
      <c r="P74" s="11">
        <v>6117</v>
      </c>
      <c r="Q74" s="12">
        <v>4140</v>
      </c>
      <c r="R74" s="12">
        <v>0</v>
      </c>
      <c r="S74" s="11">
        <v>5301</v>
      </c>
      <c r="T74" s="11">
        <v>4595</v>
      </c>
      <c r="U74" s="11">
        <v>3901</v>
      </c>
      <c r="V74" s="11">
        <v>3354</v>
      </c>
      <c r="W74" s="11">
        <v>3591</v>
      </c>
      <c r="X74" s="12">
        <v>2924</v>
      </c>
      <c r="Y74" s="12">
        <v>1056</v>
      </c>
      <c r="Z74" s="11">
        <v>3081</v>
      </c>
      <c r="AA74" s="11">
        <v>2754</v>
      </c>
      <c r="AB74" s="11">
        <v>2933</v>
      </c>
      <c r="AC74" s="11">
        <v>4241</v>
      </c>
      <c r="AD74" s="11">
        <v>5245</v>
      </c>
      <c r="AE74" s="13">
        <v>10358</v>
      </c>
    </row>
    <row r="75" spans="1:31" ht="16" x14ac:dyDescent="0.2">
      <c r="A75" s="3" t="s">
        <v>83</v>
      </c>
      <c r="B75" s="23">
        <f t="shared" si="1"/>
        <v>16630</v>
      </c>
      <c r="C75" s="15">
        <f>SUM(D75:AE75)/(INDEX(Metrics!$A$2:$C$255,MATCH(A75,Metrics!$A$2:$A$255,1),2,1))</f>
        <v>0.69479841236682682</v>
      </c>
      <c r="D75" s="11">
        <v>9</v>
      </c>
      <c r="E75" s="11">
        <v>23</v>
      </c>
      <c r="F75" s="11">
        <v>85</v>
      </c>
      <c r="G75" s="11">
        <v>104</v>
      </c>
      <c r="H75" s="11">
        <v>99</v>
      </c>
      <c r="I75" s="11">
        <v>79</v>
      </c>
      <c r="J75" s="12">
        <v>0</v>
      </c>
      <c r="K75" s="12">
        <v>0</v>
      </c>
      <c r="L75" s="11">
        <v>6</v>
      </c>
      <c r="M75" s="11">
        <v>1618</v>
      </c>
      <c r="N75" s="11">
        <v>1427</v>
      </c>
      <c r="O75" s="11">
        <v>1212</v>
      </c>
      <c r="P75" s="11">
        <v>1216</v>
      </c>
      <c r="Q75" s="12">
        <v>0</v>
      </c>
      <c r="R75" s="12">
        <v>0</v>
      </c>
      <c r="S75" s="11">
        <v>898</v>
      </c>
      <c r="T75" s="11">
        <v>775</v>
      </c>
      <c r="U75" s="11">
        <v>654</v>
      </c>
      <c r="V75" s="11">
        <v>566</v>
      </c>
      <c r="W75" s="11">
        <v>846</v>
      </c>
      <c r="X75" s="12">
        <v>490</v>
      </c>
      <c r="Y75" s="12">
        <v>0</v>
      </c>
      <c r="Z75" s="11">
        <v>585</v>
      </c>
      <c r="AA75" s="11">
        <v>598</v>
      </c>
      <c r="AB75" s="11">
        <v>570</v>
      </c>
      <c r="AC75" s="11">
        <v>576</v>
      </c>
      <c r="AD75" s="11">
        <v>968</v>
      </c>
      <c r="AE75" s="13">
        <v>3226</v>
      </c>
    </row>
    <row r="76" spans="1:31" ht="16" x14ac:dyDescent="0.2">
      <c r="A76" s="3" t="s">
        <v>130</v>
      </c>
      <c r="B76" s="23">
        <f t="shared" si="1"/>
        <v>5593</v>
      </c>
      <c r="C76" s="15">
        <f>SUM(D76:AE76)/(INDEX(Metrics!$A$2:$C$255,MATCH(A76,Metrics!$A$2:$A$255,1),2,1))</f>
        <v>0.53981275938615969</v>
      </c>
      <c r="D76" s="11">
        <v>0</v>
      </c>
      <c r="E76" s="11">
        <v>0</v>
      </c>
      <c r="F76" s="11">
        <v>7</v>
      </c>
      <c r="G76" s="11">
        <v>39</v>
      </c>
      <c r="H76" s="11">
        <v>41</v>
      </c>
      <c r="I76" s="11">
        <v>70</v>
      </c>
      <c r="J76" s="12">
        <v>0</v>
      </c>
      <c r="K76" s="12">
        <v>0</v>
      </c>
      <c r="L76" s="11">
        <v>0</v>
      </c>
      <c r="M76" s="11">
        <v>336</v>
      </c>
      <c r="N76" s="11">
        <v>209</v>
      </c>
      <c r="O76" s="11">
        <v>244</v>
      </c>
      <c r="P76" s="11">
        <v>250</v>
      </c>
      <c r="Q76" s="12">
        <v>0</v>
      </c>
      <c r="R76" s="12">
        <v>0</v>
      </c>
      <c r="S76" s="11">
        <v>260</v>
      </c>
      <c r="T76" s="11">
        <v>198</v>
      </c>
      <c r="U76" s="11">
        <v>187</v>
      </c>
      <c r="V76" s="11">
        <v>157</v>
      </c>
      <c r="W76" s="11">
        <v>208</v>
      </c>
      <c r="X76" s="12">
        <v>0</v>
      </c>
      <c r="Y76" s="12">
        <v>0</v>
      </c>
      <c r="Z76" s="11">
        <v>238</v>
      </c>
      <c r="AA76" s="11">
        <v>178</v>
      </c>
      <c r="AB76" s="11">
        <v>288</v>
      </c>
      <c r="AC76" s="11">
        <v>223</v>
      </c>
      <c r="AD76" s="11">
        <v>340</v>
      </c>
      <c r="AE76" s="13">
        <v>2120</v>
      </c>
    </row>
    <row r="77" spans="1:31" ht="16" x14ac:dyDescent="0.2">
      <c r="A77" s="3" t="s">
        <v>86</v>
      </c>
      <c r="B77" s="23">
        <f t="shared" si="1"/>
        <v>13324</v>
      </c>
      <c r="C77" s="15">
        <f>SUM(D77:AE77)/(INDEX(Metrics!$A$2:$C$255,MATCH(A77,Metrics!$A$2:$A$255,1),2,1))</f>
        <v>0.60020721654128562</v>
      </c>
      <c r="D77" s="11">
        <v>240</v>
      </c>
      <c r="E77" s="11">
        <v>19</v>
      </c>
      <c r="F77" s="11">
        <v>88</v>
      </c>
      <c r="G77" s="11">
        <v>62</v>
      </c>
      <c r="H77" s="11">
        <v>46</v>
      </c>
      <c r="I77" s="11">
        <v>17</v>
      </c>
      <c r="J77" s="12">
        <v>1</v>
      </c>
      <c r="K77" s="12">
        <v>0</v>
      </c>
      <c r="L77" s="11">
        <v>87</v>
      </c>
      <c r="M77" s="11">
        <v>669</v>
      </c>
      <c r="N77" s="11">
        <v>663</v>
      </c>
      <c r="O77" s="11">
        <v>753</v>
      </c>
      <c r="P77" s="11">
        <v>1041</v>
      </c>
      <c r="Q77" s="12">
        <v>0</v>
      </c>
      <c r="R77" s="12">
        <v>0</v>
      </c>
      <c r="S77" s="11">
        <v>728</v>
      </c>
      <c r="T77" s="11">
        <v>780</v>
      </c>
      <c r="U77" s="11">
        <v>639</v>
      </c>
      <c r="V77" s="11">
        <v>890</v>
      </c>
      <c r="W77" s="11">
        <v>694</v>
      </c>
      <c r="X77" s="12">
        <v>568</v>
      </c>
      <c r="Y77" s="12">
        <v>2</v>
      </c>
      <c r="Z77" s="11">
        <v>534</v>
      </c>
      <c r="AA77" s="11">
        <v>703</v>
      </c>
      <c r="AB77" s="11">
        <v>460</v>
      </c>
      <c r="AC77" s="11">
        <v>494</v>
      </c>
      <c r="AD77" s="11">
        <v>710</v>
      </c>
      <c r="AE77" s="13">
        <v>2436</v>
      </c>
    </row>
    <row r="78" spans="1:31" ht="16" x14ac:dyDescent="0.2">
      <c r="A78" s="3" t="s">
        <v>100</v>
      </c>
      <c r="B78" s="23">
        <f t="shared" si="1"/>
        <v>13112</v>
      </c>
      <c r="C78" s="15">
        <f>SUM(D78:AE78)/(INDEX(Metrics!$A$2:$C$255,MATCH(A78,Metrics!$A$2:$A$255,1),2,1))</f>
        <v>0.75364984480974828</v>
      </c>
      <c r="D78" s="11">
        <v>145</v>
      </c>
      <c r="E78" s="11">
        <v>3</v>
      </c>
      <c r="F78" s="11">
        <v>112</v>
      </c>
      <c r="G78" s="11">
        <v>71</v>
      </c>
      <c r="H78" s="11">
        <v>30</v>
      </c>
      <c r="I78" s="11">
        <v>0</v>
      </c>
      <c r="J78" s="12">
        <v>0</v>
      </c>
      <c r="K78" s="12">
        <v>199</v>
      </c>
      <c r="L78" s="11">
        <v>26</v>
      </c>
      <c r="M78" s="11">
        <v>806</v>
      </c>
      <c r="N78" s="11">
        <v>785</v>
      </c>
      <c r="O78" s="11">
        <v>742</v>
      </c>
      <c r="P78" s="11">
        <v>842</v>
      </c>
      <c r="Q78" s="12">
        <v>401</v>
      </c>
      <c r="R78" s="12">
        <v>214</v>
      </c>
      <c r="S78" s="11">
        <v>603</v>
      </c>
      <c r="T78" s="11">
        <v>575</v>
      </c>
      <c r="U78" s="11">
        <v>517</v>
      </c>
      <c r="V78" s="11">
        <v>402</v>
      </c>
      <c r="W78" s="11">
        <v>407</v>
      </c>
      <c r="X78" s="12">
        <v>262</v>
      </c>
      <c r="Y78" s="12">
        <v>149</v>
      </c>
      <c r="Z78" s="11">
        <v>442</v>
      </c>
      <c r="AA78" s="11">
        <v>341</v>
      </c>
      <c r="AB78" s="11">
        <v>416</v>
      </c>
      <c r="AC78" s="11">
        <v>407</v>
      </c>
      <c r="AD78" s="11">
        <v>561</v>
      </c>
      <c r="AE78" s="13">
        <v>3654</v>
      </c>
    </row>
    <row r="79" spans="1:31" ht="16" x14ac:dyDescent="0.2">
      <c r="A79" s="3" t="s">
        <v>209</v>
      </c>
      <c r="B79" s="23">
        <f t="shared" si="1"/>
        <v>1837</v>
      </c>
      <c r="C79" s="15">
        <f>SUM(D79:AE79)/(INDEX(Metrics!$A$2:$C$255,MATCH(A79,Metrics!$A$2:$A$255,1),2,1))</f>
        <v>0.69425547996976567</v>
      </c>
      <c r="D79" s="11">
        <v>48</v>
      </c>
      <c r="E79" s="11">
        <v>18</v>
      </c>
      <c r="F79" s="11">
        <v>8</v>
      </c>
      <c r="G79" s="11">
        <v>20</v>
      </c>
      <c r="H79" s="11">
        <v>10</v>
      </c>
      <c r="I79" s="11">
        <v>7</v>
      </c>
      <c r="J79" s="12">
        <v>0</v>
      </c>
      <c r="K79" s="12">
        <v>0</v>
      </c>
      <c r="L79" s="11">
        <v>0</v>
      </c>
      <c r="M79" s="11">
        <v>180</v>
      </c>
      <c r="N79" s="11">
        <v>123</v>
      </c>
      <c r="O79" s="11">
        <v>82</v>
      </c>
      <c r="P79" s="11">
        <v>118</v>
      </c>
      <c r="Q79" s="12">
        <v>0</v>
      </c>
      <c r="R79" s="12">
        <v>0</v>
      </c>
      <c r="S79" s="11">
        <v>87</v>
      </c>
      <c r="T79" s="11">
        <v>74</v>
      </c>
      <c r="U79" s="11">
        <v>67</v>
      </c>
      <c r="V79" s="11">
        <v>61</v>
      </c>
      <c r="W79" s="11">
        <v>116</v>
      </c>
      <c r="X79" s="12">
        <v>0</v>
      </c>
      <c r="Y79" s="12">
        <v>0</v>
      </c>
      <c r="Z79" s="11">
        <v>43</v>
      </c>
      <c r="AA79" s="11">
        <v>0</v>
      </c>
      <c r="AB79" s="11">
        <v>56</v>
      </c>
      <c r="AC79" s="11">
        <v>70</v>
      </c>
      <c r="AD79" s="11">
        <v>123</v>
      </c>
      <c r="AE79" s="13">
        <v>526</v>
      </c>
    </row>
    <row r="80" spans="1:31" ht="16" x14ac:dyDescent="0.2">
      <c r="A80" s="3" t="s">
        <v>191</v>
      </c>
      <c r="B80" s="23">
        <f t="shared" si="1"/>
        <v>2032</v>
      </c>
      <c r="C80" s="15">
        <f>SUM(D80:AE80)/(INDEX(Metrics!$A$2:$C$255,MATCH(A80,Metrics!$A$2:$A$255,1),2,1))</f>
        <v>0.52779220779220781</v>
      </c>
      <c r="D80" s="11">
        <v>0</v>
      </c>
      <c r="E80" s="11">
        <v>0</v>
      </c>
      <c r="F80" s="11">
        <v>1</v>
      </c>
      <c r="G80" s="11">
        <v>1</v>
      </c>
      <c r="H80" s="11">
        <v>14</v>
      </c>
      <c r="I80" s="11">
        <v>14</v>
      </c>
      <c r="J80" s="12">
        <v>0</v>
      </c>
      <c r="K80" s="12">
        <v>0</v>
      </c>
      <c r="L80" s="11">
        <v>0</v>
      </c>
      <c r="M80" s="11">
        <v>253</v>
      </c>
      <c r="N80" s="11">
        <v>205</v>
      </c>
      <c r="O80" s="11">
        <v>179</v>
      </c>
      <c r="P80" s="11">
        <v>136</v>
      </c>
      <c r="Q80" s="12">
        <v>0</v>
      </c>
      <c r="R80" s="12">
        <v>0</v>
      </c>
      <c r="S80" s="11">
        <v>147</v>
      </c>
      <c r="T80" s="11">
        <v>87</v>
      </c>
      <c r="U80" s="11">
        <v>125</v>
      </c>
      <c r="V80" s="11">
        <v>96</v>
      </c>
      <c r="W80" s="11">
        <v>82</v>
      </c>
      <c r="X80" s="12">
        <v>0</v>
      </c>
      <c r="Y80" s="12">
        <v>0</v>
      </c>
      <c r="Z80" s="11">
        <v>60</v>
      </c>
      <c r="AA80" s="11">
        <v>28</v>
      </c>
      <c r="AB80" s="11">
        <v>16</v>
      </c>
      <c r="AC80" s="11">
        <v>71</v>
      </c>
      <c r="AD80" s="11">
        <v>142</v>
      </c>
      <c r="AE80" s="13">
        <v>375</v>
      </c>
    </row>
    <row r="81" spans="1:31" ht="16" x14ac:dyDescent="0.2">
      <c r="A81" s="3" t="s">
        <v>243</v>
      </c>
      <c r="B81" s="23">
        <f t="shared" si="1"/>
        <v>554</v>
      </c>
      <c r="C81" s="15">
        <f>SUM(D81:AE81)/(INDEX(Metrics!$A$2:$C$255,MATCH(A81,Metrics!$A$2:$A$255,1),2,1))</f>
        <v>0.62669683257918551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2">
        <v>0</v>
      </c>
      <c r="K81" s="12">
        <v>0</v>
      </c>
      <c r="L81" s="11">
        <v>0</v>
      </c>
      <c r="M81" s="11">
        <v>54</v>
      </c>
      <c r="N81" s="11">
        <v>49</v>
      </c>
      <c r="O81" s="11">
        <v>39</v>
      </c>
      <c r="P81" s="11">
        <v>33</v>
      </c>
      <c r="Q81" s="12">
        <v>0</v>
      </c>
      <c r="R81" s="12">
        <v>0</v>
      </c>
      <c r="S81" s="11">
        <v>42</v>
      </c>
      <c r="T81" s="11">
        <v>31</v>
      </c>
      <c r="U81" s="11">
        <v>21</v>
      </c>
      <c r="V81" s="11">
        <v>19</v>
      </c>
      <c r="W81" s="11">
        <v>45</v>
      </c>
      <c r="X81" s="12">
        <v>0</v>
      </c>
      <c r="Y81" s="12">
        <v>0</v>
      </c>
      <c r="Z81" s="11">
        <v>20</v>
      </c>
      <c r="AA81" s="11">
        <v>0</v>
      </c>
      <c r="AB81" s="11">
        <v>0</v>
      </c>
      <c r="AC81" s="11">
        <v>0</v>
      </c>
      <c r="AD81" s="11">
        <v>60</v>
      </c>
      <c r="AE81" s="13">
        <v>141</v>
      </c>
    </row>
    <row r="82" spans="1:31" ht="16" x14ac:dyDescent="0.2">
      <c r="A82" s="3" t="s">
        <v>8</v>
      </c>
      <c r="B82" s="23">
        <f t="shared" si="1"/>
        <v>357813</v>
      </c>
      <c r="C82" s="15">
        <f>SUM(D82:AE82)/(INDEX(Metrics!$A$2:$C$255,MATCH(A82,Metrics!$A$2:$A$255,1),2,1))</f>
        <v>0.74178428088098713</v>
      </c>
      <c r="D82" s="11">
        <v>176</v>
      </c>
      <c r="E82" s="11">
        <v>105</v>
      </c>
      <c r="F82" s="11">
        <v>96</v>
      </c>
      <c r="G82" s="11">
        <v>672</v>
      </c>
      <c r="H82" s="11">
        <v>638</v>
      </c>
      <c r="I82" s="11">
        <v>991</v>
      </c>
      <c r="J82" s="12">
        <v>0</v>
      </c>
      <c r="K82" s="12">
        <v>0</v>
      </c>
      <c r="L82" s="11">
        <v>1660</v>
      </c>
      <c r="M82" s="11">
        <v>15311</v>
      </c>
      <c r="N82" s="11">
        <v>21445</v>
      </c>
      <c r="O82" s="11">
        <v>24082</v>
      </c>
      <c r="P82" s="11">
        <v>26943</v>
      </c>
      <c r="Q82" s="12">
        <v>23798</v>
      </c>
      <c r="R82" s="12">
        <v>1</v>
      </c>
      <c r="S82" s="11">
        <v>25348</v>
      </c>
      <c r="T82" s="11">
        <v>23824</v>
      </c>
      <c r="U82" s="11">
        <v>21375</v>
      </c>
      <c r="V82" s="11">
        <v>18801</v>
      </c>
      <c r="W82" s="11">
        <v>19936</v>
      </c>
      <c r="X82" s="12">
        <v>14993</v>
      </c>
      <c r="Y82" s="12">
        <v>5724</v>
      </c>
      <c r="Z82" s="11">
        <v>16406</v>
      </c>
      <c r="AA82" s="11">
        <v>14869</v>
      </c>
      <c r="AB82" s="11">
        <v>14866</v>
      </c>
      <c r="AC82" s="11">
        <v>15310</v>
      </c>
      <c r="AD82" s="11">
        <v>20495</v>
      </c>
      <c r="AE82" s="13">
        <v>29948</v>
      </c>
    </row>
    <row r="83" spans="1:31" ht="16" x14ac:dyDescent="0.2">
      <c r="A83" s="3" t="s">
        <v>164</v>
      </c>
      <c r="B83" s="23">
        <f t="shared" si="1"/>
        <v>4931</v>
      </c>
      <c r="C83" s="15">
        <f>SUM(D83:AE83)/(INDEX(Metrics!$A$2:$C$255,MATCH(A83,Metrics!$A$2:$A$255,1),2,1))</f>
        <v>0.69834301090497097</v>
      </c>
      <c r="D83" s="11">
        <v>117</v>
      </c>
      <c r="E83" s="11">
        <v>16</v>
      </c>
      <c r="F83" s="11">
        <v>3</v>
      </c>
      <c r="G83" s="11">
        <v>9</v>
      </c>
      <c r="H83" s="11">
        <v>14</v>
      </c>
      <c r="I83" s="11">
        <v>9</v>
      </c>
      <c r="J83" s="12">
        <v>0</v>
      </c>
      <c r="K83" s="12">
        <v>0</v>
      </c>
      <c r="L83" s="11">
        <v>0</v>
      </c>
      <c r="M83" s="11">
        <v>519</v>
      </c>
      <c r="N83" s="11">
        <v>445</v>
      </c>
      <c r="O83" s="11">
        <v>360</v>
      </c>
      <c r="P83" s="11">
        <v>349</v>
      </c>
      <c r="Q83" s="12">
        <v>0</v>
      </c>
      <c r="R83" s="12">
        <v>0</v>
      </c>
      <c r="S83" s="11">
        <v>249</v>
      </c>
      <c r="T83" s="11">
        <v>249</v>
      </c>
      <c r="U83" s="11">
        <v>161</v>
      </c>
      <c r="V83" s="11">
        <v>172</v>
      </c>
      <c r="W83" s="11">
        <v>193</v>
      </c>
      <c r="X83" s="12">
        <v>129</v>
      </c>
      <c r="Y83" s="12">
        <v>0</v>
      </c>
      <c r="Z83" s="11">
        <v>138</v>
      </c>
      <c r="AA83" s="11">
        <v>143</v>
      </c>
      <c r="AB83" s="11">
        <v>115</v>
      </c>
      <c r="AC83" s="11">
        <v>249</v>
      </c>
      <c r="AD83" s="11">
        <v>236</v>
      </c>
      <c r="AE83" s="13">
        <v>1056</v>
      </c>
    </row>
    <row r="84" spans="1:31" ht="16" x14ac:dyDescent="0.2">
      <c r="A84" s="3" t="s">
        <v>120</v>
      </c>
      <c r="B84" s="23">
        <f t="shared" si="1"/>
        <v>8766</v>
      </c>
      <c r="C84" s="15">
        <f>SUM(D84:AE84)/(INDEX(Metrics!$A$2:$C$255,MATCH(A84,Metrics!$A$2:$A$255,1),2,1))</f>
        <v>0.70234756830382183</v>
      </c>
      <c r="D84" s="11">
        <v>248</v>
      </c>
      <c r="E84" s="11">
        <v>61</v>
      </c>
      <c r="F84" s="11">
        <v>20</v>
      </c>
      <c r="G84" s="11">
        <v>12</v>
      </c>
      <c r="H84" s="11">
        <v>37</v>
      </c>
      <c r="I84" s="11">
        <v>22</v>
      </c>
      <c r="J84" s="12">
        <v>0</v>
      </c>
      <c r="K84" s="12">
        <v>0</v>
      </c>
      <c r="L84" s="11">
        <v>38</v>
      </c>
      <c r="M84" s="11">
        <v>831</v>
      </c>
      <c r="N84" s="11">
        <v>638</v>
      </c>
      <c r="O84" s="11">
        <v>527</v>
      </c>
      <c r="P84" s="11">
        <v>607</v>
      </c>
      <c r="Q84" s="12">
        <v>0</v>
      </c>
      <c r="R84" s="12">
        <v>0</v>
      </c>
      <c r="S84" s="11">
        <v>549</v>
      </c>
      <c r="T84" s="11">
        <v>543</v>
      </c>
      <c r="U84" s="11">
        <v>280</v>
      </c>
      <c r="V84" s="11">
        <v>250</v>
      </c>
      <c r="W84" s="11">
        <v>317</v>
      </c>
      <c r="X84" s="12">
        <v>0</v>
      </c>
      <c r="Y84" s="12">
        <v>0</v>
      </c>
      <c r="Z84" s="11">
        <v>316</v>
      </c>
      <c r="AA84" s="11">
        <v>325</v>
      </c>
      <c r="AB84" s="11">
        <v>246</v>
      </c>
      <c r="AC84" s="11">
        <v>304</v>
      </c>
      <c r="AD84" s="11">
        <v>432</v>
      </c>
      <c r="AE84" s="13">
        <v>2163</v>
      </c>
    </row>
    <row r="85" spans="1:31" ht="16" x14ac:dyDescent="0.2">
      <c r="A85" s="3" t="s">
        <v>141</v>
      </c>
      <c r="B85" s="23">
        <f t="shared" si="1"/>
        <v>5355</v>
      </c>
      <c r="C85" s="15">
        <f>SUM(D85:AE85)/(INDEX(Metrics!$A$2:$C$255,MATCH(A85,Metrics!$A$2:$A$255,1),2,1))</f>
        <v>0.59605966162065893</v>
      </c>
      <c r="D85" s="11">
        <v>4</v>
      </c>
      <c r="E85" s="11">
        <v>1</v>
      </c>
      <c r="F85" s="11">
        <v>2</v>
      </c>
      <c r="G85" s="11">
        <v>0</v>
      </c>
      <c r="H85" s="11">
        <v>4</v>
      </c>
      <c r="I85" s="11">
        <v>12</v>
      </c>
      <c r="J85" s="12">
        <v>0</v>
      </c>
      <c r="K85" s="12">
        <v>0</v>
      </c>
      <c r="L85" s="11">
        <v>1</v>
      </c>
      <c r="M85" s="11">
        <v>530</v>
      </c>
      <c r="N85" s="11">
        <v>376</v>
      </c>
      <c r="O85" s="11">
        <v>357</v>
      </c>
      <c r="P85" s="11">
        <v>331</v>
      </c>
      <c r="Q85" s="12">
        <v>0</v>
      </c>
      <c r="R85" s="12">
        <v>0</v>
      </c>
      <c r="S85" s="11">
        <v>248</v>
      </c>
      <c r="T85" s="11">
        <v>168</v>
      </c>
      <c r="U85" s="11">
        <v>193</v>
      </c>
      <c r="V85" s="11">
        <v>165</v>
      </c>
      <c r="W85" s="11">
        <v>183</v>
      </c>
      <c r="X85" s="12">
        <v>326</v>
      </c>
      <c r="Y85" s="12">
        <v>0</v>
      </c>
      <c r="Z85" s="11">
        <v>99</v>
      </c>
      <c r="AA85" s="11">
        <v>104</v>
      </c>
      <c r="AB85" s="11">
        <v>234</v>
      </c>
      <c r="AC85" s="11">
        <v>174</v>
      </c>
      <c r="AD85" s="11">
        <v>278</v>
      </c>
      <c r="AE85" s="13">
        <v>1565</v>
      </c>
    </row>
    <row r="86" spans="1:31" ht="16" x14ac:dyDescent="0.2">
      <c r="A86" s="3" t="s">
        <v>134</v>
      </c>
      <c r="B86" s="23">
        <f t="shared" si="1"/>
        <v>5972</v>
      </c>
      <c r="C86" s="15">
        <f>SUM(D86:AE86)/(INDEX(Metrics!$A$2:$C$255,MATCH(A86,Metrics!$A$2:$A$255,1),2,1))</f>
        <v>0.61560663849087727</v>
      </c>
      <c r="D86" s="11">
        <v>2</v>
      </c>
      <c r="E86" s="11">
        <v>0</v>
      </c>
      <c r="F86" s="11">
        <v>2</v>
      </c>
      <c r="G86" s="11">
        <v>2</v>
      </c>
      <c r="H86" s="11">
        <v>7</v>
      </c>
      <c r="I86" s="11">
        <v>90</v>
      </c>
      <c r="J86" s="12">
        <v>0</v>
      </c>
      <c r="K86" s="12">
        <v>0</v>
      </c>
      <c r="L86" s="11">
        <v>12</v>
      </c>
      <c r="M86" s="11">
        <v>639</v>
      </c>
      <c r="N86" s="11">
        <v>529</v>
      </c>
      <c r="O86" s="11">
        <v>538</v>
      </c>
      <c r="P86" s="11">
        <v>515</v>
      </c>
      <c r="Q86" s="12">
        <v>390</v>
      </c>
      <c r="R86" s="12">
        <v>0</v>
      </c>
      <c r="S86" s="11">
        <v>336</v>
      </c>
      <c r="T86" s="11">
        <v>289</v>
      </c>
      <c r="U86" s="11">
        <v>206</v>
      </c>
      <c r="V86" s="11">
        <v>206</v>
      </c>
      <c r="W86" s="11">
        <v>270</v>
      </c>
      <c r="X86" s="12">
        <v>235</v>
      </c>
      <c r="Y86" s="12">
        <v>0</v>
      </c>
      <c r="Z86" s="11">
        <v>149</v>
      </c>
      <c r="AA86" s="11">
        <v>106</v>
      </c>
      <c r="AB86" s="11">
        <v>142</v>
      </c>
      <c r="AC86" s="11">
        <v>203</v>
      </c>
      <c r="AD86" s="11">
        <v>328</v>
      </c>
      <c r="AE86" s="13">
        <v>776</v>
      </c>
    </row>
    <row r="87" spans="1:31" ht="16" x14ac:dyDescent="0.2">
      <c r="A87" s="3" t="s">
        <v>12</v>
      </c>
      <c r="B87" s="23">
        <f t="shared" si="1"/>
        <v>151149</v>
      </c>
      <c r="C87" s="15">
        <f>SUM(D87:AE87)/(INDEX(Metrics!$A$2:$C$255,MATCH(A87,Metrics!$A$2:$A$255,1),2,1))</f>
        <v>0.66153570084295477</v>
      </c>
      <c r="D87" s="11">
        <v>2869</v>
      </c>
      <c r="E87" s="11">
        <v>1210</v>
      </c>
      <c r="F87" s="11">
        <v>216</v>
      </c>
      <c r="G87" s="11">
        <v>827</v>
      </c>
      <c r="H87" s="11">
        <v>380</v>
      </c>
      <c r="I87" s="11">
        <v>291</v>
      </c>
      <c r="J87" s="12">
        <v>0</v>
      </c>
      <c r="K87" s="12">
        <v>59</v>
      </c>
      <c r="L87" s="11">
        <v>0</v>
      </c>
      <c r="M87" s="11">
        <v>17999</v>
      </c>
      <c r="N87" s="11">
        <v>15000</v>
      </c>
      <c r="O87" s="11">
        <v>12937</v>
      </c>
      <c r="P87" s="11">
        <v>13312</v>
      </c>
      <c r="Q87" s="12">
        <v>0</v>
      </c>
      <c r="R87" s="12">
        <v>0</v>
      </c>
      <c r="S87" s="11">
        <v>9508</v>
      </c>
      <c r="T87" s="11">
        <v>7384</v>
      </c>
      <c r="U87" s="11">
        <v>6158</v>
      </c>
      <c r="V87" s="11">
        <v>5551</v>
      </c>
      <c r="W87" s="11">
        <v>6924</v>
      </c>
      <c r="X87" s="12">
        <v>6286</v>
      </c>
      <c r="Y87" s="12">
        <v>2055</v>
      </c>
      <c r="Z87" s="11">
        <v>5334</v>
      </c>
      <c r="AA87" s="11">
        <v>4592</v>
      </c>
      <c r="AB87" s="11">
        <v>4930</v>
      </c>
      <c r="AC87" s="11">
        <v>5382</v>
      </c>
      <c r="AD87" s="11">
        <v>7947</v>
      </c>
      <c r="AE87" s="13">
        <v>13998</v>
      </c>
    </row>
    <row r="88" spans="1:31" ht="16" x14ac:dyDescent="0.2">
      <c r="A88" s="3" t="s">
        <v>207</v>
      </c>
      <c r="B88" s="23">
        <f t="shared" si="1"/>
        <v>1654</v>
      </c>
      <c r="C88" s="15">
        <f>SUM(D88:AE88)/(INDEX(Metrics!$A$2:$C$255,MATCH(A88,Metrics!$A$2:$A$255,1),2,1))</f>
        <v>0.61693397985826182</v>
      </c>
      <c r="D88" s="11">
        <v>0</v>
      </c>
      <c r="E88" s="11">
        <v>1</v>
      </c>
      <c r="F88" s="11">
        <v>10</v>
      </c>
      <c r="G88" s="11">
        <v>2</v>
      </c>
      <c r="H88" s="11">
        <v>12</v>
      </c>
      <c r="I88" s="11">
        <v>6</v>
      </c>
      <c r="J88" s="12">
        <v>0</v>
      </c>
      <c r="K88" s="12">
        <v>0</v>
      </c>
      <c r="L88" s="11">
        <v>9</v>
      </c>
      <c r="M88" s="11">
        <v>141</v>
      </c>
      <c r="N88" s="11">
        <v>140</v>
      </c>
      <c r="O88" s="11">
        <v>91</v>
      </c>
      <c r="P88" s="11">
        <v>137</v>
      </c>
      <c r="Q88" s="12">
        <v>0</v>
      </c>
      <c r="R88" s="12">
        <v>0</v>
      </c>
      <c r="S88" s="11">
        <v>95</v>
      </c>
      <c r="T88" s="11">
        <v>82</v>
      </c>
      <c r="U88" s="11">
        <v>80</v>
      </c>
      <c r="V88" s="11">
        <v>63</v>
      </c>
      <c r="W88" s="11">
        <v>73</v>
      </c>
      <c r="X88" s="12">
        <v>0</v>
      </c>
      <c r="Y88" s="12">
        <v>0</v>
      </c>
      <c r="Z88" s="11">
        <v>53</v>
      </c>
      <c r="AA88" s="11">
        <v>27</v>
      </c>
      <c r="AB88" s="11">
        <v>53</v>
      </c>
      <c r="AC88" s="11">
        <v>59</v>
      </c>
      <c r="AD88" s="11">
        <v>104</v>
      </c>
      <c r="AE88" s="13">
        <v>416</v>
      </c>
    </row>
    <row r="89" spans="1:31" ht="16" x14ac:dyDescent="0.2">
      <c r="A89" s="3" t="s">
        <v>89</v>
      </c>
      <c r="B89" s="23">
        <f t="shared" si="1"/>
        <v>15786</v>
      </c>
      <c r="C89" s="15">
        <f>SUM(D89:AE89)/(INDEX(Metrics!$A$2:$C$255,MATCH(A89,Metrics!$A$2:$A$255,1),2,1))</f>
        <v>0.77367182905312681</v>
      </c>
      <c r="D89" s="11">
        <v>17</v>
      </c>
      <c r="E89" s="11">
        <v>7</v>
      </c>
      <c r="F89" s="11">
        <v>1</v>
      </c>
      <c r="G89" s="11">
        <v>6</v>
      </c>
      <c r="H89" s="11">
        <v>84</v>
      </c>
      <c r="I89" s="11">
        <v>103</v>
      </c>
      <c r="J89" s="12">
        <v>25</v>
      </c>
      <c r="K89" s="12">
        <v>0</v>
      </c>
      <c r="L89" s="11">
        <v>45</v>
      </c>
      <c r="M89" s="11">
        <v>1457</v>
      </c>
      <c r="N89" s="11">
        <v>1113</v>
      </c>
      <c r="O89" s="11">
        <v>1238</v>
      </c>
      <c r="P89" s="11">
        <v>1047</v>
      </c>
      <c r="Q89" s="12">
        <v>0</v>
      </c>
      <c r="R89" s="12">
        <v>434</v>
      </c>
      <c r="S89" s="11">
        <v>973</v>
      </c>
      <c r="T89" s="11">
        <v>1120</v>
      </c>
      <c r="U89" s="11">
        <v>662</v>
      </c>
      <c r="V89" s="11">
        <v>605</v>
      </c>
      <c r="W89" s="11">
        <v>635</v>
      </c>
      <c r="X89" s="12">
        <v>0</v>
      </c>
      <c r="Y89" s="12">
        <v>330</v>
      </c>
      <c r="Z89" s="11">
        <v>497</v>
      </c>
      <c r="AA89" s="11">
        <v>649</v>
      </c>
      <c r="AB89" s="11">
        <v>443</v>
      </c>
      <c r="AC89" s="11">
        <v>474</v>
      </c>
      <c r="AD89" s="11">
        <v>642</v>
      </c>
      <c r="AE89" s="13">
        <v>3179</v>
      </c>
    </row>
    <row r="90" spans="1:31" ht="16" x14ac:dyDescent="0.2">
      <c r="A90" s="3" t="s">
        <v>245</v>
      </c>
      <c r="B90" s="23">
        <f t="shared" si="1"/>
        <v>600</v>
      </c>
      <c r="C90" s="15">
        <f>SUM(D90:AE90)/(INDEX(Metrics!$A$2:$C$255,MATCH(A90,Metrics!$A$2:$A$255,1),2,1))</f>
        <v>0.75</v>
      </c>
      <c r="D90" s="11">
        <v>18</v>
      </c>
      <c r="E90" s="11">
        <v>2</v>
      </c>
      <c r="F90" s="11">
        <v>2</v>
      </c>
      <c r="G90" s="11">
        <v>2</v>
      </c>
      <c r="H90" s="11">
        <v>1</v>
      </c>
      <c r="I90" s="11">
        <v>6</v>
      </c>
      <c r="J90" s="12">
        <v>0</v>
      </c>
      <c r="K90" s="12">
        <v>0</v>
      </c>
      <c r="L90" s="11">
        <v>0</v>
      </c>
      <c r="M90" s="11">
        <v>40</v>
      </c>
      <c r="N90" s="11">
        <v>34</v>
      </c>
      <c r="O90" s="11">
        <v>45</v>
      </c>
      <c r="P90" s="11">
        <v>41</v>
      </c>
      <c r="Q90" s="12">
        <v>0</v>
      </c>
      <c r="R90" s="12">
        <v>0</v>
      </c>
      <c r="S90" s="11">
        <v>38</v>
      </c>
      <c r="T90" s="11">
        <v>28</v>
      </c>
      <c r="U90" s="11">
        <v>29</v>
      </c>
      <c r="V90" s="11">
        <v>30</v>
      </c>
      <c r="W90" s="11">
        <v>40</v>
      </c>
      <c r="X90" s="12">
        <v>0</v>
      </c>
      <c r="Y90" s="12">
        <v>0</v>
      </c>
      <c r="Z90" s="11">
        <v>18</v>
      </c>
      <c r="AA90" s="11">
        <v>3</v>
      </c>
      <c r="AB90" s="11">
        <v>27</v>
      </c>
      <c r="AC90" s="11">
        <v>29</v>
      </c>
      <c r="AD90" s="11">
        <v>0</v>
      </c>
      <c r="AE90" s="13">
        <v>167</v>
      </c>
    </row>
    <row r="91" spans="1:31" ht="16" x14ac:dyDescent="0.2">
      <c r="A91" s="3" t="s">
        <v>173</v>
      </c>
      <c r="B91" s="23">
        <f t="shared" si="1"/>
        <v>2067</v>
      </c>
      <c r="C91" s="15">
        <f>SUM(D91:AE91)/(INDEX(Metrics!$A$2:$C$255,MATCH(A91,Metrics!$A$2:$A$255,1),2,1))</f>
        <v>0.35848074921956297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325</v>
      </c>
      <c r="J91" s="12">
        <v>0</v>
      </c>
      <c r="K91" s="12">
        <v>0</v>
      </c>
      <c r="L91" s="11">
        <v>0</v>
      </c>
      <c r="M91" s="11">
        <v>1</v>
      </c>
      <c r="N91" s="11">
        <v>0</v>
      </c>
      <c r="O91" s="11">
        <v>1</v>
      </c>
      <c r="P91" s="11">
        <v>10</v>
      </c>
      <c r="Q91" s="12">
        <v>0</v>
      </c>
      <c r="R91" s="12">
        <v>0</v>
      </c>
      <c r="S91" s="11">
        <v>0</v>
      </c>
      <c r="T91" s="11">
        <v>0</v>
      </c>
      <c r="U91" s="11">
        <v>0</v>
      </c>
      <c r="V91" s="11">
        <v>0</v>
      </c>
      <c r="W91" s="11">
        <v>145</v>
      </c>
      <c r="X91" s="12">
        <v>0</v>
      </c>
      <c r="Y91" s="12">
        <v>0</v>
      </c>
      <c r="Z91" s="11">
        <v>102</v>
      </c>
      <c r="AA91" s="11">
        <v>100</v>
      </c>
      <c r="AB91" s="11">
        <v>112</v>
      </c>
      <c r="AC91" s="11">
        <v>130</v>
      </c>
      <c r="AD91" s="11">
        <v>163</v>
      </c>
      <c r="AE91" s="13">
        <v>978</v>
      </c>
    </row>
    <row r="92" spans="1:31" ht="16" x14ac:dyDescent="0.2">
      <c r="A92" s="3" t="s">
        <v>119</v>
      </c>
      <c r="B92" s="23">
        <f t="shared" si="1"/>
        <v>7638</v>
      </c>
      <c r="C92" s="15">
        <f>SUM(D92:AE92)/(INDEX(Metrics!$A$2:$C$255,MATCH(A92,Metrics!$A$2:$A$255,1),2,1))</f>
        <v>0.60479847968960332</v>
      </c>
      <c r="D92" s="11">
        <v>0</v>
      </c>
      <c r="E92" s="11">
        <v>17</v>
      </c>
      <c r="F92" s="11">
        <v>2</v>
      </c>
      <c r="G92" s="11">
        <v>29</v>
      </c>
      <c r="H92" s="11">
        <v>25</v>
      </c>
      <c r="I92" s="11">
        <v>27</v>
      </c>
      <c r="J92" s="12">
        <v>12</v>
      </c>
      <c r="K92" s="12">
        <v>0</v>
      </c>
      <c r="L92" s="11">
        <v>0</v>
      </c>
      <c r="M92" s="11">
        <v>688</v>
      </c>
      <c r="N92" s="11">
        <v>530</v>
      </c>
      <c r="O92" s="11">
        <v>561</v>
      </c>
      <c r="P92" s="11">
        <v>706</v>
      </c>
      <c r="Q92" s="12">
        <v>1</v>
      </c>
      <c r="R92" s="12">
        <v>0</v>
      </c>
      <c r="S92" s="11">
        <v>535</v>
      </c>
      <c r="T92" s="11">
        <v>342</v>
      </c>
      <c r="U92" s="11">
        <v>342</v>
      </c>
      <c r="V92" s="11">
        <v>306</v>
      </c>
      <c r="W92" s="11">
        <v>370</v>
      </c>
      <c r="X92" s="12">
        <v>0</v>
      </c>
      <c r="Y92" s="12">
        <v>0</v>
      </c>
      <c r="Z92" s="11">
        <v>383</v>
      </c>
      <c r="AA92" s="11">
        <v>323</v>
      </c>
      <c r="AB92" s="11">
        <v>231</v>
      </c>
      <c r="AC92" s="11">
        <v>260</v>
      </c>
      <c r="AD92" s="11">
        <v>418</v>
      </c>
      <c r="AE92" s="13">
        <v>1530</v>
      </c>
    </row>
    <row r="93" spans="1:31" ht="16" x14ac:dyDescent="0.2">
      <c r="A93" s="3" t="s">
        <v>122</v>
      </c>
      <c r="B93" s="23">
        <f t="shared" si="1"/>
        <v>7437</v>
      </c>
      <c r="C93" s="15">
        <f>SUM(D93:AE93)/(INDEX(Metrics!$A$2:$C$255,MATCH(A93,Metrics!$A$2:$A$255,1),2,1))</f>
        <v>0.59946799935515072</v>
      </c>
      <c r="D93" s="11">
        <v>2</v>
      </c>
      <c r="E93" s="11">
        <v>18</v>
      </c>
      <c r="F93" s="11">
        <v>2</v>
      </c>
      <c r="G93" s="11">
        <v>207</v>
      </c>
      <c r="H93" s="11">
        <v>25</v>
      </c>
      <c r="I93" s="11">
        <v>6</v>
      </c>
      <c r="J93" s="12">
        <v>0</v>
      </c>
      <c r="K93" s="12">
        <v>0</v>
      </c>
      <c r="L93" s="11">
        <v>108</v>
      </c>
      <c r="M93" s="11">
        <v>557</v>
      </c>
      <c r="N93" s="11">
        <v>657</v>
      </c>
      <c r="O93" s="11">
        <v>534</v>
      </c>
      <c r="P93" s="11">
        <v>683</v>
      </c>
      <c r="Q93" s="12">
        <v>0</v>
      </c>
      <c r="R93" s="12">
        <v>0</v>
      </c>
      <c r="S93" s="11">
        <v>455</v>
      </c>
      <c r="T93" s="11">
        <v>363</v>
      </c>
      <c r="U93" s="11">
        <v>323</v>
      </c>
      <c r="V93" s="11">
        <v>304</v>
      </c>
      <c r="W93" s="11">
        <v>37</v>
      </c>
      <c r="X93" s="12">
        <v>0</v>
      </c>
      <c r="Y93" s="12">
        <v>0</v>
      </c>
      <c r="Z93" s="11">
        <v>156</v>
      </c>
      <c r="AA93" s="11">
        <v>119</v>
      </c>
      <c r="AB93" s="11">
        <v>66</v>
      </c>
      <c r="AC93" s="11">
        <v>259</v>
      </c>
      <c r="AD93" s="11">
        <v>552</v>
      </c>
      <c r="AE93" s="13">
        <v>2004</v>
      </c>
    </row>
    <row r="94" spans="1:31" ht="16" x14ac:dyDescent="0.2">
      <c r="A94" s="3" t="s">
        <v>31</v>
      </c>
      <c r="B94" s="23">
        <f t="shared" si="1"/>
        <v>58471</v>
      </c>
      <c r="C94" s="15">
        <f>SUM(D94:AE94)/(INDEX(Metrics!$A$2:$C$255,MATCH(A94,Metrics!$A$2:$A$255,1),2,1))</f>
        <v>0.67409499654138805</v>
      </c>
      <c r="D94" s="11">
        <v>19</v>
      </c>
      <c r="E94" s="11">
        <v>8</v>
      </c>
      <c r="F94" s="11">
        <v>5</v>
      </c>
      <c r="G94" s="11">
        <v>0</v>
      </c>
      <c r="H94" s="11">
        <v>3</v>
      </c>
      <c r="I94" s="11">
        <v>6</v>
      </c>
      <c r="J94" s="12">
        <v>4</v>
      </c>
      <c r="K94" s="12">
        <v>0</v>
      </c>
      <c r="L94" s="11">
        <v>2</v>
      </c>
      <c r="M94" s="11">
        <v>4323</v>
      </c>
      <c r="N94" s="11">
        <v>4393</v>
      </c>
      <c r="O94" s="11">
        <v>3938</v>
      </c>
      <c r="P94" s="11">
        <v>5485</v>
      </c>
      <c r="Q94" s="12">
        <v>3006</v>
      </c>
      <c r="R94" s="12">
        <v>1296</v>
      </c>
      <c r="S94" s="11">
        <v>3639</v>
      </c>
      <c r="T94" s="11">
        <v>3436</v>
      </c>
      <c r="U94" s="11">
        <v>2927</v>
      </c>
      <c r="V94" s="11">
        <v>2407</v>
      </c>
      <c r="W94" s="11">
        <v>2447</v>
      </c>
      <c r="X94" s="12">
        <v>1452</v>
      </c>
      <c r="Y94" s="12">
        <v>597</v>
      </c>
      <c r="Z94" s="11">
        <v>1817</v>
      </c>
      <c r="AA94" s="11">
        <v>1727</v>
      </c>
      <c r="AB94" s="11">
        <v>1856</v>
      </c>
      <c r="AC94" s="11">
        <v>2281</v>
      </c>
      <c r="AD94" s="11">
        <v>3163</v>
      </c>
      <c r="AE94" s="13">
        <v>8234</v>
      </c>
    </row>
    <row r="95" spans="1:31" ht="16" x14ac:dyDescent="0.2">
      <c r="A95" s="3" t="s">
        <v>36</v>
      </c>
      <c r="B95" s="23">
        <f t="shared" si="1"/>
        <v>47506</v>
      </c>
      <c r="C95" s="15">
        <f>SUM(D95:AE95)/(INDEX(Metrics!$A$2:$C$255,MATCH(A95,Metrics!$A$2:$A$255,1),2,1))</f>
        <v>0.65195493158768714</v>
      </c>
      <c r="D95" s="11">
        <v>1424</v>
      </c>
      <c r="E95" s="11">
        <v>109</v>
      </c>
      <c r="F95" s="11">
        <v>165</v>
      </c>
      <c r="G95" s="11">
        <v>165</v>
      </c>
      <c r="H95" s="11">
        <v>0</v>
      </c>
      <c r="I95" s="11">
        <v>432</v>
      </c>
      <c r="J95" s="12">
        <v>90</v>
      </c>
      <c r="K95" s="12">
        <v>0</v>
      </c>
      <c r="L95" s="11">
        <v>127</v>
      </c>
      <c r="M95" s="11">
        <v>4202</v>
      </c>
      <c r="N95" s="11">
        <v>3970</v>
      </c>
      <c r="O95" s="11">
        <v>3809</v>
      </c>
      <c r="P95" s="11">
        <v>3785</v>
      </c>
      <c r="Q95" s="12">
        <v>1937</v>
      </c>
      <c r="R95" s="12">
        <v>1378</v>
      </c>
      <c r="S95" s="11">
        <v>2793</v>
      </c>
      <c r="T95" s="11">
        <v>2396</v>
      </c>
      <c r="U95" s="11">
        <v>2256</v>
      </c>
      <c r="V95" s="11">
        <v>1753</v>
      </c>
      <c r="W95" s="11">
        <v>1806</v>
      </c>
      <c r="X95" s="12">
        <v>1050</v>
      </c>
      <c r="Y95" s="12">
        <v>749</v>
      </c>
      <c r="Z95" s="11">
        <v>1598</v>
      </c>
      <c r="AA95" s="11">
        <v>1452</v>
      </c>
      <c r="AB95" s="11">
        <v>1289</v>
      </c>
      <c r="AC95" s="11">
        <v>1468</v>
      </c>
      <c r="AD95" s="11">
        <v>2266</v>
      </c>
      <c r="AE95" s="13">
        <v>5037</v>
      </c>
    </row>
    <row r="96" spans="1:31" ht="16" x14ac:dyDescent="0.2">
      <c r="A96" s="3" t="s">
        <v>96</v>
      </c>
      <c r="B96" s="23">
        <f t="shared" si="1"/>
        <v>12209</v>
      </c>
      <c r="C96" s="15">
        <f>SUM(D96:AE96)/(INDEX(Metrics!$A$2:$C$255,MATCH(A96,Metrics!$A$2:$A$255,1),2,1))</f>
        <v>0.68294456564300499</v>
      </c>
      <c r="D96" s="11">
        <v>1</v>
      </c>
      <c r="E96" s="11">
        <v>0</v>
      </c>
      <c r="F96" s="11">
        <v>15</v>
      </c>
      <c r="G96" s="11">
        <v>30</v>
      </c>
      <c r="H96" s="11">
        <v>2</v>
      </c>
      <c r="I96" s="11">
        <v>3</v>
      </c>
      <c r="J96" s="12">
        <v>0</v>
      </c>
      <c r="K96" s="12">
        <v>0</v>
      </c>
      <c r="L96" s="11">
        <v>0</v>
      </c>
      <c r="M96" s="11">
        <v>857</v>
      </c>
      <c r="N96" s="11">
        <v>635</v>
      </c>
      <c r="O96" s="11">
        <v>908</v>
      </c>
      <c r="P96" s="11">
        <v>756</v>
      </c>
      <c r="Q96" s="12">
        <v>1</v>
      </c>
      <c r="R96" s="12">
        <v>0</v>
      </c>
      <c r="S96" s="11">
        <v>839</v>
      </c>
      <c r="T96" s="11">
        <v>891</v>
      </c>
      <c r="U96" s="11">
        <v>455</v>
      </c>
      <c r="V96" s="11">
        <v>515</v>
      </c>
      <c r="W96" s="11">
        <v>519</v>
      </c>
      <c r="X96" s="12">
        <v>0</v>
      </c>
      <c r="Y96" s="12">
        <v>436</v>
      </c>
      <c r="Z96" s="11">
        <v>423</v>
      </c>
      <c r="AA96" s="11">
        <v>692</v>
      </c>
      <c r="AB96" s="11">
        <v>368</v>
      </c>
      <c r="AC96" s="11">
        <v>417</v>
      </c>
      <c r="AD96" s="11">
        <v>586</v>
      </c>
      <c r="AE96" s="13">
        <v>2860</v>
      </c>
    </row>
    <row r="97" spans="1:31" ht="16" x14ac:dyDescent="0.2">
      <c r="A97" s="3" t="s">
        <v>26</v>
      </c>
      <c r="B97" s="23">
        <f t="shared" si="1"/>
        <v>76718</v>
      </c>
      <c r="C97" s="15">
        <f>SUM(D97:AE97)/(INDEX(Metrics!$A$2:$C$255,MATCH(A97,Metrics!$A$2:$A$255,1),2,1))</f>
        <v>0.69027010491083474</v>
      </c>
      <c r="D97" s="11">
        <v>2181</v>
      </c>
      <c r="E97" s="11">
        <v>444</v>
      </c>
      <c r="F97" s="11">
        <v>234</v>
      </c>
      <c r="G97" s="11">
        <v>240</v>
      </c>
      <c r="H97" s="11">
        <v>226</v>
      </c>
      <c r="I97" s="11">
        <v>0</v>
      </c>
      <c r="J97" s="12">
        <v>335</v>
      </c>
      <c r="K97" s="12">
        <v>0</v>
      </c>
      <c r="L97" s="11">
        <v>79</v>
      </c>
      <c r="M97" s="11">
        <v>4728</v>
      </c>
      <c r="N97" s="11">
        <v>4750</v>
      </c>
      <c r="O97" s="11">
        <v>5116</v>
      </c>
      <c r="P97" s="11">
        <v>5087</v>
      </c>
      <c r="Q97" s="12">
        <v>4804</v>
      </c>
      <c r="R97" s="12">
        <v>1779</v>
      </c>
      <c r="S97" s="11">
        <v>5152</v>
      </c>
      <c r="T97" s="11">
        <v>4297</v>
      </c>
      <c r="U97" s="11">
        <v>3656</v>
      </c>
      <c r="V97" s="11">
        <v>3281</v>
      </c>
      <c r="W97" s="11">
        <v>3489</v>
      </c>
      <c r="X97" s="12">
        <v>2309</v>
      </c>
      <c r="Y97" s="12">
        <v>1098</v>
      </c>
      <c r="Z97" s="11">
        <v>2688</v>
      </c>
      <c r="AA97" s="11">
        <v>2274</v>
      </c>
      <c r="AB97" s="11">
        <v>2621</v>
      </c>
      <c r="AC97" s="11">
        <v>2716</v>
      </c>
      <c r="AD97" s="11">
        <v>3744</v>
      </c>
      <c r="AE97" s="13">
        <v>9390</v>
      </c>
    </row>
    <row r="98" spans="1:31" ht="16" x14ac:dyDescent="0.2">
      <c r="A98" s="3" t="s">
        <v>91</v>
      </c>
      <c r="B98" s="23">
        <f t="shared" si="1"/>
        <v>9481</v>
      </c>
      <c r="C98" s="15">
        <f>SUM(D98:AE98)/(INDEX(Metrics!$A$2:$C$255,MATCH(A98,Metrics!$A$2:$A$255,1),2,1))</f>
        <v>0.499078801916092</v>
      </c>
      <c r="D98" s="11">
        <v>0</v>
      </c>
      <c r="E98" s="11">
        <v>0</v>
      </c>
      <c r="F98" s="11">
        <v>8</v>
      </c>
      <c r="G98" s="11">
        <v>14</v>
      </c>
      <c r="H98" s="11">
        <v>36</v>
      </c>
      <c r="I98" s="11">
        <v>49</v>
      </c>
      <c r="J98" s="12">
        <v>0</v>
      </c>
      <c r="K98" s="12">
        <v>0</v>
      </c>
      <c r="L98" s="11">
        <v>0</v>
      </c>
      <c r="M98" s="11">
        <v>869</v>
      </c>
      <c r="N98" s="11">
        <v>813</v>
      </c>
      <c r="O98" s="11">
        <v>941</v>
      </c>
      <c r="P98" s="11">
        <v>750</v>
      </c>
      <c r="Q98" s="12">
        <v>0</v>
      </c>
      <c r="R98" s="12">
        <v>0</v>
      </c>
      <c r="S98" s="11">
        <v>532</v>
      </c>
      <c r="T98" s="11">
        <v>400</v>
      </c>
      <c r="U98" s="11">
        <v>416</v>
      </c>
      <c r="V98" s="11">
        <v>529</v>
      </c>
      <c r="W98" s="11">
        <v>431</v>
      </c>
      <c r="X98" s="12">
        <v>0</v>
      </c>
      <c r="Y98" s="12">
        <v>0</v>
      </c>
      <c r="Z98" s="11">
        <v>240</v>
      </c>
      <c r="AA98" s="11">
        <v>127</v>
      </c>
      <c r="AB98" s="11">
        <v>118</v>
      </c>
      <c r="AC98" s="11">
        <v>412</v>
      </c>
      <c r="AD98" s="11">
        <v>732</v>
      </c>
      <c r="AE98" s="13">
        <v>2064</v>
      </c>
    </row>
    <row r="99" spans="1:31" ht="16" x14ac:dyDescent="0.2">
      <c r="A99" s="3" t="s">
        <v>224</v>
      </c>
      <c r="B99" s="23">
        <f t="shared" si="1"/>
        <v>1165</v>
      </c>
      <c r="C99" s="15">
        <f>SUM(D99:AE99)/(INDEX(Metrics!$A$2:$C$255,MATCH(A99,Metrics!$A$2:$A$255,1),2,1))</f>
        <v>0.60488058151609558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2">
        <v>0</v>
      </c>
      <c r="K99" s="12">
        <v>0</v>
      </c>
      <c r="L99" s="11">
        <v>0</v>
      </c>
      <c r="M99" s="11">
        <v>105</v>
      </c>
      <c r="N99" s="11">
        <v>104</v>
      </c>
      <c r="O99" s="11">
        <v>104</v>
      </c>
      <c r="P99" s="11">
        <v>80</v>
      </c>
      <c r="Q99" s="12">
        <v>0</v>
      </c>
      <c r="R99" s="12">
        <v>0</v>
      </c>
      <c r="S99" s="11">
        <v>70</v>
      </c>
      <c r="T99" s="11">
        <v>44</v>
      </c>
      <c r="U99" s="11">
        <v>77</v>
      </c>
      <c r="V99" s="11">
        <v>30</v>
      </c>
      <c r="W99" s="11">
        <v>30</v>
      </c>
      <c r="X99" s="12">
        <v>0</v>
      </c>
      <c r="Y99" s="12">
        <v>0</v>
      </c>
      <c r="Z99" s="11">
        <v>22</v>
      </c>
      <c r="AA99" s="11">
        <v>20</v>
      </c>
      <c r="AB99" s="11">
        <v>13</v>
      </c>
      <c r="AC99" s="11">
        <v>52</v>
      </c>
      <c r="AD99" s="11">
        <v>55</v>
      </c>
      <c r="AE99" s="13">
        <v>359</v>
      </c>
    </row>
    <row r="100" spans="1:31" ht="16" x14ac:dyDescent="0.2">
      <c r="A100" s="3" t="s">
        <v>172</v>
      </c>
      <c r="B100" s="23">
        <f t="shared" si="1"/>
        <v>4194</v>
      </c>
      <c r="C100" s="15">
        <f>SUM(D100:AE100)/(INDEX(Metrics!$A$2:$C$255,MATCH(A100,Metrics!$A$2:$A$255,1),2,1))</f>
        <v>0.71913580246913578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2">
        <v>0</v>
      </c>
      <c r="K100" s="12">
        <v>0</v>
      </c>
      <c r="L100" s="11">
        <v>0</v>
      </c>
      <c r="M100" s="11">
        <v>307</v>
      </c>
      <c r="N100" s="11">
        <v>320</v>
      </c>
      <c r="O100" s="11">
        <v>329</v>
      </c>
      <c r="P100" s="11">
        <v>339</v>
      </c>
      <c r="Q100" s="12">
        <v>0</v>
      </c>
      <c r="R100" s="12">
        <v>0</v>
      </c>
      <c r="S100" s="11">
        <v>288</v>
      </c>
      <c r="T100" s="11">
        <v>284</v>
      </c>
      <c r="U100" s="11">
        <v>167</v>
      </c>
      <c r="V100" s="11">
        <v>162</v>
      </c>
      <c r="W100" s="11">
        <v>188</v>
      </c>
      <c r="X100" s="12">
        <v>0</v>
      </c>
      <c r="Y100" s="12">
        <v>0</v>
      </c>
      <c r="Z100" s="11">
        <v>148</v>
      </c>
      <c r="AA100" s="11">
        <v>156</v>
      </c>
      <c r="AB100" s="11">
        <v>130</v>
      </c>
      <c r="AC100" s="11">
        <v>147</v>
      </c>
      <c r="AD100" s="11">
        <v>184</v>
      </c>
      <c r="AE100" s="13">
        <v>1045</v>
      </c>
    </row>
    <row r="101" spans="1:31" ht="16" x14ac:dyDescent="0.2">
      <c r="A101" s="3" t="s">
        <v>204</v>
      </c>
      <c r="B101" s="23">
        <f t="shared" si="1"/>
        <v>2025</v>
      </c>
      <c r="C101" s="15">
        <f>SUM(D101:AE101)/(INDEX(Metrics!$A$2:$C$255,MATCH(A101,Metrics!$A$2:$A$255,1),2,1))</f>
        <v>0.67298105682951148</v>
      </c>
      <c r="D101" s="11">
        <v>0</v>
      </c>
      <c r="E101" s="11">
        <v>0</v>
      </c>
      <c r="F101" s="11">
        <v>0</v>
      </c>
      <c r="G101" s="11">
        <v>0</v>
      </c>
      <c r="H101" s="11">
        <v>1</v>
      </c>
      <c r="I101" s="11">
        <v>8</v>
      </c>
      <c r="J101" s="12">
        <v>0</v>
      </c>
      <c r="K101" s="12">
        <v>0</v>
      </c>
      <c r="L101" s="11">
        <v>17</v>
      </c>
      <c r="M101" s="11">
        <v>112</v>
      </c>
      <c r="N101" s="11">
        <v>98</v>
      </c>
      <c r="O101" s="11">
        <v>174</v>
      </c>
      <c r="P101" s="11">
        <v>133</v>
      </c>
      <c r="Q101" s="12">
        <v>0</v>
      </c>
      <c r="R101" s="12">
        <v>0</v>
      </c>
      <c r="S101" s="11">
        <v>97</v>
      </c>
      <c r="T101" s="11">
        <v>78</v>
      </c>
      <c r="U101" s="11">
        <v>67</v>
      </c>
      <c r="V101" s="11">
        <v>125</v>
      </c>
      <c r="W101" s="11">
        <v>101</v>
      </c>
      <c r="X101" s="12">
        <v>0</v>
      </c>
      <c r="Y101" s="12">
        <v>0</v>
      </c>
      <c r="Z101" s="11">
        <v>53</v>
      </c>
      <c r="AA101" s="11">
        <v>3</v>
      </c>
      <c r="AB101" s="11">
        <v>50</v>
      </c>
      <c r="AC101" s="11">
        <v>91</v>
      </c>
      <c r="AD101" s="11">
        <v>131</v>
      </c>
      <c r="AE101" s="13">
        <v>686</v>
      </c>
    </row>
    <row r="102" spans="1:31" ht="16" x14ac:dyDescent="0.2">
      <c r="A102" s="3" t="s">
        <v>210</v>
      </c>
      <c r="B102" s="23">
        <f t="shared" si="1"/>
        <v>1521</v>
      </c>
      <c r="C102" s="15">
        <f>SUM(D102:AE102)/(INDEX(Metrics!$A$2:$C$255,MATCH(A102,Metrics!$A$2:$A$255,1),2,1))</f>
        <v>0.61182622687047461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2">
        <v>0</v>
      </c>
      <c r="K102" s="12">
        <v>0</v>
      </c>
      <c r="L102" s="11">
        <v>0</v>
      </c>
      <c r="M102" s="11">
        <v>175</v>
      </c>
      <c r="N102" s="11">
        <v>119</v>
      </c>
      <c r="O102" s="11">
        <v>90</v>
      </c>
      <c r="P102" s="11">
        <v>75</v>
      </c>
      <c r="Q102" s="12">
        <v>0</v>
      </c>
      <c r="R102" s="12">
        <v>0</v>
      </c>
      <c r="S102" s="11">
        <v>55</v>
      </c>
      <c r="T102" s="11">
        <v>79</v>
      </c>
      <c r="U102" s="11">
        <v>61</v>
      </c>
      <c r="V102" s="11">
        <v>41</v>
      </c>
      <c r="W102" s="11">
        <v>69</v>
      </c>
      <c r="X102" s="12">
        <v>0</v>
      </c>
      <c r="Y102" s="12">
        <v>0</v>
      </c>
      <c r="Z102" s="11">
        <v>22</v>
      </c>
      <c r="AA102" s="11">
        <v>14</v>
      </c>
      <c r="AB102" s="11">
        <v>42</v>
      </c>
      <c r="AC102" s="11">
        <v>54</v>
      </c>
      <c r="AD102" s="11">
        <v>121</v>
      </c>
      <c r="AE102" s="13">
        <v>504</v>
      </c>
    </row>
    <row r="103" spans="1:31" ht="16" x14ac:dyDescent="0.2">
      <c r="A103" s="3" t="s">
        <v>54</v>
      </c>
      <c r="B103" s="23">
        <f t="shared" si="1"/>
        <v>27493</v>
      </c>
      <c r="C103" s="15">
        <f>SUM(D103:AE103)/(INDEX(Metrics!$A$2:$C$255,MATCH(A103,Metrics!$A$2:$A$255,1),2,1))</f>
        <v>0.68815078093712456</v>
      </c>
      <c r="D103" s="11">
        <v>4</v>
      </c>
      <c r="E103" s="11">
        <v>5</v>
      </c>
      <c r="F103" s="11">
        <v>1</v>
      </c>
      <c r="G103" s="11">
        <v>0</v>
      </c>
      <c r="H103" s="11">
        <v>17</v>
      </c>
      <c r="I103" s="11">
        <v>61</v>
      </c>
      <c r="J103" s="12">
        <v>0</v>
      </c>
      <c r="K103" s="12">
        <v>0</v>
      </c>
      <c r="L103" s="11">
        <v>0</v>
      </c>
      <c r="M103" s="11">
        <v>2583</v>
      </c>
      <c r="N103" s="11">
        <v>2336</v>
      </c>
      <c r="O103" s="11">
        <v>2251</v>
      </c>
      <c r="P103" s="11">
        <v>2433</v>
      </c>
      <c r="Q103" s="12">
        <v>0</v>
      </c>
      <c r="R103" s="12">
        <v>0</v>
      </c>
      <c r="S103" s="11">
        <v>1878</v>
      </c>
      <c r="T103" s="11">
        <v>1398</v>
      </c>
      <c r="U103" s="11">
        <v>1329</v>
      </c>
      <c r="V103" s="11">
        <v>1095</v>
      </c>
      <c r="W103" s="11">
        <v>1378</v>
      </c>
      <c r="X103" s="12">
        <v>502</v>
      </c>
      <c r="Y103" s="12">
        <v>324</v>
      </c>
      <c r="Z103" s="11">
        <v>961</v>
      </c>
      <c r="AA103" s="11">
        <v>871</v>
      </c>
      <c r="AB103" s="11">
        <v>779</v>
      </c>
      <c r="AC103" s="11">
        <v>1023</v>
      </c>
      <c r="AD103" s="11">
        <v>1460</v>
      </c>
      <c r="AE103" s="13">
        <v>4804</v>
      </c>
    </row>
    <row r="104" spans="1:31" ht="16" x14ac:dyDescent="0.2">
      <c r="A104" s="3" t="s">
        <v>0</v>
      </c>
      <c r="B104" s="23">
        <f t="shared" si="1"/>
        <v>1639251</v>
      </c>
      <c r="C104" s="15">
        <f>SUM(D104:AE104)/(INDEX(Metrics!$A$2:$C$255,MATCH(A104,Metrics!$A$2:$A$255,1),2,1))</f>
        <v>0.66084920835211303</v>
      </c>
      <c r="D104" s="11">
        <v>1337</v>
      </c>
      <c r="E104" s="11">
        <v>0</v>
      </c>
      <c r="F104" s="11">
        <v>0</v>
      </c>
      <c r="G104" s="11">
        <v>5128</v>
      </c>
      <c r="H104" s="11">
        <v>4414</v>
      </c>
      <c r="I104" s="11">
        <v>1149</v>
      </c>
      <c r="J104" s="12">
        <v>3690</v>
      </c>
      <c r="K104" s="12">
        <v>6903</v>
      </c>
      <c r="L104" s="11">
        <v>7364</v>
      </c>
      <c r="M104" s="11">
        <v>139510</v>
      </c>
      <c r="N104" s="11">
        <v>118898</v>
      </c>
      <c r="O104" s="11">
        <v>111399</v>
      </c>
      <c r="P104" s="11">
        <v>112745</v>
      </c>
      <c r="Q104" s="12">
        <v>74471</v>
      </c>
      <c r="R104" s="12">
        <v>42719</v>
      </c>
      <c r="S104" s="11">
        <v>91984</v>
      </c>
      <c r="T104" s="11">
        <v>82549</v>
      </c>
      <c r="U104" s="11">
        <v>72745</v>
      </c>
      <c r="V104" s="11">
        <v>76800</v>
      </c>
      <c r="W104" s="11">
        <v>69710</v>
      </c>
      <c r="X104" s="12">
        <v>42412</v>
      </c>
      <c r="Y104" s="12">
        <v>26819</v>
      </c>
      <c r="Z104" s="11">
        <v>58613</v>
      </c>
      <c r="AA104" s="11">
        <v>58694</v>
      </c>
      <c r="AB104" s="11">
        <v>61942</v>
      </c>
      <c r="AC104" s="11">
        <v>74754</v>
      </c>
      <c r="AD104" s="11">
        <v>89777</v>
      </c>
      <c r="AE104" s="13">
        <v>202725</v>
      </c>
    </row>
    <row r="105" spans="1:31" ht="16" x14ac:dyDescent="0.2">
      <c r="A105" s="3" t="s">
        <v>48</v>
      </c>
      <c r="B105" s="23">
        <f t="shared" si="1"/>
        <v>29529</v>
      </c>
      <c r="C105" s="15">
        <f>SUM(D105:AE105)/(INDEX(Metrics!$A$2:$C$255,MATCH(A105,Metrics!$A$2:$A$255,1),2,1))</f>
        <v>0.64287113839723076</v>
      </c>
      <c r="D105" s="11">
        <v>9</v>
      </c>
      <c r="E105" s="11">
        <v>3</v>
      </c>
      <c r="F105" s="11">
        <v>2</v>
      </c>
      <c r="G105" s="11">
        <v>0</v>
      </c>
      <c r="H105" s="11">
        <v>6</v>
      </c>
      <c r="I105" s="11">
        <v>25</v>
      </c>
      <c r="J105" s="12">
        <v>3</v>
      </c>
      <c r="K105" s="12">
        <v>0</v>
      </c>
      <c r="L105" s="11">
        <v>0</v>
      </c>
      <c r="M105" s="11">
        <v>2532</v>
      </c>
      <c r="N105" s="11">
        <v>2256</v>
      </c>
      <c r="O105" s="11">
        <v>2366</v>
      </c>
      <c r="P105" s="11">
        <v>2743</v>
      </c>
      <c r="Q105" s="12">
        <v>3</v>
      </c>
      <c r="R105" s="12">
        <v>0</v>
      </c>
      <c r="S105" s="11">
        <v>2252</v>
      </c>
      <c r="T105" s="11">
        <v>1689</v>
      </c>
      <c r="U105" s="11">
        <v>1532</v>
      </c>
      <c r="V105" s="11">
        <v>1432</v>
      </c>
      <c r="W105" s="11">
        <v>2131</v>
      </c>
      <c r="X105" s="12">
        <v>507</v>
      </c>
      <c r="Y105" s="12">
        <v>248</v>
      </c>
      <c r="Z105" s="11">
        <v>1091</v>
      </c>
      <c r="AA105" s="11">
        <v>1066</v>
      </c>
      <c r="AB105" s="11">
        <v>911</v>
      </c>
      <c r="AC105" s="11">
        <v>1017</v>
      </c>
      <c r="AD105" s="11">
        <v>1895</v>
      </c>
      <c r="AE105" s="13">
        <v>3810</v>
      </c>
    </row>
    <row r="106" spans="1:31" ht="16" x14ac:dyDescent="0.2">
      <c r="A106" s="3" t="s">
        <v>205</v>
      </c>
      <c r="B106" s="23">
        <f t="shared" si="1"/>
        <v>2070</v>
      </c>
      <c r="C106" s="15">
        <f>SUM(D106:AE106)/(INDEX(Metrics!$A$2:$C$255,MATCH(A106,Metrics!$A$2:$A$255,1),2,1))</f>
        <v>0.71158473702303193</v>
      </c>
      <c r="D106" s="11">
        <v>47</v>
      </c>
      <c r="E106" s="11">
        <v>21</v>
      </c>
      <c r="F106" s="11">
        <v>2</v>
      </c>
      <c r="G106" s="11">
        <v>3</v>
      </c>
      <c r="H106" s="11">
        <v>10</v>
      </c>
      <c r="I106" s="11">
        <v>2</v>
      </c>
      <c r="J106" s="12">
        <v>0</v>
      </c>
      <c r="K106" s="12">
        <v>0</v>
      </c>
      <c r="L106" s="11">
        <v>0</v>
      </c>
      <c r="M106" s="11">
        <v>197</v>
      </c>
      <c r="N106" s="11">
        <v>164</v>
      </c>
      <c r="O106" s="11">
        <v>177</v>
      </c>
      <c r="P106" s="11">
        <v>148</v>
      </c>
      <c r="Q106" s="12">
        <v>0</v>
      </c>
      <c r="R106" s="12">
        <v>0</v>
      </c>
      <c r="S106" s="11">
        <v>118</v>
      </c>
      <c r="T106" s="11">
        <v>148</v>
      </c>
      <c r="U106" s="11">
        <v>94</v>
      </c>
      <c r="V106" s="11">
        <v>81</v>
      </c>
      <c r="W106" s="11">
        <v>74</v>
      </c>
      <c r="X106" s="12">
        <v>0</v>
      </c>
      <c r="Y106" s="12">
        <v>0</v>
      </c>
      <c r="Z106" s="11">
        <v>43</v>
      </c>
      <c r="AA106" s="11">
        <v>81</v>
      </c>
      <c r="AB106" s="11">
        <v>52</v>
      </c>
      <c r="AC106" s="11">
        <v>53</v>
      </c>
      <c r="AD106" s="11">
        <v>98</v>
      </c>
      <c r="AE106" s="13">
        <v>457</v>
      </c>
    </row>
    <row r="107" spans="1:31" ht="16" x14ac:dyDescent="0.2">
      <c r="A107" s="3" t="s">
        <v>200</v>
      </c>
      <c r="B107" s="23">
        <f t="shared" si="1"/>
        <v>1376</v>
      </c>
      <c r="C107" s="15">
        <f>SUM(D107:AE107)/(INDEX(Metrics!$A$2:$C$255,MATCH(A107,Metrics!$A$2:$A$255,1),2,1))</f>
        <v>0.40746224459579511</v>
      </c>
      <c r="D107" s="11">
        <v>62</v>
      </c>
      <c r="E107" s="11">
        <v>12</v>
      </c>
      <c r="F107" s="11">
        <v>20</v>
      </c>
      <c r="G107" s="11">
        <v>6</v>
      </c>
      <c r="H107" s="11">
        <v>4</v>
      </c>
      <c r="I107" s="11">
        <v>6</v>
      </c>
      <c r="J107" s="12">
        <v>0</v>
      </c>
      <c r="K107" s="12">
        <v>0</v>
      </c>
      <c r="L107" s="11">
        <v>0</v>
      </c>
      <c r="M107" s="11">
        <v>172</v>
      </c>
      <c r="N107" s="11">
        <v>138</v>
      </c>
      <c r="O107" s="11">
        <v>116</v>
      </c>
      <c r="P107" s="11">
        <v>122</v>
      </c>
      <c r="Q107" s="12">
        <v>0</v>
      </c>
      <c r="R107" s="12">
        <v>0</v>
      </c>
      <c r="S107" s="11">
        <v>93</v>
      </c>
      <c r="T107" s="11">
        <v>77</v>
      </c>
      <c r="U107" s="11">
        <v>49</v>
      </c>
      <c r="V107" s="11">
        <v>60</v>
      </c>
      <c r="W107" s="11">
        <v>106</v>
      </c>
      <c r="X107" s="12">
        <v>0</v>
      </c>
      <c r="Y107" s="12">
        <v>0</v>
      </c>
      <c r="Z107" s="11">
        <v>75</v>
      </c>
      <c r="AA107" s="11">
        <v>0</v>
      </c>
      <c r="AB107" s="11">
        <v>49</v>
      </c>
      <c r="AC107" s="11">
        <v>91</v>
      </c>
      <c r="AD107" s="11">
        <v>118</v>
      </c>
      <c r="AE107" s="13">
        <v>0</v>
      </c>
    </row>
    <row r="108" spans="1:31" ht="16" x14ac:dyDescent="0.2">
      <c r="A108" s="3" t="s">
        <v>18</v>
      </c>
      <c r="B108" s="23">
        <f t="shared" si="1"/>
        <v>107713</v>
      </c>
      <c r="C108" s="15">
        <f>SUM(D108:AE108)/(INDEX(Metrics!$A$2:$C$255,MATCH(A108,Metrics!$A$2:$A$255,1),2,1))</f>
        <v>0.70474352263805284</v>
      </c>
      <c r="D108" s="11">
        <v>2942</v>
      </c>
      <c r="E108" s="11">
        <v>1093</v>
      </c>
      <c r="F108" s="11">
        <v>296</v>
      </c>
      <c r="G108" s="11">
        <v>562</v>
      </c>
      <c r="H108" s="11">
        <v>893</v>
      </c>
      <c r="I108" s="11">
        <v>530</v>
      </c>
      <c r="J108" s="12">
        <v>0</v>
      </c>
      <c r="K108" s="12">
        <v>0</v>
      </c>
      <c r="L108" s="11">
        <v>0</v>
      </c>
      <c r="M108" s="11">
        <v>7785</v>
      </c>
      <c r="N108" s="11">
        <v>7384</v>
      </c>
      <c r="O108" s="11">
        <v>7787</v>
      </c>
      <c r="P108" s="11">
        <v>7384</v>
      </c>
      <c r="Q108" s="12">
        <v>5785</v>
      </c>
      <c r="R108" s="12">
        <v>2357</v>
      </c>
      <c r="S108" s="11">
        <v>5926</v>
      </c>
      <c r="T108" s="11">
        <v>5429</v>
      </c>
      <c r="U108" s="11">
        <v>4936</v>
      </c>
      <c r="V108" s="11">
        <v>4731</v>
      </c>
      <c r="W108" s="11">
        <v>4567</v>
      </c>
      <c r="X108" s="12">
        <v>2891</v>
      </c>
      <c r="Y108" s="12">
        <v>1531</v>
      </c>
      <c r="Z108" s="11">
        <v>4145</v>
      </c>
      <c r="AA108" s="11">
        <v>3585</v>
      </c>
      <c r="AB108" s="11">
        <v>4100</v>
      </c>
      <c r="AC108" s="11">
        <v>4519</v>
      </c>
      <c r="AD108" s="11">
        <v>5985</v>
      </c>
      <c r="AE108" s="13">
        <v>10570</v>
      </c>
    </row>
    <row r="109" spans="1:31" ht="16" x14ac:dyDescent="0.2">
      <c r="A109" s="3" t="s">
        <v>216</v>
      </c>
      <c r="B109" s="23">
        <f t="shared" si="1"/>
        <v>1524</v>
      </c>
      <c r="C109" s="15">
        <f>SUM(D109:AE109)/(INDEX(Metrics!$A$2:$C$255,MATCH(A109,Metrics!$A$2:$A$255,1),2,1))</f>
        <v>0.64713375796178341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2">
        <v>0</v>
      </c>
      <c r="K109" s="12">
        <v>0</v>
      </c>
      <c r="L109" s="11">
        <v>0</v>
      </c>
      <c r="M109" s="11">
        <v>171</v>
      </c>
      <c r="N109" s="11">
        <v>112</v>
      </c>
      <c r="O109" s="11">
        <v>116</v>
      </c>
      <c r="P109" s="11">
        <v>158</v>
      </c>
      <c r="Q109" s="12">
        <v>0</v>
      </c>
      <c r="R109" s="12">
        <v>0</v>
      </c>
      <c r="S109" s="11">
        <v>88</v>
      </c>
      <c r="T109" s="11">
        <v>53</v>
      </c>
      <c r="U109" s="11">
        <v>9</v>
      </c>
      <c r="V109" s="11">
        <v>71</v>
      </c>
      <c r="W109" s="11">
        <v>77</v>
      </c>
      <c r="X109" s="12">
        <v>0</v>
      </c>
      <c r="Y109" s="12">
        <v>0</v>
      </c>
      <c r="Z109" s="11">
        <v>39</v>
      </c>
      <c r="AA109" s="11">
        <v>16</v>
      </c>
      <c r="AB109" s="11">
        <v>24</v>
      </c>
      <c r="AC109" s="11">
        <v>38</v>
      </c>
      <c r="AD109" s="11">
        <v>4</v>
      </c>
      <c r="AE109" s="13">
        <v>548</v>
      </c>
    </row>
    <row r="110" spans="1:31" ht="16" x14ac:dyDescent="0.2">
      <c r="A110" s="3" t="s">
        <v>43</v>
      </c>
      <c r="B110" s="23">
        <f t="shared" si="1"/>
        <v>33169</v>
      </c>
      <c r="C110" s="15">
        <f>SUM(D110:AE110)/(INDEX(Metrics!$A$2:$C$255,MATCH(A110,Metrics!$A$2:$A$255,1),2,1))</f>
        <v>0.60679069937617769</v>
      </c>
      <c r="D110" s="11">
        <v>1495</v>
      </c>
      <c r="E110" s="11">
        <v>152</v>
      </c>
      <c r="F110" s="11">
        <v>61</v>
      </c>
      <c r="G110" s="11">
        <v>160</v>
      </c>
      <c r="H110" s="11">
        <v>101</v>
      </c>
      <c r="I110" s="11">
        <v>86</v>
      </c>
      <c r="J110" s="12">
        <v>109</v>
      </c>
      <c r="K110" s="12">
        <v>0</v>
      </c>
      <c r="L110" s="11">
        <v>0</v>
      </c>
      <c r="M110" s="11">
        <v>2560</v>
      </c>
      <c r="N110" s="11">
        <v>2394</v>
      </c>
      <c r="O110" s="11">
        <v>2634</v>
      </c>
      <c r="P110" s="11">
        <v>2503</v>
      </c>
      <c r="Q110" s="12">
        <v>92</v>
      </c>
      <c r="R110" s="12">
        <v>0</v>
      </c>
      <c r="S110" s="11">
        <v>146</v>
      </c>
      <c r="T110" s="11">
        <v>1897</v>
      </c>
      <c r="U110" s="11">
        <v>1678</v>
      </c>
      <c r="V110" s="11">
        <v>1319</v>
      </c>
      <c r="W110" s="11">
        <v>1576</v>
      </c>
      <c r="X110" s="12">
        <v>1306</v>
      </c>
      <c r="Y110" s="12">
        <v>0</v>
      </c>
      <c r="Z110" s="11">
        <v>1588</v>
      </c>
      <c r="AA110" s="11">
        <v>1114</v>
      </c>
      <c r="AB110" s="11">
        <v>1067</v>
      </c>
      <c r="AC110" s="11">
        <v>1124</v>
      </c>
      <c r="AD110" s="11">
        <v>1567</v>
      </c>
      <c r="AE110" s="13">
        <v>6440</v>
      </c>
    </row>
    <row r="111" spans="1:31" ht="16" x14ac:dyDescent="0.2">
      <c r="A111" s="3" t="s">
        <v>9</v>
      </c>
      <c r="B111" s="23">
        <f t="shared" si="1"/>
        <v>219808</v>
      </c>
      <c r="C111" s="15">
        <f>SUM(D111:AE111)/(INDEX(Metrics!$A$2:$C$255,MATCH(A111,Metrics!$A$2:$A$255,1),2,1))</f>
        <v>0.56172487727090359</v>
      </c>
      <c r="D111" s="11">
        <v>22</v>
      </c>
      <c r="E111" s="11">
        <v>1213</v>
      </c>
      <c r="F111" s="11">
        <v>198</v>
      </c>
      <c r="G111" s="11">
        <v>2342</v>
      </c>
      <c r="H111" s="11">
        <v>972</v>
      </c>
      <c r="I111" s="11">
        <v>48</v>
      </c>
      <c r="J111" s="12">
        <v>0</v>
      </c>
      <c r="K111" s="12">
        <v>0</v>
      </c>
      <c r="L111" s="11">
        <v>0</v>
      </c>
      <c r="M111" s="11">
        <v>20358</v>
      </c>
      <c r="N111" s="11">
        <v>18075</v>
      </c>
      <c r="O111" s="11">
        <v>15917</v>
      </c>
      <c r="P111" s="11">
        <v>14143</v>
      </c>
      <c r="Q111" s="12">
        <v>10893</v>
      </c>
      <c r="R111" s="12">
        <v>4086</v>
      </c>
      <c r="S111" s="11">
        <v>10667</v>
      </c>
      <c r="T111" s="11">
        <v>8977</v>
      </c>
      <c r="U111" s="11">
        <v>7717</v>
      </c>
      <c r="V111" s="11">
        <v>6911</v>
      </c>
      <c r="W111" s="11">
        <v>8368</v>
      </c>
      <c r="X111" s="12">
        <v>7204</v>
      </c>
      <c r="Y111" s="12">
        <v>2543</v>
      </c>
      <c r="Z111" s="11">
        <v>7365</v>
      </c>
      <c r="AA111" s="11">
        <v>7865</v>
      </c>
      <c r="AB111" s="11">
        <v>7666</v>
      </c>
      <c r="AC111" s="11">
        <v>9983</v>
      </c>
      <c r="AD111" s="11">
        <v>14891</v>
      </c>
      <c r="AE111" s="13">
        <v>31384</v>
      </c>
    </row>
    <row r="112" spans="1:31" ht="16" x14ac:dyDescent="0.2">
      <c r="A112" s="3" t="s">
        <v>84</v>
      </c>
      <c r="B112" s="23">
        <f t="shared" si="1"/>
        <v>14864</v>
      </c>
      <c r="C112" s="15">
        <f>SUM(D112:AE112)/(INDEX(Metrics!$A$2:$C$255,MATCH(A112,Metrics!$A$2:$A$255,1),2,1))</f>
        <v>0.62916402116402115</v>
      </c>
      <c r="D112" s="11">
        <v>5</v>
      </c>
      <c r="E112" s="11">
        <v>2</v>
      </c>
      <c r="F112" s="11">
        <v>0</v>
      </c>
      <c r="G112" s="11">
        <v>1</v>
      </c>
      <c r="H112" s="11">
        <v>0</v>
      </c>
      <c r="I112" s="11">
        <v>0</v>
      </c>
      <c r="J112" s="12">
        <v>0</v>
      </c>
      <c r="K112" s="12">
        <v>0</v>
      </c>
      <c r="L112" s="11">
        <v>0</v>
      </c>
      <c r="M112" s="11">
        <v>625</v>
      </c>
      <c r="N112" s="11">
        <v>784</v>
      </c>
      <c r="O112" s="11">
        <v>667</v>
      </c>
      <c r="P112" s="11">
        <v>705</v>
      </c>
      <c r="Q112" s="12">
        <v>0</v>
      </c>
      <c r="R112" s="12">
        <v>0</v>
      </c>
      <c r="S112" s="11">
        <v>1005</v>
      </c>
      <c r="T112" s="11">
        <v>671</v>
      </c>
      <c r="U112" s="11">
        <v>1010</v>
      </c>
      <c r="V112" s="11">
        <v>589</v>
      </c>
      <c r="W112" s="11">
        <v>669</v>
      </c>
      <c r="X112" s="12">
        <v>0</v>
      </c>
      <c r="Y112" s="12">
        <v>0</v>
      </c>
      <c r="Z112" s="11">
        <v>643</v>
      </c>
      <c r="AA112" s="11">
        <v>496</v>
      </c>
      <c r="AB112" s="11">
        <v>491</v>
      </c>
      <c r="AC112" s="11">
        <v>614</v>
      </c>
      <c r="AD112" s="11">
        <v>695</v>
      </c>
      <c r="AE112" s="13">
        <v>5192</v>
      </c>
    </row>
    <row r="113" spans="1:31" ht="16" x14ac:dyDescent="0.2">
      <c r="A113" s="3" t="s">
        <v>112</v>
      </c>
      <c r="B113" s="23">
        <f t="shared" si="1"/>
        <v>8021</v>
      </c>
      <c r="C113" s="15">
        <f>SUM(D113:AE113)/(INDEX(Metrics!$A$2:$C$255,MATCH(A113,Metrics!$A$2:$A$255,1),2,1))</f>
        <v>0.58203323416297803</v>
      </c>
      <c r="D113" s="11">
        <v>0</v>
      </c>
      <c r="E113" s="11">
        <v>0</v>
      </c>
      <c r="F113" s="11">
        <v>0</v>
      </c>
      <c r="G113" s="11">
        <v>0</v>
      </c>
      <c r="H113" s="11">
        <v>56</v>
      </c>
      <c r="I113" s="11">
        <v>39</v>
      </c>
      <c r="J113" s="12">
        <v>0</v>
      </c>
      <c r="K113" s="12">
        <v>0</v>
      </c>
      <c r="L113" s="11">
        <v>0</v>
      </c>
      <c r="M113" s="11">
        <v>800</v>
      </c>
      <c r="N113" s="11">
        <v>668</v>
      </c>
      <c r="O113" s="11">
        <v>501</v>
      </c>
      <c r="P113" s="11">
        <v>726</v>
      </c>
      <c r="Q113" s="12">
        <v>0</v>
      </c>
      <c r="R113" s="12">
        <v>0</v>
      </c>
      <c r="S113" s="11">
        <v>534</v>
      </c>
      <c r="T113" s="11">
        <v>386</v>
      </c>
      <c r="U113" s="11">
        <v>348</v>
      </c>
      <c r="V113" s="11">
        <v>312</v>
      </c>
      <c r="W113" s="11">
        <v>388</v>
      </c>
      <c r="X113" s="12">
        <v>0</v>
      </c>
      <c r="Y113" s="12">
        <v>0</v>
      </c>
      <c r="Z113" s="11">
        <v>253</v>
      </c>
      <c r="AA113" s="11">
        <v>141</v>
      </c>
      <c r="AB113" s="11">
        <v>171</v>
      </c>
      <c r="AC113" s="11">
        <v>337</v>
      </c>
      <c r="AD113" s="11">
        <v>589</v>
      </c>
      <c r="AE113" s="13">
        <v>1772</v>
      </c>
    </row>
    <row r="114" spans="1:31" ht="16" x14ac:dyDescent="0.2">
      <c r="A114" s="3" t="s">
        <v>50</v>
      </c>
      <c r="B114" s="23">
        <f t="shared" si="1"/>
        <v>32293</v>
      </c>
      <c r="C114" s="15">
        <f>SUM(D114:AE114)/(INDEX(Metrics!$A$2:$C$255,MATCH(A114,Metrics!$A$2:$A$255,1),2,1))</f>
        <v>0.72032745198634873</v>
      </c>
      <c r="D114" s="11">
        <v>17</v>
      </c>
      <c r="E114" s="11">
        <v>17</v>
      </c>
      <c r="F114" s="11">
        <v>0</v>
      </c>
      <c r="G114" s="11">
        <v>0</v>
      </c>
      <c r="H114" s="11">
        <v>0</v>
      </c>
      <c r="I114" s="11">
        <v>0</v>
      </c>
      <c r="J114" s="12">
        <v>0</v>
      </c>
      <c r="K114" s="12">
        <v>11</v>
      </c>
      <c r="L114" s="11">
        <v>0</v>
      </c>
      <c r="M114" s="11">
        <v>1197</v>
      </c>
      <c r="N114" s="11">
        <v>1581</v>
      </c>
      <c r="O114" s="11">
        <v>1739</v>
      </c>
      <c r="P114" s="11">
        <v>1885</v>
      </c>
      <c r="Q114" s="12">
        <v>0</v>
      </c>
      <c r="R114" s="12">
        <v>0</v>
      </c>
      <c r="S114" s="11">
        <v>2002</v>
      </c>
      <c r="T114" s="11">
        <v>1815</v>
      </c>
      <c r="U114" s="11">
        <v>1882</v>
      </c>
      <c r="V114" s="11">
        <v>1725</v>
      </c>
      <c r="W114" s="11">
        <v>1736</v>
      </c>
      <c r="X114" s="12">
        <v>1416</v>
      </c>
      <c r="Y114" s="12">
        <v>0</v>
      </c>
      <c r="Z114" s="11">
        <v>2355</v>
      </c>
      <c r="AA114" s="11">
        <v>1783</v>
      </c>
      <c r="AB114" s="11">
        <v>1298</v>
      </c>
      <c r="AC114" s="11">
        <v>1296</v>
      </c>
      <c r="AD114" s="11">
        <v>1937</v>
      </c>
      <c r="AE114" s="13">
        <v>6601</v>
      </c>
    </row>
    <row r="115" spans="1:31" ht="16" x14ac:dyDescent="0.2">
      <c r="A115" s="3" t="s">
        <v>80</v>
      </c>
      <c r="B115" s="23">
        <f t="shared" si="1"/>
        <v>15755</v>
      </c>
      <c r="C115" s="15">
        <f>SUM(D115:AE115)/(INDEX(Metrics!$A$2:$C$255,MATCH(A115,Metrics!$A$2:$A$255,1),2,1))</f>
        <v>0.65771896134257324</v>
      </c>
      <c r="D115" s="11">
        <v>0</v>
      </c>
      <c r="E115" s="11">
        <v>9</v>
      </c>
      <c r="F115" s="11">
        <v>64</v>
      </c>
      <c r="G115" s="11">
        <v>64</v>
      </c>
      <c r="H115" s="11">
        <v>101</v>
      </c>
      <c r="I115" s="11">
        <v>16</v>
      </c>
      <c r="J115" s="12">
        <v>0</v>
      </c>
      <c r="K115" s="12">
        <v>9</v>
      </c>
      <c r="L115" s="11">
        <v>29</v>
      </c>
      <c r="M115" s="11">
        <v>1218</v>
      </c>
      <c r="N115" s="11">
        <v>1112</v>
      </c>
      <c r="O115" s="11">
        <v>1129</v>
      </c>
      <c r="P115" s="11">
        <v>1213</v>
      </c>
      <c r="Q115" s="12">
        <v>0</v>
      </c>
      <c r="R115" s="12">
        <v>0</v>
      </c>
      <c r="S115" s="11">
        <v>950</v>
      </c>
      <c r="T115" s="11">
        <v>811</v>
      </c>
      <c r="U115" s="11">
        <v>669</v>
      </c>
      <c r="V115" s="11">
        <v>646</v>
      </c>
      <c r="W115" s="11">
        <v>733</v>
      </c>
      <c r="X115" s="12">
        <v>547</v>
      </c>
      <c r="Y115" s="12">
        <v>238</v>
      </c>
      <c r="Z115" s="11">
        <v>546</v>
      </c>
      <c r="AA115" s="11">
        <v>676</v>
      </c>
      <c r="AB115" s="11">
        <v>487</v>
      </c>
      <c r="AC115" s="11">
        <v>781</v>
      </c>
      <c r="AD115" s="11">
        <v>722</v>
      </c>
      <c r="AE115" s="13">
        <v>2985</v>
      </c>
    </row>
    <row r="116" spans="1:31" ht="16" x14ac:dyDescent="0.2">
      <c r="A116" s="3" t="s">
        <v>115</v>
      </c>
      <c r="B116" s="23">
        <f t="shared" si="1"/>
        <v>9466</v>
      </c>
      <c r="C116" s="15">
        <f>SUM(D116:AE116)/(INDEX(Metrics!$A$2:$C$255,MATCH(A116,Metrics!$A$2:$A$255,1),2,1))</f>
        <v>0.70410592085688783</v>
      </c>
      <c r="D116" s="11">
        <v>174</v>
      </c>
      <c r="E116" s="11">
        <v>92</v>
      </c>
      <c r="F116" s="11">
        <v>10</v>
      </c>
      <c r="G116" s="11">
        <v>54</v>
      </c>
      <c r="H116" s="11">
        <v>47</v>
      </c>
      <c r="I116" s="11">
        <v>30</v>
      </c>
      <c r="J116" s="12">
        <v>0</v>
      </c>
      <c r="K116" s="12">
        <v>0</v>
      </c>
      <c r="L116" s="11">
        <v>0</v>
      </c>
      <c r="M116" s="11">
        <v>682</v>
      </c>
      <c r="N116" s="11">
        <v>581</v>
      </c>
      <c r="O116" s="11">
        <v>588</v>
      </c>
      <c r="P116" s="11">
        <v>560</v>
      </c>
      <c r="Q116" s="12">
        <v>275</v>
      </c>
      <c r="R116" s="12">
        <v>0</v>
      </c>
      <c r="S116" s="11">
        <v>457</v>
      </c>
      <c r="T116" s="11">
        <v>334</v>
      </c>
      <c r="U116" s="11">
        <v>311</v>
      </c>
      <c r="V116" s="11">
        <v>272</v>
      </c>
      <c r="W116" s="11">
        <v>271</v>
      </c>
      <c r="X116" s="12">
        <v>254</v>
      </c>
      <c r="Y116" s="12">
        <v>0</v>
      </c>
      <c r="Z116" s="11">
        <v>265</v>
      </c>
      <c r="AA116" s="11">
        <v>206</v>
      </c>
      <c r="AB116" s="11">
        <v>232</v>
      </c>
      <c r="AC116" s="11">
        <v>708</v>
      </c>
      <c r="AD116" s="11">
        <v>704</v>
      </c>
      <c r="AE116" s="13">
        <v>2359</v>
      </c>
    </row>
    <row r="117" spans="1:31" ht="16" x14ac:dyDescent="0.2">
      <c r="A117" s="3" t="s">
        <v>98</v>
      </c>
      <c r="B117" s="23">
        <f t="shared" si="1"/>
        <v>10141</v>
      </c>
      <c r="C117" s="15">
        <f>SUM(D117:AE117)/(INDEX(Metrics!$A$2:$C$255,MATCH(A117,Metrics!$A$2:$A$255,1),2,1))</f>
        <v>0.57862604131005368</v>
      </c>
      <c r="D117" s="11">
        <v>0</v>
      </c>
      <c r="E117" s="11">
        <v>10</v>
      </c>
      <c r="F117" s="11">
        <v>130</v>
      </c>
      <c r="G117" s="11">
        <v>71</v>
      </c>
      <c r="H117" s="11">
        <v>105</v>
      </c>
      <c r="I117" s="11">
        <v>72</v>
      </c>
      <c r="J117" s="12">
        <v>0</v>
      </c>
      <c r="K117" s="12">
        <v>6</v>
      </c>
      <c r="L117" s="11">
        <v>50</v>
      </c>
      <c r="M117" s="11">
        <v>878</v>
      </c>
      <c r="N117" s="11">
        <v>871</v>
      </c>
      <c r="O117" s="11">
        <v>793</v>
      </c>
      <c r="P117" s="11">
        <v>897</v>
      </c>
      <c r="Q117" s="12">
        <v>0</v>
      </c>
      <c r="R117" s="12">
        <v>0</v>
      </c>
      <c r="S117" s="11">
        <v>588</v>
      </c>
      <c r="T117" s="11">
        <v>533</v>
      </c>
      <c r="U117" s="11">
        <v>442</v>
      </c>
      <c r="V117" s="11">
        <v>401</v>
      </c>
      <c r="W117" s="11">
        <v>559</v>
      </c>
      <c r="X117" s="12">
        <v>8</v>
      </c>
      <c r="Y117" s="12">
        <v>0</v>
      </c>
      <c r="Z117" s="11">
        <v>320</v>
      </c>
      <c r="AA117" s="11">
        <v>150</v>
      </c>
      <c r="AB117" s="11">
        <v>294</v>
      </c>
      <c r="AC117" s="11">
        <v>534</v>
      </c>
      <c r="AD117" s="11">
        <v>701</v>
      </c>
      <c r="AE117" s="13">
        <v>1728</v>
      </c>
    </row>
    <row r="118" spans="1:31" ht="16" x14ac:dyDescent="0.2">
      <c r="A118" s="3" t="s">
        <v>221</v>
      </c>
      <c r="B118" s="23">
        <f t="shared" si="1"/>
        <v>1161</v>
      </c>
      <c r="C118" s="15">
        <f>SUM(D118:AE118)/(INDEX(Metrics!$A$2:$C$255,MATCH(A118,Metrics!$A$2:$A$255,1),2,1))</f>
        <v>0.55683453237410074</v>
      </c>
      <c r="D118" s="11">
        <v>0</v>
      </c>
      <c r="E118" s="11">
        <v>0</v>
      </c>
      <c r="F118" s="11">
        <v>0</v>
      </c>
      <c r="G118" s="11">
        <v>7</v>
      </c>
      <c r="H118" s="11">
        <v>4</v>
      </c>
      <c r="I118" s="11">
        <v>0</v>
      </c>
      <c r="J118" s="12">
        <v>0</v>
      </c>
      <c r="K118" s="12">
        <v>0</v>
      </c>
      <c r="L118" s="11">
        <v>0</v>
      </c>
      <c r="M118" s="11">
        <v>38</v>
      </c>
      <c r="N118" s="11">
        <v>35</v>
      </c>
      <c r="O118" s="11">
        <v>43</v>
      </c>
      <c r="P118" s="11">
        <v>35</v>
      </c>
      <c r="Q118" s="12">
        <v>0</v>
      </c>
      <c r="R118" s="12">
        <v>0</v>
      </c>
      <c r="S118" s="11">
        <v>19</v>
      </c>
      <c r="T118" s="11">
        <v>24</v>
      </c>
      <c r="U118" s="11">
        <v>43</v>
      </c>
      <c r="V118" s="11">
        <v>88</v>
      </c>
      <c r="W118" s="11">
        <v>27</v>
      </c>
      <c r="X118" s="12">
        <v>0</v>
      </c>
      <c r="Y118" s="12">
        <v>0</v>
      </c>
      <c r="Z118" s="11">
        <v>25</v>
      </c>
      <c r="AA118" s="11">
        <v>8</v>
      </c>
      <c r="AB118" s="11">
        <v>57</v>
      </c>
      <c r="AC118" s="11">
        <v>45</v>
      </c>
      <c r="AD118" s="11">
        <v>60</v>
      </c>
      <c r="AE118" s="13">
        <v>603</v>
      </c>
    </row>
    <row r="119" spans="1:31" ht="16" x14ac:dyDescent="0.2">
      <c r="A119" s="3" t="s">
        <v>40</v>
      </c>
      <c r="B119" s="23">
        <f t="shared" si="1"/>
        <v>38202</v>
      </c>
      <c r="C119" s="15">
        <f>SUM(D119:AE119)/(INDEX(Metrics!$A$2:$C$255,MATCH(A119,Metrics!$A$2:$A$255,1),2,1))</f>
        <v>0.64348880691293142</v>
      </c>
      <c r="D119" s="11">
        <v>8</v>
      </c>
      <c r="E119" s="11">
        <v>1</v>
      </c>
      <c r="F119" s="11">
        <v>0</v>
      </c>
      <c r="G119" s="11">
        <v>4</v>
      </c>
      <c r="H119" s="11">
        <v>8</v>
      </c>
      <c r="I119" s="11">
        <v>3</v>
      </c>
      <c r="J119" s="12">
        <v>0</v>
      </c>
      <c r="K119" s="12">
        <v>0</v>
      </c>
      <c r="L119" s="11">
        <v>1</v>
      </c>
      <c r="M119" s="11">
        <v>1736</v>
      </c>
      <c r="N119" s="11">
        <v>2039</v>
      </c>
      <c r="O119" s="11">
        <v>2241</v>
      </c>
      <c r="P119" s="11">
        <v>1976</v>
      </c>
      <c r="Q119" s="12">
        <v>0</v>
      </c>
      <c r="R119" s="12">
        <v>0</v>
      </c>
      <c r="S119" s="11">
        <v>1997</v>
      </c>
      <c r="T119" s="11">
        <v>2137</v>
      </c>
      <c r="U119" s="11">
        <v>1850</v>
      </c>
      <c r="V119" s="11">
        <v>1573</v>
      </c>
      <c r="W119" s="11">
        <v>1765</v>
      </c>
      <c r="X119" s="12">
        <v>683</v>
      </c>
      <c r="Y119" s="12">
        <v>718</v>
      </c>
      <c r="Z119" s="11">
        <v>1502</v>
      </c>
      <c r="AA119" s="11">
        <v>1385</v>
      </c>
      <c r="AB119" s="11">
        <v>2226</v>
      </c>
      <c r="AC119" s="11">
        <v>2206</v>
      </c>
      <c r="AD119" s="11">
        <v>1949</v>
      </c>
      <c r="AE119" s="13">
        <v>10194</v>
      </c>
    </row>
    <row r="120" spans="1:31" ht="16" x14ac:dyDescent="0.2">
      <c r="A120" s="3" t="s">
        <v>114</v>
      </c>
      <c r="B120" s="23">
        <f t="shared" si="1"/>
        <v>8745</v>
      </c>
      <c r="C120" s="15">
        <f>SUM(D120:AE120)/(INDEX(Metrics!$A$2:$C$255,MATCH(A120,Metrics!$A$2:$A$255,1),2,1))</f>
        <v>0.64619818222123693</v>
      </c>
      <c r="D120" s="11">
        <v>177</v>
      </c>
      <c r="E120" s="11">
        <v>58</v>
      </c>
      <c r="F120" s="11">
        <v>20</v>
      </c>
      <c r="G120" s="11">
        <v>21</v>
      </c>
      <c r="H120" s="11">
        <v>21</v>
      </c>
      <c r="I120" s="11">
        <v>11</v>
      </c>
      <c r="J120" s="12">
        <v>0</v>
      </c>
      <c r="K120" s="12">
        <v>0</v>
      </c>
      <c r="L120" s="11">
        <v>16</v>
      </c>
      <c r="M120" s="11">
        <v>1012</v>
      </c>
      <c r="N120" s="11">
        <v>923</v>
      </c>
      <c r="O120" s="11">
        <v>896</v>
      </c>
      <c r="P120" s="11">
        <v>561</v>
      </c>
      <c r="Q120" s="12">
        <v>0</v>
      </c>
      <c r="R120" s="12">
        <v>0</v>
      </c>
      <c r="S120" s="11">
        <v>587</v>
      </c>
      <c r="T120" s="11">
        <v>407</v>
      </c>
      <c r="U120" s="11">
        <v>363</v>
      </c>
      <c r="V120" s="11">
        <v>356</v>
      </c>
      <c r="W120" s="11">
        <v>321</v>
      </c>
      <c r="X120" s="12">
        <v>0</v>
      </c>
      <c r="Y120" s="12">
        <v>0</v>
      </c>
      <c r="Z120" s="11">
        <v>176</v>
      </c>
      <c r="AA120" s="11">
        <v>119</v>
      </c>
      <c r="AB120" s="11">
        <v>136</v>
      </c>
      <c r="AC120" s="11">
        <v>319</v>
      </c>
      <c r="AD120" s="11">
        <v>498</v>
      </c>
      <c r="AE120" s="13">
        <v>1747</v>
      </c>
    </row>
    <row r="121" spans="1:31" ht="16" x14ac:dyDescent="0.2">
      <c r="A121" s="3" t="s">
        <v>237</v>
      </c>
      <c r="B121" s="23">
        <f t="shared" si="1"/>
        <v>887</v>
      </c>
      <c r="C121" s="15">
        <f>SUM(D121:AE121)/(INDEX(Metrics!$A$2:$C$255,MATCH(A121,Metrics!$A$2:$A$255,1),2,1))</f>
        <v>0.68335901386748843</v>
      </c>
      <c r="D121" s="11">
        <v>10</v>
      </c>
      <c r="E121" s="11">
        <v>1</v>
      </c>
      <c r="F121" s="11">
        <v>2</v>
      </c>
      <c r="G121" s="11">
        <v>5</v>
      </c>
      <c r="H121" s="11">
        <v>0</v>
      </c>
      <c r="I121" s="11">
        <v>0</v>
      </c>
      <c r="J121" s="12">
        <v>0</v>
      </c>
      <c r="K121" s="12">
        <v>0</v>
      </c>
      <c r="L121" s="11">
        <v>0</v>
      </c>
      <c r="M121" s="11">
        <v>81</v>
      </c>
      <c r="N121" s="11">
        <v>54</v>
      </c>
      <c r="O121" s="11">
        <v>40</v>
      </c>
      <c r="P121" s="11">
        <v>49</v>
      </c>
      <c r="Q121" s="12">
        <v>0</v>
      </c>
      <c r="R121" s="12">
        <v>0</v>
      </c>
      <c r="S121" s="11">
        <v>49</v>
      </c>
      <c r="T121" s="11">
        <v>37</v>
      </c>
      <c r="U121" s="11">
        <v>45</v>
      </c>
      <c r="V121" s="11">
        <v>33</v>
      </c>
      <c r="W121" s="11">
        <v>52</v>
      </c>
      <c r="X121" s="12">
        <v>0</v>
      </c>
      <c r="Y121" s="12">
        <v>0</v>
      </c>
      <c r="Z121" s="11">
        <v>41</v>
      </c>
      <c r="AA121" s="11">
        <v>37</v>
      </c>
      <c r="AB121" s="11">
        <v>28</v>
      </c>
      <c r="AC121" s="11">
        <v>45</v>
      </c>
      <c r="AD121" s="11">
        <v>59</v>
      </c>
      <c r="AE121" s="13">
        <v>219</v>
      </c>
    </row>
    <row r="122" spans="1:31" ht="16" x14ac:dyDescent="0.2">
      <c r="A122" s="3" t="s">
        <v>177</v>
      </c>
      <c r="B122" s="23">
        <f t="shared" si="1"/>
        <v>3679</v>
      </c>
      <c r="C122" s="15">
        <f>SUM(D122:AE122)/(INDEX(Metrics!$A$2:$C$255,MATCH(A122,Metrics!$A$2:$A$255,1),2,1))</f>
        <v>0.70022839741149601</v>
      </c>
      <c r="D122" s="11">
        <v>1</v>
      </c>
      <c r="E122" s="11">
        <v>0</v>
      </c>
      <c r="F122" s="11">
        <v>92</v>
      </c>
      <c r="G122" s="11">
        <v>20</v>
      </c>
      <c r="H122" s="11">
        <v>9</v>
      </c>
      <c r="I122" s="11">
        <v>18</v>
      </c>
      <c r="J122" s="12">
        <v>0</v>
      </c>
      <c r="K122" s="12">
        <v>0</v>
      </c>
      <c r="L122" s="11">
        <v>0</v>
      </c>
      <c r="M122" s="11">
        <v>354</v>
      </c>
      <c r="N122" s="11">
        <v>270</v>
      </c>
      <c r="O122" s="11">
        <v>252</v>
      </c>
      <c r="P122" s="11">
        <v>349</v>
      </c>
      <c r="Q122" s="12">
        <v>0</v>
      </c>
      <c r="R122" s="12">
        <v>0</v>
      </c>
      <c r="S122" s="11">
        <v>229</v>
      </c>
      <c r="T122" s="11">
        <v>132</v>
      </c>
      <c r="U122" s="11">
        <v>153</v>
      </c>
      <c r="V122" s="11">
        <v>125</v>
      </c>
      <c r="W122" s="11">
        <v>175</v>
      </c>
      <c r="X122" s="12">
        <v>94</v>
      </c>
      <c r="Y122" s="12">
        <v>0</v>
      </c>
      <c r="Z122" s="11">
        <v>97</v>
      </c>
      <c r="AA122" s="11">
        <v>5</v>
      </c>
      <c r="AB122" s="11">
        <v>113</v>
      </c>
      <c r="AC122" s="11">
        <v>100</v>
      </c>
      <c r="AD122" s="11">
        <v>249</v>
      </c>
      <c r="AE122" s="13">
        <v>842</v>
      </c>
    </row>
    <row r="123" spans="1:31" ht="16" x14ac:dyDescent="0.2">
      <c r="A123" s="3" t="s">
        <v>138</v>
      </c>
      <c r="B123" s="23">
        <f t="shared" si="1"/>
        <v>6178</v>
      </c>
      <c r="C123" s="15">
        <f>SUM(D123:AE123)/(INDEX(Metrics!$A$2:$C$255,MATCH(A123,Metrics!$A$2:$A$255,1),2,1))</f>
        <v>0.65155030584264928</v>
      </c>
      <c r="D123" s="11">
        <v>1</v>
      </c>
      <c r="E123" s="11">
        <v>0</v>
      </c>
      <c r="F123" s="11">
        <v>84</v>
      </c>
      <c r="G123" s="11">
        <v>42</v>
      </c>
      <c r="H123" s="11">
        <v>39</v>
      </c>
      <c r="I123" s="11">
        <v>30</v>
      </c>
      <c r="J123" s="12">
        <v>0</v>
      </c>
      <c r="K123" s="12">
        <v>0</v>
      </c>
      <c r="L123" s="11">
        <v>0</v>
      </c>
      <c r="M123" s="11">
        <v>534</v>
      </c>
      <c r="N123" s="11">
        <v>459</v>
      </c>
      <c r="O123" s="11">
        <v>467</v>
      </c>
      <c r="P123" s="11">
        <v>628</v>
      </c>
      <c r="Q123" s="12">
        <v>0</v>
      </c>
      <c r="R123" s="12">
        <v>0</v>
      </c>
      <c r="S123" s="11">
        <v>363</v>
      </c>
      <c r="T123" s="11">
        <v>292</v>
      </c>
      <c r="U123" s="11">
        <v>203</v>
      </c>
      <c r="V123" s="11">
        <v>210</v>
      </c>
      <c r="W123" s="11">
        <v>393</v>
      </c>
      <c r="X123" s="12">
        <v>0</v>
      </c>
      <c r="Y123" s="12">
        <v>0</v>
      </c>
      <c r="Z123" s="11">
        <v>218</v>
      </c>
      <c r="AA123" s="11">
        <v>236</v>
      </c>
      <c r="AB123" s="11">
        <v>176</v>
      </c>
      <c r="AC123" s="11">
        <v>224</v>
      </c>
      <c r="AD123" s="11">
        <v>344</v>
      </c>
      <c r="AE123" s="13">
        <v>1235</v>
      </c>
    </row>
    <row r="124" spans="1:31" ht="16" x14ac:dyDescent="0.2">
      <c r="A124" s="3" t="s">
        <v>85</v>
      </c>
      <c r="B124" s="23">
        <f t="shared" si="1"/>
        <v>15469</v>
      </c>
      <c r="C124" s="15">
        <f>SUM(D124:AE124)/(INDEX(Metrics!$A$2:$C$255,MATCH(A124,Metrics!$A$2:$A$255,1),2,1))</f>
        <v>0.6618037135278515</v>
      </c>
      <c r="D124" s="11">
        <v>4</v>
      </c>
      <c r="E124" s="11">
        <v>1</v>
      </c>
      <c r="F124" s="11">
        <v>0</v>
      </c>
      <c r="G124" s="11">
        <v>6</v>
      </c>
      <c r="H124" s="11">
        <v>15</v>
      </c>
      <c r="I124" s="11">
        <v>24</v>
      </c>
      <c r="J124" s="12">
        <v>0</v>
      </c>
      <c r="K124" s="12">
        <v>0</v>
      </c>
      <c r="L124" s="11">
        <v>0</v>
      </c>
      <c r="M124" s="11">
        <v>1978</v>
      </c>
      <c r="N124" s="11">
        <v>1513</v>
      </c>
      <c r="O124" s="11">
        <v>1366</v>
      </c>
      <c r="P124" s="11">
        <v>1437</v>
      </c>
      <c r="Q124" s="12">
        <v>0</v>
      </c>
      <c r="R124" s="12">
        <v>0</v>
      </c>
      <c r="S124" s="11">
        <v>969</v>
      </c>
      <c r="T124" s="11">
        <v>716</v>
      </c>
      <c r="U124" s="11">
        <v>676</v>
      </c>
      <c r="V124" s="11">
        <v>540</v>
      </c>
      <c r="W124" s="11">
        <v>725</v>
      </c>
      <c r="X124" s="12">
        <v>0</v>
      </c>
      <c r="Y124" s="12">
        <v>0</v>
      </c>
      <c r="Z124" s="11">
        <v>574</v>
      </c>
      <c r="AA124" s="11">
        <v>504</v>
      </c>
      <c r="AB124" s="11">
        <v>449</v>
      </c>
      <c r="AC124" s="11">
        <v>545</v>
      </c>
      <c r="AD124" s="11">
        <v>769</v>
      </c>
      <c r="AE124" s="13">
        <v>2658</v>
      </c>
    </row>
    <row r="125" spans="1:31" ht="16" x14ac:dyDescent="0.2">
      <c r="A125" s="3" t="s">
        <v>230</v>
      </c>
      <c r="B125" s="23">
        <f t="shared" si="1"/>
        <v>1305</v>
      </c>
      <c r="C125" s="15">
        <f>SUM(D125:AE125)/(INDEX(Metrics!$A$2:$C$255,MATCH(A125,Metrics!$A$2:$A$255,1),2,1))</f>
        <v>0.78143712574850299</v>
      </c>
      <c r="D125" s="11">
        <v>2</v>
      </c>
      <c r="E125" s="11">
        <v>0</v>
      </c>
      <c r="F125" s="11">
        <v>1</v>
      </c>
      <c r="G125" s="11">
        <v>0</v>
      </c>
      <c r="H125" s="11">
        <v>8</v>
      </c>
      <c r="I125" s="11">
        <v>5</v>
      </c>
      <c r="J125" s="12">
        <v>0</v>
      </c>
      <c r="K125" s="12">
        <v>0</v>
      </c>
      <c r="L125" s="11">
        <v>0</v>
      </c>
      <c r="M125" s="11">
        <v>221</v>
      </c>
      <c r="N125" s="11">
        <v>152</v>
      </c>
      <c r="O125" s="11">
        <v>95</v>
      </c>
      <c r="P125" s="11">
        <v>87</v>
      </c>
      <c r="Q125" s="12">
        <v>0</v>
      </c>
      <c r="R125" s="12">
        <v>0</v>
      </c>
      <c r="S125" s="11">
        <v>90</v>
      </c>
      <c r="T125" s="11">
        <v>80</v>
      </c>
      <c r="U125" s="11">
        <v>35</v>
      </c>
      <c r="V125" s="11">
        <v>43</v>
      </c>
      <c r="W125" s="11">
        <v>53</v>
      </c>
      <c r="X125" s="12">
        <v>0</v>
      </c>
      <c r="Y125" s="12">
        <v>0</v>
      </c>
      <c r="Z125" s="11">
        <v>29</v>
      </c>
      <c r="AA125" s="11">
        <v>19</v>
      </c>
      <c r="AB125" s="11">
        <v>31</v>
      </c>
      <c r="AC125" s="11">
        <v>28</v>
      </c>
      <c r="AD125" s="11">
        <v>59</v>
      </c>
      <c r="AE125" s="13">
        <v>267</v>
      </c>
    </row>
    <row r="126" spans="1:31" ht="16" x14ac:dyDescent="0.2">
      <c r="A126" s="3" t="s">
        <v>20</v>
      </c>
      <c r="B126" s="23">
        <f t="shared" si="1"/>
        <v>94695</v>
      </c>
      <c r="C126" s="15">
        <f>SUM(D126:AE126)/(INDEX(Metrics!$A$2:$C$255,MATCH(A126,Metrics!$A$2:$A$255,1),2,1))</f>
        <v>0.63395415472779371</v>
      </c>
      <c r="D126" s="11">
        <v>21</v>
      </c>
      <c r="E126" s="11">
        <v>22</v>
      </c>
      <c r="F126" s="11">
        <v>3</v>
      </c>
      <c r="G126" s="11">
        <v>165</v>
      </c>
      <c r="H126" s="11">
        <v>635</v>
      </c>
      <c r="I126" s="11">
        <v>645</v>
      </c>
      <c r="J126" s="12">
        <v>419</v>
      </c>
      <c r="K126" s="12">
        <v>0</v>
      </c>
      <c r="L126" s="11">
        <v>115</v>
      </c>
      <c r="M126" s="11">
        <v>10102</v>
      </c>
      <c r="N126" s="11">
        <v>8634</v>
      </c>
      <c r="O126" s="11">
        <v>7854</v>
      </c>
      <c r="P126" s="11">
        <v>7863</v>
      </c>
      <c r="Q126" s="12">
        <v>344</v>
      </c>
      <c r="R126" s="12">
        <v>0</v>
      </c>
      <c r="S126" s="11">
        <v>6113</v>
      </c>
      <c r="T126" s="11">
        <v>4928</v>
      </c>
      <c r="U126" s="11">
        <v>4438</v>
      </c>
      <c r="V126" s="11">
        <v>3608</v>
      </c>
      <c r="W126" s="11">
        <v>3984</v>
      </c>
      <c r="X126" s="12">
        <v>3759</v>
      </c>
      <c r="Y126" s="12">
        <v>1831</v>
      </c>
      <c r="Z126" s="11">
        <v>3732</v>
      </c>
      <c r="AA126" s="11">
        <v>3097</v>
      </c>
      <c r="AB126" s="11">
        <v>2891</v>
      </c>
      <c r="AC126" s="11">
        <v>3542</v>
      </c>
      <c r="AD126" s="11">
        <v>5361</v>
      </c>
      <c r="AE126" s="13">
        <v>10589</v>
      </c>
    </row>
    <row r="127" spans="1:31" ht="16" x14ac:dyDescent="0.2">
      <c r="A127" s="3" t="s">
        <v>192</v>
      </c>
      <c r="B127" s="23">
        <f t="shared" si="1"/>
        <v>1440</v>
      </c>
      <c r="C127" s="15">
        <f>SUM(D127:AE127)/(INDEX(Metrics!$A$2:$C$255,MATCH(A127,Metrics!$A$2:$A$255,1),2,1))</f>
        <v>0.37894736842105264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2">
        <v>0</v>
      </c>
      <c r="K127" s="12">
        <v>0</v>
      </c>
      <c r="L127" s="11">
        <v>0</v>
      </c>
      <c r="M127" s="11">
        <v>139</v>
      </c>
      <c r="N127" s="11">
        <v>121</v>
      </c>
      <c r="O127" s="11">
        <v>96</v>
      </c>
      <c r="P127" s="11">
        <v>78</v>
      </c>
      <c r="Q127" s="12">
        <v>0</v>
      </c>
      <c r="R127" s="12">
        <v>0</v>
      </c>
      <c r="S127" s="11">
        <v>221</v>
      </c>
      <c r="T127" s="11">
        <v>54</v>
      </c>
      <c r="U127" s="11">
        <v>114</v>
      </c>
      <c r="V127" s="11">
        <v>41</v>
      </c>
      <c r="W127" s="11">
        <v>73</v>
      </c>
      <c r="X127" s="12">
        <v>147</v>
      </c>
      <c r="Y127" s="12">
        <v>0</v>
      </c>
      <c r="Z127" s="11">
        <v>90</v>
      </c>
      <c r="AA127" s="11">
        <v>52</v>
      </c>
      <c r="AB127" s="11">
        <v>27</v>
      </c>
      <c r="AC127" s="11">
        <v>51</v>
      </c>
      <c r="AD127" s="11">
        <v>136</v>
      </c>
      <c r="AE127" s="13">
        <v>0</v>
      </c>
    </row>
    <row r="128" spans="1:31" ht="16" x14ac:dyDescent="0.2">
      <c r="A128" s="3" t="s">
        <v>77</v>
      </c>
      <c r="B128" s="23">
        <f t="shared" si="1"/>
        <v>12296</v>
      </c>
      <c r="C128" s="15">
        <f>SUM(D128:AE128)/(INDEX(Metrics!$A$2:$C$255,MATCH(A128,Metrics!$A$2:$A$255,1),2,1))</f>
        <v>0.46163087550683285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2">
        <v>0</v>
      </c>
      <c r="K128" s="12">
        <v>0</v>
      </c>
      <c r="L128" s="11">
        <v>0</v>
      </c>
      <c r="M128" s="11">
        <v>631</v>
      </c>
      <c r="N128" s="11">
        <v>653</v>
      </c>
      <c r="O128" s="11">
        <v>620</v>
      </c>
      <c r="P128" s="11">
        <v>568</v>
      </c>
      <c r="Q128" s="12">
        <v>801</v>
      </c>
      <c r="R128" s="12">
        <v>0</v>
      </c>
      <c r="S128" s="11">
        <v>579</v>
      </c>
      <c r="T128" s="11">
        <v>630</v>
      </c>
      <c r="U128" s="11">
        <v>445</v>
      </c>
      <c r="V128" s="11">
        <v>419</v>
      </c>
      <c r="W128" s="11">
        <v>532</v>
      </c>
      <c r="X128" s="12">
        <v>543</v>
      </c>
      <c r="Y128" s="12">
        <v>0</v>
      </c>
      <c r="Z128" s="11">
        <v>420</v>
      </c>
      <c r="AA128" s="11">
        <v>516</v>
      </c>
      <c r="AB128" s="11">
        <v>402</v>
      </c>
      <c r="AC128" s="11">
        <v>463</v>
      </c>
      <c r="AD128" s="11">
        <v>679</v>
      </c>
      <c r="AE128" s="13">
        <v>3395</v>
      </c>
    </row>
    <row r="129" spans="1:31" ht="16" x14ac:dyDescent="0.2">
      <c r="A129" s="3" t="s">
        <v>27</v>
      </c>
      <c r="B129" s="23">
        <f t="shared" si="1"/>
        <v>71325</v>
      </c>
      <c r="C129" s="15">
        <f>SUM(D129:AE129)/(INDEX(Metrics!$A$2:$C$255,MATCH(A129,Metrics!$A$2:$A$255,1),2,1))</f>
        <v>0.67559247542008449</v>
      </c>
      <c r="D129" s="11">
        <v>38</v>
      </c>
      <c r="E129" s="11">
        <v>8</v>
      </c>
      <c r="F129" s="11">
        <v>6</v>
      </c>
      <c r="G129" s="11">
        <v>8</v>
      </c>
      <c r="H129" s="11">
        <v>10</v>
      </c>
      <c r="I129" s="11">
        <v>18</v>
      </c>
      <c r="J129" s="12">
        <v>2</v>
      </c>
      <c r="K129" s="12">
        <v>9</v>
      </c>
      <c r="L129" s="11">
        <v>0</v>
      </c>
      <c r="M129" s="11">
        <v>4559</v>
      </c>
      <c r="N129" s="11">
        <v>4519</v>
      </c>
      <c r="O129" s="11">
        <v>4229</v>
      </c>
      <c r="P129" s="11">
        <v>5023</v>
      </c>
      <c r="Q129" s="12">
        <v>0</v>
      </c>
      <c r="R129" s="12">
        <v>0</v>
      </c>
      <c r="S129" s="11">
        <v>4531</v>
      </c>
      <c r="T129" s="11">
        <v>4251</v>
      </c>
      <c r="U129" s="11">
        <v>4024</v>
      </c>
      <c r="V129" s="11">
        <v>3598</v>
      </c>
      <c r="W129" s="11">
        <v>3715</v>
      </c>
      <c r="X129" s="12">
        <v>3052</v>
      </c>
      <c r="Y129" s="12">
        <v>1520</v>
      </c>
      <c r="Z129" s="11">
        <v>3356</v>
      </c>
      <c r="AA129" s="11">
        <v>3114</v>
      </c>
      <c r="AB129" s="11">
        <v>3007</v>
      </c>
      <c r="AC129" s="11">
        <v>3503</v>
      </c>
      <c r="AD129" s="11">
        <v>4484</v>
      </c>
      <c r="AE129" s="13">
        <v>10741</v>
      </c>
    </row>
    <row r="130" spans="1:31" ht="16" x14ac:dyDescent="0.2">
      <c r="A130" s="3" t="s">
        <v>135</v>
      </c>
      <c r="B130" s="23">
        <f t="shared" si="1"/>
        <v>4331</v>
      </c>
      <c r="C130" s="15">
        <f>SUM(D130:AE130)/(INDEX(Metrics!$A$2:$C$255,MATCH(A130,Metrics!$A$2:$A$255,1),2,1))</f>
        <v>0.44950700570835495</v>
      </c>
      <c r="D130" s="11">
        <v>78</v>
      </c>
      <c r="E130" s="11">
        <v>43</v>
      </c>
      <c r="F130" s="11">
        <v>97</v>
      </c>
      <c r="G130" s="11">
        <v>57</v>
      </c>
      <c r="H130" s="11">
        <v>34</v>
      </c>
      <c r="I130" s="11">
        <v>32</v>
      </c>
      <c r="J130" s="12">
        <v>0</v>
      </c>
      <c r="K130" s="12">
        <v>0</v>
      </c>
      <c r="L130" s="11">
        <v>0</v>
      </c>
      <c r="M130" s="11">
        <v>333</v>
      </c>
      <c r="N130" s="11">
        <v>311</v>
      </c>
      <c r="O130" s="11">
        <v>389</v>
      </c>
      <c r="P130" s="11">
        <v>369</v>
      </c>
      <c r="Q130" s="12">
        <v>0</v>
      </c>
      <c r="R130" s="12">
        <v>22</v>
      </c>
      <c r="S130" s="11">
        <v>266</v>
      </c>
      <c r="T130" s="11">
        <v>414</v>
      </c>
      <c r="U130" s="11">
        <v>228</v>
      </c>
      <c r="V130" s="11">
        <v>176</v>
      </c>
      <c r="W130" s="11">
        <v>319</v>
      </c>
      <c r="X130" s="12">
        <v>0</v>
      </c>
      <c r="Y130" s="12">
        <v>0</v>
      </c>
      <c r="Z130" s="11">
        <v>190</v>
      </c>
      <c r="AA130" s="11">
        <v>127</v>
      </c>
      <c r="AB130" s="11">
        <v>198</v>
      </c>
      <c r="AC130" s="11">
        <v>258</v>
      </c>
      <c r="AD130" s="11">
        <v>390</v>
      </c>
      <c r="AE130" s="13">
        <v>0</v>
      </c>
    </row>
    <row r="131" spans="1:31" ht="16" x14ac:dyDescent="0.2">
      <c r="A131" s="3" t="s">
        <v>146</v>
      </c>
      <c r="B131" s="23">
        <f t="shared" si="1"/>
        <v>5251</v>
      </c>
      <c r="C131" s="15">
        <f>SUM(D131:AE131)/(INDEX(Metrics!$A$2:$C$255,MATCH(A131,Metrics!$A$2:$A$255,1),2,1))</f>
        <v>0.6281851896159828</v>
      </c>
      <c r="D131" s="11">
        <v>0</v>
      </c>
      <c r="E131" s="11">
        <v>0</v>
      </c>
      <c r="F131" s="11">
        <v>0</v>
      </c>
      <c r="G131" s="11">
        <v>2</v>
      </c>
      <c r="H131" s="11">
        <v>15</v>
      </c>
      <c r="I131" s="11">
        <v>17</v>
      </c>
      <c r="J131" s="12">
        <v>0</v>
      </c>
      <c r="K131" s="12">
        <v>0</v>
      </c>
      <c r="L131" s="11">
        <v>0</v>
      </c>
      <c r="M131" s="11">
        <v>432</v>
      </c>
      <c r="N131" s="11">
        <v>301</v>
      </c>
      <c r="O131" s="11">
        <v>395</v>
      </c>
      <c r="P131" s="11">
        <v>340</v>
      </c>
      <c r="Q131" s="12">
        <v>0</v>
      </c>
      <c r="R131" s="12">
        <v>0</v>
      </c>
      <c r="S131" s="11">
        <v>288</v>
      </c>
      <c r="T131" s="11">
        <v>194</v>
      </c>
      <c r="U131" s="11">
        <v>144</v>
      </c>
      <c r="V131" s="11">
        <v>191</v>
      </c>
      <c r="W131" s="11">
        <v>223</v>
      </c>
      <c r="X131" s="12">
        <v>79</v>
      </c>
      <c r="Y131" s="12">
        <v>92</v>
      </c>
      <c r="Z131" s="11">
        <v>214</v>
      </c>
      <c r="AA131" s="11">
        <v>212</v>
      </c>
      <c r="AB131" s="11">
        <v>124</v>
      </c>
      <c r="AC131" s="11">
        <v>172</v>
      </c>
      <c r="AD131" s="11">
        <v>245</v>
      </c>
      <c r="AE131" s="13">
        <v>1571</v>
      </c>
    </row>
    <row r="132" spans="1:31" ht="16" x14ac:dyDescent="0.2">
      <c r="A132" s="3" t="s">
        <v>34</v>
      </c>
      <c r="B132" s="23">
        <f t="shared" si="1"/>
        <v>55438</v>
      </c>
      <c r="C132" s="15">
        <f>SUM(D132:AE132)/(INDEX(Metrics!$A$2:$C$255,MATCH(A132,Metrics!$A$2:$A$255,1),2,1))</f>
        <v>0.67689039205870505</v>
      </c>
      <c r="D132" s="11">
        <v>9</v>
      </c>
      <c r="E132" s="11">
        <v>11</v>
      </c>
      <c r="F132" s="11">
        <v>15</v>
      </c>
      <c r="G132" s="11">
        <v>7</v>
      </c>
      <c r="H132" s="11">
        <v>130</v>
      </c>
      <c r="I132" s="11">
        <v>162</v>
      </c>
      <c r="J132" s="12">
        <v>0</v>
      </c>
      <c r="K132" s="12">
        <v>0</v>
      </c>
      <c r="L132" s="11">
        <v>0</v>
      </c>
      <c r="M132" s="11">
        <v>3263</v>
      </c>
      <c r="N132" s="11">
        <v>3283</v>
      </c>
      <c r="O132" s="11">
        <v>3485</v>
      </c>
      <c r="P132" s="11">
        <v>3919</v>
      </c>
      <c r="Q132" s="12">
        <v>281</v>
      </c>
      <c r="R132" s="12">
        <v>0</v>
      </c>
      <c r="S132" s="11">
        <v>3694</v>
      </c>
      <c r="T132" s="11">
        <v>3641</v>
      </c>
      <c r="U132" s="11">
        <v>2944</v>
      </c>
      <c r="V132" s="11">
        <v>2699</v>
      </c>
      <c r="W132" s="11">
        <v>2854</v>
      </c>
      <c r="X132" s="12">
        <v>3419</v>
      </c>
      <c r="Y132" s="12">
        <v>1293</v>
      </c>
      <c r="Z132" s="11">
        <v>2529</v>
      </c>
      <c r="AA132" s="11">
        <v>2248</v>
      </c>
      <c r="AB132" s="11">
        <v>2126</v>
      </c>
      <c r="AC132" s="11">
        <v>2411</v>
      </c>
      <c r="AD132" s="11">
        <v>3455</v>
      </c>
      <c r="AE132" s="13">
        <v>7560</v>
      </c>
    </row>
    <row r="133" spans="1:31" ht="16" x14ac:dyDescent="0.2">
      <c r="A133" s="3" t="s">
        <v>62</v>
      </c>
      <c r="B133" s="23">
        <f t="shared" ref="B133:B196" si="2">SUM(D133:AE133)</f>
        <v>26220</v>
      </c>
      <c r="C133" s="15">
        <f>SUM(D133:AE133)/(INDEX(Metrics!$A$2:$C$255,MATCH(A133,Metrics!$A$2:$A$255,1),2,1))</f>
        <v>0.77491429246955901</v>
      </c>
      <c r="D133" s="11">
        <v>28</v>
      </c>
      <c r="E133" s="11">
        <v>115</v>
      </c>
      <c r="F133" s="11">
        <v>88</v>
      </c>
      <c r="G133" s="11">
        <v>130</v>
      </c>
      <c r="H133" s="11">
        <v>260</v>
      </c>
      <c r="I133" s="11">
        <v>2</v>
      </c>
      <c r="J133" s="12">
        <v>203</v>
      </c>
      <c r="K133" s="12">
        <v>137</v>
      </c>
      <c r="L133" s="11">
        <v>0</v>
      </c>
      <c r="M133" s="11">
        <v>2060</v>
      </c>
      <c r="N133" s="11">
        <v>2156</v>
      </c>
      <c r="O133" s="11">
        <v>2323</v>
      </c>
      <c r="P133" s="11">
        <v>2334</v>
      </c>
      <c r="Q133" s="12">
        <v>879</v>
      </c>
      <c r="R133" s="12">
        <v>0</v>
      </c>
      <c r="S133" s="11">
        <v>1618</v>
      </c>
      <c r="T133" s="11">
        <v>1611</v>
      </c>
      <c r="U133" s="11">
        <v>1349</v>
      </c>
      <c r="V133" s="11">
        <v>1062</v>
      </c>
      <c r="W133" s="11">
        <v>1340</v>
      </c>
      <c r="X133" s="12">
        <v>684</v>
      </c>
      <c r="Y133" s="12">
        <v>0</v>
      </c>
      <c r="Z133" s="11">
        <v>989</v>
      </c>
      <c r="AA133" s="11">
        <v>817</v>
      </c>
      <c r="AB133" s="11">
        <v>872</v>
      </c>
      <c r="AC133" s="11">
        <v>945</v>
      </c>
      <c r="AD133" s="11">
        <v>1309</v>
      </c>
      <c r="AE133" s="13">
        <v>2909</v>
      </c>
    </row>
    <row r="134" spans="1:31" ht="16" x14ac:dyDescent="0.2">
      <c r="A134" s="3" t="s">
        <v>251</v>
      </c>
      <c r="B134" s="23">
        <f t="shared" si="2"/>
        <v>210</v>
      </c>
      <c r="C134" s="15">
        <f>SUM(D134:AE134)/(INDEX(Metrics!$A$2:$C$255,MATCH(A134,Metrics!$A$2:$A$255,1),2,1))</f>
        <v>0.70945945945945943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2">
        <v>0</v>
      </c>
      <c r="K134" s="12">
        <v>0</v>
      </c>
      <c r="L134" s="11">
        <v>0</v>
      </c>
      <c r="M134" s="11">
        <v>9</v>
      </c>
      <c r="N134" s="11">
        <v>7</v>
      </c>
      <c r="O134" s="11">
        <v>13</v>
      </c>
      <c r="P134" s="11">
        <v>11</v>
      </c>
      <c r="Q134" s="12">
        <v>0</v>
      </c>
      <c r="R134" s="12">
        <v>0</v>
      </c>
      <c r="S134" s="11">
        <v>14</v>
      </c>
      <c r="T134" s="11">
        <v>17</v>
      </c>
      <c r="U134" s="11">
        <v>9</v>
      </c>
      <c r="V134" s="11">
        <v>4</v>
      </c>
      <c r="W134" s="11">
        <v>4</v>
      </c>
      <c r="X134" s="12">
        <v>0</v>
      </c>
      <c r="Y134" s="12">
        <v>0</v>
      </c>
      <c r="Z134" s="11">
        <v>9</v>
      </c>
      <c r="AA134" s="11">
        <v>8</v>
      </c>
      <c r="AB134" s="11">
        <v>4</v>
      </c>
      <c r="AC134" s="11">
        <v>15</v>
      </c>
      <c r="AD134" s="11">
        <v>12</v>
      </c>
      <c r="AE134" s="13">
        <v>74</v>
      </c>
    </row>
    <row r="135" spans="1:31" ht="16" x14ac:dyDescent="0.2">
      <c r="A135" s="3" t="s">
        <v>249</v>
      </c>
      <c r="B135" s="23">
        <f t="shared" si="2"/>
        <v>454</v>
      </c>
      <c r="C135" s="15">
        <f>SUM(D135:AE135)/(INDEX(Metrics!$A$2:$C$255,MATCH(A135,Metrics!$A$2:$A$255,1),2,1))</f>
        <v>0.76689189189189189</v>
      </c>
      <c r="D135" s="11">
        <v>6</v>
      </c>
      <c r="E135" s="11">
        <v>2</v>
      </c>
      <c r="F135" s="11">
        <v>5</v>
      </c>
      <c r="G135" s="11">
        <v>0</v>
      </c>
      <c r="H135" s="11">
        <v>1</v>
      </c>
      <c r="I135" s="11">
        <v>0</v>
      </c>
      <c r="J135" s="12">
        <v>0</v>
      </c>
      <c r="K135" s="12">
        <v>0</v>
      </c>
      <c r="L135" s="11">
        <v>0</v>
      </c>
      <c r="M135" s="11">
        <v>33</v>
      </c>
      <c r="N135" s="11">
        <v>37</v>
      </c>
      <c r="O135" s="11">
        <v>30</v>
      </c>
      <c r="P135" s="11">
        <v>17</v>
      </c>
      <c r="Q135" s="12">
        <v>0</v>
      </c>
      <c r="R135" s="12">
        <v>0</v>
      </c>
      <c r="S135" s="11">
        <v>36</v>
      </c>
      <c r="T135" s="11">
        <v>20</v>
      </c>
      <c r="U135" s="11">
        <v>0</v>
      </c>
      <c r="V135" s="11">
        <v>16</v>
      </c>
      <c r="W135" s="11">
        <v>19</v>
      </c>
      <c r="X135" s="12">
        <v>0</v>
      </c>
      <c r="Y135" s="12">
        <v>0</v>
      </c>
      <c r="Z135" s="11">
        <v>15</v>
      </c>
      <c r="AA135" s="11">
        <v>6</v>
      </c>
      <c r="AB135" s="11">
        <v>13</v>
      </c>
      <c r="AC135" s="11">
        <v>28</v>
      </c>
      <c r="AD135" s="11">
        <v>31</v>
      </c>
      <c r="AE135" s="13">
        <v>139</v>
      </c>
    </row>
    <row r="136" spans="1:31" ht="16" x14ac:dyDescent="0.2">
      <c r="A136" s="3" t="s">
        <v>57</v>
      </c>
      <c r="B136" s="23">
        <f t="shared" si="2"/>
        <v>27545</v>
      </c>
      <c r="C136" s="15">
        <f>SUM(D136:AE136)/(INDEX(Metrics!$A$2:$C$255,MATCH(A136,Metrics!$A$2:$A$255,1),2,1))</f>
        <v>0.73013306472989448</v>
      </c>
      <c r="D136" s="11">
        <v>755</v>
      </c>
      <c r="E136" s="11">
        <v>18</v>
      </c>
      <c r="F136" s="11">
        <v>474</v>
      </c>
      <c r="G136" s="11">
        <v>4</v>
      </c>
      <c r="H136" s="11">
        <v>407</v>
      </c>
      <c r="I136" s="11">
        <v>99</v>
      </c>
      <c r="J136" s="12">
        <v>0</v>
      </c>
      <c r="K136" s="12">
        <v>0</v>
      </c>
      <c r="L136" s="11">
        <v>0</v>
      </c>
      <c r="M136" s="11">
        <v>2586</v>
      </c>
      <c r="N136" s="11">
        <v>2258</v>
      </c>
      <c r="O136" s="11">
        <v>2287</v>
      </c>
      <c r="P136" s="11">
        <v>1995</v>
      </c>
      <c r="Q136" s="12">
        <v>841</v>
      </c>
      <c r="R136" s="12">
        <v>0</v>
      </c>
      <c r="S136" s="11">
        <v>1767</v>
      </c>
      <c r="T136" s="11">
        <v>1492</v>
      </c>
      <c r="U136" s="11">
        <v>1254</v>
      </c>
      <c r="V136" s="11">
        <v>1098</v>
      </c>
      <c r="W136" s="11">
        <v>1128</v>
      </c>
      <c r="X136" s="12">
        <v>623</v>
      </c>
      <c r="Y136" s="12">
        <v>0</v>
      </c>
      <c r="Z136" s="11">
        <v>973</v>
      </c>
      <c r="AA136" s="11">
        <v>769</v>
      </c>
      <c r="AB136" s="11">
        <v>868</v>
      </c>
      <c r="AC136" s="11">
        <v>887</v>
      </c>
      <c r="AD136" s="11">
        <v>1276</v>
      </c>
      <c r="AE136" s="13">
        <v>3686</v>
      </c>
    </row>
    <row r="137" spans="1:31" ht="16" x14ac:dyDescent="0.2">
      <c r="A137" s="3" t="s">
        <v>202</v>
      </c>
      <c r="B137" s="23">
        <f t="shared" si="2"/>
        <v>3145</v>
      </c>
      <c r="C137" s="15">
        <f>SUM(D137:AE137)/(INDEX(Metrics!$A$2:$C$255,MATCH(A137,Metrics!$A$2:$A$255,1),2,1))</f>
        <v>1.0102794731769997</v>
      </c>
      <c r="D137" s="11">
        <v>38</v>
      </c>
      <c r="E137" s="11">
        <v>20</v>
      </c>
      <c r="F137" s="11">
        <v>8</v>
      </c>
      <c r="G137" s="11">
        <v>5</v>
      </c>
      <c r="H137" s="11">
        <v>4</v>
      </c>
      <c r="I137" s="11">
        <v>5</v>
      </c>
      <c r="J137" s="12">
        <v>0</v>
      </c>
      <c r="K137" s="12">
        <v>0</v>
      </c>
      <c r="L137" s="11">
        <v>0</v>
      </c>
      <c r="M137" s="11">
        <v>252</v>
      </c>
      <c r="N137" s="11">
        <v>201</v>
      </c>
      <c r="O137" s="11">
        <v>157</v>
      </c>
      <c r="P137" s="11">
        <v>161</v>
      </c>
      <c r="Q137" s="12">
        <v>0</v>
      </c>
      <c r="R137" s="12">
        <v>0</v>
      </c>
      <c r="S137" s="11">
        <v>156</v>
      </c>
      <c r="T137" s="11">
        <v>119</v>
      </c>
      <c r="U137" s="11">
        <v>98</v>
      </c>
      <c r="V137" s="11">
        <v>87</v>
      </c>
      <c r="W137" s="11">
        <v>108</v>
      </c>
      <c r="X137" s="12">
        <v>0</v>
      </c>
      <c r="Y137" s="12">
        <v>0</v>
      </c>
      <c r="Z137" s="11">
        <v>86</v>
      </c>
      <c r="AA137" s="11">
        <v>51</v>
      </c>
      <c r="AB137" s="11">
        <v>69</v>
      </c>
      <c r="AC137" s="11">
        <v>65</v>
      </c>
      <c r="AD137" s="11">
        <v>131</v>
      </c>
      <c r="AE137" s="13">
        <v>1324</v>
      </c>
    </row>
    <row r="138" spans="1:31" ht="16" x14ac:dyDescent="0.2">
      <c r="A138" s="3" t="s">
        <v>252</v>
      </c>
      <c r="B138" s="23">
        <f t="shared" si="2"/>
        <v>155</v>
      </c>
      <c r="C138" s="15">
        <f>SUM(D138:AE138)/(INDEX(Metrics!$A$2:$C$255,MATCH(A138,Metrics!$A$2:$A$255,1),2,1))</f>
        <v>0.84699453551912574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2">
        <v>0</v>
      </c>
      <c r="K138" s="12">
        <v>0</v>
      </c>
      <c r="L138" s="11">
        <v>0</v>
      </c>
      <c r="M138" s="11">
        <v>11</v>
      </c>
      <c r="N138" s="11">
        <v>13</v>
      </c>
      <c r="O138" s="11">
        <v>8</v>
      </c>
      <c r="P138" s="11">
        <v>11</v>
      </c>
      <c r="Q138" s="12">
        <v>0</v>
      </c>
      <c r="R138" s="12">
        <v>0</v>
      </c>
      <c r="S138" s="11">
        <v>5</v>
      </c>
      <c r="T138" s="11">
        <v>11</v>
      </c>
      <c r="U138" s="11">
        <v>6</v>
      </c>
      <c r="V138" s="11">
        <v>0</v>
      </c>
      <c r="W138" s="11">
        <v>21</v>
      </c>
      <c r="X138" s="12">
        <v>0</v>
      </c>
      <c r="Y138" s="12">
        <v>0</v>
      </c>
      <c r="Z138" s="11">
        <v>4</v>
      </c>
      <c r="AA138" s="11">
        <v>0</v>
      </c>
      <c r="AB138" s="11">
        <v>1</v>
      </c>
      <c r="AC138" s="11">
        <v>6</v>
      </c>
      <c r="AD138" s="11">
        <v>9</v>
      </c>
      <c r="AE138" s="13">
        <v>49</v>
      </c>
    </row>
    <row r="139" spans="1:31" ht="16" x14ac:dyDescent="0.2">
      <c r="A139" s="3" t="s">
        <v>219</v>
      </c>
      <c r="B139" s="23">
        <f t="shared" si="2"/>
        <v>1442</v>
      </c>
      <c r="C139" s="15">
        <f>SUM(D139:AE139)/(INDEX(Metrics!$A$2:$C$255,MATCH(A139,Metrics!$A$2:$A$255,1),2,1))</f>
        <v>0.63524229074889871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2">
        <v>0</v>
      </c>
      <c r="K139" s="12">
        <v>0</v>
      </c>
      <c r="L139" s="11">
        <v>0</v>
      </c>
      <c r="M139" s="11">
        <v>126</v>
      </c>
      <c r="N139" s="11">
        <v>129</v>
      </c>
      <c r="O139" s="11">
        <v>116</v>
      </c>
      <c r="P139" s="11">
        <v>96</v>
      </c>
      <c r="Q139" s="12">
        <v>80</v>
      </c>
      <c r="R139" s="12">
        <v>0</v>
      </c>
      <c r="S139" s="11">
        <v>92</v>
      </c>
      <c r="T139" s="11">
        <v>79</v>
      </c>
      <c r="U139" s="11">
        <v>109</v>
      </c>
      <c r="V139" s="11">
        <v>52</v>
      </c>
      <c r="W139" s="11">
        <v>62</v>
      </c>
      <c r="X139" s="12">
        <v>0</v>
      </c>
      <c r="Y139" s="12">
        <v>0</v>
      </c>
      <c r="Z139" s="11">
        <v>49</v>
      </c>
      <c r="AA139" s="11">
        <v>45</v>
      </c>
      <c r="AB139" s="11">
        <v>67</v>
      </c>
      <c r="AC139" s="11">
        <v>55</v>
      </c>
      <c r="AD139" s="11">
        <v>0</v>
      </c>
      <c r="AE139" s="13">
        <v>285</v>
      </c>
    </row>
    <row r="140" spans="1:31" ht="16" x14ac:dyDescent="0.2">
      <c r="A140" s="3" t="s">
        <v>94</v>
      </c>
      <c r="B140" s="23">
        <f t="shared" si="2"/>
        <v>10974</v>
      </c>
      <c r="C140" s="15">
        <f>SUM(D140:AE140)/(INDEX(Metrics!$A$2:$C$255,MATCH(A140,Metrics!$A$2:$A$255,1),2,1))</f>
        <v>0.58531121659821861</v>
      </c>
      <c r="D140" s="11">
        <v>419</v>
      </c>
      <c r="E140" s="11">
        <v>89</v>
      </c>
      <c r="F140" s="11">
        <v>86</v>
      </c>
      <c r="G140" s="11">
        <v>57</v>
      </c>
      <c r="H140" s="11">
        <v>18</v>
      </c>
      <c r="I140" s="11">
        <v>81</v>
      </c>
      <c r="J140" s="12">
        <v>0</v>
      </c>
      <c r="K140" s="12">
        <v>0</v>
      </c>
      <c r="L140" s="11">
        <v>0</v>
      </c>
      <c r="M140" s="11">
        <v>937</v>
      </c>
      <c r="N140" s="11">
        <v>766</v>
      </c>
      <c r="O140" s="11">
        <v>619</v>
      </c>
      <c r="P140" s="11">
        <v>626</v>
      </c>
      <c r="Q140" s="12">
        <v>535</v>
      </c>
      <c r="R140" s="12">
        <v>0</v>
      </c>
      <c r="S140" s="11">
        <v>552</v>
      </c>
      <c r="T140" s="11">
        <v>406</v>
      </c>
      <c r="U140" s="11">
        <v>365</v>
      </c>
      <c r="V140" s="11">
        <v>356</v>
      </c>
      <c r="W140" s="11">
        <v>487</v>
      </c>
      <c r="X140" s="12">
        <v>379</v>
      </c>
      <c r="Y140" s="12">
        <v>0</v>
      </c>
      <c r="Z140" s="11">
        <v>431</v>
      </c>
      <c r="AA140" s="11">
        <v>411</v>
      </c>
      <c r="AB140" s="11">
        <v>299</v>
      </c>
      <c r="AC140" s="11">
        <v>339</v>
      </c>
      <c r="AD140" s="11">
        <v>545</v>
      </c>
      <c r="AE140" s="13">
        <v>2171</v>
      </c>
    </row>
    <row r="141" spans="1:31" ht="16" x14ac:dyDescent="0.2">
      <c r="A141" s="3" t="s">
        <v>215</v>
      </c>
      <c r="B141" s="23">
        <f t="shared" si="2"/>
        <v>1419</v>
      </c>
      <c r="C141" s="15">
        <f>SUM(D141:AE141)/(INDEX(Metrics!$A$2:$C$255,MATCH(A141,Metrics!$A$2:$A$255,1),2,1))</f>
        <v>0.59347553324968627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2">
        <v>0</v>
      </c>
      <c r="K141" s="12">
        <v>0</v>
      </c>
      <c r="L141" s="11">
        <v>2</v>
      </c>
      <c r="M141" s="11">
        <v>30</v>
      </c>
      <c r="N141" s="11">
        <v>62</v>
      </c>
      <c r="O141" s="11">
        <v>59</v>
      </c>
      <c r="P141" s="11">
        <v>33</v>
      </c>
      <c r="Q141" s="12">
        <v>0</v>
      </c>
      <c r="R141" s="12">
        <v>0</v>
      </c>
      <c r="S141" s="11">
        <v>125</v>
      </c>
      <c r="T141" s="11">
        <v>109</v>
      </c>
      <c r="U141" s="11">
        <v>77</v>
      </c>
      <c r="V141" s="11">
        <v>70</v>
      </c>
      <c r="W141" s="11">
        <v>108</v>
      </c>
      <c r="X141" s="12">
        <v>0</v>
      </c>
      <c r="Y141" s="12">
        <v>0</v>
      </c>
      <c r="Z141" s="11">
        <v>19</v>
      </c>
      <c r="AA141" s="11">
        <v>0</v>
      </c>
      <c r="AB141" s="11">
        <v>22</v>
      </c>
      <c r="AC141" s="11">
        <v>25</v>
      </c>
      <c r="AD141" s="11">
        <v>1</v>
      </c>
      <c r="AE141" s="13">
        <v>677</v>
      </c>
    </row>
    <row r="142" spans="1:31" ht="16" x14ac:dyDescent="0.2">
      <c r="A142" s="3" t="s">
        <v>66</v>
      </c>
      <c r="B142" s="23">
        <f t="shared" si="2"/>
        <v>14948</v>
      </c>
      <c r="C142" s="15">
        <f>SUM(D142:AE142)/(INDEX(Metrics!$A$2:$C$255,MATCH(A142,Metrics!$A$2:$A$255,1),2,1))</f>
        <v>0.46150046310589687</v>
      </c>
      <c r="D142" s="11">
        <v>0</v>
      </c>
      <c r="E142" s="11">
        <v>9</v>
      </c>
      <c r="F142" s="11">
        <v>0</v>
      </c>
      <c r="G142" s="11">
        <v>0</v>
      </c>
      <c r="H142" s="11">
        <v>0</v>
      </c>
      <c r="I142" s="11">
        <v>0</v>
      </c>
      <c r="J142" s="12">
        <v>0</v>
      </c>
      <c r="K142" s="12">
        <v>0</v>
      </c>
      <c r="L142" s="11">
        <v>0</v>
      </c>
      <c r="M142" s="11">
        <v>1879</v>
      </c>
      <c r="N142" s="11">
        <v>1353</v>
      </c>
      <c r="O142" s="11">
        <v>1405</v>
      </c>
      <c r="P142" s="11">
        <v>1139</v>
      </c>
      <c r="Q142" s="12">
        <v>0</v>
      </c>
      <c r="R142" s="12">
        <v>0</v>
      </c>
      <c r="S142" s="11">
        <v>1222</v>
      </c>
      <c r="T142" s="11">
        <v>953</v>
      </c>
      <c r="U142" s="11">
        <v>781</v>
      </c>
      <c r="V142" s="11">
        <v>756</v>
      </c>
      <c r="W142" s="11">
        <v>925</v>
      </c>
      <c r="X142" s="12">
        <v>334</v>
      </c>
      <c r="Y142" s="12">
        <v>0</v>
      </c>
      <c r="Z142" s="11">
        <v>712</v>
      </c>
      <c r="AA142" s="11">
        <v>640</v>
      </c>
      <c r="AB142" s="11">
        <v>515</v>
      </c>
      <c r="AC142" s="11">
        <v>668</v>
      </c>
      <c r="AD142" s="11">
        <v>1657</v>
      </c>
      <c r="AE142" s="13">
        <v>0</v>
      </c>
    </row>
    <row r="143" spans="1:31" ht="16" x14ac:dyDescent="0.2">
      <c r="A143" s="3" t="s">
        <v>152</v>
      </c>
      <c r="B143" s="23">
        <f t="shared" si="2"/>
        <v>4392</v>
      </c>
      <c r="C143" s="15">
        <f>SUM(D143:AE143)/(INDEX(Metrics!$A$2:$C$255,MATCH(A143,Metrics!$A$2:$A$255,1),2,1))</f>
        <v>0.54322820037105757</v>
      </c>
      <c r="D143" s="11">
        <v>0</v>
      </c>
      <c r="E143" s="11">
        <v>97</v>
      </c>
      <c r="F143" s="11">
        <v>5</v>
      </c>
      <c r="G143" s="11">
        <v>52</v>
      </c>
      <c r="H143" s="11">
        <v>19</v>
      </c>
      <c r="I143" s="11">
        <v>22</v>
      </c>
      <c r="J143" s="12">
        <v>0</v>
      </c>
      <c r="K143" s="12">
        <v>0</v>
      </c>
      <c r="L143" s="11">
        <v>0</v>
      </c>
      <c r="M143" s="11">
        <v>386</v>
      </c>
      <c r="N143" s="11">
        <v>236</v>
      </c>
      <c r="O143" s="11">
        <v>284</v>
      </c>
      <c r="P143" s="11">
        <v>266</v>
      </c>
      <c r="Q143" s="12">
        <v>0</v>
      </c>
      <c r="R143" s="12">
        <v>0</v>
      </c>
      <c r="S143" s="11">
        <v>339</v>
      </c>
      <c r="T143" s="11">
        <v>251</v>
      </c>
      <c r="U143" s="11">
        <v>130</v>
      </c>
      <c r="V143" s="11">
        <v>115</v>
      </c>
      <c r="W143" s="11">
        <v>160</v>
      </c>
      <c r="X143" s="12">
        <v>0</v>
      </c>
      <c r="Y143" s="12">
        <v>0</v>
      </c>
      <c r="Z143" s="11">
        <v>119</v>
      </c>
      <c r="AA143" s="11">
        <v>44</v>
      </c>
      <c r="AB143" s="11">
        <v>80</v>
      </c>
      <c r="AC143" s="11">
        <v>170</v>
      </c>
      <c r="AD143" s="11">
        <v>302</v>
      </c>
      <c r="AE143" s="13">
        <v>1315</v>
      </c>
    </row>
    <row r="144" spans="1:31" ht="16" x14ac:dyDescent="0.2">
      <c r="A144" s="3" t="s">
        <v>107</v>
      </c>
      <c r="B144" s="23">
        <f t="shared" si="2"/>
        <v>10273</v>
      </c>
      <c r="C144" s="15">
        <f>SUM(D144:AE144)/(INDEX(Metrics!$A$2:$C$255,MATCH(A144,Metrics!$A$2:$A$255,1),2,1))</f>
        <v>0.66603993775933612</v>
      </c>
      <c r="D144" s="11">
        <v>16</v>
      </c>
      <c r="E144" s="11">
        <v>17</v>
      </c>
      <c r="F144" s="11">
        <v>32</v>
      </c>
      <c r="G144" s="11">
        <v>15</v>
      </c>
      <c r="H144" s="11">
        <v>50</v>
      </c>
      <c r="I144" s="11">
        <v>4</v>
      </c>
      <c r="J144" s="12">
        <v>168</v>
      </c>
      <c r="K144" s="12">
        <v>0</v>
      </c>
      <c r="L144" s="11">
        <v>0</v>
      </c>
      <c r="M144" s="11">
        <v>873</v>
      </c>
      <c r="N144" s="11">
        <v>761</v>
      </c>
      <c r="O144" s="11">
        <v>852</v>
      </c>
      <c r="P144" s="11">
        <v>815</v>
      </c>
      <c r="Q144" s="12">
        <v>0</v>
      </c>
      <c r="R144" s="12">
        <v>0</v>
      </c>
      <c r="S144" s="11">
        <v>723</v>
      </c>
      <c r="T144" s="11">
        <v>772</v>
      </c>
      <c r="U144" s="11">
        <v>443</v>
      </c>
      <c r="V144" s="11">
        <v>383</v>
      </c>
      <c r="W144" s="11">
        <v>522</v>
      </c>
      <c r="X144" s="12">
        <v>0</v>
      </c>
      <c r="Y144" s="12">
        <v>0</v>
      </c>
      <c r="Z144" s="11">
        <v>435</v>
      </c>
      <c r="AA144" s="11">
        <v>504</v>
      </c>
      <c r="AB144" s="11">
        <v>366</v>
      </c>
      <c r="AC144" s="11">
        <v>290</v>
      </c>
      <c r="AD144" s="11">
        <v>498</v>
      </c>
      <c r="AE144" s="13">
        <v>1734</v>
      </c>
    </row>
    <row r="145" spans="1:31" ht="16" x14ac:dyDescent="0.2">
      <c r="A145" s="3" t="s">
        <v>183</v>
      </c>
      <c r="B145" s="23">
        <f t="shared" si="2"/>
        <v>2453</v>
      </c>
      <c r="C145" s="15">
        <f>SUM(D145:AE145)/(INDEX(Metrics!$A$2:$C$255,MATCH(A145,Metrics!$A$2:$A$255,1),2,1))</f>
        <v>0.55422503389064615</v>
      </c>
      <c r="D145" s="11">
        <v>10</v>
      </c>
      <c r="E145" s="11">
        <v>22</v>
      </c>
      <c r="F145" s="11">
        <v>2</v>
      </c>
      <c r="G145" s="11">
        <v>48</v>
      </c>
      <c r="H145" s="11">
        <v>28</v>
      </c>
      <c r="I145" s="11">
        <v>33</v>
      </c>
      <c r="J145" s="12">
        <v>0</v>
      </c>
      <c r="K145" s="12">
        <v>0</v>
      </c>
      <c r="L145" s="11">
        <v>0</v>
      </c>
      <c r="M145" s="11">
        <v>168</v>
      </c>
      <c r="N145" s="11">
        <v>112</v>
      </c>
      <c r="O145" s="11">
        <v>122</v>
      </c>
      <c r="P145" s="11">
        <v>140</v>
      </c>
      <c r="Q145" s="12">
        <v>97</v>
      </c>
      <c r="R145" s="12">
        <v>0</v>
      </c>
      <c r="S145" s="11">
        <v>117</v>
      </c>
      <c r="T145" s="11">
        <v>57</v>
      </c>
      <c r="U145" s="11">
        <v>68</v>
      </c>
      <c r="V145" s="11">
        <v>62</v>
      </c>
      <c r="W145" s="11">
        <v>85</v>
      </c>
      <c r="X145" s="12">
        <v>0</v>
      </c>
      <c r="Y145" s="12">
        <v>0</v>
      </c>
      <c r="Z145" s="11">
        <v>90</v>
      </c>
      <c r="AA145" s="11">
        <v>70</v>
      </c>
      <c r="AB145" s="11">
        <v>67</v>
      </c>
      <c r="AC145" s="11">
        <v>82</v>
      </c>
      <c r="AD145" s="11">
        <v>175</v>
      </c>
      <c r="AE145" s="13">
        <v>798</v>
      </c>
    </row>
    <row r="146" spans="1:31" ht="16" x14ac:dyDescent="0.2">
      <c r="A146" s="3" t="s">
        <v>113</v>
      </c>
      <c r="B146" s="23">
        <f t="shared" si="2"/>
        <v>10143</v>
      </c>
      <c r="C146" s="15">
        <f>SUM(D146:AE146)/(INDEX(Metrics!$A$2:$C$255,MATCH(A146,Metrics!$A$2:$A$255,1),2,1))</f>
        <v>0.74247858868311256</v>
      </c>
      <c r="D146" s="11">
        <v>0</v>
      </c>
      <c r="E146" s="11">
        <v>6</v>
      </c>
      <c r="F146" s="11">
        <v>9</v>
      </c>
      <c r="G146" s="11">
        <v>78</v>
      </c>
      <c r="H146" s="11">
        <v>0</v>
      </c>
      <c r="I146" s="11">
        <v>142</v>
      </c>
      <c r="J146" s="12">
        <v>0</v>
      </c>
      <c r="K146" s="12">
        <v>0</v>
      </c>
      <c r="L146" s="11">
        <v>0</v>
      </c>
      <c r="M146" s="11">
        <v>541</v>
      </c>
      <c r="N146" s="11">
        <v>690</v>
      </c>
      <c r="O146" s="11">
        <v>526</v>
      </c>
      <c r="P146" s="11">
        <v>585</v>
      </c>
      <c r="Q146" s="12">
        <v>334</v>
      </c>
      <c r="R146" s="12">
        <v>176</v>
      </c>
      <c r="S146" s="11">
        <v>489</v>
      </c>
      <c r="T146" s="11">
        <v>431</v>
      </c>
      <c r="U146" s="11">
        <v>390</v>
      </c>
      <c r="V146" s="11">
        <v>352</v>
      </c>
      <c r="W146" s="11">
        <v>413</v>
      </c>
      <c r="X146" s="12">
        <v>361</v>
      </c>
      <c r="Y146" s="12">
        <v>0</v>
      </c>
      <c r="Z146" s="11">
        <v>353</v>
      </c>
      <c r="AA146" s="11">
        <v>310</v>
      </c>
      <c r="AB146" s="11">
        <v>312</v>
      </c>
      <c r="AC146" s="11">
        <v>286</v>
      </c>
      <c r="AD146" s="11">
        <v>491</v>
      </c>
      <c r="AE146" s="13">
        <v>2868</v>
      </c>
    </row>
    <row r="147" spans="1:31" ht="16" x14ac:dyDescent="0.2">
      <c r="A147" s="3" t="s">
        <v>129</v>
      </c>
      <c r="B147" s="23">
        <f t="shared" si="2"/>
        <v>8043</v>
      </c>
      <c r="C147" s="15">
        <f>SUM(D147:AE147)/(INDEX(Metrics!$A$2:$C$255,MATCH(A147,Metrics!$A$2:$A$255,1),2,1))</f>
        <v>0.72166890982503362</v>
      </c>
      <c r="D147" s="11">
        <v>19</v>
      </c>
      <c r="E147" s="11">
        <v>29</v>
      </c>
      <c r="F147" s="11">
        <v>18</v>
      </c>
      <c r="G147" s="11">
        <v>54</v>
      </c>
      <c r="H147" s="11">
        <v>50</v>
      </c>
      <c r="I147" s="11">
        <v>42</v>
      </c>
      <c r="J147" s="12">
        <v>19</v>
      </c>
      <c r="K147" s="12">
        <v>6</v>
      </c>
      <c r="L147" s="11">
        <v>0</v>
      </c>
      <c r="M147" s="11">
        <v>731</v>
      </c>
      <c r="N147" s="11">
        <v>587</v>
      </c>
      <c r="O147" s="11">
        <v>584</v>
      </c>
      <c r="P147" s="11">
        <v>663</v>
      </c>
      <c r="Q147" s="12">
        <v>243</v>
      </c>
      <c r="R147" s="12">
        <v>0</v>
      </c>
      <c r="S147" s="11">
        <v>401</v>
      </c>
      <c r="T147" s="11">
        <v>345</v>
      </c>
      <c r="U147" s="11">
        <v>316</v>
      </c>
      <c r="V147" s="11">
        <v>281</v>
      </c>
      <c r="W147" s="11">
        <v>366</v>
      </c>
      <c r="X147" s="12">
        <v>208</v>
      </c>
      <c r="Y147" s="12">
        <v>0</v>
      </c>
      <c r="Z147" s="11">
        <v>253</v>
      </c>
      <c r="AA147" s="11">
        <v>325</v>
      </c>
      <c r="AB147" s="11">
        <v>256</v>
      </c>
      <c r="AC147" s="11">
        <v>337</v>
      </c>
      <c r="AD147" s="11">
        <v>377</v>
      </c>
      <c r="AE147" s="13">
        <v>1533</v>
      </c>
    </row>
    <row r="148" spans="1:31" ht="16" x14ac:dyDescent="0.2">
      <c r="A148" s="3" t="s">
        <v>127</v>
      </c>
      <c r="B148" s="23">
        <f t="shared" si="2"/>
        <v>8638</v>
      </c>
      <c r="C148" s="15">
        <f>SUM(D148:AE148)/(INDEX(Metrics!$A$2:$C$255,MATCH(A148,Metrics!$A$2:$A$255,1),2,1))</f>
        <v>0.73659077342883938</v>
      </c>
      <c r="D148" s="11">
        <v>269</v>
      </c>
      <c r="E148" s="11">
        <v>47</v>
      </c>
      <c r="F148" s="11">
        <v>17</v>
      </c>
      <c r="G148" s="11">
        <v>25</v>
      </c>
      <c r="H148" s="11">
        <v>24</v>
      </c>
      <c r="I148" s="11">
        <v>27</v>
      </c>
      <c r="J148" s="12">
        <v>21</v>
      </c>
      <c r="K148" s="12">
        <v>0</v>
      </c>
      <c r="L148" s="11">
        <v>0</v>
      </c>
      <c r="M148" s="11">
        <v>466</v>
      </c>
      <c r="N148" s="11">
        <v>446</v>
      </c>
      <c r="O148" s="11">
        <v>441</v>
      </c>
      <c r="P148" s="11">
        <v>583</v>
      </c>
      <c r="Q148" s="12">
        <v>41</v>
      </c>
      <c r="R148" s="12">
        <v>0</v>
      </c>
      <c r="S148" s="11">
        <v>416</v>
      </c>
      <c r="T148" s="11">
        <v>360</v>
      </c>
      <c r="U148" s="11">
        <v>341</v>
      </c>
      <c r="V148" s="11">
        <v>252</v>
      </c>
      <c r="W148" s="11">
        <v>438</v>
      </c>
      <c r="X148" s="12">
        <v>0</v>
      </c>
      <c r="Y148" s="12">
        <v>0</v>
      </c>
      <c r="Z148" s="11">
        <v>279</v>
      </c>
      <c r="AA148" s="11">
        <v>240</v>
      </c>
      <c r="AB148" s="11">
        <v>242</v>
      </c>
      <c r="AC148" s="11">
        <v>247</v>
      </c>
      <c r="AD148" s="11">
        <v>430</v>
      </c>
      <c r="AE148" s="13">
        <v>2986</v>
      </c>
    </row>
    <row r="149" spans="1:31" ht="16" x14ac:dyDescent="0.2">
      <c r="A149" s="3" t="s">
        <v>47</v>
      </c>
      <c r="B149" s="23">
        <f t="shared" si="2"/>
        <v>29963</v>
      </c>
      <c r="C149" s="15">
        <f>SUM(D149:AE149)/(INDEX(Metrics!$A$2:$C$255,MATCH(A149,Metrics!$A$2:$A$255,1),2,1))</f>
        <v>0.64918210378073882</v>
      </c>
      <c r="D149" s="11">
        <v>6</v>
      </c>
      <c r="E149" s="11">
        <v>6</v>
      </c>
      <c r="F149" s="11">
        <v>0</v>
      </c>
      <c r="G149" s="11">
        <v>0</v>
      </c>
      <c r="H149" s="11">
        <v>0</v>
      </c>
      <c r="I149" s="11">
        <v>1</v>
      </c>
      <c r="J149" s="12">
        <v>0</v>
      </c>
      <c r="K149" s="12">
        <v>0</v>
      </c>
      <c r="L149" s="11">
        <v>0</v>
      </c>
      <c r="M149" s="11">
        <v>1616</v>
      </c>
      <c r="N149" s="11">
        <v>1644</v>
      </c>
      <c r="O149" s="11">
        <v>1577</v>
      </c>
      <c r="P149" s="11">
        <v>2343</v>
      </c>
      <c r="Q149" s="12">
        <v>0</v>
      </c>
      <c r="R149" s="12">
        <v>0</v>
      </c>
      <c r="S149" s="11">
        <v>1858</v>
      </c>
      <c r="T149" s="11">
        <v>2636</v>
      </c>
      <c r="U149" s="11">
        <v>1835</v>
      </c>
      <c r="V149" s="11">
        <v>1421</v>
      </c>
      <c r="W149" s="11">
        <v>1734</v>
      </c>
      <c r="X149" s="12">
        <v>843</v>
      </c>
      <c r="Y149" s="12">
        <v>0</v>
      </c>
      <c r="Z149" s="11">
        <v>922</v>
      </c>
      <c r="AA149" s="11">
        <v>1280</v>
      </c>
      <c r="AB149" s="11">
        <v>2347</v>
      </c>
      <c r="AC149" s="11">
        <v>1255</v>
      </c>
      <c r="AD149" s="11">
        <v>1782</v>
      </c>
      <c r="AE149" s="13">
        <v>4857</v>
      </c>
    </row>
    <row r="150" spans="1:31" ht="16" x14ac:dyDescent="0.2">
      <c r="A150" s="3" t="s">
        <v>111</v>
      </c>
      <c r="B150" s="23">
        <f t="shared" si="2"/>
        <v>9086</v>
      </c>
      <c r="C150" s="15">
        <f>SUM(D150:AE150)/(INDEX(Metrics!$A$2:$C$255,MATCH(A150,Metrics!$A$2:$A$255,1),2,1))</f>
        <v>0.65071975936403348</v>
      </c>
      <c r="D150" s="11">
        <v>195</v>
      </c>
      <c r="E150" s="11">
        <v>3</v>
      </c>
      <c r="F150" s="11">
        <v>73</v>
      </c>
      <c r="G150" s="11">
        <v>47</v>
      </c>
      <c r="H150" s="11">
        <v>36</v>
      </c>
      <c r="I150" s="11">
        <v>15</v>
      </c>
      <c r="J150" s="12">
        <v>0</v>
      </c>
      <c r="K150" s="12">
        <v>0</v>
      </c>
      <c r="L150" s="11">
        <v>0</v>
      </c>
      <c r="M150" s="11">
        <v>893</v>
      </c>
      <c r="N150" s="11">
        <v>718</v>
      </c>
      <c r="O150" s="11">
        <v>568</v>
      </c>
      <c r="P150" s="11">
        <v>625</v>
      </c>
      <c r="Q150" s="12">
        <v>245</v>
      </c>
      <c r="R150" s="12">
        <v>0</v>
      </c>
      <c r="S150" s="11">
        <v>411</v>
      </c>
      <c r="T150" s="11">
        <v>367</v>
      </c>
      <c r="U150" s="11">
        <v>340</v>
      </c>
      <c r="V150" s="11">
        <v>316</v>
      </c>
      <c r="W150" s="11">
        <v>351</v>
      </c>
      <c r="X150" s="12">
        <v>191</v>
      </c>
      <c r="Y150" s="12">
        <v>0</v>
      </c>
      <c r="Z150" s="11">
        <v>272</v>
      </c>
      <c r="AA150" s="11">
        <v>210</v>
      </c>
      <c r="AB150" s="11">
        <v>246</v>
      </c>
      <c r="AC150" s="11">
        <v>297</v>
      </c>
      <c r="AD150" s="11">
        <v>445</v>
      </c>
      <c r="AE150" s="13">
        <v>2222</v>
      </c>
    </row>
    <row r="151" spans="1:31" ht="16" x14ac:dyDescent="0.2">
      <c r="A151" s="3" t="s">
        <v>222</v>
      </c>
      <c r="B151" s="23">
        <f t="shared" si="2"/>
        <v>1348</v>
      </c>
      <c r="C151" s="15">
        <f>SUM(D151:AE151)/(INDEX(Metrics!$A$2:$C$255,MATCH(A151,Metrics!$A$2:$A$255,1),2,1))</f>
        <v>0.68184117349519469</v>
      </c>
      <c r="D151" s="11">
        <v>2</v>
      </c>
      <c r="E151" s="11">
        <v>0</v>
      </c>
      <c r="F151" s="11">
        <v>7</v>
      </c>
      <c r="G151" s="11">
        <v>6</v>
      </c>
      <c r="H151" s="11">
        <v>31</v>
      </c>
      <c r="I151" s="11">
        <v>14</v>
      </c>
      <c r="J151" s="12">
        <v>0</v>
      </c>
      <c r="K151" s="12">
        <v>0</v>
      </c>
      <c r="L151" s="11">
        <v>14</v>
      </c>
      <c r="M151" s="11">
        <v>30</v>
      </c>
      <c r="N151" s="11">
        <v>35</v>
      </c>
      <c r="O151" s="11">
        <v>56</v>
      </c>
      <c r="P151" s="11">
        <v>57</v>
      </c>
      <c r="Q151" s="12">
        <v>0</v>
      </c>
      <c r="R151" s="12">
        <v>0</v>
      </c>
      <c r="S151" s="11">
        <v>47</v>
      </c>
      <c r="T151" s="11">
        <v>34</v>
      </c>
      <c r="U151" s="11">
        <v>33</v>
      </c>
      <c r="V151" s="11">
        <v>35</v>
      </c>
      <c r="W151" s="11">
        <v>44</v>
      </c>
      <c r="X151" s="12">
        <v>0</v>
      </c>
      <c r="Y151" s="12">
        <v>0</v>
      </c>
      <c r="Z151" s="11">
        <v>19</v>
      </c>
      <c r="AA151" s="11">
        <v>7</v>
      </c>
      <c r="AB151" s="11">
        <v>8</v>
      </c>
      <c r="AC151" s="11">
        <v>31</v>
      </c>
      <c r="AD151" s="11">
        <v>52</v>
      </c>
      <c r="AE151" s="13">
        <v>786</v>
      </c>
    </row>
    <row r="152" spans="1:31" ht="16" x14ac:dyDescent="0.2">
      <c r="A152" s="3" t="s">
        <v>159</v>
      </c>
      <c r="B152" s="23">
        <f t="shared" si="2"/>
        <v>5012</v>
      </c>
      <c r="C152" s="15">
        <f>SUM(D152:AE152)/(INDEX(Metrics!$A$2:$C$255,MATCH(A152,Metrics!$A$2:$A$255,1),2,1))</f>
        <v>0.66191230850501848</v>
      </c>
      <c r="D152" s="11">
        <v>0</v>
      </c>
      <c r="E152" s="11">
        <v>2</v>
      </c>
      <c r="F152" s="11">
        <v>13</v>
      </c>
      <c r="G152" s="11">
        <v>30</v>
      </c>
      <c r="H152" s="11">
        <v>26</v>
      </c>
      <c r="I152" s="11">
        <v>33</v>
      </c>
      <c r="J152" s="12">
        <v>0</v>
      </c>
      <c r="K152" s="12">
        <v>0</v>
      </c>
      <c r="L152" s="11">
        <v>0</v>
      </c>
      <c r="M152" s="11">
        <v>358</v>
      </c>
      <c r="N152" s="11">
        <v>286</v>
      </c>
      <c r="O152" s="11">
        <v>306</v>
      </c>
      <c r="P152" s="11">
        <v>372</v>
      </c>
      <c r="Q152" s="12">
        <v>0</v>
      </c>
      <c r="R152" s="12">
        <v>0</v>
      </c>
      <c r="S152" s="11">
        <v>306</v>
      </c>
      <c r="T152" s="11">
        <v>200</v>
      </c>
      <c r="U152" s="11">
        <v>206</v>
      </c>
      <c r="V152" s="11">
        <v>140</v>
      </c>
      <c r="W152" s="11">
        <v>244</v>
      </c>
      <c r="X152" s="12">
        <v>0</v>
      </c>
      <c r="Y152" s="12">
        <v>6</v>
      </c>
      <c r="Z152" s="11">
        <v>172</v>
      </c>
      <c r="AA152" s="11">
        <v>150</v>
      </c>
      <c r="AB152" s="11">
        <v>136</v>
      </c>
      <c r="AC152" s="11">
        <v>166</v>
      </c>
      <c r="AD152" s="11">
        <v>233</v>
      </c>
      <c r="AE152" s="13">
        <v>1627</v>
      </c>
    </row>
    <row r="153" spans="1:31" ht="16" x14ac:dyDescent="0.2">
      <c r="A153" s="3" t="s">
        <v>103</v>
      </c>
      <c r="B153" s="23">
        <f t="shared" si="2"/>
        <v>12530</v>
      </c>
      <c r="C153" s="15">
        <f>SUM(D153:AE153)/(INDEX(Metrics!$A$2:$C$255,MATCH(A153,Metrics!$A$2:$A$255,1),2,1))</f>
        <v>0.75083892617449666</v>
      </c>
      <c r="D153" s="11">
        <v>92</v>
      </c>
      <c r="E153" s="11">
        <v>97</v>
      </c>
      <c r="F153" s="11">
        <v>151</v>
      </c>
      <c r="G153" s="11">
        <v>52</v>
      </c>
      <c r="H153" s="11">
        <v>0</v>
      </c>
      <c r="I153" s="11">
        <v>0</v>
      </c>
      <c r="J153" s="12">
        <v>0</v>
      </c>
      <c r="K153" s="12">
        <v>5</v>
      </c>
      <c r="L153" s="11">
        <v>321</v>
      </c>
      <c r="M153" s="11">
        <v>1106</v>
      </c>
      <c r="N153" s="11">
        <v>1278</v>
      </c>
      <c r="O153" s="11">
        <v>1017</v>
      </c>
      <c r="P153" s="11">
        <v>1202</v>
      </c>
      <c r="Q153" s="12">
        <v>0</v>
      </c>
      <c r="R153" s="12">
        <v>0</v>
      </c>
      <c r="S153" s="11">
        <v>1150</v>
      </c>
      <c r="T153" s="11">
        <v>799</v>
      </c>
      <c r="U153" s="11">
        <v>610</v>
      </c>
      <c r="V153" s="11">
        <v>507</v>
      </c>
      <c r="W153" s="11">
        <v>527</v>
      </c>
      <c r="X153" s="12">
        <v>195</v>
      </c>
      <c r="Y153" s="12">
        <v>0</v>
      </c>
      <c r="Z153" s="11">
        <v>519</v>
      </c>
      <c r="AA153" s="11">
        <v>327</v>
      </c>
      <c r="AB153" s="11">
        <v>414</v>
      </c>
      <c r="AC153" s="11">
        <v>355</v>
      </c>
      <c r="AD153" s="11">
        <v>425</v>
      </c>
      <c r="AE153" s="13">
        <v>1381</v>
      </c>
    </row>
    <row r="154" spans="1:31" ht="16" x14ac:dyDescent="0.2">
      <c r="A154" s="3" t="s">
        <v>253</v>
      </c>
      <c r="B154" s="23">
        <f t="shared" si="2"/>
        <v>71</v>
      </c>
      <c r="C154" s="15">
        <f>SUM(D154:AE154)/(INDEX(Metrics!$A$2:$C$255,MATCH(A154,Metrics!$A$2:$A$255,1),2,1))</f>
        <v>0.63963963963963966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2">
        <v>0</v>
      </c>
      <c r="K154" s="12">
        <v>0</v>
      </c>
      <c r="L154" s="11">
        <v>0</v>
      </c>
      <c r="M154" s="11">
        <v>14</v>
      </c>
      <c r="N154" s="11">
        <v>7</v>
      </c>
      <c r="O154" s="11">
        <v>5</v>
      </c>
      <c r="P154" s="11">
        <v>1</v>
      </c>
      <c r="Q154" s="12">
        <v>0</v>
      </c>
      <c r="R154" s="12">
        <v>0</v>
      </c>
      <c r="S154" s="11">
        <v>2</v>
      </c>
      <c r="T154" s="11">
        <v>0</v>
      </c>
      <c r="U154" s="11">
        <v>0</v>
      </c>
      <c r="V154" s="11">
        <v>5</v>
      </c>
      <c r="W154" s="11">
        <v>0</v>
      </c>
      <c r="X154" s="12">
        <v>0</v>
      </c>
      <c r="Y154" s="12">
        <v>0</v>
      </c>
      <c r="Z154" s="11">
        <v>1</v>
      </c>
      <c r="AA154" s="11">
        <v>0</v>
      </c>
      <c r="AB154" s="11">
        <v>3</v>
      </c>
      <c r="AC154" s="11">
        <v>5</v>
      </c>
      <c r="AD154" s="11">
        <v>2</v>
      </c>
      <c r="AE154" s="13">
        <v>26</v>
      </c>
    </row>
    <row r="155" spans="1:31" ht="16" x14ac:dyDescent="0.2">
      <c r="A155" s="3" t="s">
        <v>17</v>
      </c>
      <c r="B155" s="23">
        <f t="shared" si="2"/>
        <v>118863</v>
      </c>
      <c r="C155" s="15">
        <f>SUM(D155:AE155)/(INDEX(Metrics!$A$2:$C$255,MATCH(A155,Metrics!$A$2:$A$255,1),2,1))</f>
        <v>0.64839079205760419</v>
      </c>
      <c r="D155" s="11">
        <v>89</v>
      </c>
      <c r="E155" s="11">
        <v>17</v>
      </c>
      <c r="F155" s="11">
        <v>38</v>
      </c>
      <c r="G155" s="11">
        <v>201</v>
      </c>
      <c r="H155" s="11">
        <v>1114</v>
      </c>
      <c r="I155" s="11">
        <v>795</v>
      </c>
      <c r="J155" s="12">
        <v>745</v>
      </c>
      <c r="K155" s="12">
        <v>0</v>
      </c>
      <c r="L155" s="11">
        <v>0</v>
      </c>
      <c r="M155" s="11">
        <v>11110</v>
      </c>
      <c r="N155" s="11">
        <v>10811</v>
      </c>
      <c r="O155" s="11">
        <v>9551</v>
      </c>
      <c r="P155" s="11">
        <v>9438</v>
      </c>
      <c r="Q155" s="12">
        <v>5482</v>
      </c>
      <c r="R155" s="12">
        <v>2884</v>
      </c>
      <c r="S155" s="11">
        <v>6689</v>
      </c>
      <c r="T155" s="11">
        <v>6429</v>
      </c>
      <c r="U155" s="11">
        <v>5297</v>
      </c>
      <c r="V155" s="11">
        <v>4605</v>
      </c>
      <c r="W155" s="11">
        <v>4598</v>
      </c>
      <c r="X155" s="12">
        <v>2789</v>
      </c>
      <c r="Y155" s="12">
        <v>1728</v>
      </c>
      <c r="Z155" s="11">
        <v>2890</v>
      </c>
      <c r="AA155" s="11">
        <v>1900</v>
      </c>
      <c r="AB155" s="11">
        <v>2784</v>
      </c>
      <c r="AC155" s="11">
        <v>5221</v>
      </c>
      <c r="AD155" s="11">
        <v>7624</v>
      </c>
      <c r="AE155" s="13">
        <v>14034</v>
      </c>
    </row>
    <row r="156" spans="1:31" ht="16" x14ac:dyDescent="0.2">
      <c r="A156" s="3" t="s">
        <v>186</v>
      </c>
      <c r="B156" s="23">
        <f t="shared" si="2"/>
        <v>2212</v>
      </c>
      <c r="C156" s="15">
        <f>SUM(D156:AE156)/(INDEX(Metrics!$A$2:$C$255,MATCH(A156,Metrics!$A$2:$A$255,1),2,1))</f>
        <v>0.54915590863952335</v>
      </c>
      <c r="D156" s="11">
        <v>0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2">
        <v>0</v>
      </c>
      <c r="K156" s="12">
        <v>0</v>
      </c>
      <c r="L156" s="11">
        <v>0</v>
      </c>
      <c r="M156" s="11">
        <v>103</v>
      </c>
      <c r="N156" s="11">
        <v>68</v>
      </c>
      <c r="O156" s="11">
        <v>119</v>
      </c>
      <c r="P156" s="11">
        <v>164</v>
      </c>
      <c r="Q156" s="12">
        <v>0</v>
      </c>
      <c r="R156" s="12">
        <v>0</v>
      </c>
      <c r="S156" s="11">
        <v>128</v>
      </c>
      <c r="T156" s="11">
        <v>86</v>
      </c>
      <c r="U156" s="11">
        <v>40</v>
      </c>
      <c r="V156" s="11">
        <v>69</v>
      </c>
      <c r="W156" s="11">
        <v>53</v>
      </c>
      <c r="X156" s="12">
        <v>0</v>
      </c>
      <c r="Y156" s="12">
        <v>0</v>
      </c>
      <c r="Z156" s="11">
        <v>50</v>
      </c>
      <c r="AA156" s="11">
        <v>20</v>
      </c>
      <c r="AB156" s="11">
        <v>32</v>
      </c>
      <c r="AC156" s="11">
        <v>100</v>
      </c>
      <c r="AD156" s="11">
        <v>180</v>
      </c>
      <c r="AE156" s="13">
        <v>1000</v>
      </c>
    </row>
    <row r="157" spans="1:31" ht="16" x14ac:dyDescent="0.2">
      <c r="A157" s="3" t="s">
        <v>157</v>
      </c>
      <c r="B157" s="23">
        <f t="shared" si="2"/>
        <v>5256</v>
      </c>
      <c r="C157" s="15">
        <f>SUM(D157:AE157)/(INDEX(Metrics!$A$2:$C$255,MATCH(A157,Metrics!$A$2:$A$255,1),2,1))</f>
        <v>0.67195090769624133</v>
      </c>
      <c r="D157" s="11">
        <v>105</v>
      </c>
      <c r="E157" s="11">
        <v>8</v>
      </c>
      <c r="F157" s="11">
        <v>42</v>
      </c>
      <c r="G157" s="11">
        <v>23</v>
      </c>
      <c r="H157" s="11">
        <v>15</v>
      </c>
      <c r="I157" s="11">
        <v>12</v>
      </c>
      <c r="J157" s="12">
        <v>1</v>
      </c>
      <c r="K157" s="12">
        <v>0</v>
      </c>
      <c r="L157" s="11">
        <v>0</v>
      </c>
      <c r="M157" s="11">
        <v>532</v>
      </c>
      <c r="N157" s="11">
        <v>429</v>
      </c>
      <c r="O157" s="11">
        <v>389</v>
      </c>
      <c r="P157" s="11">
        <v>457</v>
      </c>
      <c r="Q157" s="12">
        <v>142</v>
      </c>
      <c r="R157" s="12">
        <v>0</v>
      </c>
      <c r="S157" s="11">
        <v>235</v>
      </c>
      <c r="T157" s="11">
        <v>277</v>
      </c>
      <c r="U157" s="11">
        <v>207</v>
      </c>
      <c r="V157" s="11">
        <v>187</v>
      </c>
      <c r="W157" s="11">
        <v>222</v>
      </c>
      <c r="X157" s="12">
        <v>127</v>
      </c>
      <c r="Y157" s="12">
        <v>0</v>
      </c>
      <c r="Z157" s="11">
        <v>199</v>
      </c>
      <c r="AA157" s="11">
        <v>141</v>
      </c>
      <c r="AB157" s="11">
        <v>137</v>
      </c>
      <c r="AC157" s="11">
        <v>181</v>
      </c>
      <c r="AD157" s="11">
        <v>277</v>
      </c>
      <c r="AE157" s="13">
        <v>911</v>
      </c>
    </row>
    <row r="158" spans="1:31" ht="16" x14ac:dyDescent="0.2">
      <c r="A158" s="3" t="s">
        <v>158</v>
      </c>
      <c r="B158" s="23">
        <f t="shared" si="2"/>
        <v>3724</v>
      </c>
      <c r="C158" s="15">
        <f>SUM(D158:AE158)/(INDEX(Metrics!$A$2:$C$255,MATCH(A158,Metrics!$A$2:$A$255,1),2,1))</f>
        <v>0.49025803054239075</v>
      </c>
      <c r="D158" s="11">
        <v>1</v>
      </c>
      <c r="E158" s="11">
        <v>12</v>
      </c>
      <c r="F158" s="11">
        <v>20</v>
      </c>
      <c r="G158" s="11">
        <v>94</v>
      </c>
      <c r="H158" s="11">
        <v>52</v>
      </c>
      <c r="I158" s="11">
        <v>0</v>
      </c>
      <c r="J158" s="12">
        <v>0</v>
      </c>
      <c r="K158" s="12">
        <v>0</v>
      </c>
      <c r="L158" s="11">
        <v>4</v>
      </c>
      <c r="M158" s="11">
        <v>553</v>
      </c>
      <c r="N158" s="11">
        <v>369</v>
      </c>
      <c r="O158" s="11">
        <v>336</v>
      </c>
      <c r="P158" s="11">
        <v>337</v>
      </c>
      <c r="Q158" s="12">
        <v>0</v>
      </c>
      <c r="R158" s="12">
        <v>0</v>
      </c>
      <c r="S158" s="11">
        <v>284</v>
      </c>
      <c r="T158" s="11">
        <v>282</v>
      </c>
      <c r="U158" s="11">
        <v>209</v>
      </c>
      <c r="V158" s="11">
        <v>150</v>
      </c>
      <c r="W158" s="11">
        <v>156</v>
      </c>
      <c r="X158" s="12">
        <v>119</v>
      </c>
      <c r="Y158" s="12">
        <v>0</v>
      </c>
      <c r="Z158" s="11">
        <v>133</v>
      </c>
      <c r="AA158" s="11">
        <v>158</v>
      </c>
      <c r="AB158" s="11">
        <v>119</v>
      </c>
      <c r="AC158" s="11">
        <v>166</v>
      </c>
      <c r="AD158" s="11">
        <v>169</v>
      </c>
      <c r="AE158" s="13">
        <v>1</v>
      </c>
    </row>
    <row r="159" spans="1:31" ht="16" x14ac:dyDescent="0.2">
      <c r="A159" s="3" t="s">
        <v>198</v>
      </c>
      <c r="B159" s="23">
        <f t="shared" si="2"/>
        <v>2156</v>
      </c>
      <c r="C159" s="15">
        <f>SUM(D159:AE159)/(INDEX(Metrics!$A$2:$C$255,MATCH(A159,Metrics!$A$2:$A$255,1),2,1))</f>
        <v>0.62186328237669453</v>
      </c>
      <c r="D159" s="11">
        <v>6</v>
      </c>
      <c r="E159" s="11">
        <v>5</v>
      </c>
      <c r="F159" s="11">
        <v>8</v>
      </c>
      <c r="G159" s="11">
        <v>3</v>
      </c>
      <c r="H159" s="11">
        <v>6</v>
      </c>
      <c r="I159" s="11">
        <v>5</v>
      </c>
      <c r="J159" s="12">
        <v>0</v>
      </c>
      <c r="K159" s="12">
        <v>0</v>
      </c>
      <c r="L159" s="11">
        <v>3</v>
      </c>
      <c r="M159" s="11">
        <v>179</v>
      </c>
      <c r="N159" s="11">
        <v>156</v>
      </c>
      <c r="O159" s="11">
        <v>135</v>
      </c>
      <c r="P159" s="11">
        <v>181</v>
      </c>
      <c r="Q159" s="12">
        <v>0</v>
      </c>
      <c r="R159" s="12">
        <v>0</v>
      </c>
      <c r="S159" s="11">
        <v>112</v>
      </c>
      <c r="T159" s="11">
        <v>116</v>
      </c>
      <c r="U159" s="11">
        <v>95</v>
      </c>
      <c r="V159" s="11">
        <v>79</v>
      </c>
      <c r="W159" s="11">
        <v>108</v>
      </c>
      <c r="X159" s="12">
        <v>0</v>
      </c>
      <c r="Y159" s="12">
        <v>0</v>
      </c>
      <c r="Z159" s="11">
        <v>87</v>
      </c>
      <c r="AA159" s="11">
        <v>65</v>
      </c>
      <c r="AB159" s="11">
        <v>79</v>
      </c>
      <c r="AC159" s="11">
        <v>111</v>
      </c>
      <c r="AD159" s="11">
        <v>160</v>
      </c>
      <c r="AE159" s="13">
        <v>457</v>
      </c>
    </row>
    <row r="160" spans="1:31" ht="16" x14ac:dyDescent="0.2">
      <c r="A160" s="3" t="s">
        <v>201</v>
      </c>
      <c r="B160" s="23">
        <f t="shared" si="2"/>
        <v>2448</v>
      </c>
      <c r="C160" s="15">
        <f>SUM(D160:AE160)/(INDEX(Metrics!$A$2:$C$255,MATCH(A160,Metrics!$A$2:$A$255,1),2,1))</f>
        <v>0.77272727272727271</v>
      </c>
      <c r="D160" s="11">
        <v>6</v>
      </c>
      <c r="E160" s="11">
        <v>16</v>
      </c>
      <c r="F160" s="11">
        <v>30</v>
      </c>
      <c r="G160" s="11">
        <v>21</v>
      </c>
      <c r="H160" s="11">
        <v>7</v>
      </c>
      <c r="I160" s="11">
        <v>13</v>
      </c>
      <c r="J160" s="12">
        <v>0</v>
      </c>
      <c r="K160" s="12">
        <v>0</v>
      </c>
      <c r="L160" s="11">
        <v>0</v>
      </c>
      <c r="M160" s="11">
        <v>310</v>
      </c>
      <c r="N160" s="11">
        <v>272</v>
      </c>
      <c r="O160" s="11">
        <v>209</v>
      </c>
      <c r="P160" s="11">
        <v>240</v>
      </c>
      <c r="Q160" s="12">
        <v>0</v>
      </c>
      <c r="R160" s="12">
        <v>0</v>
      </c>
      <c r="S160" s="11">
        <v>150</v>
      </c>
      <c r="T160" s="11">
        <v>139</v>
      </c>
      <c r="U160" s="11">
        <v>108</v>
      </c>
      <c r="V160" s="11">
        <v>71</v>
      </c>
      <c r="W160" s="11">
        <v>107</v>
      </c>
      <c r="X160" s="12">
        <v>0</v>
      </c>
      <c r="Y160" s="12">
        <v>0</v>
      </c>
      <c r="Z160" s="11">
        <v>76</v>
      </c>
      <c r="AA160" s="11">
        <v>39</v>
      </c>
      <c r="AB160" s="11">
        <v>71</v>
      </c>
      <c r="AC160" s="11">
        <v>74</v>
      </c>
      <c r="AD160" s="11">
        <v>102</v>
      </c>
      <c r="AE160" s="13">
        <v>387</v>
      </c>
    </row>
    <row r="161" spans="1:31" ht="16" x14ac:dyDescent="0.2">
      <c r="A161" s="3" t="s">
        <v>87</v>
      </c>
      <c r="B161" s="23">
        <f t="shared" si="2"/>
        <v>13657</v>
      </c>
      <c r="C161" s="15">
        <f>SUM(D161:AE161)/(INDEX(Metrics!$A$2:$C$255,MATCH(A161,Metrics!$A$2:$A$255,1),2,1))</f>
        <v>0.62003995278307455</v>
      </c>
      <c r="D161" s="11">
        <v>6</v>
      </c>
      <c r="E161" s="11">
        <v>4</v>
      </c>
      <c r="F161" s="11">
        <v>8</v>
      </c>
      <c r="G161" s="11">
        <v>13</v>
      </c>
      <c r="H161" s="11">
        <v>88</v>
      </c>
      <c r="I161" s="11">
        <v>106</v>
      </c>
      <c r="J161" s="12">
        <v>0</v>
      </c>
      <c r="K161" s="12">
        <v>0</v>
      </c>
      <c r="L161" s="11">
        <v>14</v>
      </c>
      <c r="M161" s="11">
        <v>1173</v>
      </c>
      <c r="N161" s="11">
        <v>1079</v>
      </c>
      <c r="O161" s="11">
        <v>1348</v>
      </c>
      <c r="P161" s="11">
        <v>1110</v>
      </c>
      <c r="Q161" s="12">
        <v>0</v>
      </c>
      <c r="R161" s="12">
        <v>0</v>
      </c>
      <c r="S161" s="11">
        <v>797</v>
      </c>
      <c r="T161" s="11">
        <v>566</v>
      </c>
      <c r="U161" s="11">
        <v>562</v>
      </c>
      <c r="V161" s="11">
        <v>686</v>
      </c>
      <c r="W161" s="11">
        <v>702</v>
      </c>
      <c r="X161" s="12">
        <v>0</v>
      </c>
      <c r="Y161" s="12">
        <v>0</v>
      </c>
      <c r="Z161" s="11">
        <v>450</v>
      </c>
      <c r="AA161" s="11">
        <v>421</v>
      </c>
      <c r="AB161" s="11">
        <v>452</v>
      </c>
      <c r="AC161" s="11">
        <v>616</v>
      </c>
      <c r="AD161" s="11">
        <v>679</v>
      </c>
      <c r="AE161" s="13">
        <v>2777</v>
      </c>
    </row>
    <row r="162" spans="1:31" ht="16" x14ac:dyDescent="0.2">
      <c r="A162" s="3" t="s">
        <v>65</v>
      </c>
      <c r="B162" s="23">
        <f t="shared" si="2"/>
        <v>15374</v>
      </c>
      <c r="C162" s="15">
        <f>SUM(D162:AE162)/(INDEX(Metrics!$A$2:$C$255,MATCH(A162,Metrics!$A$2:$A$255,1),2,1))</f>
        <v>0.46517397881996975</v>
      </c>
      <c r="D162" s="11">
        <v>1</v>
      </c>
      <c r="E162" s="11">
        <v>148</v>
      </c>
      <c r="F162" s="11">
        <v>11</v>
      </c>
      <c r="G162" s="11">
        <v>65</v>
      </c>
      <c r="H162" s="11">
        <v>0</v>
      </c>
      <c r="I162" s="11">
        <v>90</v>
      </c>
      <c r="J162" s="12">
        <v>36</v>
      </c>
      <c r="K162" s="12">
        <v>0</v>
      </c>
      <c r="L162" s="11">
        <v>0</v>
      </c>
      <c r="M162" s="11">
        <v>777</v>
      </c>
      <c r="N162" s="11">
        <v>733</v>
      </c>
      <c r="O162" s="11">
        <v>640</v>
      </c>
      <c r="P162" s="11">
        <v>833</v>
      </c>
      <c r="Q162" s="12">
        <v>0</v>
      </c>
      <c r="R162" s="12">
        <v>0</v>
      </c>
      <c r="S162" s="11">
        <v>745</v>
      </c>
      <c r="T162" s="11">
        <v>637</v>
      </c>
      <c r="U162" s="11">
        <v>549</v>
      </c>
      <c r="V162" s="11">
        <v>490</v>
      </c>
      <c r="W162" s="11">
        <v>587</v>
      </c>
      <c r="X162" s="12">
        <v>1041</v>
      </c>
      <c r="Y162" s="12">
        <v>293</v>
      </c>
      <c r="Z162" s="11">
        <v>644</v>
      </c>
      <c r="AA162" s="11">
        <v>486</v>
      </c>
      <c r="AB162" s="11">
        <v>626</v>
      </c>
      <c r="AC162" s="11">
        <v>787</v>
      </c>
      <c r="AD162" s="11">
        <v>1152</v>
      </c>
      <c r="AE162" s="13">
        <v>4003</v>
      </c>
    </row>
    <row r="163" spans="1:31" ht="16" x14ac:dyDescent="0.2">
      <c r="A163" s="3" t="s">
        <v>176</v>
      </c>
      <c r="B163" s="23">
        <f t="shared" si="2"/>
        <v>5656</v>
      </c>
      <c r="C163" s="15">
        <f>SUM(D163:AE163)/(INDEX(Metrics!$A$2:$C$255,MATCH(A163,Metrics!$A$2:$A$255,1),2,1))</f>
        <v>1.0550270471926879</v>
      </c>
      <c r="D163" s="11">
        <v>1</v>
      </c>
      <c r="E163" s="11">
        <v>2</v>
      </c>
      <c r="F163" s="11">
        <v>2</v>
      </c>
      <c r="G163" s="11">
        <v>11</v>
      </c>
      <c r="H163" s="11">
        <v>25</v>
      </c>
      <c r="I163" s="11">
        <v>28</v>
      </c>
      <c r="J163" s="12">
        <v>0</v>
      </c>
      <c r="K163" s="12">
        <v>0</v>
      </c>
      <c r="L163" s="11">
        <v>0</v>
      </c>
      <c r="M163" s="11">
        <v>518</v>
      </c>
      <c r="N163" s="11">
        <v>548</v>
      </c>
      <c r="O163" s="11">
        <v>593</v>
      </c>
      <c r="P163" s="11">
        <v>462</v>
      </c>
      <c r="Q163" s="12">
        <v>0</v>
      </c>
      <c r="R163" s="12">
        <v>0</v>
      </c>
      <c r="S163" s="11">
        <v>360</v>
      </c>
      <c r="T163" s="11">
        <v>371</v>
      </c>
      <c r="U163" s="11">
        <v>213</v>
      </c>
      <c r="V163" s="11">
        <v>272</v>
      </c>
      <c r="W163" s="11">
        <v>292</v>
      </c>
      <c r="X163" s="12">
        <v>0</v>
      </c>
      <c r="Y163" s="12">
        <v>0</v>
      </c>
      <c r="Z163" s="11">
        <v>219</v>
      </c>
      <c r="AA163" s="11">
        <v>190</v>
      </c>
      <c r="AB163" s="11">
        <v>335</v>
      </c>
      <c r="AC163" s="11">
        <v>264</v>
      </c>
      <c r="AD163" s="11">
        <v>184</v>
      </c>
      <c r="AE163" s="13">
        <v>766</v>
      </c>
    </row>
    <row r="164" spans="1:31" ht="16" x14ac:dyDescent="0.2">
      <c r="A164" s="3" t="s">
        <v>19</v>
      </c>
      <c r="B164" s="23">
        <f t="shared" si="2"/>
        <v>98018</v>
      </c>
      <c r="C164" s="15">
        <f>SUM(D164:AE164)/(INDEX(Metrics!$A$2:$C$255,MATCH(A164,Metrics!$A$2:$A$255,1),2,1))</f>
        <v>0.65580987682405445</v>
      </c>
      <c r="D164" s="11">
        <v>3992</v>
      </c>
      <c r="E164" s="11">
        <v>379</v>
      </c>
      <c r="F164" s="11">
        <v>142</v>
      </c>
      <c r="G164" s="11">
        <v>596</v>
      </c>
      <c r="H164" s="11">
        <v>371</v>
      </c>
      <c r="I164" s="11">
        <v>385</v>
      </c>
      <c r="J164" s="12">
        <v>5</v>
      </c>
      <c r="K164" s="12">
        <v>0</v>
      </c>
      <c r="L164" s="11">
        <v>38</v>
      </c>
      <c r="M164" s="11">
        <v>6023</v>
      </c>
      <c r="N164" s="11">
        <v>4962</v>
      </c>
      <c r="O164" s="11">
        <v>5264</v>
      </c>
      <c r="P164" s="11">
        <v>5326</v>
      </c>
      <c r="Q164" s="12">
        <v>5374</v>
      </c>
      <c r="R164" s="12">
        <v>2225</v>
      </c>
      <c r="S164" s="11">
        <v>4740</v>
      </c>
      <c r="T164" s="11">
        <v>4361</v>
      </c>
      <c r="U164" s="11">
        <v>3996</v>
      </c>
      <c r="V164" s="11">
        <v>3599</v>
      </c>
      <c r="W164" s="11">
        <v>3532</v>
      </c>
      <c r="X164" s="12">
        <v>3642</v>
      </c>
      <c r="Y164" s="12">
        <v>1588</v>
      </c>
      <c r="Z164" s="11">
        <v>3514</v>
      </c>
      <c r="AA164" s="11">
        <v>3308</v>
      </c>
      <c r="AB164" s="11">
        <v>3520</v>
      </c>
      <c r="AC164" s="11">
        <v>3997</v>
      </c>
      <c r="AD164" s="11">
        <v>5338</v>
      </c>
      <c r="AE164" s="13">
        <v>17801</v>
      </c>
    </row>
    <row r="165" spans="1:31" ht="16" x14ac:dyDescent="0.2">
      <c r="A165" s="3" t="s">
        <v>246</v>
      </c>
      <c r="B165" s="23">
        <f t="shared" si="2"/>
        <v>510</v>
      </c>
      <c r="C165" s="15">
        <f>SUM(D165:AE165)/(INDEX(Metrics!$A$2:$C$255,MATCH(A165,Metrics!$A$2:$A$255,1),2,1))</f>
        <v>0.72237960339943341</v>
      </c>
      <c r="D165" s="11">
        <v>0</v>
      </c>
      <c r="E165" s="11">
        <v>2</v>
      </c>
      <c r="F165" s="11">
        <v>0</v>
      </c>
      <c r="G165" s="11">
        <v>4</v>
      </c>
      <c r="H165" s="11">
        <v>0</v>
      </c>
      <c r="I165" s="11">
        <v>0</v>
      </c>
      <c r="J165" s="12">
        <v>0</v>
      </c>
      <c r="K165" s="12">
        <v>0</v>
      </c>
      <c r="L165" s="11">
        <v>0</v>
      </c>
      <c r="M165" s="11">
        <v>54</v>
      </c>
      <c r="N165" s="11">
        <v>34</v>
      </c>
      <c r="O165" s="11">
        <v>36</v>
      </c>
      <c r="P165" s="11">
        <v>41</v>
      </c>
      <c r="Q165" s="12">
        <v>0</v>
      </c>
      <c r="R165" s="12">
        <v>0</v>
      </c>
      <c r="S165" s="11">
        <v>26</v>
      </c>
      <c r="T165" s="11">
        <v>10</v>
      </c>
      <c r="U165" s="11">
        <v>13</v>
      </c>
      <c r="V165" s="11">
        <v>15</v>
      </c>
      <c r="W165" s="11">
        <v>20</v>
      </c>
      <c r="X165" s="12">
        <v>0</v>
      </c>
      <c r="Y165" s="12">
        <v>0</v>
      </c>
      <c r="Z165" s="11">
        <v>19</v>
      </c>
      <c r="AA165" s="11">
        <v>19</v>
      </c>
      <c r="AB165" s="11">
        <v>16</v>
      </c>
      <c r="AC165" s="11">
        <v>13</v>
      </c>
      <c r="AD165" s="11">
        <v>34</v>
      </c>
      <c r="AE165" s="13">
        <v>154</v>
      </c>
    </row>
    <row r="166" spans="1:31" ht="16" x14ac:dyDescent="0.2">
      <c r="A166" s="3" t="s">
        <v>63</v>
      </c>
      <c r="B166" s="23">
        <f t="shared" si="2"/>
        <v>22353</v>
      </c>
      <c r="C166" s="15">
        <f>SUM(D166:AE166)/(INDEX(Metrics!$A$2:$C$255,MATCH(A166,Metrics!$A$2:$A$255,1),2,1))</f>
        <v>0.66205609691081957</v>
      </c>
      <c r="D166" s="11">
        <v>24</v>
      </c>
      <c r="E166" s="11">
        <v>5</v>
      </c>
      <c r="F166" s="11">
        <v>1</v>
      </c>
      <c r="G166" s="11">
        <v>8</v>
      </c>
      <c r="H166" s="11">
        <v>16</v>
      </c>
      <c r="I166" s="11">
        <v>9</v>
      </c>
      <c r="J166" s="12">
        <v>0</v>
      </c>
      <c r="K166" s="12">
        <v>0</v>
      </c>
      <c r="L166" s="11">
        <v>17</v>
      </c>
      <c r="M166" s="11">
        <v>2165</v>
      </c>
      <c r="N166" s="11">
        <v>1894</v>
      </c>
      <c r="O166" s="11">
        <v>1999</v>
      </c>
      <c r="P166" s="11">
        <v>1969</v>
      </c>
      <c r="Q166" s="12">
        <v>24</v>
      </c>
      <c r="R166" s="12">
        <v>0</v>
      </c>
      <c r="S166" s="11">
        <v>1614</v>
      </c>
      <c r="T166" s="11">
        <v>1265</v>
      </c>
      <c r="U166" s="11">
        <v>1199</v>
      </c>
      <c r="V166" s="11">
        <v>958</v>
      </c>
      <c r="W166" s="11">
        <v>1229</v>
      </c>
      <c r="X166" s="12">
        <v>894</v>
      </c>
      <c r="Y166" s="12">
        <v>0</v>
      </c>
      <c r="Z166" s="11">
        <v>718</v>
      </c>
      <c r="AA166" s="11">
        <v>974</v>
      </c>
      <c r="AB166" s="11">
        <v>679</v>
      </c>
      <c r="AC166" s="11">
        <v>1052</v>
      </c>
      <c r="AD166" s="11">
        <v>1024</v>
      </c>
      <c r="AE166" s="13">
        <v>2616</v>
      </c>
    </row>
    <row r="167" spans="1:31" ht="16" x14ac:dyDescent="0.2">
      <c r="A167" s="3" t="s">
        <v>234</v>
      </c>
      <c r="B167" s="23">
        <f t="shared" si="2"/>
        <v>1044</v>
      </c>
      <c r="C167" s="15">
        <f>SUM(D167:AE167)/(INDEX(Metrics!$A$2:$C$255,MATCH(A167,Metrics!$A$2:$A$255,1),2,1))</f>
        <v>0.71068754254594968</v>
      </c>
      <c r="D167" s="11">
        <v>0</v>
      </c>
      <c r="E167" s="11">
        <v>3</v>
      </c>
      <c r="F167" s="11">
        <v>14</v>
      </c>
      <c r="G167" s="11">
        <v>1</v>
      </c>
      <c r="H167" s="11">
        <v>25</v>
      </c>
      <c r="I167" s="11">
        <v>25</v>
      </c>
      <c r="J167" s="12">
        <v>0</v>
      </c>
      <c r="K167" s="12">
        <v>0</v>
      </c>
      <c r="L167" s="11">
        <v>0</v>
      </c>
      <c r="M167" s="11">
        <v>121</v>
      </c>
      <c r="N167" s="11">
        <v>71</v>
      </c>
      <c r="O167" s="11">
        <v>75</v>
      </c>
      <c r="P167" s="11">
        <v>74</v>
      </c>
      <c r="Q167" s="12">
        <v>0</v>
      </c>
      <c r="R167" s="12">
        <v>0</v>
      </c>
      <c r="S167" s="11">
        <v>58</v>
      </c>
      <c r="T167" s="11">
        <v>59</v>
      </c>
      <c r="U167" s="11">
        <v>32</v>
      </c>
      <c r="V167" s="11">
        <v>42</v>
      </c>
      <c r="W167" s="11">
        <v>38</v>
      </c>
      <c r="X167" s="12">
        <v>0</v>
      </c>
      <c r="Y167" s="12">
        <v>0</v>
      </c>
      <c r="Z167" s="11">
        <v>34</v>
      </c>
      <c r="AA167" s="11">
        <v>29</v>
      </c>
      <c r="AB167" s="11">
        <v>23</v>
      </c>
      <c r="AC167" s="11">
        <v>38</v>
      </c>
      <c r="AD167" s="11">
        <v>56</v>
      </c>
      <c r="AE167" s="13">
        <v>226</v>
      </c>
    </row>
    <row r="168" spans="1:31" ht="16" x14ac:dyDescent="0.2">
      <c r="A168" s="3" t="s">
        <v>30</v>
      </c>
      <c r="B168" s="23">
        <f t="shared" si="2"/>
        <v>57758</v>
      </c>
      <c r="C168" s="15">
        <f>SUM(D168:AE168)/(INDEX(Metrics!$A$2:$C$255,MATCH(A168,Metrics!$A$2:$A$255,1),2,1))</f>
        <v>0.63897247544030444</v>
      </c>
      <c r="D168" s="11">
        <v>30</v>
      </c>
      <c r="E168" s="11">
        <v>0</v>
      </c>
      <c r="F168" s="11">
        <v>1</v>
      </c>
      <c r="G168" s="11">
        <v>2</v>
      </c>
      <c r="H168" s="11">
        <v>201</v>
      </c>
      <c r="I168" s="11">
        <v>192</v>
      </c>
      <c r="J168" s="12">
        <v>0</v>
      </c>
      <c r="K168" s="12">
        <v>0</v>
      </c>
      <c r="L168" s="11">
        <v>39</v>
      </c>
      <c r="M168" s="11">
        <v>3610</v>
      </c>
      <c r="N168" s="11">
        <v>3718</v>
      </c>
      <c r="O168" s="11">
        <v>3600</v>
      </c>
      <c r="P168" s="11">
        <v>3952</v>
      </c>
      <c r="Q168" s="12">
        <v>0</v>
      </c>
      <c r="R168" s="12">
        <v>0</v>
      </c>
      <c r="S168" s="11">
        <v>3803</v>
      </c>
      <c r="T168" s="11">
        <v>3760</v>
      </c>
      <c r="U168" s="11">
        <v>3210</v>
      </c>
      <c r="V168" s="11">
        <v>2888</v>
      </c>
      <c r="W168" s="11">
        <v>3615</v>
      </c>
      <c r="X168" s="12">
        <v>2532</v>
      </c>
      <c r="Y168" s="12">
        <v>920</v>
      </c>
      <c r="Z168" s="11">
        <v>2488</v>
      </c>
      <c r="AA168" s="11">
        <v>416</v>
      </c>
      <c r="AB168" s="11">
        <v>2721</v>
      </c>
      <c r="AC168" s="11">
        <v>3154</v>
      </c>
      <c r="AD168" s="11">
        <v>4049</v>
      </c>
      <c r="AE168" s="13">
        <v>8857</v>
      </c>
    </row>
    <row r="169" spans="1:31" ht="16" x14ac:dyDescent="0.2">
      <c r="A169" s="3" t="s">
        <v>105</v>
      </c>
      <c r="B169" s="23">
        <f t="shared" si="2"/>
        <v>10874</v>
      </c>
      <c r="C169" s="15">
        <f>SUM(D169:AE169)/(INDEX(Metrics!$A$2:$C$255,MATCH(A169,Metrics!$A$2:$A$255,1),2,1))</f>
        <v>0.68657658795302434</v>
      </c>
      <c r="D169" s="11">
        <v>88</v>
      </c>
      <c r="E169" s="11">
        <v>50</v>
      </c>
      <c r="F169" s="11">
        <v>8</v>
      </c>
      <c r="G169" s="11">
        <v>69</v>
      </c>
      <c r="H169" s="11">
        <v>48</v>
      </c>
      <c r="I169" s="11">
        <v>0</v>
      </c>
      <c r="J169" s="12">
        <v>0</v>
      </c>
      <c r="K169" s="12">
        <v>0</v>
      </c>
      <c r="L169" s="11">
        <v>0</v>
      </c>
      <c r="M169" s="11">
        <v>1093</v>
      </c>
      <c r="N169" s="11">
        <v>857</v>
      </c>
      <c r="O169" s="11">
        <v>806</v>
      </c>
      <c r="P169" s="11">
        <v>884</v>
      </c>
      <c r="Q169" s="12">
        <v>205</v>
      </c>
      <c r="R169" s="12">
        <v>0</v>
      </c>
      <c r="S169" s="11">
        <v>715</v>
      </c>
      <c r="T169" s="11">
        <v>666</v>
      </c>
      <c r="U169" s="11">
        <v>403</v>
      </c>
      <c r="V169" s="11">
        <v>314</v>
      </c>
      <c r="W169" s="11">
        <v>816</v>
      </c>
      <c r="X169" s="12">
        <v>166</v>
      </c>
      <c r="Y169" s="12">
        <v>0</v>
      </c>
      <c r="Z169" s="11">
        <v>339</v>
      </c>
      <c r="AA169" s="11">
        <v>471</v>
      </c>
      <c r="AB169" s="11">
        <v>332</v>
      </c>
      <c r="AC169" s="11">
        <v>338</v>
      </c>
      <c r="AD169" s="11">
        <v>578</v>
      </c>
      <c r="AE169" s="13">
        <v>1628</v>
      </c>
    </row>
    <row r="170" spans="1:31" ht="16" x14ac:dyDescent="0.2">
      <c r="A170" s="3" t="s">
        <v>199</v>
      </c>
      <c r="B170" s="23">
        <f t="shared" si="2"/>
        <v>2434</v>
      </c>
      <c r="C170" s="15">
        <f>SUM(D170:AE170)/(INDEX(Metrics!$A$2:$C$255,MATCH(A170,Metrics!$A$2:$A$255,1),2,1))</f>
        <v>0.70982793817439482</v>
      </c>
      <c r="D170" s="11">
        <v>0</v>
      </c>
      <c r="E170" s="11">
        <v>0</v>
      </c>
      <c r="F170" s="11">
        <v>0</v>
      </c>
      <c r="G170" s="11">
        <v>0</v>
      </c>
      <c r="H170" s="11">
        <v>5</v>
      </c>
      <c r="I170" s="11">
        <v>14</v>
      </c>
      <c r="J170" s="12">
        <v>0</v>
      </c>
      <c r="K170" s="12">
        <v>0</v>
      </c>
      <c r="L170" s="11">
        <v>21</v>
      </c>
      <c r="M170" s="11">
        <v>185</v>
      </c>
      <c r="N170" s="11">
        <v>181</v>
      </c>
      <c r="O170" s="11">
        <v>166</v>
      </c>
      <c r="P170" s="11">
        <v>213</v>
      </c>
      <c r="Q170" s="12">
        <v>0</v>
      </c>
      <c r="R170" s="12">
        <v>0</v>
      </c>
      <c r="S170" s="11">
        <v>199</v>
      </c>
      <c r="T170" s="11">
        <v>137</v>
      </c>
      <c r="U170" s="11">
        <v>145</v>
      </c>
      <c r="V170" s="11">
        <v>111</v>
      </c>
      <c r="W170" s="11">
        <v>79</v>
      </c>
      <c r="X170" s="12">
        <v>0</v>
      </c>
      <c r="Y170" s="12">
        <v>0</v>
      </c>
      <c r="Z170" s="11">
        <v>83</v>
      </c>
      <c r="AA170" s="11">
        <v>69</v>
      </c>
      <c r="AB170" s="11">
        <v>80</v>
      </c>
      <c r="AC170" s="11">
        <v>74</v>
      </c>
      <c r="AD170" s="11">
        <v>116</v>
      </c>
      <c r="AE170" s="13">
        <v>556</v>
      </c>
    </row>
    <row r="171" spans="1:31" ht="16" x14ac:dyDescent="0.2">
      <c r="A171" s="3" t="s">
        <v>182</v>
      </c>
      <c r="B171" s="23">
        <f t="shared" si="2"/>
        <v>2581</v>
      </c>
      <c r="C171" s="15">
        <f>SUM(D171:AE171)/(INDEX(Metrics!$A$2:$C$255,MATCH(A171,Metrics!$A$2:$A$255,1),2,1))</f>
        <v>0.57051282051282048</v>
      </c>
      <c r="D171" s="11">
        <v>48</v>
      </c>
      <c r="E171" s="11">
        <v>5</v>
      </c>
      <c r="F171" s="11">
        <v>9</v>
      </c>
      <c r="G171" s="11">
        <v>0</v>
      </c>
      <c r="H171" s="11">
        <v>4</v>
      </c>
      <c r="I171" s="11">
        <v>3</v>
      </c>
      <c r="J171" s="12">
        <v>0</v>
      </c>
      <c r="K171" s="12">
        <v>0</v>
      </c>
      <c r="L171" s="11">
        <v>0</v>
      </c>
      <c r="M171" s="11">
        <v>327</v>
      </c>
      <c r="N171" s="11">
        <v>185</v>
      </c>
      <c r="O171" s="11">
        <v>171</v>
      </c>
      <c r="P171" s="11">
        <v>189</v>
      </c>
      <c r="Q171" s="12">
        <v>0</v>
      </c>
      <c r="R171" s="12">
        <v>0</v>
      </c>
      <c r="S171" s="11">
        <v>134</v>
      </c>
      <c r="T171" s="11">
        <v>107</v>
      </c>
      <c r="U171" s="11">
        <v>99</v>
      </c>
      <c r="V171" s="11">
        <v>95</v>
      </c>
      <c r="W171" s="11">
        <v>95</v>
      </c>
      <c r="X171" s="12">
        <v>0</v>
      </c>
      <c r="Y171" s="12">
        <v>0</v>
      </c>
      <c r="Z171" s="11">
        <v>66</v>
      </c>
      <c r="AA171" s="11">
        <v>35</v>
      </c>
      <c r="AB171" s="11">
        <v>65</v>
      </c>
      <c r="AC171" s="11">
        <v>84</v>
      </c>
      <c r="AD171" s="11">
        <v>171</v>
      </c>
      <c r="AE171" s="13">
        <v>689</v>
      </c>
    </row>
    <row r="172" spans="1:31" ht="16" x14ac:dyDescent="0.2">
      <c r="A172" s="3" t="s">
        <v>110</v>
      </c>
      <c r="B172" s="23">
        <f t="shared" si="2"/>
        <v>9757</v>
      </c>
      <c r="C172" s="15">
        <f>SUM(D172:AE172)/(INDEX(Metrics!$A$2:$C$255,MATCH(A172,Metrics!$A$2:$A$255,1),2,1))</f>
        <v>0.69687879437183053</v>
      </c>
      <c r="D172" s="11">
        <v>0</v>
      </c>
      <c r="E172" s="11">
        <v>2</v>
      </c>
      <c r="F172" s="11">
        <v>3</v>
      </c>
      <c r="G172" s="11">
        <v>3</v>
      </c>
      <c r="H172" s="11">
        <v>9</v>
      </c>
      <c r="I172" s="11">
        <v>12</v>
      </c>
      <c r="J172" s="12">
        <v>0</v>
      </c>
      <c r="K172" s="12">
        <v>0</v>
      </c>
      <c r="L172" s="11">
        <v>0</v>
      </c>
      <c r="M172" s="11">
        <v>991</v>
      </c>
      <c r="N172" s="11">
        <v>884</v>
      </c>
      <c r="O172" s="11">
        <v>795</v>
      </c>
      <c r="P172" s="11">
        <v>928</v>
      </c>
      <c r="Q172" s="12">
        <v>0</v>
      </c>
      <c r="R172" s="12">
        <v>0</v>
      </c>
      <c r="S172" s="11">
        <v>703</v>
      </c>
      <c r="T172" s="11">
        <v>577</v>
      </c>
      <c r="U172" s="11">
        <v>454</v>
      </c>
      <c r="V172" s="11">
        <v>328</v>
      </c>
      <c r="W172" s="11">
        <v>459</v>
      </c>
      <c r="X172" s="12">
        <v>0</v>
      </c>
      <c r="Y172" s="12">
        <v>0</v>
      </c>
      <c r="Z172" s="11">
        <v>348</v>
      </c>
      <c r="AA172" s="11">
        <v>312</v>
      </c>
      <c r="AB172" s="11">
        <v>279</v>
      </c>
      <c r="AC172" s="11">
        <v>356</v>
      </c>
      <c r="AD172" s="11">
        <v>530</v>
      </c>
      <c r="AE172" s="13">
        <v>1784</v>
      </c>
    </row>
    <row r="173" spans="1:31" ht="16" x14ac:dyDescent="0.2">
      <c r="A173" s="3" t="s">
        <v>11</v>
      </c>
      <c r="B173" s="23">
        <f t="shared" si="2"/>
        <v>271843</v>
      </c>
      <c r="C173" s="15">
        <f>SUM(D173:AE173)/(INDEX(Metrics!$A$2:$C$255,MATCH(A173,Metrics!$A$2:$A$255,1),2,1))</f>
        <v>0.7345916878344052</v>
      </c>
      <c r="D173" s="11">
        <v>1612</v>
      </c>
      <c r="E173" s="11">
        <v>941</v>
      </c>
      <c r="F173" s="11">
        <v>240</v>
      </c>
      <c r="G173" s="11">
        <v>1385</v>
      </c>
      <c r="H173" s="11">
        <v>1384</v>
      </c>
      <c r="I173" s="11">
        <v>1521</v>
      </c>
      <c r="J173" s="12">
        <v>0</v>
      </c>
      <c r="K173" s="12">
        <v>0</v>
      </c>
      <c r="L173" s="11">
        <v>1337</v>
      </c>
      <c r="M173" s="11">
        <v>12442</v>
      </c>
      <c r="N173" s="11">
        <v>12673</v>
      </c>
      <c r="O173" s="11">
        <v>14361</v>
      </c>
      <c r="P173" s="11">
        <v>15428</v>
      </c>
      <c r="Q173" s="12">
        <v>12697</v>
      </c>
      <c r="R173" s="12">
        <v>0</v>
      </c>
      <c r="S173" s="11">
        <v>19365</v>
      </c>
      <c r="T173" s="11">
        <v>18279</v>
      </c>
      <c r="U173" s="11">
        <v>17463</v>
      </c>
      <c r="V173" s="11">
        <v>14991</v>
      </c>
      <c r="W173" s="11">
        <v>15084</v>
      </c>
      <c r="X173" s="12">
        <v>10941</v>
      </c>
      <c r="Y173" s="12">
        <v>4934</v>
      </c>
      <c r="Z173" s="11">
        <v>11987</v>
      </c>
      <c r="AA173" s="11">
        <v>11269</v>
      </c>
      <c r="AB173" s="11">
        <v>10752</v>
      </c>
      <c r="AC173" s="11">
        <v>11278</v>
      </c>
      <c r="AD173" s="11">
        <v>14527</v>
      </c>
      <c r="AE173" s="13">
        <v>34952</v>
      </c>
    </row>
    <row r="174" spans="1:31" ht="16" x14ac:dyDescent="0.2">
      <c r="A174" s="3" t="s">
        <v>132</v>
      </c>
      <c r="B174" s="23">
        <f t="shared" si="2"/>
        <v>5505</v>
      </c>
      <c r="C174" s="15">
        <f>SUM(D174:AE174)/(INDEX(Metrics!$A$2:$C$255,MATCH(A174,Metrics!$A$2:$A$255,1),2,1))</f>
        <v>0.55077538769384693</v>
      </c>
      <c r="D174" s="11">
        <v>2</v>
      </c>
      <c r="E174" s="11">
        <v>15</v>
      </c>
      <c r="F174" s="11">
        <v>8</v>
      </c>
      <c r="G174" s="11">
        <v>16</v>
      </c>
      <c r="H174" s="11">
        <v>11</v>
      </c>
      <c r="I174" s="11">
        <v>5</v>
      </c>
      <c r="J174" s="12">
        <v>0</v>
      </c>
      <c r="K174" s="12">
        <v>0</v>
      </c>
      <c r="L174" s="11">
        <v>3</v>
      </c>
      <c r="M174" s="11">
        <v>513</v>
      </c>
      <c r="N174" s="11">
        <v>481</v>
      </c>
      <c r="O174" s="11">
        <v>407</v>
      </c>
      <c r="P174" s="11">
        <v>201</v>
      </c>
      <c r="Q174" s="12">
        <v>0</v>
      </c>
      <c r="R174" s="12">
        <v>0</v>
      </c>
      <c r="S174" s="11">
        <v>392</v>
      </c>
      <c r="T174" s="11">
        <v>260</v>
      </c>
      <c r="U174" s="11">
        <v>240</v>
      </c>
      <c r="V174" s="11">
        <v>269</v>
      </c>
      <c r="W174" s="11">
        <v>115</v>
      </c>
      <c r="X174" s="12">
        <v>0</v>
      </c>
      <c r="Y174" s="12">
        <v>0</v>
      </c>
      <c r="Z174" s="11">
        <v>181</v>
      </c>
      <c r="AA174" s="11">
        <v>117</v>
      </c>
      <c r="AB174" s="11">
        <v>133</v>
      </c>
      <c r="AC174" s="11">
        <v>213</v>
      </c>
      <c r="AD174" s="11">
        <v>161</v>
      </c>
      <c r="AE174" s="13">
        <v>1762</v>
      </c>
    </row>
    <row r="175" spans="1:31" ht="16" x14ac:dyDescent="0.2">
      <c r="A175" s="3" t="s">
        <v>144</v>
      </c>
      <c r="B175" s="23">
        <f t="shared" si="2"/>
        <v>4907</v>
      </c>
      <c r="C175" s="15">
        <f>SUM(D175:AE175)/(INDEX(Metrics!$A$2:$C$255,MATCH(A175,Metrics!$A$2:$A$255,1),2,1))</f>
        <v>0.57171152277758364</v>
      </c>
      <c r="D175" s="11">
        <v>16</v>
      </c>
      <c r="E175" s="11">
        <v>0</v>
      </c>
      <c r="F175" s="11">
        <v>2</v>
      </c>
      <c r="G175" s="11">
        <v>1</v>
      </c>
      <c r="H175" s="11">
        <v>16</v>
      </c>
      <c r="I175" s="11">
        <v>37</v>
      </c>
      <c r="J175" s="12">
        <v>0</v>
      </c>
      <c r="K175" s="12">
        <v>0</v>
      </c>
      <c r="L175" s="11">
        <v>0</v>
      </c>
      <c r="M175" s="11">
        <v>463</v>
      </c>
      <c r="N175" s="11">
        <v>376</v>
      </c>
      <c r="O175" s="11">
        <v>356</v>
      </c>
      <c r="P175" s="11">
        <v>340</v>
      </c>
      <c r="Q175" s="12">
        <v>0</v>
      </c>
      <c r="R175" s="12">
        <v>0</v>
      </c>
      <c r="S175" s="11">
        <v>349</v>
      </c>
      <c r="T175" s="11">
        <v>249</v>
      </c>
      <c r="U175" s="11">
        <v>228</v>
      </c>
      <c r="V175" s="11">
        <v>251</v>
      </c>
      <c r="W175" s="11">
        <v>229</v>
      </c>
      <c r="X175" s="12">
        <v>0</v>
      </c>
      <c r="Y175" s="12">
        <v>0</v>
      </c>
      <c r="Z175" s="11">
        <v>240</v>
      </c>
      <c r="AA175" s="11">
        <v>174</v>
      </c>
      <c r="AB175" s="11">
        <v>151</v>
      </c>
      <c r="AC175" s="11">
        <v>217</v>
      </c>
      <c r="AD175" s="11">
        <v>22</v>
      </c>
      <c r="AE175" s="13">
        <v>1190</v>
      </c>
    </row>
    <row r="176" spans="1:31" ht="16" x14ac:dyDescent="0.2">
      <c r="A176" s="3" t="s">
        <v>244</v>
      </c>
      <c r="B176" s="23">
        <f t="shared" si="2"/>
        <v>658</v>
      </c>
      <c r="C176" s="15">
        <f>SUM(D176:AE176)/(INDEX(Metrics!$A$2:$C$255,MATCH(A176,Metrics!$A$2:$A$255,1),2,1))</f>
        <v>0.7660069848661234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2">
        <v>0</v>
      </c>
      <c r="K176" s="12">
        <v>0</v>
      </c>
      <c r="L176" s="11">
        <v>0</v>
      </c>
      <c r="M176" s="11">
        <v>49</v>
      </c>
      <c r="N176" s="11">
        <v>37</v>
      </c>
      <c r="O176" s="11">
        <v>38</v>
      </c>
      <c r="P176" s="11">
        <v>40</v>
      </c>
      <c r="Q176" s="12">
        <v>0</v>
      </c>
      <c r="R176" s="12">
        <v>0</v>
      </c>
      <c r="S176" s="11">
        <v>44</v>
      </c>
      <c r="T176" s="11">
        <v>25</v>
      </c>
      <c r="U176" s="11">
        <v>42</v>
      </c>
      <c r="V176" s="11">
        <v>29</v>
      </c>
      <c r="W176" s="11">
        <v>30</v>
      </c>
      <c r="X176" s="12">
        <v>0</v>
      </c>
      <c r="Y176" s="12">
        <v>0</v>
      </c>
      <c r="Z176" s="11">
        <v>25</v>
      </c>
      <c r="AA176" s="11">
        <v>14</v>
      </c>
      <c r="AB176" s="11">
        <v>0</v>
      </c>
      <c r="AC176" s="11">
        <v>2</v>
      </c>
      <c r="AD176" s="11">
        <v>75</v>
      </c>
      <c r="AE176" s="13">
        <v>208</v>
      </c>
    </row>
    <row r="177" spans="1:31" ht="16" x14ac:dyDescent="0.2">
      <c r="A177" s="3" t="s">
        <v>56</v>
      </c>
      <c r="B177" s="23">
        <f t="shared" si="2"/>
        <v>26568</v>
      </c>
      <c r="C177" s="15">
        <f>SUM(D177:AE177)/(INDEX(Metrics!$A$2:$C$255,MATCH(A177,Metrics!$A$2:$A$255,1),2,1))</f>
        <v>0.68498942917547567</v>
      </c>
      <c r="D177" s="11">
        <v>32</v>
      </c>
      <c r="E177" s="11">
        <v>243</v>
      </c>
      <c r="F177" s="11">
        <v>58</v>
      </c>
      <c r="G177" s="11">
        <v>279</v>
      </c>
      <c r="H177" s="11">
        <v>253</v>
      </c>
      <c r="I177" s="11">
        <v>2</v>
      </c>
      <c r="J177" s="12">
        <v>307</v>
      </c>
      <c r="K177" s="12">
        <v>0</v>
      </c>
      <c r="L177" s="11">
        <v>26</v>
      </c>
      <c r="M177" s="11">
        <v>2747</v>
      </c>
      <c r="N177" s="11">
        <v>2331</v>
      </c>
      <c r="O177" s="11">
        <v>2009</v>
      </c>
      <c r="P177" s="11">
        <v>2062</v>
      </c>
      <c r="Q177" s="12">
        <v>620</v>
      </c>
      <c r="R177" s="12">
        <v>0</v>
      </c>
      <c r="S177" s="11">
        <v>1385</v>
      </c>
      <c r="T177" s="11">
        <v>1155</v>
      </c>
      <c r="U177" s="11">
        <v>1042</v>
      </c>
      <c r="V177" s="11">
        <v>925</v>
      </c>
      <c r="W177" s="11">
        <v>1040</v>
      </c>
      <c r="X177" s="12">
        <v>469</v>
      </c>
      <c r="Y177" s="12">
        <v>314</v>
      </c>
      <c r="Z177" s="11">
        <v>946</v>
      </c>
      <c r="AA177" s="11">
        <v>876</v>
      </c>
      <c r="AB177" s="11">
        <v>836</v>
      </c>
      <c r="AC177" s="11">
        <v>870</v>
      </c>
      <c r="AD177" s="11">
        <v>1495</v>
      </c>
      <c r="AE177" s="13">
        <v>4246</v>
      </c>
    </row>
    <row r="178" spans="1:31" ht="16" x14ac:dyDescent="0.2">
      <c r="A178" s="3" t="s">
        <v>70</v>
      </c>
      <c r="B178" s="23">
        <f t="shared" si="2"/>
        <v>18962</v>
      </c>
      <c r="C178" s="15">
        <f>SUM(D178:AE178)/(INDEX(Metrics!$A$2:$C$255,MATCH(A178,Metrics!$A$2:$A$255,1),2,1))</f>
        <v>0.63293167328682531</v>
      </c>
      <c r="D178" s="11">
        <v>6</v>
      </c>
      <c r="E178" s="11">
        <v>88</v>
      </c>
      <c r="F178" s="11">
        <v>56</v>
      </c>
      <c r="G178" s="11">
        <v>173</v>
      </c>
      <c r="H178" s="11">
        <v>147</v>
      </c>
      <c r="I178" s="11">
        <v>82</v>
      </c>
      <c r="J178" s="12">
        <v>7</v>
      </c>
      <c r="K178" s="12">
        <v>0</v>
      </c>
      <c r="L178" s="11">
        <v>57</v>
      </c>
      <c r="M178" s="11">
        <v>1324</v>
      </c>
      <c r="N178" s="11">
        <v>1189</v>
      </c>
      <c r="O178" s="11">
        <v>1215</v>
      </c>
      <c r="P178" s="11">
        <v>1108</v>
      </c>
      <c r="Q178" s="12">
        <v>426</v>
      </c>
      <c r="R178" s="12">
        <v>1</v>
      </c>
      <c r="S178" s="11">
        <v>1121</v>
      </c>
      <c r="T178" s="11">
        <v>854</v>
      </c>
      <c r="U178" s="11">
        <v>789</v>
      </c>
      <c r="V178" s="11">
        <v>643</v>
      </c>
      <c r="W178" s="11">
        <v>657</v>
      </c>
      <c r="X178" s="12">
        <v>285</v>
      </c>
      <c r="Y178" s="12">
        <v>260</v>
      </c>
      <c r="Z178" s="11">
        <v>650</v>
      </c>
      <c r="AA178" s="11">
        <v>628</v>
      </c>
      <c r="AB178" s="11">
        <v>539</v>
      </c>
      <c r="AC178" s="11">
        <v>679</v>
      </c>
      <c r="AD178" s="11">
        <v>947</v>
      </c>
      <c r="AE178" s="13">
        <v>5031</v>
      </c>
    </row>
    <row r="179" spans="1:31" ht="16" x14ac:dyDescent="0.2">
      <c r="A179" s="3" t="s">
        <v>139</v>
      </c>
      <c r="B179" s="23">
        <f t="shared" si="2"/>
        <v>6089</v>
      </c>
      <c r="C179" s="15">
        <f>SUM(D179:AE179)/(INDEX(Metrics!$A$2:$C$255,MATCH(A179,Metrics!$A$2:$A$255,1),2,1))</f>
        <v>0.64776595744680854</v>
      </c>
      <c r="D179" s="11">
        <v>0</v>
      </c>
      <c r="E179" s="11">
        <v>4</v>
      </c>
      <c r="F179" s="11">
        <v>28</v>
      </c>
      <c r="G179" s="11">
        <v>26</v>
      </c>
      <c r="H179" s="11">
        <v>26</v>
      </c>
      <c r="I179" s="11">
        <v>0</v>
      </c>
      <c r="J179" s="12">
        <v>0</v>
      </c>
      <c r="K179" s="12">
        <v>0</v>
      </c>
      <c r="L179" s="11">
        <v>0</v>
      </c>
      <c r="M179" s="11">
        <v>437</v>
      </c>
      <c r="N179" s="11">
        <v>385</v>
      </c>
      <c r="O179" s="11">
        <v>343</v>
      </c>
      <c r="P179" s="11">
        <v>406</v>
      </c>
      <c r="Q179" s="12">
        <v>0</v>
      </c>
      <c r="R179" s="12">
        <v>0</v>
      </c>
      <c r="S179" s="11">
        <v>274</v>
      </c>
      <c r="T179" s="11">
        <v>210</v>
      </c>
      <c r="U179" s="11">
        <v>166</v>
      </c>
      <c r="V179" s="11">
        <v>197</v>
      </c>
      <c r="W179" s="11">
        <v>245</v>
      </c>
      <c r="X179" s="12">
        <v>260</v>
      </c>
      <c r="Y179" s="12">
        <v>133</v>
      </c>
      <c r="Z179" s="11">
        <v>165</v>
      </c>
      <c r="AA179" s="11">
        <v>159</v>
      </c>
      <c r="AB179" s="11">
        <v>155</v>
      </c>
      <c r="AC179" s="11">
        <v>178</v>
      </c>
      <c r="AD179" s="11">
        <v>249</v>
      </c>
      <c r="AE179" s="13">
        <v>2043</v>
      </c>
    </row>
    <row r="180" spans="1:31" ht="16" x14ac:dyDescent="0.2">
      <c r="A180" s="3" t="s">
        <v>143</v>
      </c>
      <c r="B180" s="23">
        <f t="shared" si="2"/>
        <v>5360</v>
      </c>
      <c r="C180" s="15">
        <f>SUM(D180:AE180)/(INDEX(Metrics!$A$2:$C$255,MATCH(A180,Metrics!$A$2:$A$255,1),2,1))</f>
        <v>0.60421598466914661</v>
      </c>
      <c r="D180" s="11">
        <v>169</v>
      </c>
      <c r="E180" s="11">
        <v>20</v>
      </c>
      <c r="F180" s="11">
        <v>15</v>
      </c>
      <c r="G180" s="11">
        <v>8</v>
      </c>
      <c r="H180" s="11">
        <v>20</v>
      </c>
      <c r="I180" s="11">
        <v>16</v>
      </c>
      <c r="J180" s="12">
        <v>0</v>
      </c>
      <c r="K180" s="12">
        <v>0</v>
      </c>
      <c r="L180" s="11">
        <v>0</v>
      </c>
      <c r="M180" s="11">
        <v>405</v>
      </c>
      <c r="N180" s="11">
        <v>328</v>
      </c>
      <c r="O180" s="11">
        <v>248</v>
      </c>
      <c r="P180" s="11">
        <v>352</v>
      </c>
      <c r="Q180" s="12">
        <v>0</v>
      </c>
      <c r="R180" s="12">
        <v>0</v>
      </c>
      <c r="S180" s="11">
        <v>214</v>
      </c>
      <c r="T180" s="11">
        <v>222</v>
      </c>
      <c r="U180" s="11">
        <v>203</v>
      </c>
      <c r="V180" s="11">
        <v>158</v>
      </c>
      <c r="W180" s="11">
        <v>247</v>
      </c>
      <c r="X180" s="12">
        <v>0</v>
      </c>
      <c r="Y180" s="12">
        <v>0</v>
      </c>
      <c r="Z180" s="11">
        <v>153</v>
      </c>
      <c r="AA180" s="11">
        <v>0</v>
      </c>
      <c r="AB180" s="11">
        <v>165</v>
      </c>
      <c r="AC180" s="11">
        <v>226</v>
      </c>
      <c r="AD180" s="11">
        <v>387</v>
      </c>
      <c r="AE180" s="13">
        <v>1804</v>
      </c>
    </row>
    <row r="181" spans="1:31" ht="16" x14ac:dyDescent="0.2">
      <c r="A181" s="3" t="s">
        <v>16</v>
      </c>
      <c r="B181" s="23">
        <f t="shared" si="2"/>
        <v>110915</v>
      </c>
      <c r="C181" s="15">
        <f>SUM(D181:AE181)/(INDEX(Metrics!$A$2:$C$255,MATCH(A181,Metrics!$A$2:$A$255,1),2,1))</f>
        <v>0.52404418573885436</v>
      </c>
      <c r="D181" s="11">
        <v>88</v>
      </c>
      <c r="E181" s="11">
        <v>468</v>
      </c>
      <c r="F181" s="11">
        <v>2090</v>
      </c>
      <c r="G181" s="11">
        <v>1379</v>
      </c>
      <c r="H181" s="11">
        <v>1003</v>
      </c>
      <c r="I181" s="11">
        <v>1068</v>
      </c>
      <c r="J181" s="12">
        <v>0</v>
      </c>
      <c r="K181" s="12">
        <v>0</v>
      </c>
      <c r="L181" s="11">
        <v>3</v>
      </c>
      <c r="M181" s="11">
        <v>10860</v>
      </c>
      <c r="N181" s="11">
        <v>10374</v>
      </c>
      <c r="O181" s="11">
        <v>9205</v>
      </c>
      <c r="P181" s="11">
        <v>9755</v>
      </c>
      <c r="Q181" s="12">
        <v>7391</v>
      </c>
      <c r="R181" s="12">
        <v>461</v>
      </c>
      <c r="S181" s="11">
        <v>6480</v>
      </c>
      <c r="T181" s="11">
        <v>5622</v>
      </c>
      <c r="U181" s="11">
        <v>4737</v>
      </c>
      <c r="V181" s="11">
        <v>4327</v>
      </c>
      <c r="W181" s="11">
        <v>5017</v>
      </c>
      <c r="X181" s="12">
        <v>4815</v>
      </c>
      <c r="Y181" s="12">
        <v>407</v>
      </c>
      <c r="Z181" s="11">
        <v>4573</v>
      </c>
      <c r="AA181" s="11">
        <v>4512</v>
      </c>
      <c r="AB181" s="11">
        <v>4224</v>
      </c>
      <c r="AC181" s="11">
        <v>4681</v>
      </c>
      <c r="AD181" s="11">
        <v>7375</v>
      </c>
      <c r="AE181" s="13">
        <v>0</v>
      </c>
    </row>
    <row r="182" spans="1:31" ht="16" x14ac:dyDescent="0.2">
      <c r="A182" s="3" t="s">
        <v>178</v>
      </c>
      <c r="B182" s="23">
        <f t="shared" si="2"/>
        <v>3150</v>
      </c>
      <c r="C182" s="15">
        <f>SUM(D182:AE182)/(INDEX(Metrics!$A$2:$C$255,MATCH(A182,Metrics!$A$2:$A$255,1),2,1))</f>
        <v>0.60670261941448378</v>
      </c>
      <c r="D182" s="11">
        <v>46</v>
      </c>
      <c r="E182" s="11">
        <v>12</v>
      </c>
      <c r="F182" s="11">
        <v>5</v>
      </c>
      <c r="G182" s="11">
        <v>14</v>
      </c>
      <c r="H182" s="11">
        <v>6</v>
      </c>
      <c r="I182" s="11">
        <v>5</v>
      </c>
      <c r="J182" s="12">
        <v>0</v>
      </c>
      <c r="K182" s="12">
        <v>0</v>
      </c>
      <c r="L182" s="11">
        <v>1</v>
      </c>
      <c r="M182" s="11">
        <v>325</v>
      </c>
      <c r="N182" s="11">
        <v>224</v>
      </c>
      <c r="O182" s="11">
        <v>175</v>
      </c>
      <c r="P182" s="11">
        <v>207</v>
      </c>
      <c r="Q182" s="12">
        <v>0</v>
      </c>
      <c r="R182" s="12">
        <v>0</v>
      </c>
      <c r="S182" s="11">
        <v>200</v>
      </c>
      <c r="T182" s="11">
        <v>106</v>
      </c>
      <c r="U182" s="11">
        <v>109</v>
      </c>
      <c r="V182" s="11">
        <v>81</v>
      </c>
      <c r="W182" s="11">
        <v>112</v>
      </c>
      <c r="X182" s="12">
        <v>0</v>
      </c>
      <c r="Y182" s="12">
        <v>0</v>
      </c>
      <c r="Z182" s="11">
        <v>123</v>
      </c>
      <c r="AA182" s="11">
        <v>59</v>
      </c>
      <c r="AB182" s="11">
        <v>71</v>
      </c>
      <c r="AC182" s="11">
        <v>125</v>
      </c>
      <c r="AD182" s="11">
        <v>227</v>
      </c>
      <c r="AE182" s="13">
        <v>917</v>
      </c>
    </row>
    <row r="183" spans="1:31" ht="16" x14ac:dyDescent="0.2">
      <c r="A183" s="3" t="s">
        <v>235</v>
      </c>
      <c r="B183" s="23">
        <f t="shared" si="2"/>
        <v>1007</v>
      </c>
      <c r="C183" s="15">
        <f>SUM(D183:AE183)/(INDEX(Metrics!$A$2:$C$255,MATCH(A183,Metrics!$A$2:$A$255,1),2,1))</f>
        <v>0.70666666666666667</v>
      </c>
      <c r="D183" s="11">
        <v>0</v>
      </c>
      <c r="E183" s="11">
        <v>2</v>
      </c>
      <c r="F183" s="11">
        <v>3</v>
      </c>
      <c r="G183" s="11">
        <v>8</v>
      </c>
      <c r="H183" s="11">
        <v>2</v>
      </c>
      <c r="I183" s="11">
        <v>4</v>
      </c>
      <c r="J183" s="12">
        <v>0</v>
      </c>
      <c r="K183" s="12">
        <v>0</v>
      </c>
      <c r="L183" s="11">
        <v>0</v>
      </c>
      <c r="M183" s="11">
        <v>72</v>
      </c>
      <c r="N183" s="11">
        <v>68</v>
      </c>
      <c r="O183" s="11">
        <v>31</v>
      </c>
      <c r="P183" s="11">
        <v>74</v>
      </c>
      <c r="Q183" s="12">
        <v>0</v>
      </c>
      <c r="R183" s="12">
        <v>0</v>
      </c>
      <c r="S183" s="11">
        <v>75</v>
      </c>
      <c r="T183" s="11">
        <v>52</v>
      </c>
      <c r="U183" s="11">
        <v>30</v>
      </c>
      <c r="V183" s="11">
        <v>51</v>
      </c>
      <c r="W183" s="11">
        <v>46</v>
      </c>
      <c r="X183" s="12">
        <v>0</v>
      </c>
      <c r="Y183" s="12">
        <v>0</v>
      </c>
      <c r="Z183" s="11">
        <v>14</v>
      </c>
      <c r="AA183" s="11">
        <v>14</v>
      </c>
      <c r="AB183" s="11">
        <v>15</v>
      </c>
      <c r="AC183" s="11">
        <v>12</v>
      </c>
      <c r="AD183" s="11">
        <v>46</v>
      </c>
      <c r="AE183" s="13">
        <v>388</v>
      </c>
    </row>
    <row r="184" spans="1:31" ht="16" x14ac:dyDescent="0.2">
      <c r="A184" s="3" t="s">
        <v>44</v>
      </c>
      <c r="B184" s="23">
        <f t="shared" si="2"/>
        <v>35820</v>
      </c>
      <c r="C184" s="15">
        <f>SUM(D184:AE184)/(INDEX(Metrics!$A$2:$C$255,MATCH(A184,Metrics!$A$2:$A$255,1),2,1))</f>
        <v>0.65794790786525115</v>
      </c>
      <c r="D184" s="11">
        <v>13</v>
      </c>
      <c r="E184" s="11">
        <v>0</v>
      </c>
      <c r="F184" s="11">
        <v>9</v>
      </c>
      <c r="G184" s="11">
        <v>0</v>
      </c>
      <c r="H184" s="11">
        <v>6</v>
      </c>
      <c r="I184" s="11">
        <v>0</v>
      </c>
      <c r="J184" s="12">
        <v>0</v>
      </c>
      <c r="K184" s="12">
        <v>0</v>
      </c>
      <c r="L184" s="11">
        <v>3</v>
      </c>
      <c r="M184" s="11">
        <v>3134</v>
      </c>
      <c r="N184" s="11">
        <v>2711</v>
      </c>
      <c r="O184" s="11">
        <v>2413</v>
      </c>
      <c r="P184" s="11">
        <v>2938</v>
      </c>
      <c r="Q184" s="12">
        <v>1414</v>
      </c>
      <c r="R184" s="12">
        <v>0</v>
      </c>
      <c r="S184" s="11">
        <v>2180</v>
      </c>
      <c r="T184" s="11">
        <v>2725</v>
      </c>
      <c r="U184" s="11">
        <v>1771</v>
      </c>
      <c r="V184" s="11">
        <v>1376</v>
      </c>
      <c r="W184" s="11">
        <v>1502</v>
      </c>
      <c r="X184" s="12">
        <v>1221</v>
      </c>
      <c r="Y184" s="12">
        <v>0</v>
      </c>
      <c r="Z184" s="11">
        <v>1144</v>
      </c>
      <c r="AA184" s="11">
        <v>1829</v>
      </c>
      <c r="AB184" s="11">
        <v>1029</v>
      </c>
      <c r="AC184" s="11">
        <v>1101</v>
      </c>
      <c r="AD184" s="11">
        <v>1795</v>
      </c>
      <c r="AE184" s="13">
        <v>5506</v>
      </c>
    </row>
    <row r="185" spans="1:31" ht="16" x14ac:dyDescent="0.2">
      <c r="A185" s="3" t="s">
        <v>93</v>
      </c>
      <c r="B185" s="23">
        <f t="shared" si="2"/>
        <v>12455</v>
      </c>
      <c r="C185" s="15">
        <f>SUM(D185:AE185)/(INDEX(Metrics!$A$2:$C$255,MATCH(A185,Metrics!$A$2:$A$255,1),2,1))</f>
        <v>0.65739470072838591</v>
      </c>
      <c r="D185" s="11">
        <v>15</v>
      </c>
      <c r="E185" s="11">
        <v>0</v>
      </c>
      <c r="F185" s="11">
        <v>8</v>
      </c>
      <c r="G185" s="11">
        <v>3</v>
      </c>
      <c r="H185" s="11">
        <v>7</v>
      </c>
      <c r="I185" s="11">
        <v>22</v>
      </c>
      <c r="J185" s="12">
        <v>0</v>
      </c>
      <c r="K185" s="12">
        <v>0</v>
      </c>
      <c r="L185" s="11">
        <v>0</v>
      </c>
      <c r="M185" s="11">
        <v>1160</v>
      </c>
      <c r="N185" s="11">
        <v>833</v>
      </c>
      <c r="O185" s="11">
        <v>878</v>
      </c>
      <c r="P185" s="11">
        <v>881</v>
      </c>
      <c r="Q185" s="12">
        <v>357</v>
      </c>
      <c r="R185" s="12">
        <v>0</v>
      </c>
      <c r="S185" s="11">
        <v>681</v>
      </c>
      <c r="T185" s="11">
        <v>658</v>
      </c>
      <c r="U185" s="11">
        <v>477</v>
      </c>
      <c r="V185" s="11">
        <v>500</v>
      </c>
      <c r="W185" s="11">
        <v>438</v>
      </c>
      <c r="X185" s="12">
        <v>332</v>
      </c>
      <c r="Y185" s="12">
        <v>85</v>
      </c>
      <c r="Z185" s="11">
        <v>385</v>
      </c>
      <c r="AA185" s="11">
        <v>374</v>
      </c>
      <c r="AB185" s="11">
        <v>323</v>
      </c>
      <c r="AC185" s="11">
        <v>575</v>
      </c>
      <c r="AD185" s="11">
        <v>584</v>
      </c>
      <c r="AE185" s="13">
        <v>2879</v>
      </c>
    </row>
    <row r="186" spans="1:31" ht="16" x14ac:dyDescent="0.2">
      <c r="A186" s="3" t="s">
        <v>102</v>
      </c>
      <c r="B186" s="23">
        <f t="shared" si="2"/>
        <v>10914</v>
      </c>
      <c r="C186" s="15">
        <f>SUM(D186:AE186)/(INDEX(Metrics!$A$2:$C$255,MATCH(A186,Metrics!$A$2:$A$255,1),2,1))</f>
        <v>0.64933365064255122</v>
      </c>
      <c r="D186" s="11">
        <v>29</v>
      </c>
      <c r="E186" s="11">
        <v>69</v>
      </c>
      <c r="F186" s="11">
        <v>12</v>
      </c>
      <c r="G186" s="11">
        <v>49</v>
      </c>
      <c r="H186" s="11">
        <v>101</v>
      </c>
      <c r="I186" s="11">
        <v>62</v>
      </c>
      <c r="J186" s="12">
        <v>0</v>
      </c>
      <c r="K186" s="12">
        <v>0</v>
      </c>
      <c r="L186" s="11">
        <v>7</v>
      </c>
      <c r="M186" s="11">
        <v>790</v>
      </c>
      <c r="N186" s="11">
        <v>615</v>
      </c>
      <c r="O186" s="11">
        <v>611</v>
      </c>
      <c r="P186" s="11">
        <v>750</v>
      </c>
      <c r="Q186" s="12">
        <v>244</v>
      </c>
      <c r="R186" s="12">
        <v>187</v>
      </c>
      <c r="S186" s="11">
        <v>644</v>
      </c>
      <c r="T186" s="11">
        <v>470</v>
      </c>
      <c r="U186" s="11">
        <v>374</v>
      </c>
      <c r="V186" s="11">
        <v>384</v>
      </c>
      <c r="W186" s="11">
        <v>395</v>
      </c>
      <c r="X186" s="12">
        <v>179</v>
      </c>
      <c r="Y186" s="12">
        <v>159</v>
      </c>
      <c r="Z186" s="11">
        <v>437</v>
      </c>
      <c r="AA186" s="11">
        <v>355</v>
      </c>
      <c r="AB186" s="11">
        <v>306</v>
      </c>
      <c r="AC186" s="11">
        <v>389</v>
      </c>
      <c r="AD186" s="11">
        <v>10</v>
      </c>
      <c r="AE186" s="13">
        <v>3286</v>
      </c>
    </row>
    <row r="187" spans="1:31" ht="16" x14ac:dyDescent="0.2">
      <c r="A187" s="3" t="s">
        <v>28</v>
      </c>
      <c r="B187" s="23">
        <f t="shared" si="2"/>
        <v>74946</v>
      </c>
      <c r="C187" s="15">
        <f>SUM(D187:AE187)/(INDEX(Metrics!$A$2:$C$255,MATCH(A187,Metrics!$A$2:$A$255,1),2,1))</f>
        <v>0.72064154463023677</v>
      </c>
      <c r="D187" s="11">
        <v>48</v>
      </c>
      <c r="E187" s="11">
        <v>6</v>
      </c>
      <c r="F187" s="11">
        <v>18</v>
      </c>
      <c r="G187" s="11">
        <v>14</v>
      </c>
      <c r="H187" s="11">
        <v>9</v>
      </c>
      <c r="I187" s="11">
        <v>0</v>
      </c>
      <c r="J187" s="12">
        <v>14</v>
      </c>
      <c r="K187" s="12">
        <v>0</v>
      </c>
      <c r="L187" s="11">
        <v>0</v>
      </c>
      <c r="M187" s="11">
        <v>4303</v>
      </c>
      <c r="N187" s="11">
        <v>4414</v>
      </c>
      <c r="O187" s="11">
        <v>4822</v>
      </c>
      <c r="P187" s="11">
        <v>5436</v>
      </c>
      <c r="Q187" s="12">
        <v>1</v>
      </c>
      <c r="R187" s="12">
        <v>0</v>
      </c>
      <c r="S187" s="11">
        <v>5744</v>
      </c>
      <c r="T187" s="11">
        <v>4149</v>
      </c>
      <c r="U187" s="11">
        <v>4401</v>
      </c>
      <c r="V187" s="11">
        <v>3883</v>
      </c>
      <c r="W187" s="11">
        <v>4104</v>
      </c>
      <c r="X187" s="12">
        <v>4084</v>
      </c>
      <c r="Y187" s="12">
        <v>1571</v>
      </c>
      <c r="Z187" s="11">
        <v>3509</v>
      </c>
      <c r="AA187" s="11">
        <v>2939</v>
      </c>
      <c r="AB187" s="11">
        <v>3370</v>
      </c>
      <c r="AC187" s="11">
        <v>3381</v>
      </c>
      <c r="AD187" s="11">
        <v>4589</v>
      </c>
      <c r="AE187" s="13">
        <v>10137</v>
      </c>
    </row>
    <row r="188" spans="1:31" ht="16" x14ac:dyDescent="0.2">
      <c r="A188" s="3" t="s">
        <v>181</v>
      </c>
      <c r="B188" s="23">
        <f t="shared" si="2"/>
        <v>2654</v>
      </c>
      <c r="C188" s="15">
        <f>SUM(D188:AE188)/(INDEX(Metrics!$A$2:$C$255,MATCH(A188,Metrics!$A$2:$A$255,1),2,1))</f>
        <v>0.58496804055543306</v>
      </c>
      <c r="D188" s="11">
        <v>2</v>
      </c>
      <c r="E188" s="11">
        <v>0</v>
      </c>
      <c r="F188" s="11">
        <v>2</v>
      </c>
      <c r="G188" s="11">
        <v>4</v>
      </c>
      <c r="H188" s="11">
        <v>22</v>
      </c>
      <c r="I188" s="11">
        <v>19</v>
      </c>
      <c r="J188" s="12">
        <v>0</v>
      </c>
      <c r="K188" s="12">
        <v>0</v>
      </c>
      <c r="L188" s="11">
        <v>0</v>
      </c>
      <c r="M188" s="11">
        <v>137</v>
      </c>
      <c r="N188" s="11">
        <v>74</v>
      </c>
      <c r="O188" s="11">
        <v>96</v>
      </c>
      <c r="P188" s="11">
        <v>100</v>
      </c>
      <c r="Q188" s="12">
        <v>0</v>
      </c>
      <c r="R188" s="12">
        <v>0</v>
      </c>
      <c r="S188" s="11">
        <v>121</v>
      </c>
      <c r="T188" s="11">
        <v>102</v>
      </c>
      <c r="U188" s="11">
        <v>99</v>
      </c>
      <c r="V188" s="11">
        <v>81</v>
      </c>
      <c r="W188" s="11">
        <v>67</v>
      </c>
      <c r="X188" s="12">
        <v>0</v>
      </c>
      <c r="Y188" s="12">
        <v>0</v>
      </c>
      <c r="Z188" s="11">
        <v>56</v>
      </c>
      <c r="AA188" s="11">
        <v>40</v>
      </c>
      <c r="AB188" s="11">
        <v>54</v>
      </c>
      <c r="AC188" s="11">
        <v>106</v>
      </c>
      <c r="AD188" s="11">
        <v>123</v>
      </c>
      <c r="AE188" s="13">
        <v>1349</v>
      </c>
    </row>
    <row r="189" spans="1:31" ht="16" x14ac:dyDescent="0.2">
      <c r="A189" s="3" t="s">
        <v>148</v>
      </c>
      <c r="B189" s="23">
        <f t="shared" si="2"/>
        <v>4633</v>
      </c>
      <c r="C189" s="15">
        <f>SUM(D189:AE189)/(INDEX(Metrics!$A$2:$C$255,MATCH(A189,Metrics!$A$2:$A$255,1),2,1))</f>
        <v>0.55665024630541871</v>
      </c>
      <c r="D189" s="11">
        <v>1</v>
      </c>
      <c r="E189" s="11">
        <v>29</v>
      </c>
      <c r="F189" s="11">
        <v>35</v>
      </c>
      <c r="G189" s="11">
        <v>34</v>
      </c>
      <c r="H189" s="11">
        <v>25</v>
      </c>
      <c r="I189" s="11">
        <v>28</v>
      </c>
      <c r="J189" s="12">
        <v>0</v>
      </c>
      <c r="K189" s="12">
        <v>0</v>
      </c>
      <c r="L189" s="11">
        <v>0</v>
      </c>
      <c r="M189" s="11">
        <v>501</v>
      </c>
      <c r="N189" s="11">
        <v>422</v>
      </c>
      <c r="O189" s="11">
        <v>341</v>
      </c>
      <c r="P189" s="11">
        <v>367</v>
      </c>
      <c r="Q189" s="12">
        <v>0</v>
      </c>
      <c r="R189" s="12">
        <v>0</v>
      </c>
      <c r="S189" s="11">
        <v>261</v>
      </c>
      <c r="T189" s="11">
        <v>223</v>
      </c>
      <c r="U189" s="11">
        <v>187</v>
      </c>
      <c r="V189" s="11">
        <v>248</v>
      </c>
      <c r="W189" s="11">
        <v>186</v>
      </c>
      <c r="X189" s="12">
        <v>0</v>
      </c>
      <c r="Y189" s="12">
        <v>0</v>
      </c>
      <c r="Z189" s="11">
        <v>131</v>
      </c>
      <c r="AA189" s="11">
        <v>130</v>
      </c>
      <c r="AB189" s="11">
        <v>136</v>
      </c>
      <c r="AC189" s="11">
        <v>254</v>
      </c>
      <c r="AD189" s="11">
        <v>294</v>
      </c>
      <c r="AE189" s="13">
        <v>800</v>
      </c>
    </row>
    <row r="190" spans="1:31" ht="16" x14ac:dyDescent="0.2">
      <c r="A190" s="3" t="s">
        <v>53</v>
      </c>
      <c r="B190" s="23">
        <f t="shared" si="2"/>
        <v>23688</v>
      </c>
      <c r="C190" s="15">
        <f>SUM(D190:AE190)/(INDEX(Metrics!$A$2:$C$255,MATCH(A190,Metrics!$A$2:$A$255,1),2,1))</f>
        <v>0.58460019743336622</v>
      </c>
      <c r="D190" s="11">
        <v>25</v>
      </c>
      <c r="E190" s="11">
        <v>18</v>
      </c>
      <c r="F190" s="11">
        <v>8</v>
      </c>
      <c r="G190" s="11">
        <v>183</v>
      </c>
      <c r="H190" s="11">
        <v>224</v>
      </c>
      <c r="I190" s="11">
        <v>306</v>
      </c>
      <c r="J190" s="12">
        <v>0</v>
      </c>
      <c r="K190" s="12">
        <v>0</v>
      </c>
      <c r="L190" s="11">
        <v>0</v>
      </c>
      <c r="M190" s="11">
        <v>2491</v>
      </c>
      <c r="N190" s="11">
        <v>1671</v>
      </c>
      <c r="O190" s="11">
        <v>1944</v>
      </c>
      <c r="P190" s="11">
        <v>1924</v>
      </c>
      <c r="Q190" s="12">
        <v>0</v>
      </c>
      <c r="R190" s="12">
        <v>0</v>
      </c>
      <c r="S190" s="11">
        <v>2276</v>
      </c>
      <c r="T190" s="11">
        <v>1132</v>
      </c>
      <c r="U190" s="11">
        <v>800</v>
      </c>
      <c r="V190" s="11">
        <v>1491</v>
      </c>
      <c r="W190" s="11">
        <v>783</v>
      </c>
      <c r="X190" s="12">
        <v>0</v>
      </c>
      <c r="Y190" s="12">
        <v>0</v>
      </c>
      <c r="Z190" s="11">
        <v>1585</v>
      </c>
      <c r="AA190" s="11">
        <v>1003</v>
      </c>
      <c r="AB190" s="11">
        <v>660</v>
      </c>
      <c r="AC190" s="11">
        <v>794</v>
      </c>
      <c r="AD190" s="11">
        <v>1037</v>
      </c>
      <c r="AE190" s="13">
        <v>3333</v>
      </c>
    </row>
    <row r="191" spans="1:31" ht="16" x14ac:dyDescent="0.2">
      <c r="A191" s="3" t="s">
        <v>41</v>
      </c>
      <c r="B191" s="23">
        <f t="shared" si="2"/>
        <v>32959</v>
      </c>
      <c r="C191" s="15">
        <f>SUM(D191:AE191)/(INDEX(Metrics!$A$2:$C$255,MATCH(A191,Metrics!$A$2:$A$255,1),2,1))</f>
        <v>0.57085700429541364</v>
      </c>
      <c r="D191" s="11">
        <v>1257</v>
      </c>
      <c r="E191" s="11">
        <v>157</v>
      </c>
      <c r="F191" s="11">
        <v>16</v>
      </c>
      <c r="G191" s="11">
        <v>330</v>
      </c>
      <c r="H191" s="11">
        <v>127</v>
      </c>
      <c r="I191" s="11">
        <v>100</v>
      </c>
      <c r="J191" s="12">
        <v>0</v>
      </c>
      <c r="K191" s="12">
        <v>0</v>
      </c>
      <c r="L191" s="11">
        <v>99</v>
      </c>
      <c r="M191" s="11">
        <v>2738</v>
      </c>
      <c r="N191" s="11">
        <v>2627</v>
      </c>
      <c r="O191" s="11">
        <v>2227</v>
      </c>
      <c r="P191" s="11">
        <v>2391</v>
      </c>
      <c r="Q191" s="12">
        <v>1378</v>
      </c>
      <c r="R191" s="12">
        <v>0</v>
      </c>
      <c r="S191" s="11">
        <v>1754</v>
      </c>
      <c r="T191" s="11">
        <v>1387</v>
      </c>
      <c r="U191" s="11">
        <v>1331</v>
      </c>
      <c r="V191" s="11">
        <v>1043</v>
      </c>
      <c r="W191" s="11">
        <v>1343</v>
      </c>
      <c r="X191" s="12">
        <v>1105</v>
      </c>
      <c r="Y191" s="12">
        <v>173</v>
      </c>
      <c r="Z191" s="11">
        <v>463</v>
      </c>
      <c r="AA191" s="11">
        <v>251</v>
      </c>
      <c r="AB191" s="11">
        <v>599</v>
      </c>
      <c r="AC191" s="11">
        <v>1093</v>
      </c>
      <c r="AD191" s="11">
        <v>2583</v>
      </c>
      <c r="AE191" s="13">
        <v>6387</v>
      </c>
    </row>
    <row r="192" spans="1:31" ht="16" x14ac:dyDescent="0.2">
      <c r="A192" s="3" t="s">
        <v>180</v>
      </c>
      <c r="B192" s="23">
        <f t="shared" si="2"/>
        <v>2193</v>
      </c>
      <c r="C192" s="15">
        <f>SUM(D192:AE192)/(INDEX(Metrics!$A$2:$C$255,MATCH(A192,Metrics!$A$2:$A$255,1),2,1))</f>
        <v>0.45792441010649404</v>
      </c>
      <c r="D192" s="11">
        <v>0</v>
      </c>
      <c r="E192" s="11">
        <v>0</v>
      </c>
      <c r="F192" s="11">
        <v>0</v>
      </c>
      <c r="G192" s="11">
        <v>3</v>
      </c>
      <c r="H192" s="11">
        <v>7</v>
      </c>
      <c r="I192" s="11">
        <v>21</v>
      </c>
      <c r="J192" s="12">
        <v>0</v>
      </c>
      <c r="K192" s="12">
        <v>0</v>
      </c>
      <c r="L192" s="11">
        <v>15</v>
      </c>
      <c r="M192" s="11">
        <v>236</v>
      </c>
      <c r="N192" s="11">
        <v>167</v>
      </c>
      <c r="O192" s="11">
        <v>154</v>
      </c>
      <c r="P192" s="11">
        <v>160</v>
      </c>
      <c r="Q192" s="12">
        <v>0</v>
      </c>
      <c r="R192" s="12">
        <v>0</v>
      </c>
      <c r="S192" s="11">
        <v>110</v>
      </c>
      <c r="T192" s="11">
        <v>114</v>
      </c>
      <c r="U192" s="11">
        <v>112</v>
      </c>
      <c r="V192" s="11">
        <v>90</v>
      </c>
      <c r="W192" s="11">
        <v>109</v>
      </c>
      <c r="X192" s="12">
        <v>0</v>
      </c>
      <c r="Y192" s="12">
        <v>0</v>
      </c>
      <c r="Z192" s="11">
        <v>83</v>
      </c>
      <c r="AA192" s="11">
        <v>68</v>
      </c>
      <c r="AB192" s="11">
        <v>92</v>
      </c>
      <c r="AC192" s="11">
        <v>94</v>
      </c>
      <c r="AD192" s="11">
        <v>152</v>
      </c>
      <c r="AE192" s="13">
        <v>406</v>
      </c>
    </row>
    <row r="193" spans="1:31" ht="16" x14ac:dyDescent="0.2">
      <c r="A193" s="3" t="s">
        <v>149</v>
      </c>
      <c r="B193" s="23">
        <f t="shared" si="2"/>
        <v>5987</v>
      </c>
      <c r="C193" s="15">
        <f>SUM(D193:AE193)/(INDEX(Metrics!$A$2:$C$255,MATCH(A193,Metrics!$A$2:$A$255,1),2,1))</f>
        <v>0.71959134615384612</v>
      </c>
      <c r="D193" s="11">
        <v>0</v>
      </c>
      <c r="E193" s="11">
        <v>0</v>
      </c>
      <c r="F193" s="11">
        <v>3</v>
      </c>
      <c r="G193" s="11">
        <v>0</v>
      </c>
      <c r="H193" s="11">
        <v>12</v>
      </c>
      <c r="I193" s="11">
        <v>37</v>
      </c>
      <c r="J193" s="12">
        <v>0</v>
      </c>
      <c r="K193" s="12">
        <v>0</v>
      </c>
      <c r="L193" s="11">
        <v>0</v>
      </c>
      <c r="M193" s="11">
        <v>459</v>
      </c>
      <c r="N193" s="11">
        <v>482</v>
      </c>
      <c r="O193" s="11">
        <v>670</v>
      </c>
      <c r="P193" s="11">
        <v>506</v>
      </c>
      <c r="Q193" s="12">
        <v>0</v>
      </c>
      <c r="R193" s="12">
        <v>0</v>
      </c>
      <c r="S193" s="11">
        <v>406</v>
      </c>
      <c r="T193" s="11">
        <v>360</v>
      </c>
      <c r="U193" s="11">
        <v>270</v>
      </c>
      <c r="V193" s="11">
        <v>262</v>
      </c>
      <c r="W193" s="11">
        <v>310</v>
      </c>
      <c r="X193" s="12">
        <v>0</v>
      </c>
      <c r="Y193" s="12">
        <v>0</v>
      </c>
      <c r="Z193" s="11">
        <v>234</v>
      </c>
      <c r="AA193" s="11">
        <v>353</v>
      </c>
      <c r="AB193" s="11">
        <v>179</v>
      </c>
      <c r="AC193" s="11">
        <v>173</v>
      </c>
      <c r="AD193" s="11">
        <v>255</v>
      </c>
      <c r="AE193" s="13">
        <v>1016</v>
      </c>
    </row>
    <row r="194" spans="1:31" ht="16" x14ac:dyDescent="0.2">
      <c r="A194" s="3" t="s">
        <v>29</v>
      </c>
      <c r="B194" s="23">
        <f t="shared" si="2"/>
        <v>64087</v>
      </c>
      <c r="C194" s="15">
        <f>SUM(D194:AE194)/(INDEX(Metrics!$A$2:$C$255,MATCH(A194,Metrics!$A$2:$A$255,1),2,1))</f>
        <v>0.68679605199704219</v>
      </c>
      <c r="D194" s="11">
        <v>835</v>
      </c>
      <c r="E194" s="11">
        <v>305</v>
      </c>
      <c r="F194" s="11">
        <v>500</v>
      </c>
      <c r="G194" s="11">
        <v>501</v>
      </c>
      <c r="H194" s="11">
        <v>255</v>
      </c>
      <c r="I194" s="11">
        <v>285</v>
      </c>
      <c r="J194" s="12">
        <v>236</v>
      </c>
      <c r="K194" s="12">
        <v>0</v>
      </c>
      <c r="L194" s="11">
        <v>0</v>
      </c>
      <c r="M194" s="11">
        <v>4860</v>
      </c>
      <c r="N194" s="11">
        <v>4777</v>
      </c>
      <c r="O194" s="11">
        <v>4725</v>
      </c>
      <c r="P194" s="11">
        <v>5154</v>
      </c>
      <c r="Q194" s="12">
        <v>3683</v>
      </c>
      <c r="R194" s="12">
        <v>0</v>
      </c>
      <c r="S194" s="11">
        <v>3844</v>
      </c>
      <c r="T194" s="11">
        <v>3227</v>
      </c>
      <c r="U194" s="11">
        <v>2922</v>
      </c>
      <c r="V194" s="11">
        <v>2599</v>
      </c>
      <c r="W194" s="11">
        <v>3250</v>
      </c>
      <c r="X194" s="12">
        <v>2917</v>
      </c>
      <c r="Y194" s="12">
        <v>862</v>
      </c>
      <c r="Z194" s="11">
        <v>1255</v>
      </c>
      <c r="AA194" s="11">
        <v>973</v>
      </c>
      <c r="AB194" s="11">
        <v>1132</v>
      </c>
      <c r="AC194" s="11">
        <v>2134</v>
      </c>
      <c r="AD194" s="11">
        <v>4503</v>
      </c>
      <c r="AE194" s="13">
        <v>8353</v>
      </c>
    </row>
    <row r="195" spans="1:31" ht="16" x14ac:dyDescent="0.2">
      <c r="A195" s="3" t="s">
        <v>225</v>
      </c>
      <c r="B195" s="23">
        <f t="shared" si="2"/>
        <v>1125</v>
      </c>
      <c r="C195" s="15">
        <f>SUM(D195:AE195)/(INDEX(Metrics!$A$2:$C$255,MATCH(A195,Metrics!$A$2:$A$255,1),2,1))</f>
        <v>0.59872272485364553</v>
      </c>
      <c r="D195" s="11">
        <v>0</v>
      </c>
      <c r="E195" s="11">
        <v>0</v>
      </c>
      <c r="F195" s="11">
        <v>0</v>
      </c>
      <c r="G195" s="11">
        <v>0</v>
      </c>
      <c r="H195" s="11">
        <v>1</v>
      </c>
      <c r="I195" s="11">
        <v>3</v>
      </c>
      <c r="J195" s="12">
        <v>0</v>
      </c>
      <c r="K195" s="12">
        <v>0</v>
      </c>
      <c r="L195" s="11">
        <v>0</v>
      </c>
      <c r="M195" s="11">
        <v>166</v>
      </c>
      <c r="N195" s="11">
        <v>103</v>
      </c>
      <c r="O195" s="11">
        <v>63</v>
      </c>
      <c r="P195" s="11">
        <v>107</v>
      </c>
      <c r="Q195" s="12">
        <v>0</v>
      </c>
      <c r="R195" s="12">
        <v>0</v>
      </c>
      <c r="S195" s="11">
        <v>71</v>
      </c>
      <c r="T195" s="11">
        <v>56</v>
      </c>
      <c r="U195" s="11">
        <v>43</v>
      </c>
      <c r="V195" s="11">
        <v>37</v>
      </c>
      <c r="W195" s="11">
        <v>45</v>
      </c>
      <c r="X195" s="12">
        <v>0</v>
      </c>
      <c r="Y195" s="12">
        <v>0</v>
      </c>
      <c r="Z195" s="11">
        <v>56</v>
      </c>
      <c r="AA195" s="11">
        <v>26</v>
      </c>
      <c r="AB195" s="11">
        <v>25</v>
      </c>
      <c r="AC195" s="11">
        <v>52</v>
      </c>
      <c r="AD195" s="11">
        <v>47</v>
      </c>
      <c r="AE195" s="13">
        <v>224</v>
      </c>
    </row>
    <row r="196" spans="1:31" ht="16" x14ac:dyDescent="0.2">
      <c r="A196" s="3" t="s">
        <v>206</v>
      </c>
      <c r="B196" s="23">
        <f t="shared" si="2"/>
        <v>1532</v>
      </c>
      <c r="C196" s="15">
        <f>SUM(D196:AE196)/(INDEX(Metrics!$A$2:$C$255,MATCH(A196,Metrics!$A$2:$A$255,1),2,1))</f>
        <v>0.5669874167283494</v>
      </c>
      <c r="D196" s="11">
        <v>0</v>
      </c>
      <c r="E196" s="11">
        <v>4</v>
      </c>
      <c r="F196" s="11">
        <v>0</v>
      </c>
      <c r="G196" s="11">
        <v>16</v>
      </c>
      <c r="H196" s="11">
        <v>11</v>
      </c>
      <c r="I196" s="11">
        <v>7</v>
      </c>
      <c r="J196" s="12">
        <v>0</v>
      </c>
      <c r="K196" s="12">
        <v>0</v>
      </c>
      <c r="L196" s="11">
        <v>0</v>
      </c>
      <c r="M196" s="11">
        <v>246</v>
      </c>
      <c r="N196" s="11">
        <v>171</v>
      </c>
      <c r="O196" s="11">
        <v>167</v>
      </c>
      <c r="P196" s="11">
        <v>167</v>
      </c>
      <c r="Q196" s="12">
        <v>0</v>
      </c>
      <c r="R196" s="12">
        <v>0</v>
      </c>
      <c r="S196" s="11">
        <v>77</v>
      </c>
      <c r="T196" s="11">
        <v>130</v>
      </c>
      <c r="U196" s="11">
        <v>100</v>
      </c>
      <c r="V196" s="11">
        <v>70</v>
      </c>
      <c r="W196" s="11">
        <v>68</v>
      </c>
      <c r="X196" s="12">
        <v>0</v>
      </c>
      <c r="Y196" s="12">
        <v>0</v>
      </c>
      <c r="Z196" s="11">
        <v>71</v>
      </c>
      <c r="AA196" s="11">
        <v>66</v>
      </c>
      <c r="AB196" s="11">
        <v>40</v>
      </c>
      <c r="AC196" s="11">
        <v>41</v>
      </c>
      <c r="AD196" s="11">
        <v>80</v>
      </c>
      <c r="AE196" s="13">
        <v>0</v>
      </c>
    </row>
    <row r="197" spans="1:31" ht="16" x14ac:dyDescent="0.2">
      <c r="A197" s="3" t="s">
        <v>145</v>
      </c>
      <c r="B197" s="23">
        <f t="shared" ref="B197:B257" si="3">SUM(D197:AE197)</f>
        <v>5803</v>
      </c>
      <c r="C197" s="15">
        <f>SUM(D197:AE197)/(INDEX(Metrics!$A$2:$C$255,MATCH(A197,Metrics!$A$2:$A$255,1),2,1))</f>
        <v>0.68359052891977856</v>
      </c>
      <c r="D197" s="11">
        <v>1</v>
      </c>
      <c r="E197" s="11">
        <v>3</v>
      </c>
      <c r="F197" s="11">
        <v>24</v>
      </c>
      <c r="G197" s="11">
        <v>23</v>
      </c>
      <c r="H197" s="11">
        <v>30</v>
      </c>
      <c r="I197" s="11">
        <v>0</v>
      </c>
      <c r="J197" s="12">
        <v>0</v>
      </c>
      <c r="K197" s="12">
        <v>0</v>
      </c>
      <c r="L197" s="11">
        <v>0</v>
      </c>
      <c r="M197" s="11">
        <v>615</v>
      </c>
      <c r="N197" s="11">
        <v>482</v>
      </c>
      <c r="O197" s="11">
        <v>359</v>
      </c>
      <c r="P197" s="11">
        <v>368</v>
      </c>
      <c r="Q197" s="12">
        <v>144</v>
      </c>
      <c r="R197" s="12">
        <v>0</v>
      </c>
      <c r="S197" s="11">
        <v>294</v>
      </c>
      <c r="T197" s="11">
        <v>216</v>
      </c>
      <c r="U197" s="11">
        <v>212</v>
      </c>
      <c r="V197" s="11">
        <v>183</v>
      </c>
      <c r="W197" s="11">
        <v>209</v>
      </c>
      <c r="X197" s="12">
        <v>105</v>
      </c>
      <c r="Y197" s="12">
        <v>0</v>
      </c>
      <c r="Z197" s="11">
        <v>186</v>
      </c>
      <c r="AA197" s="11">
        <v>159</v>
      </c>
      <c r="AB197" s="11">
        <v>138</v>
      </c>
      <c r="AC197" s="11">
        <v>225</v>
      </c>
      <c r="AD197" s="11">
        <v>284</v>
      </c>
      <c r="AE197" s="13">
        <v>1543</v>
      </c>
    </row>
    <row r="198" spans="1:31" ht="16" x14ac:dyDescent="0.2">
      <c r="A198" s="3" t="s">
        <v>160</v>
      </c>
      <c r="B198" s="23">
        <f t="shared" si="3"/>
        <v>3429</v>
      </c>
      <c r="C198" s="15">
        <f>SUM(D198:AE198)/(INDEX(Metrics!$A$2:$C$255,MATCH(A198,Metrics!$A$2:$A$255,1),2,1))</f>
        <v>0.45369145276528183</v>
      </c>
      <c r="D198" s="11">
        <v>0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2">
        <v>0</v>
      </c>
      <c r="K198" s="12">
        <v>0</v>
      </c>
      <c r="L198" s="11">
        <v>0</v>
      </c>
      <c r="M198" s="11">
        <v>337</v>
      </c>
      <c r="N198" s="11">
        <v>287</v>
      </c>
      <c r="O198" s="11">
        <v>224</v>
      </c>
      <c r="P198" s="11">
        <v>295</v>
      </c>
      <c r="Q198" s="12">
        <v>0</v>
      </c>
      <c r="R198" s="12">
        <v>0</v>
      </c>
      <c r="S198" s="11">
        <v>166</v>
      </c>
      <c r="T198" s="11">
        <v>116</v>
      </c>
      <c r="U198" s="11">
        <v>136</v>
      </c>
      <c r="V198" s="11">
        <v>127</v>
      </c>
      <c r="W198" s="11">
        <v>184</v>
      </c>
      <c r="X198" s="12">
        <v>0</v>
      </c>
      <c r="Y198" s="12">
        <v>0</v>
      </c>
      <c r="Z198" s="11">
        <v>113</v>
      </c>
      <c r="AA198" s="11">
        <v>108</v>
      </c>
      <c r="AB198" s="11">
        <v>124</v>
      </c>
      <c r="AC198" s="11">
        <v>130</v>
      </c>
      <c r="AD198" s="11">
        <v>345</v>
      </c>
      <c r="AE198" s="13">
        <v>737</v>
      </c>
    </row>
    <row r="199" spans="1:31" ht="16" x14ac:dyDescent="0.2">
      <c r="A199" s="3" t="s">
        <v>179</v>
      </c>
      <c r="B199" s="23">
        <f t="shared" si="3"/>
        <v>3401</v>
      </c>
      <c r="C199" s="15">
        <f>SUM(D199:AE199)/(INDEX(Metrics!$A$2:$C$255,MATCH(A199,Metrics!$A$2:$A$255,1),2,1))</f>
        <v>0.67924905132814062</v>
      </c>
      <c r="D199" s="11">
        <v>0</v>
      </c>
      <c r="E199" s="11">
        <v>0</v>
      </c>
      <c r="F199" s="11">
        <v>20</v>
      </c>
      <c r="G199" s="11">
        <v>43</v>
      </c>
      <c r="H199" s="11">
        <v>20</v>
      </c>
      <c r="I199" s="11">
        <v>15</v>
      </c>
      <c r="J199" s="12">
        <v>0</v>
      </c>
      <c r="K199" s="12">
        <v>0</v>
      </c>
      <c r="L199" s="11">
        <v>0</v>
      </c>
      <c r="M199" s="11">
        <v>306</v>
      </c>
      <c r="N199" s="11">
        <v>249</v>
      </c>
      <c r="O199" s="11">
        <v>240</v>
      </c>
      <c r="P199" s="11">
        <v>230</v>
      </c>
      <c r="Q199" s="12">
        <v>0</v>
      </c>
      <c r="R199" s="12">
        <v>0</v>
      </c>
      <c r="S199" s="11">
        <v>231</v>
      </c>
      <c r="T199" s="11">
        <v>180</v>
      </c>
      <c r="U199" s="11">
        <v>168</v>
      </c>
      <c r="V199" s="11">
        <v>96</v>
      </c>
      <c r="W199" s="11">
        <v>135</v>
      </c>
      <c r="X199" s="12">
        <v>68</v>
      </c>
      <c r="Y199" s="12">
        <v>0</v>
      </c>
      <c r="Z199" s="11">
        <v>109</v>
      </c>
      <c r="AA199" s="11">
        <v>94</v>
      </c>
      <c r="AB199" s="11">
        <v>83</v>
      </c>
      <c r="AC199" s="11">
        <v>86</v>
      </c>
      <c r="AD199" s="11">
        <v>181</v>
      </c>
      <c r="AE199" s="13">
        <v>847</v>
      </c>
    </row>
    <row r="200" spans="1:31" ht="16" x14ac:dyDescent="0.2">
      <c r="A200" s="3" t="s">
        <v>247</v>
      </c>
      <c r="B200" s="23">
        <f t="shared" si="3"/>
        <v>503</v>
      </c>
      <c r="C200" s="15">
        <f>SUM(D200:AE200)/(INDEX(Metrics!$A$2:$C$255,MATCH(A200,Metrics!$A$2:$A$255,1),2,1))</f>
        <v>0.73970588235294121</v>
      </c>
      <c r="D200" s="11">
        <v>11</v>
      </c>
      <c r="E200" s="11">
        <v>0</v>
      </c>
      <c r="F200" s="11">
        <v>0</v>
      </c>
      <c r="G200" s="11">
        <v>1</v>
      </c>
      <c r="H200" s="11">
        <v>3</v>
      </c>
      <c r="I200" s="11">
        <v>3</v>
      </c>
      <c r="J200" s="12">
        <v>0</v>
      </c>
      <c r="K200" s="12">
        <v>0</v>
      </c>
      <c r="L200" s="11">
        <v>0</v>
      </c>
      <c r="M200" s="11">
        <v>34</v>
      </c>
      <c r="N200" s="11">
        <v>39</v>
      </c>
      <c r="O200" s="11">
        <v>39</v>
      </c>
      <c r="P200" s="11">
        <v>45</v>
      </c>
      <c r="Q200" s="12">
        <v>0</v>
      </c>
      <c r="R200" s="12">
        <v>0</v>
      </c>
      <c r="S200" s="11">
        <v>44</v>
      </c>
      <c r="T200" s="11">
        <v>29</v>
      </c>
      <c r="U200" s="11">
        <v>22</v>
      </c>
      <c r="V200" s="11">
        <v>17</v>
      </c>
      <c r="W200" s="11">
        <v>13</v>
      </c>
      <c r="X200" s="12">
        <v>0</v>
      </c>
      <c r="Y200" s="12">
        <v>0</v>
      </c>
      <c r="Z200" s="11">
        <v>9</v>
      </c>
      <c r="AA200" s="11">
        <v>6</v>
      </c>
      <c r="AB200" s="11">
        <v>0</v>
      </c>
      <c r="AC200" s="11">
        <v>0</v>
      </c>
      <c r="AD200" s="11">
        <v>0</v>
      </c>
      <c r="AE200" s="13">
        <v>188</v>
      </c>
    </row>
    <row r="201" spans="1:31" ht="16" x14ac:dyDescent="0.2">
      <c r="A201" s="3" t="s">
        <v>125</v>
      </c>
      <c r="B201" s="23">
        <f t="shared" si="3"/>
        <v>8006</v>
      </c>
      <c r="C201" s="15">
        <f>SUM(D201:AE201)/(INDEX(Metrics!$A$2:$C$255,MATCH(A201,Metrics!$A$2:$A$255,1),2,1))</f>
        <v>0.67595406957109083</v>
      </c>
      <c r="D201" s="11">
        <v>51</v>
      </c>
      <c r="E201" s="11">
        <v>73</v>
      </c>
      <c r="F201" s="11">
        <v>10</v>
      </c>
      <c r="G201" s="11">
        <v>17</v>
      </c>
      <c r="H201" s="11">
        <v>92</v>
      </c>
      <c r="I201" s="11">
        <v>26</v>
      </c>
      <c r="J201" s="12">
        <v>0</v>
      </c>
      <c r="K201" s="12">
        <v>0</v>
      </c>
      <c r="L201" s="11">
        <v>0</v>
      </c>
      <c r="M201" s="11">
        <v>774</v>
      </c>
      <c r="N201" s="11">
        <v>661</v>
      </c>
      <c r="O201" s="11">
        <v>563</v>
      </c>
      <c r="P201" s="11">
        <v>599</v>
      </c>
      <c r="Q201" s="12">
        <v>0</v>
      </c>
      <c r="R201" s="12">
        <v>0</v>
      </c>
      <c r="S201" s="11">
        <v>393</v>
      </c>
      <c r="T201" s="11">
        <v>324</v>
      </c>
      <c r="U201" s="11">
        <v>266</v>
      </c>
      <c r="V201" s="11">
        <v>262</v>
      </c>
      <c r="W201" s="11">
        <v>341</v>
      </c>
      <c r="X201" s="12">
        <v>398</v>
      </c>
      <c r="Y201" s="12">
        <v>0</v>
      </c>
      <c r="Z201" s="11">
        <v>293</v>
      </c>
      <c r="AA201" s="11">
        <v>287</v>
      </c>
      <c r="AB201" s="11">
        <v>280</v>
      </c>
      <c r="AC201" s="11">
        <v>287</v>
      </c>
      <c r="AD201" s="11">
        <v>460</v>
      </c>
      <c r="AE201" s="13">
        <v>1549</v>
      </c>
    </row>
    <row r="202" spans="1:31" ht="16" x14ac:dyDescent="0.2">
      <c r="A202" s="3" t="s">
        <v>37</v>
      </c>
      <c r="B202" s="23">
        <f t="shared" si="3"/>
        <v>53346</v>
      </c>
      <c r="C202" s="15">
        <f>SUM(D202:AE202)/(INDEX(Metrics!$A$2:$C$255,MATCH(A202,Metrics!$A$2:$A$255,1),2,1))</f>
        <v>0.75027425388877955</v>
      </c>
      <c r="D202" s="11">
        <v>27</v>
      </c>
      <c r="E202" s="11">
        <v>18</v>
      </c>
      <c r="F202" s="11">
        <v>30</v>
      </c>
      <c r="G202" s="11">
        <v>54</v>
      </c>
      <c r="H202" s="11">
        <v>147</v>
      </c>
      <c r="I202" s="11">
        <v>137</v>
      </c>
      <c r="J202" s="12">
        <v>257</v>
      </c>
      <c r="K202" s="12">
        <v>0</v>
      </c>
      <c r="L202" s="11">
        <v>96</v>
      </c>
      <c r="M202" s="11">
        <v>4082</v>
      </c>
      <c r="N202" s="11">
        <v>3780</v>
      </c>
      <c r="O202" s="11">
        <v>4077</v>
      </c>
      <c r="P202" s="11">
        <v>4346</v>
      </c>
      <c r="Q202" s="12">
        <v>182</v>
      </c>
      <c r="R202" s="12">
        <v>0</v>
      </c>
      <c r="S202" s="11">
        <v>3962</v>
      </c>
      <c r="T202" s="11">
        <v>3486</v>
      </c>
      <c r="U202" s="11">
        <v>2982</v>
      </c>
      <c r="V202" s="11">
        <v>3557</v>
      </c>
      <c r="W202" s="11">
        <v>2812</v>
      </c>
      <c r="X202" s="12">
        <v>1774</v>
      </c>
      <c r="Y202" s="12">
        <v>731</v>
      </c>
      <c r="Z202" s="11">
        <v>2126</v>
      </c>
      <c r="AA202" s="11">
        <v>1899</v>
      </c>
      <c r="AB202" s="11">
        <v>1781</v>
      </c>
      <c r="AC202" s="11">
        <v>2874</v>
      </c>
      <c r="AD202" s="11">
        <v>2757</v>
      </c>
      <c r="AE202" s="13">
        <v>5372</v>
      </c>
    </row>
    <row r="203" spans="1:31" ht="16" x14ac:dyDescent="0.2">
      <c r="A203" s="3" t="s">
        <v>165</v>
      </c>
      <c r="B203" s="23">
        <f t="shared" si="3"/>
        <v>4071</v>
      </c>
      <c r="C203" s="15">
        <f>SUM(D203:AE203)/(INDEX(Metrics!$A$2:$C$255,MATCH(A203,Metrics!$A$2:$A$255,1),2,1))</f>
        <v>0.57950177935943059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2">
        <v>0</v>
      </c>
      <c r="K203" s="12">
        <v>0</v>
      </c>
      <c r="L203" s="11">
        <v>1</v>
      </c>
      <c r="M203" s="11">
        <v>281</v>
      </c>
      <c r="N203" s="11">
        <v>233</v>
      </c>
      <c r="O203" s="11">
        <v>271</v>
      </c>
      <c r="P203" s="11">
        <v>231</v>
      </c>
      <c r="Q203" s="12">
        <v>0</v>
      </c>
      <c r="R203" s="12">
        <v>0</v>
      </c>
      <c r="S203" s="11">
        <v>249</v>
      </c>
      <c r="T203" s="11">
        <v>297</v>
      </c>
      <c r="U203" s="11">
        <v>206</v>
      </c>
      <c r="V203" s="11">
        <v>161</v>
      </c>
      <c r="W203" s="11">
        <v>150</v>
      </c>
      <c r="X203" s="12">
        <v>102</v>
      </c>
      <c r="Y203" s="12">
        <v>0</v>
      </c>
      <c r="Z203" s="11">
        <v>137</v>
      </c>
      <c r="AA203" s="11">
        <v>138</v>
      </c>
      <c r="AB203" s="11">
        <v>130</v>
      </c>
      <c r="AC203" s="11">
        <v>156</v>
      </c>
      <c r="AD203" s="11">
        <v>201</v>
      </c>
      <c r="AE203" s="13">
        <v>1127</v>
      </c>
    </row>
    <row r="204" spans="1:31" ht="16" x14ac:dyDescent="0.2">
      <c r="A204" s="3" t="s">
        <v>67</v>
      </c>
      <c r="B204" s="23">
        <f t="shared" si="3"/>
        <v>21110</v>
      </c>
      <c r="C204" s="15">
        <f>SUM(D204:AE204)/(INDEX(Metrics!$A$2:$C$255,MATCH(A204,Metrics!$A$2:$A$255,1),2,1))</f>
        <v>0.65178461158453749</v>
      </c>
      <c r="D204" s="11">
        <v>4</v>
      </c>
      <c r="E204" s="11">
        <v>8</v>
      </c>
      <c r="F204" s="11">
        <v>18</v>
      </c>
      <c r="G204" s="11">
        <v>6</v>
      </c>
      <c r="H204" s="11">
        <v>249</v>
      </c>
      <c r="I204" s="11">
        <v>214</v>
      </c>
      <c r="J204" s="12">
        <v>0</v>
      </c>
      <c r="K204" s="12">
        <v>0</v>
      </c>
      <c r="L204" s="11">
        <v>1</v>
      </c>
      <c r="M204" s="11">
        <v>975</v>
      </c>
      <c r="N204" s="11">
        <v>1218</v>
      </c>
      <c r="O204" s="11">
        <v>1166</v>
      </c>
      <c r="P204" s="11">
        <v>1146</v>
      </c>
      <c r="Q204" s="12">
        <v>825</v>
      </c>
      <c r="R204" s="12">
        <v>0</v>
      </c>
      <c r="S204" s="11">
        <v>1411</v>
      </c>
      <c r="T204" s="11">
        <v>1243</v>
      </c>
      <c r="U204" s="11">
        <v>1160</v>
      </c>
      <c r="V204" s="11">
        <v>1030</v>
      </c>
      <c r="W204" s="11">
        <v>972</v>
      </c>
      <c r="X204" s="12">
        <v>675</v>
      </c>
      <c r="Y204" s="12">
        <v>0</v>
      </c>
      <c r="Z204" s="11">
        <v>742</v>
      </c>
      <c r="AA204" s="11">
        <v>678</v>
      </c>
      <c r="AB204" s="11">
        <v>665</v>
      </c>
      <c r="AC204" s="11">
        <v>654</v>
      </c>
      <c r="AD204" s="11">
        <v>888</v>
      </c>
      <c r="AE204" s="13">
        <v>5162</v>
      </c>
    </row>
    <row r="205" spans="1:31" ht="16" x14ac:dyDescent="0.2">
      <c r="A205" s="3" t="s">
        <v>154</v>
      </c>
      <c r="B205" s="23">
        <f t="shared" si="3"/>
        <v>5459</v>
      </c>
      <c r="C205" s="15">
        <f>SUM(D205:AE205)/(INDEX(Metrics!$A$2:$C$255,MATCH(A205,Metrics!$A$2:$A$255,1),2,1))</f>
        <v>0.67813664596273293</v>
      </c>
      <c r="D205" s="11">
        <v>99</v>
      </c>
      <c r="E205" s="11">
        <v>40</v>
      </c>
      <c r="F205" s="11">
        <v>18</v>
      </c>
      <c r="G205" s="11">
        <v>0</v>
      </c>
      <c r="H205" s="11">
        <v>0</v>
      </c>
      <c r="I205" s="11">
        <v>0</v>
      </c>
      <c r="J205" s="12">
        <v>46</v>
      </c>
      <c r="K205" s="12">
        <v>0</v>
      </c>
      <c r="L205" s="11">
        <v>0</v>
      </c>
      <c r="M205" s="11">
        <v>445</v>
      </c>
      <c r="N205" s="11">
        <v>454</v>
      </c>
      <c r="O205" s="11">
        <v>410</v>
      </c>
      <c r="P205" s="11">
        <v>397</v>
      </c>
      <c r="Q205" s="12">
        <v>0</v>
      </c>
      <c r="R205" s="12">
        <v>0</v>
      </c>
      <c r="S205" s="11">
        <v>337</v>
      </c>
      <c r="T205" s="11">
        <v>359</v>
      </c>
      <c r="U205" s="11">
        <v>202</v>
      </c>
      <c r="V205" s="11">
        <v>200</v>
      </c>
      <c r="W205" s="11">
        <v>299</v>
      </c>
      <c r="X205" s="12">
        <v>110</v>
      </c>
      <c r="Y205" s="12">
        <v>0</v>
      </c>
      <c r="Z205" s="11">
        <v>174</v>
      </c>
      <c r="AA205" s="11">
        <v>163</v>
      </c>
      <c r="AB205" s="11">
        <v>193</v>
      </c>
      <c r="AC205" s="11">
        <v>157</v>
      </c>
      <c r="AD205" s="11">
        <v>190</v>
      </c>
      <c r="AE205" s="13">
        <v>1166</v>
      </c>
    </row>
    <row r="206" spans="1:31" ht="16" x14ac:dyDescent="0.2">
      <c r="A206" s="3" t="s">
        <v>170</v>
      </c>
      <c r="B206" s="23">
        <f t="shared" si="3"/>
        <v>3988</v>
      </c>
      <c r="C206" s="15">
        <f>SUM(D206:AE206)/(INDEX(Metrics!$A$2:$C$255,MATCH(A206,Metrics!$A$2:$A$255,1),2,1))</f>
        <v>0.65291421087098889</v>
      </c>
      <c r="D206" s="11">
        <v>0</v>
      </c>
      <c r="E206" s="11">
        <v>3</v>
      </c>
      <c r="F206" s="11">
        <v>2</v>
      </c>
      <c r="G206" s="11">
        <v>15</v>
      </c>
      <c r="H206" s="11">
        <v>2</v>
      </c>
      <c r="I206" s="11">
        <v>38</v>
      </c>
      <c r="J206" s="12">
        <v>0</v>
      </c>
      <c r="K206" s="12">
        <v>0</v>
      </c>
      <c r="L206" s="11">
        <v>36</v>
      </c>
      <c r="M206" s="11">
        <v>332</v>
      </c>
      <c r="N206" s="11">
        <v>245</v>
      </c>
      <c r="O206" s="11">
        <v>264</v>
      </c>
      <c r="P206" s="11">
        <v>249</v>
      </c>
      <c r="Q206" s="12">
        <v>0</v>
      </c>
      <c r="R206" s="12">
        <v>0</v>
      </c>
      <c r="S206" s="11">
        <v>209</v>
      </c>
      <c r="T206" s="11">
        <v>234</v>
      </c>
      <c r="U206" s="11">
        <v>159</v>
      </c>
      <c r="V206" s="11">
        <v>143</v>
      </c>
      <c r="W206" s="11">
        <v>139</v>
      </c>
      <c r="X206" s="12">
        <v>58</v>
      </c>
      <c r="Y206" s="12">
        <v>0</v>
      </c>
      <c r="Z206" s="11">
        <v>150</v>
      </c>
      <c r="AA206" s="11">
        <v>199</v>
      </c>
      <c r="AB206" s="11">
        <v>131</v>
      </c>
      <c r="AC206" s="11">
        <v>126</v>
      </c>
      <c r="AD206" s="11">
        <v>182</v>
      </c>
      <c r="AE206" s="13">
        <v>1072</v>
      </c>
    </row>
    <row r="207" spans="1:31" ht="16" x14ac:dyDescent="0.2">
      <c r="A207" s="3" t="s">
        <v>92</v>
      </c>
      <c r="B207" s="23">
        <f t="shared" si="3"/>
        <v>12526</v>
      </c>
      <c r="C207" s="15">
        <f>SUM(D207:AE207)/(INDEX(Metrics!$A$2:$C$255,MATCH(A207,Metrics!$A$2:$A$255,1),2,1))</f>
        <v>0.6603405556434182</v>
      </c>
      <c r="D207" s="11">
        <v>10</v>
      </c>
      <c r="E207" s="11">
        <v>7</v>
      </c>
      <c r="F207" s="11">
        <v>7</v>
      </c>
      <c r="G207" s="11">
        <v>11</v>
      </c>
      <c r="H207" s="11">
        <v>37</v>
      </c>
      <c r="I207" s="11">
        <v>37</v>
      </c>
      <c r="J207" s="12">
        <v>0</v>
      </c>
      <c r="K207" s="12">
        <v>0</v>
      </c>
      <c r="L207" s="11">
        <v>8</v>
      </c>
      <c r="M207" s="11">
        <v>1332</v>
      </c>
      <c r="N207" s="11">
        <v>857</v>
      </c>
      <c r="O207" s="11">
        <v>880</v>
      </c>
      <c r="P207" s="11">
        <v>896</v>
      </c>
      <c r="Q207" s="12">
        <v>704</v>
      </c>
      <c r="R207" s="12">
        <v>0</v>
      </c>
      <c r="S207" s="11">
        <v>652</v>
      </c>
      <c r="T207" s="11">
        <v>735</v>
      </c>
      <c r="U207" s="11">
        <v>470</v>
      </c>
      <c r="V207" s="11">
        <v>429</v>
      </c>
      <c r="W207" s="11">
        <v>472</v>
      </c>
      <c r="X207" s="12">
        <v>560</v>
      </c>
      <c r="Y207" s="12">
        <v>0</v>
      </c>
      <c r="Z207" s="11">
        <v>393</v>
      </c>
      <c r="AA207" s="11">
        <v>508</v>
      </c>
      <c r="AB207" s="11">
        <v>333</v>
      </c>
      <c r="AC207" s="11">
        <v>349</v>
      </c>
      <c r="AD207" s="11">
        <v>611</v>
      </c>
      <c r="AE207" s="13">
        <v>2228</v>
      </c>
    </row>
    <row r="208" spans="1:31" ht="16" x14ac:dyDescent="0.2">
      <c r="A208" s="3" t="s">
        <v>51</v>
      </c>
      <c r="B208" s="23">
        <f t="shared" si="3"/>
        <v>25464</v>
      </c>
      <c r="C208" s="15">
        <f>SUM(D208:AE208)/(INDEX(Metrics!$A$2:$C$255,MATCH(A208,Metrics!$A$2:$A$255,1),2,1))</f>
        <v>0.58879023307436185</v>
      </c>
      <c r="D208" s="11">
        <v>11</v>
      </c>
      <c r="E208" s="11">
        <v>0</v>
      </c>
      <c r="F208" s="11">
        <v>2</v>
      </c>
      <c r="G208" s="11">
        <v>17</v>
      </c>
      <c r="H208" s="11">
        <v>222</v>
      </c>
      <c r="I208" s="11">
        <v>187</v>
      </c>
      <c r="J208" s="12">
        <v>0</v>
      </c>
      <c r="K208" s="12">
        <v>0</v>
      </c>
      <c r="L208" s="11">
        <v>18</v>
      </c>
      <c r="M208" s="11">
        <v>3163</v>
      </c>
      <c r="N208" s="11">
        <v>2278</v>
      </c>
      <c r="O208" s="11">
        <v>1890</v>
      </c>
      <c r="P208" s="11">
        <v>1959</v>
      </c>
      <c r="Q208" s="12">
        <v>1247</v>
      </c>
      <c r="R208" s="12">
        <v>0</v>
      </c>
      <c r="S208" s="11">
        <v>1294</v>
      </c>
      <c r="T208" s="11">
        <v>1167</v>
      </c>
      <c r="U208" s="11">
        <v>919</v>
      </c>
      <c r="V208" s="11">
        <v>927</v>
      </c>
      <c r="W208" s="11">
        <v>1031</v>
      </c>
      <c r="X208" s="12">
        <v>185</v>
      </c>
      <c r="Y208" s="12">
        <v>0</v>
      </c>
      <c r="Z208" s="11">
        <v>942</v>
      </c>
      <c r="AA208" s="11">
        <v>1151</v>
      </c>
      <c r="AB208" s="11">
        <v>757</v>
      </c>
      <c r="AC208" s="11">
        <v>1159</v>
      </c>
      <c r="AD208" s="11">
        <v>1050</v>
      </c>
      <c r="AE208" s="13">
        <v>3888</v>
      </c>
    </row>
    <row r="209" spans="1:31" ht="16" x14ac:dyDescent="0.2">
      <c r="A209" s="3" t="s">
        <v>193</v>
      </c>
      <c r="B209" s="23">
        <f t="shared" si="3"/>
        <v>2589</v>
      </c>
      <c r="C209" s="15">
        <f>SUM(D209:AE209)/(INDEX(Metrics!$A$2:$C$255,MATCH(A209,Metrics!$A$2:$A$255,1),2,1))</f>
        <v>0.68564618644067798</v>
      </c>
      <c r="D209" s="11">
        <v>0</v>
      </c>
      <c r="E209" s="11">
        <v>5</v>
      </c>
      <c r="F209" s="11">
        <v>6</v>
      </c>
      <c r="G209" s="11">
        <v>11</v>
      </c>
      <c r="H209" s="11">
        <v>14</v>
      </c>
      <c r="I209" s="11">
        <v>17</v>
      </c>
      <c r="J209" s="12">
        <v>0</v>
      </c>
      <c r="K209" s="12">
        <v>0</v>
      </c>
      <c r="L209" s="11">
        <v>0</v>
      </c>
      <c r="M209" s="11">
        <v>171</v>
      </c>
      <c r="N209" s="11">
        <v>199</v>
      </c>
      <c r="O209" s="11">
        <v>191</v>
      </c>
      <c r="P209" s="11">
        <v>178</v>
      </c>
      <c r="Q209" s="12">
        <v>0</v>
      </c>
      <c r="R209" s="12">
        <v>0</v>
      </c>
      <c r="S209" s="11">
        <v>152</v>
      </c>
      <c r="T209" s="11">
        <v>110</v>
      </c>
      <c r="U209" s="11">
        <v>109</v>
      </c>
      <c r="V209" s="11">
        <v>104</v>
      </c>
      <c r="W209" s="11">
        <v>105</v>
      </c>
      <c r="X209" s="12">
        <v>0</v>
      </c>
      <c r="Y209" s="12">
        <v>0</v>
      </c>
      <c r="Z209" s="11">
        <v>90</v>
      </c>
      <c r="AA209" s="11">
        <v>75</v>
      </c>
      <c r="AB209" s="11">
        <v>80</v>
      </c>
      <c r="AC209" s="11">
        <v>94</v>
      </c>
      <c r="AD209" s="11">
        <v>143</v>
      </c>
      <c r="AE209" s="13">
        <v>735</v>
      </c>
    </row>
    <row r="210" spans="1:31" ht="16" x14ac:dyDescent="0.2">
      <c r="A210" s="3" t="s">
        <v>228</v>
      </c>
      <c r="B210" s="23">
        <f t="shared" si="3"/>
        <v>1159</v>
      </c>
      <c r="C210" s="15">
        <f>SUM(D210:AE210)/(INDEX(Metrics!$A$2:$C$255,MATCH(A210,Metrics!$A$2:$A$255,1),2,1))</f>
        <v>0.67817437097717959</v>
      </c>
      <c r="D210" s="11">
        <v>30</v>
      </c>
      <c r="E210" s="11">
        <v>4</v>
      </c>
      <c r="F210" s="11">
        <v>3</v>
      </c>
      <c r="G210" s="11">
        <v>1</v>
      </c>
      <c r="H210" s="11">
        <v>3</v>
      </c>
      <c r="I210" s="11">
        <v>0</v>
      </c>
      <c r="J210" s="12">
        <v>0</v>
      </c>
      <c r="K210" s="12">
        <v>0</v>
      </c>
      <c r="L210" s="11">
        <v>0</v>
      </c>
      <c r="M210" s="11">
        <v>129</v>
      </c>
      <c r="N210" s="11">
        <v>88</v>
      </c>
      <c r="O210" s="11">
        <v>85</v>
      </c>
      <c r="P210" s="11">
        <v>91</v>
      </c>
      <c r="Q210" s="12">
        <v>0</v>
      </c>
      <c r="R210" s="12">
        <v>0</v>
      </c>
      <c r="S210" s="11">
        <v>69</v>
      </c>
      <c r="T210" s="11">
        <v>55</v>
      </c>
      <c r="U210" s="11">
        <v>48</v>
      </c>
      <c r="V210" s="11">
        <v>27</v>
      </c>
      <c r="W210" s="11">
        <v>59</v>
      </c>
      <c r="X210" s="12">
        <v>0</v>
      </c>
      <c r="Y210" s="12">
        <v>0</v>
      </c>
      <c r="Z210" s="11">
        <v>40</v>
      </c>
      <c r="AA210" s="11">
        <v>18</v>
      </c>
      <c r="AB210" s="11">
        <v>43</v>
      </c>
      <c r="AC210" s="11">
        <v>37</v>
      </c>
      <c r="AD210" s="11">
        <v>76</v>
      </c>
      <c r="AE210" s="13">
        <v>253</v>
      </c>
    </row>
    <row r="211" spans="1:31" ht="16" x14ac:dyDescent="0.2">
      <c r="A211" s="3" t="s">
        <v>137</v>
      </c>
      <c r="B211" s="23">
        <f t="shared" si="3"/>
        <v>5833</v>
      </c>
      <c r="C211" s="15">
        <f>SUM(D211:AE211)/(INDEX(Metrics!$A$2:$C$255,MATCH(A211,Metrics!$A$2:$A$255,1),2,1))</f>
        <v>0.61471177152492362</v>
      </c>
      <c r="D211" s="11">
        <v>1</v>
      </c>
      <c r="E211" s="11">
        <v>4</v>
      </c>
      <c r="F211" s="11">
        <v>16</v>
      </c>
      <c r="G211" s="11">
        <v>17</v>
      </c>
      <c r="H211" s="11">
        <v>21</v>
      </c>
      <c r="I211" s="11">
        <v>0</v>
      </c>
      <c r="J211" s="12">
        <v>0</v>
      </c>
      <c r="K211" s="12">
        <v>0</v>
      </c>
      <c r="L211" s="11">
        <v>20</v>
      </c>
      <c r="M211" s="11">
        <v>475</v>
      </c>
      <c r="N211" s="11">
        <v>558</v>
      </c>
      <c r="O211" s="11">
        <v>474</v>
      </c>
      <c r="P211" s="11">
        <v>577</v>
      </c>
      <c r="Q211" s="12">
        <v>0</v>
      </c>
      <c r="R211" s="12">
        <v>0</v>
      </c>
      <c r="S211" s="11">
        <v>334</v>
      </c>
      <c r="T211" s="11">
        <v>320</v>
      </c>
      <c r="U211" s="11">
        <v>262</v>
      </c>
      <c r="V211" s="11">
        <v>226</v>
      </c>
      <c r="W211" s="11">
        <v>279</v>
      </c>
      <c r="X211" s="12">
        <v>0</v>
      </c>
      <c r="Y211" s="12">
        <v>0</v>
      </c>
      <c r="Z211" s="11">
        <v>142</v>
      </c>
      <c r="AA211" s="11">
        <v>0</v>
      </c>
      <c r="AB211" s="11">
        <v>242</v>
      </c>
      <c r="AC211" s="11">
        <v>282</v>
      </c>
      <c r="AD211" s="11">
        <v>354</v>
      </c>
      <c r="AE211" s="13">
        <v>1229</v>
      </c>
    </row>
    <row r="212" spans="1:31" ht="16" x14ac:dyDescent="0.2">
      <c r="A212" s="3" t="s">
        <v>218</v>
      </c>
      <c r="B212" s="23">
        <f t="shared" si="3"/>
        <v>1241</v>
      </c>
      <c r="C212" s="15">
        <f>SUM(D212:AE212)/(INDEX(Metrics!$A$2:$C$255,MATCH(A212,Metrics!$A$2:$A$255,1),2,1))</f>
        <v>0.53491379310344822</v>
      </c>
      <c r="D212" s="11">
        <v>34</v>
      </c>
      <c r="E212" s="11">
        <v>9</v>
      </c>
      <c r="F212" s="11">
        <v>1</v>
      </c>
      <c r="G212" s="11">
        <v>4</v>
      </c>
      <c r="H212" s="11">
        <v>2</v>
      </c>
      <c r="I212" s="11">
        <v>11</v>
      </c>
      <c r="J212" s="12">
        <v>0</v>
      </c>
      <c r="K212" s="12">
        <v>8</v>
      </c>
      <c r="L212" s="11">
        <v>0</v>
      </c>
      <c r="M212" s="11">
        <v>161</v>
      </c>
      <c r="N212" s="11">
        <v>158</v>
      </c>
      <c r="O212" s="11">
        <v>129</v>
      </c>
      <c r="P212" s="11">
        <v>109</v>
      </c>
      <c r="Q212" s="12">
        <v>0</v>
      </c>
      <c r="R212" s="12">
        <v>0</v>
      </c>
      <c r="S212" s="11">
        <v>66</v>
      </c>
      <c r="T212" s="11">
        <v>67</v>
      </c>
      <c r="U212" s="11">
        <v>58</v>
      </c>
      <c r="V212" s="11">
        <v>54</v>
      </c>
      <c r="W212" s="11">
        <v>89</v>
      </c>
      <c r="X212" s="12">
        <v>0</v>
      </c>
      <c r="Y212" s="12">
        <v>3</v>
      </c>
      <c r="Z212" s="11">
        <v>56</v>
      </c>
      <c r="AA212" s="11">
        <v>32</v>
      </c>
      <c r="AB212" s="11">
        <v>55</v>
      </c>
      <c r="AC212" s="11">
        <v>58</v>
      </c>
      <c r="AD212" s="11">
        <v>77</v>
      </c>
      <c r="AE212" s="13">
        <v>0</v>
      </c>
    </row>
    <row r="213" spans="1:31" ht="16" x14ac:dyDescent="0.2">
      <c r="A213" s="3" t="s">
        <v>106</v>
      </c>
      <c r="B213" s="23">
        <f t="shared" si="3"/>
        <v>10007</v>
      </c>
      <c r="C213" s="15">
        <f>SUM(D213:AE213)/(INDEX(Metrics!$A$2:$C$255,MATCH(A213,Metrics!$A$2:$A$255,1),2,1))</f>
        <v>0.64271034039820163</v>
      </c>
      <c r="D213" s="11">
        <v>1</v>
      </c>
      <c r="E213" s="11">
        <v>15</v>
      </c>
      <c r="F213" s="11">
        <v>3</v>
      </c>
      <c r="G213" s="11">
        <v>7</v>
      </c>
      <c r="H213" s="11">
        <v>165</v>
      </c>
      <c r="I213" s="11">
        <v>48</v>
      </c>
      <c r="J213" s="12">
        <v>0</v>
      </c>
      <c r="K213" s="12">
        <v>0</v>
      </c>
      <c r="L213" s="11">
        <v>28</v>
      </c>
      <c r="M213" s="11">
        <v>578</v>
      </c>
      <c r="N213" s="11">
        <v>532</v>
      </c>
      <c r="O213" s="11">
        <v>565</v>
      </c>
      <c r="P213" s="11">
        <v>530</v>
      </c>
      <c r="Q213" s="12">
        <v>0</v>
      </c>
      <c r="R213" s="12">
        <v>0</v>
      </c>
      <c r="S213" s="11">
        <v>719</v>
      </c>
      <c r="T213" s="11">
        <v>492</v>
      </c>
      <c r="U213" s="11">
        <v>297</v>
      </c>
      <c r="V213" s="11">
        <v>302</v>
      </c>
      <c r="W213" s="11">
        <v>367</v>
      </c>
      <c r="X213" s="12">
        <v>233</v>
      </c>
      <c r="Y213" s="12">
        <v>274</v>
      </c>
      <c r="Z213" s="11">
        <v>454</v>
      </c>
      <c r="AA213" s="11">
        <v>307</v>
      </c>
      <c r="AB213" s="11">
        <v>267</v>
      </c>
      <c r="AC213" s="11">
        <v>297</v>
      </c>
      <c r="AD213" s="11">
        <v>435</v>
      </c>
      <c r="AE213" s="13">
        <v>3091</v>
      </c>
    </row>
    <row r="214" spans="1:31" ht="16" x14ac:dyDescent="0.2">
      <c r="A214" s="3" t="s">
        <v>231</v>
      </c>
      <c r="B214" s="23">
        <f t="shared" si="3"/>
        <v>996</v>
      </c>
      <c r="C214" s="15">
        <f>SUM(D214:AE214)/(INDEX(Metrics!$A$2:$C$255,MATCH(A214,Metrics!$A$2:$A$255,1),2,1))</f>
        <v>0.65526315789473688</v>
      </c>
      <c r="D214" s="11">
        <v>0</v>
      </c>
      <c r="E214" s="11">
        <v>0</v>
      </c>
      <c r="F214" s="11">
        <v>0</v>
      </c>
      <c r="G214" s="11">
        <v>6</v>
      </c>
      <c r="H214" s="11">
        <v>3</v>
      </c>
      <c r="I214" s="11">
        <v>7</v>
      </c>
      <c r="J214" s="12">
        <v>0</v>
      </c>
      <c r="K214" s="12">
        <v>0</v>
      </c>
      <c r="L214" s="11">
        <v>0</v>
      </c>
      <c r="M214" s="11">
        <v>91</v>
      </c>
      <c r="N214" s="11">
        <v>83</v>
      </c>
      <c r="O214" s="11">
        <v>58</v>
      </c>
      <c r="P214" s="11">
        <v>33</v>
      </c>
      <c r="Q214" s="12">
        <v>0</v>
      </c>
      <c r="R214" s="12">
        <v>0</v>
      </c>
      <c r="S214" s="11">
        <v>44</v>
      </c>
      <c r="T214" s="11">
        <v>44</v>
      </c>
      <c r="U214" s="11">
        <v>34</v>
      </c>
      <c r="V214" s="11">
        <v>28</v>
      </c>
      <c r="W214" s="11">
        <v>28</v>
      </c>
      <c r="X214" s="12">
        <v>0</v>
      </c>
      <c r="Y214" s="12">
        <v>54</v>
      </c>
      <c r="Z214" s="11">
        <v>22</v>
      </c>
      <c r="AA214" s="11">
        <v>26</v>
      </c>
      <c r="AB214" s="11">
        <v>0</v>
      </c>
      <c r="AC214" s="11">
        <v>40</v>
      </c>
      <c r="AD214" s="11">
        <v>85</v>
      </c>
      <c r="AE214" s="13">
        <v>310</v>
      </c>
    </row>
    <row r="215" spans="1:31" ht="16" x14ac:dyDescent="0.2">
      <c r="A215" s="3" t="s">
        <v>21</v>
      </c>
      <c r="B215" s="23">
        <f t="shared" si="3"/>
        <v>86815</v>
      </c>
      <c r="C215" s="15">
        <f>SUM(D215:AE215)/(INDEX(Metrics!$A$2:$C$255,MATCH(A215,Metrics!$A$2:$A$255,1),2,1))</f>
        <v>0.59401706477635841</v>
      </c>
      <c r="D215" s="11">
        <v>29</v>
      </c>
      <c r="E215" s="11">
        <v>113</v>
      </c>
      <c r="F215" s="11">
        <v>513</v>
      </c>
      <c r="G215" s="11">
        <v>657</v>
      </c>
      <c r="H215" s="11">
        <v>381</v>
      </c>
      <c r="I215" s="11">
        <v>880</v>
      </c>
      <c r="J215" s="12">
        <v>615</v>
      </c>
      <c r="K215" s="12">
        <v>0</v>
      </c>
      <c r="L215" s="11">
        <v>106</v>
      </c>
      <c r="M215" s="11">
        <v>6415</v>
      </c>
      <c r="N215" s="11">
        <v>6322</v>
      </c>
      <c r="O215" s="11">
        <v>6342</v>
      </c>
      <c r="P215" s="11">
        <v>7919</v>
      </c>
      <c r="Q215" s="12">
        <v>516</v>
      </c>
      <c r="R215" s="12">
        <v>0</v>
      </c>
      <c r="S215" s="11">
        <v>6412</v>
      </c>
      <c r="T215" s="11">
        <v>6576</v>
      </c>
      <c r="U215" s="11">
        <v>5203</v>
      </c>
      <c r="V215" s="11">
        <v>4572</v>
      </c>
      <c r="W215" s="11">
        <v>5166</v>
      </c>
      <c r="X215" s="12">
        <v>5354</v>
      </c>
      <c r="Y215" s="12">
        <v>2044</v>
      </c>
      <c r="Z215" s="11">
        <v>3999</v>
      </c>
      <c r="AA215" s="11">
        <v>3953</v>
      </c>
      <c r="AB215" s="11">
        <v>3511</v>
      </c>
      <c r="AC215" s="11">
        <v>3905</v>
      </c>
      <c r="AD215" s="11">
        <v>5312</v>
      </c>
      <c r="AE215" s="13">
        <v>0</v>
      </c>
    </row>
    <row r="216" spans="1:31" ht="16" x14ac:dyDescent="0.2">
      <c r="A216" s="3" t="s">
        <v>167</v>
      </c>
      <c r="B216" s="23">
        <f t="shared" si="3"/>
        <v>4888</v>
      </c>
      <c r="C216" s="15">
        <f>SUM(D216:AE216)/(INDEX(Metrics!$A$2:$C$255,MATCH(A216,Metrics!$A$2:$A$255,1),2,1))</f>
        <v>0.72824791418355184</v>
      </c>
      <c r="D216" s="11">
        <v>3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2">
        <v>12</v>
      </c>
      <c r="K216" s="12">
        <v>0</v>
      </c>
      <c r="L216" s="11">
        <v>0</v>
      </c>
      <c r="M216" s="11">
        <v>513</v>
      </c>
      <c r="N216" s="11">
        <v>377</v>
      </c>
      <c r="O216" s="11">
        <v>365</v>
      </c>
      <c r="P216" s="11">
        <v>432</v>
      </c>
      <c r="Q216" s="12">
        <v>157</v>
      </c>
      <c r="R216" s="12">
        <v>0</v>
      </c>
      <c r="S216" s="11">
        <v>284</v>
      </c>
      <c r="T216" s="11">
        <v>305</v>
      </c>
      <c r="U216" s="11">
        <v>215</v>
      </c>
      <c r="V216" s="11">
        <v>181</v>
      </c>
      <c r="W216" s="11">
        <v>254</v>
      </c>
      <c r="X216" s="12">
        <v>132</v>
      </c>
      <c r="Y216" s="12">
        <v>0</v>
      </c>
      <c r="Z216" s="11">
        <v>201</v>
      </c>
      <c r="AA216" s="11">
        <v>229</v>
      </c>
      <c r="AB216" s="11">
        <v>121</v>
      </c>
      <c r="AC216" s="11">
        <v>168</v>
      </c>
      <c r="AD216" s="11">
        <v>264</v>
      </c>
      <c r="AE216" s="13">
        <v>675</v>
      </c>
    </row>
    <row r="217" spans="1:31" ht="16" x14ac:dyDescent="0.2">
      <c r="A217" s="3" t="s">
        <v>61</v>
      </c>
      <c r="B217" s="23">
        <f t="shared" si="3"/>
        <v>16846</v>
      </c>
      <c r="C217" s="15">
        <f>SUM(D217:AE217)/(INDEX(Metrics!$A$2:$C$255,MATCH(A217,Metrics!$A$2:$A$255,1),2,1))</f>
        <v>0.49474302496328926</v>
      </c>
      <c r="D217" s="11">
        <v>16</v>
      </c>
      <c r="E217" s="11">
        <v>68</v>
      </c>
      <c r="F217" s="11">
        <v>43</v>
      </c>
      <c r="G217" s="11">
        <v>51</v>
      </c>
      <c r="H217" s="11">
        <v>113</v>
      </c>
      <c r="I217" s="11">
        <v>55</v>
      </c>
      <c r="J217" s="12">
        <v>0</v>
      </c>
      <c r="K217" s="12">
        <v>0</v>
      </c>
      <c r="L217" s="11">
        <v>0</v>
      </c>
      <c r="M217" s="11">
        <v>1323</v>
      </c>
      <c r="N217" s="11">
        <v>1246</v>
      </c>
      <c r="O217" s="11">
        <v>1113</v>
      </c>
      <c r="P217" s="11">
        <v>1369</v>
      </c>
      <c r="Q217" s="12">
        <v>0</v>
      </c>
      <c r="R217" s="12">
        <v>0</v>
      </c>
      <c r="S217" s="11">
        <v>827</v>
      </c>
      <c r="T217" s="11">
        <v>898</v>
      </c>
      <c r="U217" s="11">
        <v>1068</v>
      </c>
      <c r="V217" s="11">
        <v>673</v>
      </c>
      <c r="W217" s="11">
        <v>54</v>
      </c>
      <c r="X217" s="12">
        <v>402</v>
      </c>
      <c r="Y217" s="12">
        <v>32</v>
      </c>
      <c r="Z217" s="11">
        <v>671</v>
      </c>
      <c r="AA217" s="11">
        <v>666</v>
      </c>
      <c r="AB217" s="11">
        <v>794</v>
      </c>
      <c r="AC217" s="11">
        <v>768</v>
      </c>
      <c r="AD217" s="11">
        <v>1352</v>
      </c>
      <c r="AE217" s="13">
        <v>3244</v>
      </c>
    </row>
    <row r="218" spans="1:31" ht="16" x14ac:dyDescent="0.2">
      <c r="A218" s="3" t="s">
        <v>174</v>
      </c>
      <c r="B218" s="23">
        <f t="shared" si="3"/>
        <v>3787</v>
      </c>
      <c r="C218" s="15">
        <f>SUM(D218:AE218)/(INDEX(Metrics!$A$2:$C$255,MATCH(A218,Metrics!$A$2:$A$255,1),2,1))</f>
        <v>0.66766572637517629</v>
      </c>
      <c r="D218" s="11">
        <v>0</v>
      </c>
      <c r="E218" s="11">
        <v>1</v>
      </c>
      <c r="F218" s="11">
        <v>0</v>
      </c>
      <c r="G218" s="11">
        <v>0</v>
      </c>
      <c r="H218" s="11">
        <v>57</v>
      </c>
      <c r="I218" s="11">
        <v>29</v>
      </c>
      <c r="J218" s="12">
        <v>0</v>
      </c>
      <c r="K218" s="12">
        <v>0</v>
      </c>
      <c r="L218" s="11">
        <v>0</v>
      </c>
      <c r="M218" s="11">
        <v>452</v>
      </c>
      <c r="N218" s="11">
        <v>308</v>
      </c>
      <c r="O218" s="11">
        <v>327</v>
      </c>
      <c r="P218" s="11">
        <v>309</v>
      </c>
      <c r="Q218" s="12">
        <v>0</v>
      </c>
      <c r="R218" s="12">
        <v>0</v>
      </c>
      <c r="S218" s="11">
        <v>185</v>
      </c>
      <c r="T218" s="11">
        <v>193</v>
      </c>
      <c r="U218" s="11">
        <v>161</v>
      </c>
      <c r="V218" s="11">
        <v>90</v>
      </c>
      <c r="W218" s="11">
        <v>184</v>
      </c>
      <c r="X218" s="12">
        <v>0</v>
      </c>
      <c r="Y218" s="12">
        <v>0</v>
      </c>
      <c r="Z218" s="11">
        <v>107</v>
      </c>
      <c r="AA218" s="11">
        <v>78</v>
      </c>
      <c r="AB218" s="11">
        <v>126</v>
      </c>
      <c r="AC218" s="11">
        <v>168</v>
      </c>
      <c r="AD218" s="11">
        <v>227</v>
      </c>
      <c r="AE218" s="13">
        <v>785</v>
      </c>
    </row>
    <row r="219" spans="1:31" ht="16" x14ac:dyDescent="0.2">
      <c r="A219" s="3" t="s">
        <v>242</v>
      </c>
      <c r="B219" s="23">
        <f t="shared" si="3"/>
        <v>631</v>
      </c>
      <c r="C219" s="15">
        <f>SUM(D219:AE219)/(INDEX(Metrics!$A$2:$C$255,MATCH(A219,Metrics!$A$2:$A$255,1),2,1))</f>
        <v>0.67199148029818956</v>
      </c>
      <c r="D219" s="11">
        <v>0</v>
      </c>
      <c r="E219" s="11">
        <v>5</v>
      </c>
      <c r="F219" s="11">
        <v>3</v>
      </c>
      <c r="G219" s="11">
        <v>2</v>
      </c>
      <c r="H219" s="11">
        <v>2</v>
      </c>
      <c r="I219" s="11">
        <v>1</v>
      </c>
      <c r="J219" s="12">
        <v>0</v>
      </c>
      <c r="K219" s="12">
        <v>0</v>
      </c>
      <c r="L219" s="11">
        <v>2</v>
      </c>
      <c r="M219" s="11">
        <v>75</v>
      </c>
      <c r="N219" s="11">
        <v>43</v>
      </c>
      <c r="O219" s="11">
        <v>51</v>
      </c>
      <c r="P219" s="11">
        <v>42</v>
      </c>
      <c r="Q219" s="12">
        <v>0</v>
      </c>
      <c r="R219" s="12">
        <v>0</v>
      </c>
      <c r="S219" s="11">
        <v>31</v>
      </c>
      <c r="T219" s="11">
        <v>28</v>
      </c>
      <c r="U219" s="11">
        <v>26</v>
      </c>
      <c r="V219" s="11">
        <v>45</v>
      </c>
      <c r="W219" s="11">
        <v>15</v>
      </c>
      <c r="X219" s="12">
        <v>0</v>
      </c>
      <c r="Y219" s="12">
        <v>0</v>
      </c>
      <c r="Z219" s="11">
        <v>20</v>
      </c>
      <c r="AA219" s="11">
        <v>12</v>
      </c>
      <c r="AB219" s="11">
        <v>12</v>
      </c>
      <c r="AC219" s="11">
        <v>25</v>
      </c>
      <c r="AD219" s="11">
        <v>36</v>
      </c>
      <c r="AE219" s="13">
        <v>155</v>
      </c>
    </row>
    <row r="220" spans="1:31" ht="16" x14ac:dyDescent="0.2">
      <c r="A220" s="3" t="s">
        <v>241</v>
      </c>
      <c r="B220" s="23">
        <f t="shared" si="3"/>
        <v>733</v>
      </c>
      <c r="C220" s="15">
        <f>SUM(D220:AE220)/(INDEX(Metrics!$A$2:$C$255,MATCH(A220,Metrics!$A$2:$A$255,1),2,1))</f>
        <v>0.76915005246589718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2</v>
      </c>
      <c r="J220" s="12">
        <v>0</v>
      </c>
      <c r="K220" s="12">
        <v>0</v>
      </c>
      <c r="L220" s="11">
        <v>0</v>
      </c>
      <c r="M220" s="11">
        <v>56</v>
      </c>
      <c r="N220" s="11">
        <v>49</v>
      </c>
      <c r="O220" s="11">
        <v>50</v>
      </c>
      <c r="P220" s="11">
        <v>63</v>
      </c>
      <c r="Q220" s="12">
        <v>0</v>
      </c>
      <c r="R220" s="12">
        <v>0</v>
      </c>
      <c r="S220" s="11">
        <v>50</v>
      </c>
      <c r="T220" s="11">
        <v>42</v>
      </c>
      <c r="U220" s="11">
        <v>44</v>
      </c>
      <c r="V220" s="11">
        <v>23</v>
      </c>
      <c r="W220" s="11">
        <v>32</v>
      </c>
      <c r="X220" s="12">
        <v>0</v>
      </c>
      <c r="Y220" s="12">
        <v>0</v>
      </c>
      <c r="Z220" s="11">
        <v>7</v>
      </c>
      <c r="AA220" s="11">
        <v>11</v>
      </c>
      <c r="AB220" s="11">
        <v>23</v>
      </c>
      <c r="AC220" s="11">
        <v>44</v>
      </c>
      <c r="AD220" s="11">
        <v>45</v>
      </c>
      <c r="AE220" s="13">
        <v>192</v>
      </c>
    </row>
    <row r="221" spans="1:31" ht="16" x14ac:dyDescent="0.2">
      <c r="A221" s="3" t="s">
        <v>212</v>
      </c>
      <c r="B221" s="23">
        <f t="shared" si="3"/>
        <v>1560</v>
      </c>
      <c r="C221" s="15">
        <f>SUM(D221:AE221)/(INDEX(Metrics!$A$2:$C$255,MATCH(A221,Metrics!$A$2:$A$255,1),2,1))</f>
        <v>0.63699469171090239</v>
      </c>
      <c r="D221" s="11">
        <v>0</v>
      </c>
      <c r="E221" s="11">
        <v>0</v>
      </c>
      <c r="F221" s="11">
        <v>0</v>
      </c>
      <c r="G221" s="11">
        <v>0</v>
      </c>
      <c r="H221" s="11">
        <v>1</v>
      </c>
      <c r="I221" s="11">
        <v>5</v>
      </c>
      <c r="J221" s="12">
        <v>0</v>
      </c>
      <c r="K221" s="12">
        <v>0</v>
      </c>
      <c r="L221" s="11">
        <v>0</v>
      </c>
      <c r="M221" s="11">
        <v>247</v>
      </c>
      <c r="N221" s="11">
        <v>158</v>
      </c>
      <c r="O221" s="11">
        <v>125</v>
      </c>
      <c r="P221" s="11">
        <v>120</v>
      </c>
      <c r="Q221" s="12">
        <v>0</v>
      </c>
      <c r="R221" s="12">
        <v>0</v>
      </c>
      <c r="S221" s="11">
        <v>87</v>
      </c>
      <c r="T221" s="11">
        <v>110</v>
      </c>
      <c r="U221" s="11">
        <v>81</v>
      </c>
      <c r="V221" s="11">
        <v>53</v>
      </c>
      <c r="W221" s="11">
        <v>66</v>
      </c>
      <c r="X221" s="12">
        <v>0</v>
      </c>
      <c r="Y221" s="12">
        <v>0</v>
      </c>
      <c r="Z221" s="11">
        <v>47</v>
      </c>
      <c r="AA221" s="11">
        <v>47</v>
      </c>
      <c r="AB221" s="11">
        <v>54</v>
      </c>
      <c r="AC221" s="11">
        <v>49</v>
      </c>
      <c r="AD221" s="11">
        <v>82</v>
      </c>
      <c r="AE221" s="13">
        <v>228</v>
      </c>
    </row>
    <row r="222" spans="1:31" ht="16" x14ac:dyDescent="0.2">
      <c r="A222" s="3" t="s">
        <v>189</v>
      </c>
      <c r="B222" s="23">
        <f t="shared" si="3"/>
        <v>2336</v>
      </c>
      <c r="C222" s="15">
        <f>SUM(D222:AE222)/(INDEX(Metrics!$A$2:$C$255,MATCH(A222,Metrics!$A$2:$A$255,1),2,1))</f>
        <v>0.59274295863993909</v>
      </c>
      <c r="D222" s="11">
        <v>3</v>
      </c>
      <c r="E222" s="11">
        <v>35</v>
      </c>
      <c r="F222" s="11">
        <v>15</v>
      </c>
      <c r="G222" s="11">
        <v>44</v>
      </c>
      <c r="H222" s="11">
        <v>12</v>
      </c>
      <c r="I222" s="11">
        <v>29</v>
      </c>
      <c r="J222" s="12">
        <v>0</v>
      </c>
      <c r="K222" s="12">
        <v>0</v>
      </c>
      <c r="L222" s="11">
        <v>0</v>
      </c>
      <c r="M222" s="11">
        <v>203</v>
      </c>
      <c r="N222" s="11">
        <v>189</v>
      </c>
      <c r="O222" s="11">
        <v>156</v>
      </c>
      <c r="P222" s="11">
        <v>161</v>
      </c>
      <c r="Q222" s="12">
        <v>0</v>
      </c>
      <c r="R222" s="12">
        <v>0</v>
      </c>
      <c r="S222" s="11">
        <v>120</v>
      </c>
      <c r="T222" s="11">
        <v>111</v>
      </c>
      <c r="U222" s="11">
        <v>114</v>
      </c>
      <c r="V222" s="11">
        <v>95</v>
      </c>
      <c r="W222" s="11">
        <v>71</v>
      </c>
      <c r="X222" s="12">
        <v>0</v>
      </c>
      <c r="Y222" s="12">
        <v>0</v>
      </c>
      <c r="Z222" s="11">
        <v>47</v>
      </c>
      <c r="AA222" s="11">
        <v>40</v>
      </c>
      <c r="AB222" s="11">
        <v>43</v>
      </c>
      <c r="AC222" s="11">
        <v>87</v>
      </c>
      <c r="AD222" s="11">
        <v>167</v>
      </c>
      <c r="AE222" s="13">
        <v>594</v>
      </c>
    </row>
    <row r="223" spans="1:31" ht="16" x14ac:dyDescent="0.2">
      <c r="A223" s="3" t="s">
        <v>2</v>
      </c>
      <c r="B223" s="23">
        <f t="shared" si="3"/>
        <v>830929</v>
      </c>
      <c r="C223" s="15">
        <f>SUM(D223:AE223)/(INDEX(Metrics!$A$2:$C$255,MATCH(A223,Metrics!$A$2:$A$255,1),2,1))</f>
        <v>0.68528870356380578</v>
      </c>
      <c r="D223" s="11">
        <v>9543</v>
      </c>
      <c r="E223" s="11">
        <v>2082</v>
      </c>
      <c r="F223" s="11">
        <v>6157</v>
      </c>
      <c r="G223" s="11">
        <v>7078</v>
      </c>
      <c r="H223" s="11">
        <v>3163</v>
      </c>
      <c r="I223" s="11">
        <v>1815</v>
      </c>
      <c r="J223" s="12">
        <v>1979</v>
      </c>
      <c r="K223" s="12">
        <v>0</v>
      </c>
      <c r="L223" s="11">
        <v>300</v>
      </c>
      <c r="M223" s="11">
        <v>44846</v>
      </c>
      <c r="N223" s="11">
        <v>46572</v>
      </c>
      <c r="O223" s="11">
        <v>50249</v>
      </c>
      <c r="P223" s="11">
        <v>52719</v>
      </c>
      <c r="Q223" s="12">
        <v>41737</v>
      </c>
      <c r="R223" s="12">
        <v>0</v>
      </c>
      <c r="S223" s="11">
        <v>48516</v>
      </c>
      <c r="T223" s="11">
        <v>44324</v>
      </c>
      <c r="U223" s="11">
        <v>42386</v>
      </c>
      <c r="V223" s="11">
        <v>38565</v>
      </c>
      <c r="W223" s="11">
        <v>40588</v>
      </c>
      <c r="X223" s="12">
        <v>36808</v>
      </c>
      <c r="Y223" s="12">
        <v>16916</v>
      </c>
      <c r="Z223" s="11">
        <v>35509</v>
      </c>
      <c r="AA223" s="11">
        <v>33046</v>
      </c>
      <c r="AB223" s="11">
        <v>33930</v>
      </c>
      <c r="AC223" s="11">
        <v>40232</v>
      </c>
      <c r="AD223" s="11">
        <v>50435</v>
      </c>
      <c r="AE223" s="13">
        <v>101434</v>
      </c>
    </row>
    <row r="224" spans="1:31" ht="16" x14ac:dyDescent="0.2">
      <c r="A224" s="3" t="s">
        <v>32</v>
      </c>
      <c r="B224" s="23">
        <f t="shared" si="3"/>
        <v>54552</v>
      </c>
      <c r="C224" s="15">
        <f>SUM(D224:AE224)/(INDEX(Metrics!$A$2:$C$255,MATCH(A224,Metrics!$A$2:$A$255,1),2,1))</f>
        <v>0.65178742114318489</v>
      </c>
      <c r="D224" s="11">
        <v>1322</v>
      </c>
      <c r="E224" s="11">
        <v>466</v>
      </c>
      <c r="F224" s="11">
        <v>351</v>
      </c>
      <c r="G224" s="11">
        <v>208</v>
      </c>
      <c r="H224" s="11">
        <v>224</v>
      </c>
      <c r="I224" s="11">
        <v>187</v>
      </c>
      <c r="J224" s="12">
        <v>92</v>
      </c>
      <c r="K224" s="12">
        <v>0</v>
      </c>
      <c r="L224" s="11">
        <v>170</v>
      </c>
      <c r="M224" s="11">
        <v>2961</v>
      </c>
      <c r="N224" s="11">
        <v>3616</v>
      </c>
      <c r="O224" s="11">
        <v>3402</v>
      </c>
      <c r="P224" s="11">
        <v>3491</v>
      </c>
      <c r="Q224" s="12">
        <v>2340</v>
      </c>
      <c r="R224" s="12">
        <v>1176</v>
      </c>
      <c r="S224" s="11">
        <v>2886</v>
      </c>
      <c r="T224" s="11">
        <v>2725</v>
      </c>
      <c r="U224" s="11">
        <v>2365</v>
      </c>
      <c r="V224" s="11">
        <v>2199</v>
      </c>
      <c r="W224" s="11">
        <v>2288</v>
      </c>
      <c r="X224" s="12">
        <v>1781</v>
      </c>
      <c r="Y224" s="12">
        <v>784</v>
      </c>
      <c r="Z224" s="11">
        <v>1729</v>
      </c>
      <c r="AA224" s="11">
        <v>915</v>
      </c>
      <c r="AB224" s="11">
        <v>1761</v>
      </c>
      <c r="AC224" s="11">
        <v>2362</v>
      </c>
      <c r="AD224" s="11">
        <v>3208</v>
      </c>
      <c r="AE224" s="13">
        <v>9543</v>
      </c>
    </row>
    <row r="225" spans="1:31" ht="16" x14ac:dyDescent="0.2">
      <c r="A225" s="3" t="s">
        <v>248</v>
      </c>
      <c r="B225" s="23">
        <f t="shared" si="3"/>
        <v>466</v>
      </c>
      <c r="C225" s="15">
        <f>SUM(D225:AE225)/(INDEX(Metrics!$A$2:$C$255,MATCH(A225,Metrics!$A$2:$A$255,1),2,1))</f>
        <v>0.69242199108469538</v>
      </c>
      <c r="D225" s="11">
        <v>1</v>
      </c>
      <c r="E225" s="11">
        <v>4</v>
      </c>
      <c r="F225" s="11">
        <v>3</v>
      </c>
      <c r="G225" s="11">
        <v>3</v>
      </c>
      <c r="H225" s="11">
        <v>7</v>
      </c>
      <c r="I225" s="11">
        <v>7</v>
      </c>
      <c r="J225" s="12">
        <v>0</v>
      </c>
      <c r="K225" s="12">
        <v>0</v>
      </c>
      <c r="L225" s="11">
        <v>1</v>
      </c>
      <c r="M225" s="11">
        <v>43</v>
      </c>
      <c r="N225" s="11">
        <v>47</v>
      </c>
      <c r="O225" s="11">
        <v>20</v>
      </c>
      <c r="P225" s="11">
        <v>32</v>
      </c>
      <c r="Q225" s="12">
        <v>0</v>
      </c>
      <c r="R225" s="12">
        <v>0</v>
      </c>
      <c r="S225" s="11">
        <v>19</v>
      </c>
      <c r="T225" s="11">
        <v>13</v>
      </c>
      <c r="U225" s="11">
        <v>14</v>
      </c>
      <c r="V225" s="11">
        <v>21</v>
      </c>
      <c r="W225" s="11">
        <v>27</v>
      </c>
      <c r="X225" s="12">
        <v>19</v>
      </c>
      <c r="Y225" s="12">
        <v>0</v>
      </c>
      <c r="Z225" s="11">
        <v>19</v>
      </c>
      <c r="AA225" s="11">
        <v>9</v>
      </c>
      <c r="AB225" s="11">
        <v>13</v>
      </c>
      <c r="AC225" s="11">
        <v>15</v>
      </c>
      <c r="AD225" s="11">
        <v>31</v>
      </c>
      <c r="AE225" s="13">
        <v>98</v>
      </c>
    </row>
    <row r="226" spans="1:31" ht="16" x14ac:dyDescent="0.2">
      <c r="A226" s="3" t="s">
        <v>168</v>
      </c>
      <c r="B226" s="23">
        <f t="shared" si="3"/>
        <v>3609</v>
      </c>
      <c r="C226" s="15">
        <f>SUM(D226:AE226)/(INDEX(Metrics!$A$2:$C$255,MATCH(A226,Metrics!$A$2:$A$255,1),2,1))</f>
        <v>0.54773106692973139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7</v>
      </c>
      <c r="J226" s="12">
        <v>0</v>
      </c>
      <c r="K226" s="12">
        <v>0</v>
      </c>
      <c r="L226" s="11">
        <v>0</v>
      </c>
      <c r="M226" s="11">
        <v>440</v>
      </c>
      <c r="N226" s="11">
        <v>319</v>
      </c>
      <c r="O226" s="11">
        <v>252</v>
      </c>
      <c r="P226" s="11">
        <v>273</v>
      </c>
      <c r="Q226" s="12">
        <v>89</v>
      </c>
      <c r="R226" s="12">
        <v>54</v>
      </c>
      <c r="S226" s="11">
        <v>203</v>
      </c>
      <c r="T226" s="11">
        <v>145</v>
      </c>
      <c r="U226" s="11">
        <v>143</v>
      </c>
      <c r="V226" s="11">
        <v>130</v>
      </c>
      <c r="W226" s="11">
        <v>120</v>
      </c>
      <c r="X226" s="12">
        <v>36</v>
      </c>
      <c r="Y226" s="12">
        <v>49</v>
      </c>
      <c r="Z226" s="11">
        <v>73</v>
      </c>
      <c r="AA226" s="11">
        <v>60</v>
      </c>
      <c r="AB226" s="11">
        <v>72</v>
      </c>
      <c r="AC226" s="11">
        <v>162</v>
      </c>
      <c r="AD226" s="11">
        <v>253</v>
      </c>
      <c r="AE226" s="13">
        <v>729</v>
      </c>
    </row>
    <row r="227" spans="1:31" ht="16" x14ac:dyDescent="0.2">
      <c r="A227" s="3" t="s">
        <v>238</v>
      </c>
      <c r="B227" s="23">
        <f t="shared" si="3"/>
        <v>876</v>
      </c>
      <c r="C227" s="15">
        <f>SUM(D227:AE227)/(INDEX(Metrics!$A$2:$C$255,MATCH(A227,Metrics!$A$2:$A$255,1),2,1))</f>
        <v>0.72039473684210531</v>
      </c>
      <c r="D227" s="11">
        <v>1</v>
      </c>
      <c r="E227" s="11">
        <v>0</v>
      </c>
      <c r="F227" s="11">
        <v>9</v>
      </c>
      <c r="G227" s="11">
        <v>4</v>
      </c>
      <c r="H227" s="11">
        <v>3</v>
      </c>
      <c r="I227" s="11">
        <v>8</v>
      </c>
      <c r="J227" s="12">
        <v>0</v>
      </c>
      <c r="K227" s="12">
        <v>0</v>
      </c>
      <c r="L227" s="11">
        <v>0</v>
      </c>
      <c r="M227" s="11">
        <v>51</v>
      </c>
      <c r="N227" s="11">
        <v>55</v>
      </c>
      <c r="O227" s="11">
        <v>42</v>
      </c>
      <c r="P227" s="11">
        <v>55</v>
      </c>
      <c r="Q227" s="12">
        <v>0</v>
      </c>
      <c r="R227" s="12">
        <v>0</v>
      </c>
      <c r="S227" s="11">
        <v>42</v>
      </c>
      <c r="T227" s="11">
        <v>22</v>
      </c>
      <c r="U227" s="11">
        <v>32</v>
      </c>
      <c r="V227" s="11">
        <v>25</v>
      </c>
      <c r="W227" s="11">
        <v>34</v>
      </c>
      <c r="X227" s="12">
        <v>0</v>
      </c>
      <c r="Y227" s="12">
        <v>0</v>
      </c>
      <c r="Z227" s="11">
        <v>35</v>
      </c>
      <c r="AA227" s="11">
        <v>0</v>
      </c>
      <c r="AB227" s="11">
        <v>26</v>
      </c>
      <c r="AC227" s="11">
        <v>23</v>
      </c>
      <c r="AD227" s="11">
        <v>55</v>
      </c>
      <c r="AE227" s="13">
        <v>354</v>
      </c>
    </row>
    <row r="228" spans="1:31" ht="16" x14ac:dyDescent="0.2">
      <c r="A228" s="3" t="s">
        <v>97</v>
      </c>
      <c r="B228" s="23">
        <f t="shared" si="3"/>
        <v>10516</v>
      </c>
      <c r="C228" s="15">
        <f>SUM(D228:AE228)/(INDEX(Metrics!$A$2:$C$255,MATCH(A228,Metrics!$A$2:$A$255,1),2,1))</f>
        <v>0.59526774595267751</v>
      </c>
      <c r="D228" s="11">
        <v>3</v>
      </c>
      <c r="E228" s="11">
        <v>18</v>
      </c>
      <c r="F228" s="11">
        <v>129</v>
      </c>
      <c r="G228" s="11">
        <v>97</v>
      </c>
      <c r="H228" s="11">
        <v>56</v>
      </c>
      <c r="I228" s="11">
        <v>25</v>
      </c>
      <c r="J228" s="12">
        <v>0</v>
      </c>
      <c r="K228" s="12">
        <v>0</v>
      </c>
      <c r="L228" s="11">
        <v>26</v>
      </c>
      <c r="M228" s="11">
        <v>875</v>
      </c>
      <c r="N228" s="11">
        <v>878</v>
      </c>
      <c r="O228" s="11">
        <v>705</v>
      </c>
      <c r="P228" s="11">
        <v>800</v>
      </c>
      <c r="Q228" s="12">
        <v>23</v>
      </c>
      <c r="R228" s="12">
        <v>0</v>
      </c>
      <c r="S228" s="11">
        <v>594</v>
      </c>
      <c r="T228" s="11">
        <v>468</v>
      </c>
      <c r="U228" s="11">
        <v>432</v>
      </c>
      <c r="V228" s="11">
        <v>352</v>
      </c>
      <c r="W228" s="11">
        <v>444</v>
      </c>
      <c r="X228" s="12">
        <v>283</v>
      </c>
      <c r="Y228" s="12">
        <v>0</v>
      </c>
      <c r="Z228" s="11">
        <v>349</v>
      </c>
      <c r="AA228" s="11">
        <v>314</v>
      </c>
      <c r="AB228" s="11">
        <v>262</v>
      </c>
      <c r="AC228" s="11">
        <v>435</v>
      </c>
      <c r="AD228" s="11">
        <v>637</v>
      </c>
      <c r="AE228" s="13">
        <v>2311</v>
      </c>
    </row>
    <row r="229" spans="1:31" ht="16" x14ac:dyDescent="0.2">
      <c r="A229" s="3" t="s">
        <v>38</v>
      </c>
      <c r="B229" s="23">
        <f t="shared" si="3"/>
        <v>44290</v>
      </c>
      <c r="C229" s="15">
        <f>SUM(D229:AE229)/(INDEX(Metrics!$A$2:$C$255,MATCH(A229,Metrics!$A$2:$A$255,1),2,1))</f>
        <v>0.63193790485974377</v>
      </c>
      <c r="D229" s="11">
        <v>1984</v>
      </c>
      <c r="E229" s="11">
        <v>349</v>
      </c>
      <c r="F229" s="11">
        <v>291</v>
      </c>
      <c r="G229" s="11">
        <v>216</v>
      </c>
      <c r="H229" s="11">
        <v>181</v>
      </c>
      <c r="I229" s="11">
        <v>174</v>
      </c>
      <c r="J229" s="12">
        <v>99</v>
      </c>
      <c r="K229" s="12">
        <v>0</v>
      </c>
      <c r="L229" s="11">
        <v>0</v>
      </c>
      <c r="M229" s="11">
        <v>1480</v>
      </c>
      <c r="N229" s="11">
        <v>1811</v>
      </c>
      <c r="O229" s="11">
        <v>1437</v>
      </c>
      <c r="P229" s="11">
        <v>1848</v>
      </c>
      <c r="Q229" s="12">
        <v>0</v>
      </c>
      <c r="R229" s="12">
        <v>0</v>
      </c>
      <c r="S229" s="11">
        <v>1850</v>
      </c>
      <c r="T229" s="11">
        <v>1864</v>
      </c>
      <c r="U229" s="11">
        <v>1905</v>
      </c>
      <c r="V229" s="11">
        <v>2026</v>
      </c>
      <c r="W229" s="11">
        <v>2216</v>
      </c>
      <c r="X229" s="12">
        <v>2541</v>
      </c>
      <c r="Y229" s="12">
        <v>1026</v>
      </c>
      <c r="Z229" s="11">
        <v>2099</v>
      </c>
      <c r="AA229" s="11">
        <v>690</v>
      </c>
      <c r="AB229" s="11">
        <v>1973</v>
      </c>
      <c r="AC229" s="11">
        <v>2300</v>
      </c>
      <c r="AD229" s="11">
        <v>2735</v>
      </c>
      <c r="AE229" s="13">
        <v>11195</v>
      </c>
    </row>
    <row r="230" spans="1:31" ht="16" x14ac:dyDescent="0.2">
      <c r="A230" s="3" t="s">
        <v>4</v>
      </c>
      <c r="B230" s="23">
        <f t="shared" si="3"/>
        <v>599478</v>
      </c>
      <c r="C230" s="15">
        <f>SUM(D230:AE230)/(INDEX(Metrics!$A$2:$C$255,MATCH(A230,Metrics!$A$2:$A$255,1),2,1))</f>
        <v>0.70149091304820976</v>
      </c>
      <c r="D230" s="11">
        <v>1980</v>
      </c>
      <c r="E230" s="11">
        <v>699</v>
      </c>
      <c r="F230" s="11">
        <v>1789</v>
      </c>
      <c r="G230" s="11">
        <v>1504</v>
      </c>
      <c r="H230" s="11">
        <v>3251</v>
      </c>
      <c r="I230" s="11">
        <v>4341</v>
      </c>
      <c r="J230" s="12">
        <v>1324</v>
      </c>
      <c r="K230" s="12">
        <v>0</v>
      </c>
      <c r="L230" s="11">
        <v>94</v>
      </c>
      <c r="M230" s="11">
        <v>42187</v>
      </c>
      <c r="N230" s="11">
        <v>41161</v>
      </c>
      <c r="O230" s="11">
        <v>43248</v>
      </c>
      <c r="P230" s="11">
        <v>45399</v>
      </c>
      <c r="Q230" s="12">
        <v>30311</v>
      </c>
      <c r="R230" s="12">
        <v>14758</v>
      </c>
      <c r="S230" s="11">
        <v>39725</v>
      </c>
      <c r="T230" s="11">
        <v>35669</v>
      </c>
      <c r="U230" s="11">
        <v>32419</v>
      </c>
      <c r="V230" s="11">
        <v>29126</v>
      </c>
      <c r="W230" s="11">
        <v>28780</v>
      </c>
      <c r="X230" s="12">
        <v>16659</v>
      </c>
      <c r="Y230" s="12">
        <v>10227</v>
      </c>
      <c r="Z230" s="11">
        <v>21270</v>
      </c>
      <c r="AA230" s="11">
        <v>21803</v>
      </c>
      <c r="AB230" s="11">
        <v>23852</v>
      </c>
      <c r="AC230" s="11">
        <v>25821</v>
      </c>
      <c r="AD230" s="11">
        <v>31523</v>
      </c>
      <c r="AE230" s="13">
        <v>50558</v>
      </c>
    </row>
    <row r="231" spans="1:31" ht="16" x14ac:dyDescent="0.2">
      <c r="A231" s="3" t="s">
        <v>128</v>
      </c>
      <c r="B231" s="23">
        <f t="shared" si="3"/>
        <v>6856</v>
      </c>
      <c r="C231" s="15">
        <f>SUM(D231:AE231)/(INDEX(Metrics!$A$2:$C$255,MATCH(A231,Metrics!$A$2:$A$255,1),2,1))</f>
        <v>0.59405597435230917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2">
        <v>0</v>
      </c>
      <c r="K231" s="12">
        <v>0</v>
      </c>
      <c r="L231" s="11">
        <v>0</v>
      </c>
      <c r="M231" s="11">
        <v>557</v>
      </c>
      <c r="N231" s="11">
        <v>521</v>
      </c>
      <c r="O231" s="11">
        <v>531</v>
      </c>
      <c r="P231" s="11">
        <v>524</v>
      </c>
      <c r="Q231" s="12">
        <v>0</v>
      </c>
      <c r="R231" s="12">
        <v>0</v>
      </c>
      <c r="S231" s="11">
        <v>410</v>
      </c>
      <c r="T231" s="11">
        <v>358</v>
      </c>
      <c r="U231" s="11">
        <v>211</v>
      </c>
      <c r="V231" s="11">
        <v>256</v>
      </c>
      <c r="W231" s="11">
        <v>271</v>
      </c>
      <c r="X231" s="12">
        <v>0</v>
      </c>
      <c r="Y231" s="12">
        <v>0</v>
      </c>
      <c r="Z231" s="11">
        <v>345</v>
      </c>
      <c r="AA231" s="11">
        <v>481</v>
      </c>
      <c r="AB231" s="11">
        <v>189</v>
      </c>
      <c r="AC231" s="11">
        <v>285</v>
      </c>
      <c r="AD231" s="11">
        <v>335</v>
      </c>
      <c r="AE231" s="13">
        <v>1582</v>
      </c>
    </row>
    <row r="232" spans="1:31" ht="16" x14ac:dyDescent="0.2">
      <c r="A232" s="3" t="s">
        <v>108</v>
      </c>
      <c r="B232" s="23">
        <f t="shared" si="3"/>
        <v>9551</v>
      </c>
      <c r="C232" s="15">
        <f>SUM(D232:AE232)/(INDEX(Metrics!$A$2:$C$255,MATCH(A232,Metrics!$A$2:$A$255,1),2,1))</f>
        <v>0.65615553723550424</v>
      </c>
      <c r="D232" s="11">
        <v>3</v>
      </c>
      <c r="E232" s="11">
        <v>2</v>
      </c>
      <c r="F232" s="11">
        <v>3</v>
      </c>
      <c r="G232" s="11">
        <v>35</v>
      </c>
      <c r="H232" s="11">
        <v>41</v>
      </c>
      <c r="I232" s="11">
        <v>48</v>
      </c>
      <c r="J232" s="12">
        <v>0</v>
      </c>
      <c r="K232" s="12">
        <v>0</v>
      </c>
      <c r="L232" s="11">
        <v>1</v>
      </c>
      <c r="M232" s="11">
        <v>707</v>
      </c>
      <c r="N232" s="11">
        <v>664</v>
      </c>
      <c r="O232" s="11">
        <v>651</v>
      </c>
      <c r="P232" s="11">
        <v>600</v>
      </c>
      <c r="Q232" s="12">
        <v>194</v>
      </c>
      <c r="R232" s="12">
        <v>0</v>
      </c>
      <c r="S232" s="11">
        <v>589</v>
      </c>
      <c r="T232" s="11">
        <v>445</v>
      </c>
      <c r="U232" s="11">
        <v>344</v>
      </c>
      <c r="V232" s="11">
        <v>283</v>
      </c>
      <c r="W232" s="11">
        <v>361</v>
      </c>
      <c r="X232" s="12">
        <v>175</v>
      </c>
      <c r="Y232" s="12">
        <v>0</v>
      </c>
      <c r="Z232" s="11">
        <v>415</v>
      </c>
      <c r="AA232" s="11">
        <v>338</v>
      </c>
      <c r="AB232" s="11">
        <v>195</v>
      </c>
      <c r="AC232" s="11">
        <v>225</v>
      </c>
      <c r="AD232" s="11">
        <v>395</v>
      </c>
      <c r="AE232" s="13">
        <v>2837</v>
      </c>
    </row>
    <row r="233" spans="1:31" ht="16" x14ac:dyDescent="0.2">
      <c r="A233" s="3" t="s">
        <v>75</v>
      </c>
      <c r="B233" s="23">
        <f t="shared" si="3"/>
        <v>18764</v>
      </c>
      <c r="C233" s="15">
        <f>SUM(D233:AE233)/(INDEX(Metrics!$A$2:$C$255,MATCH(A233,Metrics!$A$2:$A$255,1),2,1))</f>
        <v>0.65564834550473461</v>
      </c>
      <c r="D233" s="11">
        <v>363</v>
      </c>
      <c r="E233" s="11">
        <v>133</v>
      </c>
      <c r="F233" s="11">
        <v>84</v>
      </c>
      <c r="G233" s="11">
        <v>83</v>
      </c>
      <c r="H233" s="11">
        <v>65</v>
      </c>
      <c r="I233" s="11">
        <v>62</v>
      </c>
      <c r="J233" s="12">
        <v>0</v>
      </c>
      <c r="K233" s="12">
        <v>0</v>
      </c>
      <c r="L233" s="11">
        <v>1</v>
      </c>
      <c r="M233" s="11">
        <v>1239</v>
      </c>
      <c r="N233" s="11">
        <v>1106</v>
      </c>
      <c r="O233" s="11">
        <v>1100</v>
      </c>
      <c r="P233" s="11">
        <v>1119</v>
      </c>
      <c r="Q233" s="12">
        <v>681</v>
      </c>
      <c r="R233" s="12">
        <v>501</v>
      </c>
      <c r="S233" s="11">
        <v>1242</v>
      </c>
      <c r="T233" s="11">
        <v>992</v>
      </c>
      <c r="U233" s="11">
        <v>819</v>
      </c>
      <c r="V233" s="11">
        <v>710</v>
      </c>
      <c r="W233" s="11">
        <v>850</v>
      </c>
      <c r="X233" s="12">
        <v>418</v>
      </c>
      <c r="Y233" s="12">
        <v>295</v>
      </c>
      <c r="Z233" s="11">
        <v>677</v>
      </c>
      <c r="AA233" s="11">
        <v>588</v>
      </c>
      <c r="AB233" s="11">
        <v>536</v>
      </c>
      <c r="AC233" s="11">
        <v>647</v>
      </c>
      <c r="AD233" s="11">
        <v>918</v>
      </c>
      <c r="AE233" s="13">
        <v>3535</v>
      </c>
    </row>
    <row r="234" spans="1:31" ht="16" x14ac:dyDescent="0.2">
      <c r="A234" s="3" t="s">
        <v>220</v>
      </c>
      <c r="B234" s="23">
        <f t="shared" si="3"/>
        <v>1226</v>
      </c>
      <c r="C234" s="15">
        <f>SUM(D234:AE234)/(INDEX(Metrics!$A$2:$C$255,MATCH(A234,Metrics!$A$2:$A$255,1),2,1))</f>
        <v>0.55550521069324876</v>
      </c>
      <c r="D234" s="11">
        <v>6</v>
      </c>
      <c r="E234" s="11">
        <v>0</v>
      </c>
      <c r="F234" s="11">
        <v>11</v>
      </c>
      <c r="G234" s="11">
        <v>2</v>
      </c>
      <c r="H234" s="11">
        <v>0</v>
      </c>
      <c r="I234" s="11">
        <v>0</v>
      </c>
      <c r="J234" s="12">
        <v>0</v>
      </c>
      <c r="K234" s="12">
        <v>0</v>
      </c>
      <c r="L234" s="11">
        <v>10</v>
      </c>
      <c r="M234" s="11">
        <v>176</v>
      </c>
      <c r="N234" s="11">
        <v>106</v>
      </c>
      <c r="O234" s="11">
        <v>74</v>
      </c>
      <c r="P234" s="11">
        <v>87</v>
      </c>
      <c r="Q234" s="12">
        <v>0</v>
      </c>
      <c r="R234" s="12">
        <v>0</v>
      </c>
      <c r="S234" s="11">
        <v>68</v>
      </c>
      <c r="T234" s="11">
        <v>70</v>
      </c>
      <c r="U234" s="11">
        <v>58</v>
      </c>
      <c r="V234" s="11">
        <v>44</v>
      </c>
      <c r="W234" s="11">
        <v>48</v>
      </c>
      <c r="X234" s="12">
        <v>0</v>
      </c>
      <c r="Y234" s="12">
        <v>0</v>
      </c>
      <c r="Z234" s="11">
        <v>41</v>
      </c>
      <c r="AA234" s="11">
        <v>40</v>
      </c>
      <c r="AB234" s="11">
        <v>45</v>
      </c>
      <c r="AC234" s="11">
        <v>50</v>
      </c>
      <c r="AD234" s="11">
        <v>114</v>
      </c>
      <c r="AE234" s="13">
        <v>176</v>
      </c>
    </row>
    <row r="235" spans="1:31" ht="16" x14ac:dyDescent="0.2">
      <c r="A235" s="3" t="s">
        <v>99</v>
      </c>
      <c r="B235" s="23">
        <f t="shared" si="3"/>
        <v>10299</v>
      </c>
      <c r="C235" s="15">
        <f>SUM(D235:AE235)/(INDEX(Metrics!$A$2:$C$255,MATCH(A235,Metrics!$A$2:$A$255,1),2,1))</f>
        <v>0.59121699196326061</v>
      </c>
      <c r="D235" s="11">
        <v>3</v>
      </c>
      <c r="E235" s="11">
        <v>0</v>
      </c>
      <c r="F235" s="11">
        <v>1</v>
      </c>
      <c r="G235" s="11">
        <v>180</v>
      </c>
      <c r="H235" s="11">
        <v>0</v>
      </c>
      <c r="I235" s="11">
        <v>224</v>
      </c>
      <c r="J235" s="12">
        <v>0</v>
      </c>
      <c r="K235" s="12">
        <v>0</v>
      </c>
      <c r="L235" s="11">
        <v>0</v>
      </c>
      <c r="M235" s="11">
        <v>1061</v>
      </c>
      <c r="N235" s="11">
        <v>848</v>
      </c>
      <c r="O235" s="11">
        <v>752</v>
      </c>
      <c r="P235" s="11">
        <v>834</v>
      </c>
      <c r="Q235" s="12">
        <v>0</v>
      </c>
      <c r="R235" s="12">
        <v>0</v>
      </c>
      <c r="S235" s="11">
        <v>593</v>
      </c>
      <c r="T235" s="11">
        <v>478</v>
      </c>
      <c r="U235" s="11">
        <v>351</v>
      </c>
      <c r="V235" s="11">
        <v>391</v>
      </c>
      <c r="W235" s="11">
        <v>415</v>
      </c>
      <c r="X235" s="12">
        <v>264</v>
      </c>
      <c r="Y235" s="12">
        <v>0</v>
      </c>
      <c r="Z235" s="11">
        <v>357</v>
      </c>
      <c r="AA235" s="11">
        <v>212</v>
      </c>
      <c r="AB235" s="11">
        <v>280</v>
      </c>
      <c r="AC235" s="11">
        <v>380</v>
      </c>
      <c r="AD235" s="11">
        <v>586</v>
      </c>
      <c r="AE235" s="13">
        <v>2089</v>
      </c>
    </row>
    <row r="236" spans="1:31" ht="16" x14ac:dyDescent="0.2">
      <c r="A236" s="3" t="s">
        <v>74</v>
      </c>
      <c r="B236" s="23">
        <f t="shared" si="3"/>
        <v>13064</v>
      </c>
      <c r="C236" s="15">
        <f>SUM(D236:AE236)/(INDEX(Metrics!$A$2:$C$255,MATCH(A236,Metrics!$A$2:$A$255,1),2,1))</f>
        <v>0.45161959415079339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2">
        <v>0</v>
      </c>
      <c r="K236" s="12">
        <v>0</v>
      </c>
      <c r="L236" s="11">
        <v>0</v>
      </c>
      <c r="M236" s="11">
        <v>1413</v>
      </c>
      <c r="N236" s="11">
        <v>944</v>
      </c>
      <c r="O236" s="11">
        <v>906</v>
      </c>
      <c r="P236" s="11">
        <v>1312</v>
      </c>
      <c r="Q236" s="12">
        <v>376</v>
      </c>
      <c r="R236" s="12">
        <v>361</v>
      </c>
      <c r="S236" s="11">
        <v>577</v>
      </c>
      <c r="T236" s="11">
        <v>500</v>
      </c>
      <c r="U236" s="11">
        <v>413</v>
      </c>
      <c r="V236" s="11">
        <v>364</v>
      </c>
      <c r="W236" s="11">
        <v>0</v>
      </c>
      <c r="X236" s="12">
        <v>460</v>
      </c>
      <c r="Y236" s="12">
        <v>208</v>
      </c>
      <c r="Z236" s="11">
        <v>386</v>
      </c>
      <c r="AA236" s="11">
        <v>322</v>
      </c>
      <c r="AB236" s="11">
        <v>435</v>
      </c>
      <c r="AC236" s="11">
        <v>583</v>
      </c>
      <c r="AD236" s="11">
        <v>1068</v>
      </c>
      <c r="AE236" s="13">
        <v>2436</v>
      </c>
    </row>
    <row r="237" spans="1:31" ht="16" x14ac:dyDescent="0.2">
      <c r="A237" s="3" t="s">
        <v>55</v>
      </c>
      <c r="B237" s="23">
        <f t="shared" si="3"/>
        <v>25806</v>
      </c>
      <c r="C237" s="15">
        <f>SUM(D237:AE237)/(INDEX(Metrics!$A$2:$C$255,MATCH(A237,Metrics!$A$2:$A$255,1),2,1))</f>
        <v>0.66228666752213528</v>
      </c>
      <c r="D237" s="11">
        <v>9</v>
      </c>
      <c r="E237" s="11">
        <v>3</v>
      </c>
      <c r="F237" s="11">
        <v>0</v>
      </c>
      <c r="G237" s="11">
        <v>0</v>
      </c>
      <c r="H237" s="11">
        <v>0</v>
      </c>
      <c r="I237" s="11">
        <v>134</v>
      </c>
      <c r="J237" s="12">
        <v>0</v>
      </c>
      <c r="K237" s="12">
        <v>0</v>
      </c>
      <c r="L237" s="11">
        <v>5</v>
      </c>
      <c r="M237" s="11">
        <v>1019</v>
      </c>
      <c r="N237" s="11">
        <v>1272</v>
      </c>
      <c r="O237" s="11">
        <v>891</v>
      </c>
      <c r="P237" s="11">
        <v>1225</v>
      </c>
      <c r="Q237" s="12">
        <v>895</v>
      </c>
      <c r="R237" s="12">
        <v>0</v>
      </c>
      <c r="S237" s="11">
        <v>1119</v>
      </c>
      <c r="T237" s="11">
        <v>1146</v>
      </c>
      <c r="U237" s="11">
        <v>925</v>
      </c>
      <c r="V237" s="11">
        <v>1251</v>
      </c>
      <c r="W237" s="11">
        <v>1049</v>
      </c>
      <c r="X237" s="12">
        <v>935</v>
      </c>
      <c r="Y237" s="12">
        <v>0</v>
      </c>
      <c r="Z237" s="11">
        <v>975</v>
      </c>
      <c r="AA237" s="11">
        <v>945</v>
      </c>
      <c r="AB237" s="11">
        <v>1006</v>
      </c>
      <c r="AC237" s="11">
        <v>1330</v>
      </c>
      <c r="AD237" s="11">
        <v>1051</v>
      </c>
      <c r="AE237" s="13">
        <v>8621</v>
      </c>
    </row>
    <row r="238" spans="1:31" ht="16" x14ac:dyDescent="0.2">
      <c r="A238" s="3" t="s">
        <v>42</v>
      </c>
      <c r="B238" s="23">
        <f t="shared" si="3"/>
        <v>35542</v>
      </c>
      <c r="C238" s="15">
        <f>SUM(D238:AE238)/(INDEX(Metrics!$A$2:$C$255,MATCH(A238,Metrics!$A$2:$A$255,1),2,1))</f>
        <v>0.62781742386773121</v>
      </c>
      <c r="D238" s="11">
        <v>23</v>
      </c>
      <c r="E238" s="11">
        <v>7</v>
      </c>
      <c r="F238" s="11">
        <v>17</v>
      </c>
      <c r="G238" s="11">
        <v>162</v>
      </c>
      <c r="H238" s="11">
        <v>679</v>
      </c>
      <c r="I238" s="11">
        <v>547</v>
      </c>
      <c r="J238" s="12">
        <v>304</v>
      </c>
      <c r="K238" s="12">
        <v>0</v>
      </c>
      <c r="L238" s="11">
        <v>109</v>
      </c>
      <c r="M238" s="11">
        <v>1988</v>
      </c>
      <c r="N238" s="11">
        <v>2563</v>
      </c>
      <c r="O238" s="11">
        <v>2325</v>
      </c>
      <c r="P238" s="11">
        <v>2570</v>
      </c>
      <c r="Q238" s="12">
        <v>128</v>
      </c>
      <c r="R238" s="12">
        <v>0</v>
      </c>
      <c r="S238" s="11">
        <v>1894</v>
      </c>
      <c r="T238" s="11">
        <v>1826</v>
      </c>
      <c r="U238" s="11">
        <v>1520</v>
      </c>
      <c r="V238" s="11">
        <v>1398</v>
      </c>
      <c r="W238" s="11">
        <v>1850</v>
      </c>
      <c r="X238" s="12">
        <v>1840</v>
      </c>
      <c r="Y238" s="12">
        <v>908</v>
      </c>
      <c r="Z238" s="11">
        <v>1292</v>
      </c>
      <c r="AA238" s="11">
        <v>1208</v>
      </c>
      <c r="AB238" s="11">
        <v>1112</v>
      </c>
      <c r="AC238" s="11">
        <v>1152</v>
      </c>
      <c r="AD238" s="11">
        <v>1852</v>
      </c>
      <c r="AE238" s="13">
        <v>6268</v>
      </c>
    </row>
    <row r="239" spans="1:31" ht="16" x14ac:dyDescent="0.2">
      <c r="A239" s="3" t="s">
        <v>59</v>
      </c>
      <c r="B239" s="23">
        <f t="shared" si="3"/>
        <v>23561</v>
      </c>
      <c r="C239" s="15">
        <f>SUM(D239:AE239)/(INDEX(Metrics!$A$2:$C$255,MATCH(A239,Metrics!$A$2:$A$255,1),2,1))</f>
        <v>0.67244134939208855</v>
      </c>
      <c r="D239" s="11">
        <v>10</v>
      </c>
      <c r="E239" s="11">
        <v>10</v>
      </c>
      <c r="F239" s="11">
        <v>1</v>
      </c>
      <c r="G239" s="11">
        <v>5</v>
      </c>
      <c r="H239" s="11">
        <v>1</v>
      </c>
      <c r="I239" s="11">
        <v>2</v>
      </c>
      <c r="J239" s="12">
        <v>0</v>
      </c>
      <c r="K239" s="12">
        <v>0</v>
      </c>
      <c r="L239" s="11">
        <v>0</v>
      </c>
      <c r="M239" s="11">
        <v>1731</v>
      </c>
      <c r="N239" s="11">
        <v>1818</v>
      </c>
      <c r="O239" s="11">
        <v>1799</v>
      </c>
      <c r="P239" s="11">
        <v>1885</v>
      </c>
      <c r="Q239" s="12">
        <v>598</v>
      </c>
      <c r="R239" s="12">
        <v>0</v>
      </c>
      <c r="S239" s="11">
        <v>1512</v>
      </c>
      <c r="T239" s="11">
        <v>1592</v>
      </c>
      <c r="U239" s="11">
        <v>944</v>
      </c>
      <c r="V239" s="11">
        <v>975</v>
      </c>
      <c r="W239" s="11">
        <v>993</v>
      </c>
      <c r="X239" s="12">
        <v>605</v>
      </c>
      <c r="Y239" s="12">
        <v>0</v>
      </c>
      <c r="Z239" s="11">
        <v>851</v>
      </c>
      <c r="AA239" s="11">
        <v>1275</v>
      </c>
      <c r="AB239" s="11">
        <v>772</v>
      </c>
      <c r="AC239" s="11">
        <v>830</v>
      </c>
      <c r="AD239" s="11">
        <v>1180</v>
      </c>
      <c r="AE239" s="13">
        <v>4172</v>
      </c>
    </row>
    <row r="240" spans="1:31" ht="16" x14ac:dyDescent="0.2">
      <c r="A240" s="3" t="s">
        <v>58</v>
      </c>
      <c r="B240" s="23">
        <f t="shared" si="3"/>
        <v>22190</v>
      </c>
      <c r="C240" s="15">
        <f>SUM(D240:AE240)/(INDEX(Metrics!$A$2:$C$255,MATCH(A240,Metrics!$A$2:$A$255,1),2,1))</f>
        <v>0.63190568401868097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2">
        <v>0</v>
      </c>
      <c r="K240" s="12">
        <v>0</v>
      </c>
      <c r="L240" s="11">
        <v>0</v>
      </c>
      <c r="M240" s="11">
        <v>1545</v>
      </c>
      <c r="N240" s="11">
        <v>1452</v>
      </c>
      <c r="O240" s="11">
        <v>1444</v>
      </c>
      <c r="P240" s="11">
        <v>1678</v>
      </c>
      <c r="Q240" s="12">
        <v>953</v>
      </c>
      <c r="R240" s="12">
        <v>0</v>
      </c>
      <c r="S240" s="11">
        <v>1420</v>
      </c>
      <c r="T240" s="11">
        <v>1135</v>
      </c>
      <c r="U240" s="11">
        <v>1101</v>
      </c>
      <c r="V240" s="11">
        <v>920</v>
      </c>
      <c r="W240" s="11">
        <v>1015</v>
      </c>
      <c r="X240" s="12">
        <v>824</v>
      </c>
      <c r="Y240" s="12">
        <v>0</v>
      </c>
      <c r="Z240" s="11">
        <v>969</v>
      </c>
      <c r="AA240" s="11">
        <v>784</v>
      </c>
      <c r="AB240" s="11">
        <v>844</v>
      </c>
      <c r="AC240" s="11">
        <v>1169</v>
      </c>
      <c r="AD240" s="11">
        <v>1538</v>
      </c>
      <c r="AE240" s="13">
        <v>3399</v>
      </c>
    </row>
    <row r="241" spans="1:31" ht="16" x14ac:dyDescent="0.2">
      <c r="A241" s="3" t="s">
        <v>166</v>
      </c>
      <c r="B241" s="23">
        <f t="shared" si="3"/>
        <v>4034</v>
      </c>
      <c r="C241" s="15">
        <f>SUM(D241:AE241)/(INDEX(Metrics!$A$2:$C$255,MATCH(A241,Metrics!$A$2:$A$255,1),2,1))</f>
        <v>0.58633720930232558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2">
        <v>0</v>
      </c>
      <c r="K241" s="12">
        <v>0</v>
      </c>
      <c r="L241" s="11">
        <v>0</v>
      </c>
      <c r="M241" s="11">
        <v>400</v>
      </c>
      <c r="N241" s="11">
        <v>304</v>
      </c>
      <c r="O241" s="11">
        <v>251</v>
      </c>
      <c r="P241" s="11">
        <v>281</v>
      </c>
      <c r="Q241" s="12">
        <v>0</v>
      </c>
      <c r="R241" s="12">
        <v>0</v>
      </c>
      <c r="S241" s="11">
        <v>194</v>
      </c>
      <c r="T241" s="11">
        <v>170</v>
      </c>
      <c r="U241" s="11">
        <v>153</v>
      </c>
      <c r="V241" s="11">
        <v>175</v>
      </c>
      <c r="W241" s="11">
        <v>372</v>
      </c>
      <c r="X241" s="12">
        <v>0</v>
      </c>
      <c r="Y241" s="12">
        <v>0</v>
      </c>
      <c r="Z241" s="11">
        <v>119</v>
      </c>
      <c r="AA241" s="11">
        <v>118</v>
      </c>
      <c r="AB241" s="11">
        <v>122</v>
      </c>
      <c r="AC241" s="11">
        <v>152</v>
      </c>
      <c r="AD241" s="11">
        <v>285</v>
      </c>
      <c r="AE241" s="13">
        <v>938</v>
      </c>
    </row>
    <row r="242" spans="1:31" ht="16" x14ac:dyDescent="0.2">
      <c r="A242" s="3" t="s">
        <v>82</v>
      </c>
      <c r="B242" s="23">
        <f t="shared" si="3"/>
        <v>17370</v>
      </c>
      <c r="C242" s="15">
        <f>SUM(D242:AE242)/(INDEX(Metrics!$A$2:$C$255,MATCH(A242,Metrics!$A$2:$A$255,1),2,1))</f>
        <v>0.72535181859940701</v>
      </c>
      <c r="D242" s="11">
        <v>11</v>
      </c>
      <c r="E242" s="11">
        <v>175</v>
      </c>
      <c r="F242" s="11">
        <v>184</v>
      </c>
      <c r="G242" s="11">
        <v>173</v>
      </c>
      <c r="H242" s="11">
        <v>92</v>
      </c>
      <c r="I242" s="11">
        <v>94</v>
      </c>
      <c r="J242" s="12">
        <v>0</v>
      </c>
      <c r="K242" s="12">
        <v>0</v>
      </c>
      <c r="L242" s="11">
        <v>105</v>
      </c>
      <c r="M242" s="11">
        <v>1399</v>
      </c>
      <c r="N242" s="11">
        <v>1392</v>
      </c>
      <c r="O242" s="11">
        <v>1290</v>
      </c>
      <c r="P242" s="11">
        <v>1280</v>
      </c>
      <c r="Q242" s="12">
        <v>593</v>
      </c>
      <c r="R242" s="12">
        <v>339</v>
      </c>
      <c r="S242" s="11">
        <v>1051</v>
      </c>
      <c r="T242" s="11">
        <v>939</v>
      </c>
      <c r="U242" s="11">
        <v>781</v>
      </c>
      <c r="V242" s="11">
        <v>653</v>
      </c>
      <c r="W242" s="11">
        <v>712</v>
      </c>
      <c r="X242" s="12">
        <v>412</v>
      </c>
      <c r="Y242" s="12">
        <v>237</v>
      </c>
      <c r="Z242" s="11">
        <v>503</v>
      </c>
      <c r="AA242" s="11">
        <v>475</v>
      </c>
      <c r="AB242" s="11">
        <v>445</v>
      </c>
      <c r="AC242" s="11">
        <v>439</v>
      </c>
      <c r="AD242" s="11">
        <v>663</v>
      </c>
      <c r="AE242" s="13">
        <v>2933</v>
      </c>
    </row>
    <row r="243" spans="1:31" ht="16" x14ac:dyDescent="0.2">
      <c r="A243" s="3" t="s">
        <v>22</v>
      </c>
      <c r="B243" s="23">
        <f t="shared" si="3"/>
        <v>65311</v>
      </c>
      <c r="C243" s="15">
        <f>SUM(D243:AE243)/(INDEX(Metrics!$A$2:$C$255,MATCH(A243,Metrics!$A$2:$A$255,1),2,1))</f>
        <v>0.47381746952988973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3</v>
      </c>
      <c r="J243" s="12">
        <v>0</v>
      </c>
      <c r="K243" s="12">
        <v>0</v>
      </c>
      <c r="L243" s="11">
        <v>0</v>
      </c>
      <c r="M243" s="11">
        <v>3945</v>
      </c>
      <c r="N243" s="11">
        <v>3449</v>
      </c>
      <c r="O243" s="11">
        <v>3933</v>
      </c>
      <c r="P243" s="11">
        <v>3675</v>
      </c>
      <c r="Q243" s="12">
        <v>3612</v>
      </c>
      <c r="R243" s="12">
        <v>1586</v>
      </c>
      <c r="S243" s="11">
        <v>3199</v>
      </c>
      <c r="T243" s="11">
        <v>2532</v>
      </c>
      <c r="U243" s="11">
        <v>2651</v>
      </c>
      <c r="V243" s="11">
        <v>724</v>
      </c>
      <c r="W243" s="11">
        <v>2619</v>
      </c>
      <c r="X243" s="12">
        <v>2235</v>
      </c>
      <c r="Y243" s="12">
        <v>1015</v>
      </c>
      <c r="Z243" s="11">
        <v>1745</v>
      </c>
      <c r="AA243" s="11">
        <v>1992</v>
      </c>
      <c r="AB243" s="11">
        <v>3256</v>
      </c>
      <c r="AC243" s="11">
        <v>3597</v>
      </c>
      <c r="AD243" s="11">
        <v>5078</v>
      </c>
      <c r="AE243" s="13">
        <v>14465</v>
      </c>
    </row>
    <row r="244" spans="1:31" ht="16" x14ac:dyDescent="0.2">
      <c r="A244" s="3" t="s">
        <v>79</v>
      </c>
      <c r="B244" s="23">
        <f t="shared" si="3"/>
        <v>16685</v>
      </c>
      <c r="C244" s="15">
        <f>SUM(D244:AE244)/(INDEX(Metrics!$A$2:$C$255,MATCH(A244,Metrics!$A$2:$A$255,1),2,1))</f>
        <v>0.64929758337549126</v>
      </c>
      <c r="D244" s="11">
        <v>9</v>
      </c>
      <c r="E244" s="11">
        <v>73</v>
      </c>
      <c r="F244" s="11">
        <v>95</v>
      </c>
      <c r="G244" s="11">
        <v>126</v>
      </c>
      <c r="H244" s="11">
        <v>57</v>
      </c>
      <c r="I244" s="11">
        <v>68</v>
      </c>
      <c r="J244" s="12">
        <v>0</v>
      </c>
      <c r="K244" s="12">
        <v>0</v>
      </c>
      <c r="L244" s="11">
        <v>84</v>
      </c>
      <c r="M244" s="11">
        <v>1377</v>
      </c>
      <c r="N244" s="11">
        <v>1244</v>
      </c>
      <c r="O244" s="11">
        <v>1237</v>
      </c>
      <c r="P244" s="11">
        <v>1334</v>
      </c>
      <c r="Q244" s="12">
        <v>0</v>
      </c>
      <c r="R244" s="12">
        <v>0</v>
      </c>
      <c r="S244" s="11">
        <v>1283</v>
      </c>
      <c r="T244" s="11">
        <v>956</v>
      </c>
      <c r="U244" s="11">
        <v>809</v>
      </c>
      <c r="V244" s="11">
        <v>710</v>
      </c>
      <c r="W244" s="11">
        <v>871</v>
      </c>
      <c r="X244" s="12">
        <v>245</v>
      </c>
      <c r="Y244" s="12">
        <v>227</v>
      </c>
      <c r="Z244" s="11">
        <v>640</v>
      </c>
      <c r="AA244" s="11">
        <v>592</v>
      </c>
      <c r="AB244" s="11">
        <v>545</v>
      </c>
      <c r="AC244" s="11">
        <v>825</v>
      </c>
      <c r="AD244" s="11">
        <v>1059</v>
      </c>
      <c r="AE244" s="13">
        <v>2219</v>
      </c>
    </row>
    <row r="245" spans="1:31" ht="16" x14ac:dyDescent="0.2">
      <c r="A245" s="3" t="s">
        <v>197</v>
      </c>
      <c r="B245" s="23">
        <f t="shared" si="3"/>
        <v>2336</v>
      </c>
      <c r="C245" s="15">
        <f>SUM(D245:AE245)/(INDEX(Metrics!$A$2:$C$255,MATCH(A245,Metrics!$A$2:$A$255,1),2,1))</f>
        <v>0.66476949345475245</v>
      </c>
      <c r="D245" s="11">
        <v>2</v>
      </c>
      <c r="E245" s="11">
        <v>12</v>
      </c>
      <c r="F245" s="11">
        <v>14</v>
      </c>
      <c r="G245" s="11">
        <v>8</v>
      </c>
      <c r="H245" s="11">
        <v>9</v>
      </c>
      <c r="I245" s="11">
        <v>5</v>
      </c>
      <c r="J245" s="12">
        <v>0</v>
      </c>
      <c r="K245" s="12">
        <v>7</v>
      </c>
      <c r="L245" s="11">
        <v>0</v>
      </c>
      <c r="M245" s="11">
        <v>204</v>
      </c>
      <c r="N245" s="11">
        <v>181</v>
      </c>
      <c r="O245" s="11">
        <v>161</v>
      </c>
      <c r="P245" s="11">
        <v>117</v>
      </c>
      <c r="Q245" s="12">
        <v>0</v>
      </c>
      <c r="R245" s="12">
        <v>0</v>
      </c>
      <c r="S245" s="11">
        <v>165</v>
      </c>
      <c r="T245" s="11">
        <v>122</v>
      </c>
      <c r="U245" s="11">
        <v>101</v>
      </c>
      <c r="V245" s="11">
        <v>106</v>
      </c>
      <c r="W245" s="11">
        <v>81</v>
      </c>
      <c r="X245" s="12">
        <v>0</v>
      </c>
      <c r="Y245" s="12">
        <v>0</v>
      </c>
      <c r="Z245" s="11">
        <v>48</v>
      </c>
      <c r="AA245" s="11">
        <v>42</v>
      </c>
      <c r="AB245" s="11">
        <v>18</v>
      </c>
      <c r="AC245" s="11">
        <v>118</v>
      </c>
      <c r="AD245" s="11">
        <v>114</v>
      </c>
      <c r="AE245" s="13">
        <v>701</v>
      </c>
    </row>
    <row r="246" spans="1:31" ht="16" x14ac:dyDescent="0.2">
      <c r="A246" s="3" t="s">
        <v>33</v>
      </c>
      <c r="B246" s="23">
        <f t="shared" si="3"/>
        <v>34624</v>
      </c>
      <c r="C246" s="15">
        <f>SUM(D246:AE246)/(INDEX(Metrics!$A$2:$C$255,MATCH(A246,Metrics!$A$2:$A$255,1),2,1))</f>
        <v>0.41428656895004484</v>
      </c>
      <c r="D246" s="11">
        <v>3</v>
      </c>
      <c r="E246" s="11">
        <v>0</v>
      </c>
      <c r="F246" s="11">
        <v>0</v>
      </c>
      <c r="G246" s="11">
        <v>0</v>
      </c>
      <c r="H246" s="11">
        <v>0</v>
      </c>
      <c r="I246" s="11">
        <v>7</v>
      </c>
      <c r="J246" s="12">
        <v>20</v>
      </c>
      <c r="K246" s="12">
        <v>0</v>
      </c>
      <c r="L246" s="11">
        <v>20</v>
      </c>
      <c r="M246" s="11">
        <v>1888</v>
      </c>
      <c r="N246" s="11">
        <v>2354</v>
      </c>
      <c r="O246" s="11">
        <v>2294</v>
      </c>
      <c r="P246" s="11">
        <v>2351</v>
      </c>
      <c r="Q246" s="12">
        <v>1841</v>
      </c>
      <c r="R246" s="12">
        <v>1025</v>
      </c>
      <c r="S246" s="11">
        <v>2353</v>
      </c>
      <c r="T246" s="11">
        <v>2284</v>
      </c>
      <c r="U246" s="11">
        <v>1667</v>
      </c>
      <c r="V246" s="11">
        <v>2277</v>
      </c>
      <c r="W246" s="11">
        <v>2265</v>
      </c>
      <c r="X246" s="12">
        <v>1495</v>
      </c>
      <c r="Y246" s="12">
        <v>763</v>
      </c>
      <c r="Z246" s="11">
        <v>2021</v>
      </c>
      <c r="AA246" s="11">
        <v>1091</v>
      </c>
      <c r="AB246" s="11">
        <v>1481</v>
      </c>
      <c r="AC246" s="11">
        <v>2349</v>
      </c>
      <c r="AD246" s="11">
        <v>2775</v>
      </c>
      <c r="AE246" s="13">
        <v>0</v>
      </c>
    </row>
    <row r="247" spans="1:31" ht="16" x14ac:dyDescent="0.2">
      <c r="A247" s="3" t="s">
        <v>151</v>
      </c>
      <c r="B247" s="23">
        <f t="shared" si="3"/>
        <v>4276</v>
      </c>
      <c r="C247" s="15">
        <f>SUM(D247:AE247)/(INDEX(Metrics!$A$2:$C$255,MATCH(A247,Metrics!$A$2:$A$255,1),2,1))</f>
        <v>0.52171791117618349</v>
      </c>
      <c r="D247" s="11">
        <v>231</v>
      </c>
      <c r="E247" s="11">
        <v>18</v>
      </c>
      <c r="F247" s="11">
        <v>10</v>
      </c>
      <c r="G247" s="11">
        <v>12</v>
      </c>
      <c r="H247" s="11">
        <v>4</v>
      </c>
      <c r="I247" s="11">
        <v>0</v>
      </c>
      <c r="J247" s="12">
        <v>0</v>
      </c>
      <c r="K247" s="12">
        <v>0</v>
      </c>
      <c r="L247" s="11">
        <v>0</v>
      </c>
      <c r="M247" s="11">
        <v>415</v>
      </c>
      <c r="N247" s="11">
        <v>415</v>
      </c>
      <c r="O247" s="11">
        <v>333</v>
      </c>
      <c r="P247" s="11">
        <v>342</v>
      </c>
      <c r="Q247" s="12">
        <v>175</v>
      </c>
      <c r="R247" s="12">
        <v>78</v>
      </c>
      <c r="S247" s="11">
        <v>224</v>
      </c>
      <c r="T247" s="11">
        <v>185</v>
      </c>
      <c r="U247" s="11">
        <v>187</v>
      </c>
      <c r="V247" s="11">
        <v>167</v>
      </c>
      <c r="W247" s="11">
        <v>190</v>
      </c>
      <c r="X247" s="12">
        <v>0</v>
      </c>
      <c r="Y247" s="12">
        <v>0</v>
      </c>
      <c r="Z247" s="11">
        <v>158</v>
      </c>
      <c r="AA247" s="11">
        <v>52</v>
      </c>
      <c r="AB247" s="11">
        <v>101</v>
      </c>
      <c r="AC247" s="11">
        <v>184</v>
      </c>
      <c r="AD247" s="11">
        <v>0</v>
      </c>
      <c r="AE247" s="13">
        <v>795</v>
      </c>
    </row>
    <row r="248" spans="1:31" ht="16" x14ac:dyDescent="0.2">
      <c r="A248" s="3" t="s">
        <v>117</v>
      </c>
      <c r="B248" s="23">
        <f t="shared" si="3"/>
        <v>5671</v>
      </c>
      <c r="C248" s="15">
        <f>SUM(D248:AE248)/(INDEX(Metrics!$A$2:$C$255,MATCH(A248,Metrics!$A$2:$A$255,1),2,1))</f>
        <v>0.44290846610434237</v>
      </c>
      <c r="D248" s="11">
        <v>3</v>
      </c>
      <c r="E248" s="11">
        <v>88</v>
      </c>
      <c r="F248" s="11">
        <v>48</v>
      </c>
      <c r="G248" s="11">
        <v>21</v>
      </c>
      <c r="H248" s="11">
        <v>15</v>
      </c>
      <c r="I248" s="11">
        <v>12</v>
      </c>
      <c r="J248" s="12">
        <v>0</v>
      </c>
      <c r="K248" s="12">
        <v>0</v>
      </c>
      <c r="L248" s="11">
        <v>0</v>
      </c>
      <c r="M248" s="11">
        <v>289</v>
      </c>
      <c r="N248" s="11">
        <v>307</v>
      </c>
      <c r="O248" s="11">
        <v>346</v>
      </c>
      <c r="P248" s="11">
        <v>264</v>
      </c>
      <c r="Q248" s="12">
        <v>0</v>
      </c>
      <c r="R248" s="12">
        <v>0</v>
      </c>
      <c r="S248" s="11">
        <v>234</v>
      </c>
      <c r="T248" s="11">
        <v>216</v>
      </c>
      <c r="U248" s="11">
        <v>186</v>
      </c>
      <c r="V248" s="11">
        <v>143</v>
      </c>
      <c r="W248" s="11">
        <v>236</v>
      </c>
      <c r="X248" s="12">
        <v>0</v>
      </c>
      <c r="Y248" s="12">
        <v>0</v>
      </c>
      <c r="Z248" s="11">
        <v>178</v>
      </c>
      <c r="AA248" s="11">
        <v>315</v>
      </c>
      <c r="AB248" s="11">
        <v>179</v>
      </c>
      <c r="AC248" s="11">
        <v>231</v>
      </c>
      <c r="AD248" s="11">
        <v>287</v>
      </c>
      <c r="AE248" s="13">
        <v>2073</v>
      </c>
    </row>
    <row r="249" spans="1:31" ht="16" x14ac:dyDescent="0.2">
      <c r="A249" s="3" t="s">
        <v>10</v>
      </c>
      <c r="B249" s="23">
        <f t="shared" si="3"/>
        <v>285208</v>
      </c>
      <c r="C249" s="15">
        <f>SUM(D249:AE249)/(INDEX(Metrics!$A$2:$C$255,MATCH(A249,Metrics!$A$2:$A$255,1),2,1))</f>
        <v>0.75717865941721174</v>
      </c>
      <c r="D249" s="11">
        <v>183</v>
      </c>
      <c r="E249" s="11">
        <v>126</v>
      </c>
      <c r="F249" s="11">
        <v>359</v>
      </c>
      <c r="G249" s="11">
        <v>550</v>
      </c>
      <c r="H249" s="11">
        <v>2306</v>
      </c>
      <c r="I249" s="11">
        <v>2607</v>
      </c>
      <c r="J249" s="12">
        <v>1038</v>
      </c>
      <c r="K249" s="12">
        <v>0</v>
      </c>
      <c r="L249" s="11">
        <v>388</v>
      </c>
      <c r="M249" s="11">
        <v>25555</v>
      </c>
      <c r="N249" s="11">
        <v>22891</v>
      </c>
      <c r="O249" s="11">
        <v>23616</v>
      </c>
      <c r="P249" s="11">
        <v>23759</v>
      </c>
      <c r="Q249" s="12">
        <v>12800</v>
      </c>
      <c r="R249" s="12">
        <v>6314</v>
      </c>
      <c r="S249" s="11">
        <v>16927</v>
      </c>
      <c r="T249" s="11">
        <v>14837</v>
      </c>
      <c r="U249" s="11">
        <v>13566</v>
      </c>
      <c r="V249" s="11">
        <v>11685</v>
      </c>
      <c r="W249" s="11">
        <v>12568</v>
      </c>
      <c r="X249" s="12">
        <v>6769</v>
      </c>
      <c r="Y249" s="12">
        <v>4486</v>
      </c>
      <c r="Z249" s="11">
        <v>10168</v>
      </c>
      <c r="AA249" s="11">
        <v>8988</v>
      </c>
      <c r="AB249" s="11">
        <v>10449</v>
      </c>
      <c r="AC249" s="11">
        <v>11777</v>
      </c>
      <c r="AD249" s="11">
        <v>14627</v>
      </c>
      <c r="AE249" s="13">
        <v>25869</v>
      </c>
    </row>
    <row r="250" spans="1:31" ht="16" x14ac:dyDescent="0.2">
      <c r="A250" s="3" t="s">
        <v>60</v>
      </c>
      <c r="B250" s="23">
        <f t="shared" si="3"/>
        <v>24798</v>
      </c>
      <c r="C250" s="15">
        <f>SUM(D250:AE250)/(INDEX(Metrics!$A$2:$C$255,MATCH(A250,Metrics!$A$2:$A$255,1),2,1))</f>
        <v>0.70778627697225716</v>
      </c>
      <c r="D250" s="11">
        <v>289</v>
      </c>
      <c r="E250" s="11">
        <v>309</v>
      </c>
      <c r="F250" s="11">
        <v>163</v>
      </c>
      <c r="G250" s="11">
        <v>201</v>
      </c>
      <c r="H250" s="11">
        <v>127</v>
      </c>
      <c r="I250" s="11">
        <v>91</v>
      </c>
      <c r="J250" s="12">
        <v>55</v>
      </c>
      <c r="K250" s="12">
        <v>0</v>
      </c>
      <c r="L250" s="11">
        <v>19</v>
      </c>
      <c r="M250" s="11">
        <v>1303</v>
      </c>
      <c r="N250" s="11">
        <v>1280</v>
      </c>
      <c r="O250" s="11">
        <v>1535</v>
      </c>
      <c r="P250" s="11">
        <v>1534</v>
      </c>
      <c r="Q250" s="12">
        <v>1245</v>
      </c>
      <c r="R250" s="12">
        <v>0</v>
      </c>
      <c r="S250" s="11">
        <v>1489</v>
      </c>
      <c r="T250" s="11">
        <v>1387</v>
      </c>
      <c r="U250" s="11">
        <v>1278</v>
      </c>
      <c r="V250" s="11">
        <v>1774</v>
      </c>
      <c r="W250" s="11">
        <v>1285</v>
      </c>
      <c r="X250" s="12">
        <v>0</v>
      </c>
      <c r="Y250" s="12">
        <v>0</v>
      </c>
      <c r="Z250" s="11">
        <v>1038</v>
      </c>
      <c r="AA250" s="11">
        <v>1397</v>
      </c>
      <c r="AB250" s="11">
        <v>762</v>
      </c>
      <c r="AC250" s="11">
        <v>892</v>
      </c>
      <c r="AD250" s="11">
        <v>1180</v>
      </c>
      <c r="AE250" s="13">
        <v>4165</v>
      </c>
    </row>
    <row r="251" spans="1:31" ht="16" x14ac:dyDescent="0.2">
      <c r="A251" s="3" t="s">
        <v>187</v>
      </c>
      <c r="B251" s="23">
        <f t="shared" si="3"/>
        <v>2106</v>
      </c>
      <c r="C251" s="15">
        <f>SUM(D251:AE251)/(INDEX(Metrics!$A$2:$C$255,MATCH(A251,Metrics!$A$2:$A$255,1),2,1))</f>
        <v>0.52479441814104166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2">
        <v>0</v>
      </c>
      <c r="K251" s="12">
        <v>0</v>
      </c>
      <c r="L251" s="11">
        <v>0</v>
      </c>
      <c r="M251" s="11">
        <v>154</v>
      </c>
      <c r="N251" s="11">
        <v>148</v>
      </c>
      <c r="O251" s="11">
        <v>111</v>
      </c>
      <c r="P251" s="11">
        <v>139</v>
      </c>
      <c r="Q251" s="12">
        <v>0</v>
      </c>
      <c r="R251" s="12">
        <v>0</v>
      </c>
      <c r="S251" s="11">
        <v>101</v>
      </c>
      <c r="T251" s="11">
        <v>72</v>
      </c>
      <c r="U251" s="11">
        <v>56</v>
      </c>
      <c r="V251" s="11">
        <v>131</v>
      </c>
      <c r="W251" s="11">
        <v>108</v>
      </c>
      <c r="X251" s="12">
        <v>3</v>
      </c>
      <c r="Y251" s="12">
        <v>0</v>
      </c>
      <c r="Z251" s="11">
        <v>75</v>
      </c>
      <c r="AA251" s="11">
        <v>69</v>
      </c>
      <c r="AB251" s="11">
        <v>60</v>
      </c>
      <c r="AC251" s="11">
        <v>98</v>
      </c>
      <c r="AD251" s="11">
        <v>104</v>
      </c>
      <c r="AE251" s="13">
        <v>677</v>
      </c>
    </row>
    <row r="252" spans="1:31" ht="16" x14ac:dyDescent="0.2">
      <c r="A252" s="3" t="s">
        <v>49</v>
      </c>
      <c r="B252" s="23">
        <f t="shared" si="3"/>
        <v>31974</v>
      </c>
      <c r="C252" s="15">
        <f>SUM(D252:AE252)/(INDEX(Metrics!$A$2:$C$255,MATCH(A252,Metrics!$A$2:$A$255,1),2,1))</f>
        <v>0.70052362903402499</v>
      </c>
      <c r="D252" s="11">
        <v>12</v>
      </c>
      <c r="E252" s="11">
        <v>2</v>
      </c>
      <c r="F252" s="11">
        <v>3</v>
      </c>
      <c r="G252" s="11">
        <v>29</v>
      </c>
      <c r="H252" s="11">
        <v>52</v>
      </c>
      <c r="I252" s="11">
        <v>55</v>
      </c>
      <c r="J252" s="12">
        <v>2</v>
      </c>
      <c r="K252" s="12">
        <v>0</v>
      </c>
      <c r="L252" s="11">
        <v>47</v>
      </c>
      <c r="M252" s="11">
        <v>2323</v>
      </c>
      <c r="N252" s="11">
        <v>2599</v>
      </c>
      <c r="O252" s="11">
        <v>2453</v>
      </c>
      <c r="P252" s="11">
        <v>2497</v>
      </c>
      <c r="Q252" s="12">
        <v>1234</v>
      </c>
      <c r="R252" s="12">
        <v>0</v>
      </c>
      <c r="S252" s="11">
        <v>1756</v>
      </c>
      <c r="T252" s="11">
        <v>2663</v>
      </c>
      <c r="U252" s="11">
        <v>1493</v>
      </c>
      <c r="V252" s="11">
        <v>1243</v>
      </c>
      <c r="W252" s="11">
        <v>1452</v>
      </c>
      <c r="X252" s="12">
        <v>955</v>
      </c>
      <c r="Y252" s="12">
        <v>0</v>
      </c>
      <c r="Z252" s="11">
        <v>1115</v>
      </c>
      <c r="AA252" s="11">
        <v>1319</v>
      </c>
      <c r="AB252" s="11">
        <v>853</v>
      </c>
      <c r="AC252" s="11">
        <v>1164</v>
      </c>
      <c r="AD252" s="11">
        <v>1736</v>
      </c>
      <c r="AE252" s="13">
        <v>4917</v>
      </c>
    </row>
    <row r="253" spans="1:31" ht="16" x14ac:dyDescent="0.2">
      <c r="A253" s="3" t="s">
        <v>68</v>
      </c>
      <c r="B253" s="23">
        <f t="shared" si="3"/>
        <v>22052</v>
      </c>
      <c r="C253" s="15">
        <f>SUM(D253:AE253)/(INDEX(Metrics!$A$2:$C$255,MATCH(A253,Metrics!$A$2:$A$255,1),2,1))</f>
        <v>0.68099561484775495</v>
      </c>
      <c r="D253" s="11">
        <v>6</v>
      </c>
      <c r="E253" s="11">
        <v>35</v>
      </c>
      <c r="F253" s="11">
        <v>53</v>
      </c>
      <c r="G253" s="11">
        <v>0</v>
      </c>
      <c r="H253" s="11">
        <v>68</v>
      </c>
      <c r="I253" s="11">
        <v>138</v>
      </c>
      <c r="J253" s="12">
        <v>0</v>
      </c>
      <c r="K253" s="12">
        <v>0</v>
      </c>
      <c r="L253" s="11">
        <v>0</v>
      </c>
      <c r="M253" s="11">
        <v>2453</v>
      </c>
      <c r="N253" s="11">
        <v>2019</v>
      </c>
      <c r="O253" s="11">
        <v>2203</v>
      </c>
      <c r="P253" s="11">
        <v>1914</v>
      </c>
      <c r="Q253" s="12">
        <v>363</v>
      </c>
      <c r="R253" s="12">
        <v>0</v>
      </c>
      <c r="S253" s="11">
        <v>1656</v>
      </c>
      <c r="T253" s="11">
        <v>1181</v>
      </c>
      <c r="U253" s="11">
        <v>1031</v>
      </c>
      <c r="V253" s="11">
        <v>894</v>
      </c>
      <c r="W253" s="11">
        <v>864</v>
      </c>
      <c r="X253" s="12">
        <v>253</v>
      </c>
      <c r="Y253" s="12">
        <v>0</v>
      </c>
      <c r="Z253" s="11">
        <v>876</v>
      </c>
      <c r="AA253" s="11">
        <v>741</v>
      </c>
      <c r="AB253" s="11">
        <v>616</v>
      </c>
      <c r="AC253" s="11">
        <v>788</v>
      </c>
      <c r="AD253" s="11">
        <v>1030</v>
      </c>
      <c r="AE253" s="13">
        <v>2870</v>
      </c>
    </row>
    <row r="254" spans="1:31" ht="16" x14ac:dyDescent="0.2">
      <c r="A254" s="3" t="s">
        <v>184</v>
      </c>
      <c r="B254" s="23">
        <f t="shared" si="3"/>
        <v>2624</v>
      </c>
      <c r="C254" s="15">
        <f>SUM(D254:AE254)/(INDEX(Metrics!$A$2:$C$255,MATCH(A254,Metrics!$A$2:$A$255,1),2,1))</f>
        <v>0.5954163830270025</v>
      </c>
      <c r="D254" s="11">
        <v>2</v>
      </c>
      <c r="E254" s="11">
        <v>2</v>
      </c>
      <c r="F254" s="11">
        <v>8</v>
      </c>
      <c r="G254" s="11">
        <v>5</v>
      </c>
      <c r="H254" s="11">
        <v>4</v>
      </c>
      <c r="I254" s="11">
        <v>15</v>
      </c>
      <c r="J254" s="12">
        <v>0</v>
      </c>
      <c r="K254" s="12">
        <v>0</v>
      </c>
      <c r="L254" s="11">
        <v>0</v>
      </c>
      <c r="M254" s="11">
        <v>355</v>
      </c>
      <c r="N254" s="11">
        <v>285</v>
      </c>
      <c r="O254" s="11">
        <v>204</v>
      </c>
      <c r="P254" s="11">
        <v>200</v>
      </c>
      <c r="Q254" s="12">
        <v>0</v>
      </c>
      <c r="R254" s="12">
        <v>0</v>
      </c>
      <c r="S254" s="11">
        <v>137</v>
      </c>
      <c r="T254" s="11">
        <v>167</v>
      </c>
      <c r="U254" s="11">
        <v>89</v>
      </c>
      <c r="V254" s="11">
        <v>99</v>
      </c>
      <c r="W254" s="11">
        <v>114</v>
      </c>
      <c r="X254" s="12">
        <v>50</v>
      </c>
      <c r="Y254" s="12">
        <v>0</v>
      </c>
      <c r="Z254" s="11">
        <v>59</v>
      </c>
      <c r="AA254" s="11">
        <v>44</v>
      </c>
      <c r="AB254" s="11">
        <v>69</v>
      </c>
      <c r="AC254" s="11">
        <v>79</v>
      </c>
      <c r="AD254" s="11">
        <v>137</v>
      </c>
      <c r="AE254" s="13">
        <v>500</v>
      </c>
    </row>
    <row r="255" spans="1:31" ht="16" x14ac:dyDescent="0.2">
      <c r="A255" s="3" t="s">
        <v>126</v>
      </c>
      <c r="B255" s="23">
        <f t="shared" si="3"/>
        <v>7997</v>
      </c>
      <c r="C255" s="15">
        <f>SUM(D255:AE255)/(INDEX(Metrics!$A$2:$C$255,MATCH(A255,Metrics!$A$2:$A$255,1),2,1))</f>
        <v>0.67949698360098565</v>
      </c>
      <c r="D255" s="11">
        <v>3</v>
      </c>
      <c r="E255" s="11">
        <v>42</v>
      </c>
      <c r="F255" s="11">
        <v>3</v>
      </c>
      <c r="G255" s="11">
        <v>63</v>
      </c>
      <c r="H255" s="11">
        <v>58</v>
      </c>
      <c r="I255" s="11">
        <v>33</v>
      </c>
      <c r="J255" s="12">
        <v>0</v>
      </c>
      <c r="K255" s="12">
        <v>3</v>
      </c>
      <c r="L255" s="11">
        <v>0</v>
      </c>
      <c r="M255" s="11">
        <v>718</v>
      </c>
      <c r="N255" s="11">
        <v>612</v>
      </c>
      <c r="O255" s="11">
        <v>625</v>
      </c>
      <c r="P255" s="11">
        <v>765</v>
      </c>
      <c r="Q255" s="12">
        <v>0</v>
      </c>
      <c r="R255" s="12">
        <v>0</v>
      </c>
      <c r="S255" s="11">
        <v>519</v>
      </c>
      <c r="T255" s="11">
        <v>531</v>
      </c>
      <c r="U255" s="11">
        <v>444</v>
      </c>
      <c r="V255" s="11">
        <v>360</v>
      </c>
      <c r="W255" s="11">
        <v>422</v>
      </c>
      <c r="X255" s="12">
        <v>147</v>
      </c>
      <c r="Y255" s="12">
        <v>0</v>
      </c>
      <c r="Z255" s="11">
        <v>324</v>
      </c>
      <c r="AA255" s="11">
        <v>193</v>
      </c>
      <c r="AB255" s="11">
        <v>274</v>
      </c>
      <c r="AC255" s="11">
        <v>288</v>
      </c>
      <c r="AD255" s="11">
        <v>421</v>
      </c>
      <c r="AE255" s="13">
        <v>1149</v>
      </c>
    </row>
    <row r="256" spans="1:31" ht="16" x14ac:dyDescent="0.2">
      <c r="A256" s="3" t="s">
        <v>150</v>
      </c>
      <c r="B256" s="23">
        <f t="shared" si="3"/>
        <v>3662</v>
      </c>
      <c r="C256" s="15">
        <f>SUM(D256:AE256)/(INDEX(Metrics!$A$2:$C$255,MATCH(A256,Metrics!$A$2:$A$255,1),2,1))</f>
        <v>0.44350248274191595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2">
        <v>0</v>
      </c>
      <c r="K256" s="12">
        <v>0</v>
      </c>
      <c r="L256" s="11">
        <v>0</v>
      </c>
      <c r="M256" s="11">
        <v>165</v>
      </c>
      <c r="N256" s="11">
        <v>168</v>
      </c>
      <c r="O256" s="11">
        <v>143</v>
      </c>
      <c r="P256" s="11">
        <v>162</v>
      </c>
      <c r="Q256" s="12">
        <v>54</v>
      </c>
      <c r="R256" s="12">
        <v>0</v>
      </c>
      <c r="S256" s="11">
        <v>149</v>
      </c>
      <c r="T256" s="11">
        <v>143</v>
      </c>
      <c r="U256" s="11">
        <v>93</v>
      </c>
      <c r="V256" s="11">
        <v>181</v>
      </c>
      <c r="W256" s="11">
        <v>207</v>
      </c>
      <c r="X256" s="12">
        <v>106</v>
      </c>
      <c r="Y256" s="12">
        <v>0</v>
      </c>
      <c r="Z256" s="11">
        <v>147</v>
      </c>
      <c r="AA256" s="11">
        <v>122</v>
      </c>
      <c r="AB256" s="11">
        <v>107</v>
      </c>
      <c r="AC256" s="11">
        <v>266</v>
      </c>
      <c r="AD256" s="11">
        <v>0</v>
      </c>
      <c r="AE256" s="13">
        <v>1449</v>
      </c>
    </row>
    <row r="257" spans="1:31" ht="16" x14ac:dyDescent="0.2">
      <c r="A257" s="3" t="s">
        <v>153</v>
      </c>
      <c r="B257" s="23">
        <f t="shared" si="3"/>
        <v>3705</v>
      </c>
      <c r="C257" s="15">
        <f>SUM(D257:AE257)/(INDEX(Metrics!$A$2:$C$255,MATCH(A257,Metrics!$A$2:$A$255,1),2,1))</f>
        <v>0.45933548227126209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2">
        <v>0</v>
      </c>
      <c r="K257" s="12">
        <v>0</v>
      </c>
      <c r="L257" s="11">
        <v>0</v>
      </c>
      <c r="M257" s="11">
        <v>323</v>
      </c>
      <c r="N257" s="11">
        <v>173</v>
      </c>
      <c r="O257" s="11">
        <v>354</v>
      </c>
      <c r="P257" s="11">
        <v>209</v>
      </c>
      <c r="Q257" s="12">
        <v>177</v>
      </c>
      <c r="R257" s="12">
        <v>0</v>
      </c>
      <c r="S257" s="11">
        <v>183</v>
      </c>
      <c r="T257" s="11">
        <v>135</v>
      </c>
      <c r="U257" s="11">
        <v>139</v>
      </c>
      <c r="V257" s="11">
        <v>117</v>
      </c>
      <c r="W257" s="11">
        <v>171</v>
      </c>
      <c r="X257" s="12">
        <v>0</v>
      </c>
      <c r="Y257" s="12">
        <v>0</v>
      </c>
      <c r="Z257" s="11">
        <v>132</v>
      </c>
      <c r="AA257" s="11">
        <v>129</v>
      </c>
      <c r="AB257" s="11">
        <v>160</v>
      </c>
      <c r="AC257" s="11">
        <v>193</v>
      </c>
      <c r="AD257" s="11">
        <v>15</v>
      </c>
      <c r="AE257" s="13">
        <v>1095</v>
      </c>
    </row>
    <row r="258" spans="1:31" ht="7.5" customHeight="1" x14ac:dyDescent="0.2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</row>
    <row r="259" spans="1:31" ht="16" x14ac:dyDescent="0.2">
      <c r="A259" s="6" t="s">
        <v>256</v>
      </c>
      <c r="B259" s="24">
        <f>SUM(D259:V259)</f>
        <v>6378896</v>
      </c>
      <c r="C259" s="5">
        <f>SUM(D259:AE259)/(SUM(Metrics!B2:B255))</f>
        <v>0.65426006717930607</v>
      </c>
      <c r="D259" s="20">
        <f>SUM(D$4:D$257)</f>
        <v>82549</v>
      </c>
      <c r="E259" s="20">
        <f t="shared" ref="E259:AD259" si="4">SUM(E$4:E$257)</f>
        <v>25714</v>
      </c>
      <c r="F259" s="20">
        <f t="shared" si="4"/>
        <v>36181</v>
      </c>
      <c r="G259" s="20">
        <f t="shared" si="4"/>
        <v>43252</v>
      </c>
      <c r="H259" s="20">
        <f t="shared" si="4"/>
        <v>42608</v>
      </c>
      <c r="I259" s="20">
        <f t="shared" si="4"/>
        <v>39541</v>
      </c>
      <c r="J259" s="21">
        <f t="shared" si="4"/>
        <v>19456</v>
      </c>
      <c r="K259" s="21">
        <f t="shared" si="4"/>
        <v>11224</v>
      </c>
      <c r="L259" s="20">
        <f t="shared" si="4"/>
        <v>19113</v>
      </c>
      <c r="M259" s="20">
        <f t="shared" si="4"/>
        <v>819956</v>
      </c>
      <c r="N259" s="20">
        <f t="shared" si="4"/>
        <v>778044</v>
      </c>
      <c r="O259" s="20">
        <f t="shared" si="4"/>
        <v>763883</v>
      </c>
      <c r="P259" s="20">
        <f t="shared" si="4"/>
        <v>790780</v>
      </c>
      <c r="Q259" s="21">
        <f t="shared" si="4"/>
        <v>447737</v>
      </c>
      <c r="R259" s="21">
        <f t="shared" si="4"/>
        <v>176846</v>
      </c>
      <c r="S259" s="20">
        <f t="shared" si="4"/>
        <v>661114</v>
      </c>
      <c r="T259" s="20">
        <f t="shared" si="4"/>
        <v>601572</v>
      </c>
      <c r="U259" s="20">
        <f t="shared" si="4"/>
        <v>533037</v>
      </c>
      <c r="V259" s="20">
        <f t="shared" si="4"/>
        <v>486289</v>
      </c>
      <c r="W259" s="20">
        <f t="shared" si="4"/>
        <v>504070</v>
      </c>
      <c r="X259" s="21">
        <f t="shared" si="4"/>
        <v>349306</v>
      </c>
      <c r="Y259" s="21">
        <f t="shared" si="4"/>
        <v>162092</v>
      </c>
      <c r="Z259" s="20">
        <f t="shared" si="4"/>
        <v>418316</v>
      </c>
      <c r="AA259" s="20">
        <f t="shared" si="4"/>
        <v>386727</v>
      </c>
      <c r="AB259" s="20">
        <f t="shared" si="4"/>
        <v>404707</v>
      </c>
      <c r="AC259" s="20">
        <f t="shared" si="4"/>
        <v>481551</v>
      </c>
      <c r="AD259" s="20">
        <f t="shared" si="4"/>
        <v>631811</v>
      </c>
      <c r="AE259" s="22">
        <f>SUM(AE$4:AE$257)</f>
        <v>1375843</v>
      </c>
    </row>
  </sheetData>
  <mergeCells count="3">
    <mergeCell ref="A258:AE258"/>
    <mergeCell ref="A1:AE1"/>
    <mergeCell ref="A2:AE2"/>
  </mergeCells>
  <conditionalFormatting sqref="C4:C25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9:AE25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BFB7-97D8-4B6C-A5EC-D0CCE37588DC}">
  <dimension ref="A1:F255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5.6640625" customWidth="1"/>
    <col min="2" max="6" width="18.33203125" customWidth="1"/>
  </cols>
  <sheetData>
    <row r="1" spans="1:6" ht="32" x14ac:dyDescent="0.2">
      <c r="A1" s="1" t="s">
        <v>254</v>
      </c>
      <c r="B1" s="1" t="s">
        <v>261</v>
      </c>
      <c r="C1" s="1" t="s">
        <v>257</v>
      </c>
      <c r="D1" s="1" t="s">
        <v>258</v>
      </c>
      <c r="E1" s="1" t="s">
        <v>259</v>
      </c>
      <c r="F1" s="1" t="s">
        <v>262</v>
      </c>
    </row>
    <row r="2" spans="1:6" ht="16" x14ac:dyDescent="0.2">
      <c r="A2" s="16" t="s">
        <v>72</v>
      </c>
      <c r="B2" s="7">
        <v>29274</v>
      </c>
      <c r="C2" s="10">
        <f>(SUM(Breakdown!$D4:$AD4))/($B2)</f>
        <v>0.49296303887408621</v>
      </c>
      <c r="D2" s="8">
        <f>(SUM(Breakdown!$AE4))/(B2)</f>
        <v>0.16044954567192732</v>
      </c>
      <c r="E2" s="8">
        <f>SUM(Breakdown!$D4:$AE4)</f>
        <v>19128</v>
      </c>
      <c r="F2" s="9">
        <f>(SUM(Breakdown!$D4:$AE4))/($B2)</f>
        <v>0.65341258454601348</v>
      </c>
    </row>
    <row r="3" spans="1:6" ht="16" x14ac:dyDescent="0.2">
      <c r="A3" s="16" t="s">
        <v>131</v>
      </c>
      <c r="B3" s="7">
        <v>10272</v>
      </c>
      <c r="C3" s="10">
        <f>(SUM(Breakdown!$D5:$AD5))/($B3)</f>
        <v>0.46115654205607476</v>
      </c>
      <c r="D3" s="8">
        <f>(SUM(Breakdown!$AE5))/(B3)</f>
        <v>0.10504283489096573</v>
      </c>
      <c r="E3" s="8">
        <f>SUM(Breakdown!$D5:$AE5)</f>
        <v>5816</v>
      </c>
      <c r="F3" s="9">
        <f>(SUM(Breakdown!$D5:$AE5))/($B3)</f>
        <v>0.56619937694704048</v>
      </c>
    </row>
    <row r="4" spans="1:6" ht="16" x14ac:dyDescent="0.2">
      <c r="A4" s="16" t="s">
        <v>45</v>
      </c>
      <c r="B4" s="7">
        <v>53166</v>
      </c>
      <c r="C4" s="10">
        <f>(SUM(Breakdown!$D6:$AD6))/($B4)</f>
        <v>0.53793777978407253</v>
      </c>
      <c r="D4" s="8">
        <f>(SUM(Breakdown!$AE6))/(B4)</f>
        <v>0.11215814618365121</v>
      </c>
      <c r="E4" s="8">
        <f>SUM(Breakdown!$D6:$AE6)</f>
        <v>34563</v>
      </c>
      <c r="F4" s="9">
        <f>(SUM(Breakdown!$D6:$AE6))/($B4)</f>
        <v>0.6500959259677237</v>
      </c>
    </row>
    <row r="5" spans="1:6" ht="16" x14ac:dyDescent="0.2">
      <c r="A5" s="16" t="s">
        <v>95</v>
      </c>
      <c r="B5" s="7">
        <v>18306</v>
      </c>
      <c r="C5" s="10">
        <f>(SUM(Breakdown!$D7:$AD7))/($B5)</f>
        <v>0.59516005681197426</v>
      </c>
      <c r="D5" s="8">
        <f>(SUM(Breakdown!$AE7))/(B5)</f>
        <v>6.9157653228449689E-2</v>
      </c>
      <c r="E5" s="8">
        <f>SUM(Breakdown!$D7:$AE7)</f>
        <v>12161</v>
      </c>
      <c r="F5" s="9">
        <f>(SUM(Breakdown!$D7:$AE7))/($B5)</f>
        <v>0.66431771004042395</v>
      </c>
    </row>
    <row r="6" spans="1:6" ht="16" x14ac:dyDescent="0.2">
      <c r="A6" s="16" t="s">
        <v>169</v>
      </c>
      <c r="B6" s="7">
        <v>6538</v>
      </c>
      <c r="C6" s="10">
        <f>(SUM(Breakdown!$D8:$AD8))/($B6)</f>
        <v>0.55399204649739986</v>
      </c>
      <c r="D6" s="8">
        <f>(SUM(Breakdown!$AE8))/(B6)</f>
        <v>0.17987152034261242</v>
      </c>
      <c r="E6" s="8">
        <f>SUM(Breakdown!$D8:$AE8)</f>
        <v>4798</v>
      </c>
      <c r="F6" s="9">
        <f>(SUM(Breakdown!$D8:$AE8))/($B6)</f>
        <v>0.73386356684001219</v>
      </c>
    </row>
    <row r="7" spans="1:6" ht="16" x14ac:dyDescent="0.2">
      <c r="A7" s="16" t="s">
        <v>233</v>
      </c>
      <c r="B7" s="7">
        <v>1498</v>
      </c>
      <c r="C7" s="10">
        <f>(SUM(Breakdown!$D9:$AD9))/($B7)</f>
        <v>0.55140186915887845</v>
      </c>
      <c r="D7" s="8">
        <f>(SUM(Breakdown!$AE9))/(B7)</f>
        <v>0.15620827770360482</v>
      </c>
      <c r="E7" s="8">
        <f>SUM(Breakdown!$D9:$AE9)</f>
        <v>1060</v>
      </c>
      <c r="F7" s="9">
        <f>(SUM(Breakdown!$D9:$AE9))/($B7)</f>
        <v>0.70761014686248336</v>
      </c>
    </row>
    <row r="8" spans="1:6" ht="16" x14ac:dyDescent="0.2">
      <c r="A8" s="16" t="s">
        <v>71</v>
      </c>
      <c r="B8" s="7">
        <v>29409</v>
      </c>
      <c r="C8" s="10">
        <f>(SUM(Breakdown!$D10:$AD10))/($B8)</f>
        <v>0.50018701757965245</v>
      </c>
      <c r="D8" s="8">
        <f>(SUM(Breakdown!$AE10))/(B8)</f>
        <v>1.2479173042265973E-2</v>
      </c>
      <c r="E8" s="8">
        <f>SUM(Breakdown!$D10:$AE10)</f>
        <v>15077</v>
      </c>
      <c r="F8" s="9">
        <f>(SUM(Breakdown!$D10:$AE10))/($B8)</f>
        <v>0.51266619062191843</v>
      </c>
    </row>
    <row r="9" spans="1:6" ht="16" x14ac:dyDescent="0.2">
      <c r="A9" s="16" t="s">
        <v>90</v>
      </c>
      <c r="B9" s="7">
        <v>20293</v>
      </c>
      <c r="C9" s="10">
        <f>(SUM(Breakdown!$D11:$AD11))/($B9)</f>
        <v>0.56433252845808901</v>
      </c>
      <c r="D9" s="8">
        <f>(SUM(Breakdown!$AE11))/(B9)</f>
        <v>0.1424629182476716</v>
      </c>
      <c r="E9" s="8">
        <f>SUM(Breakdown!$D11:$AE11)</f>
        <v>14343</v>
      </c>
      <c r="F9" s="9">
        <f>(SUM(Breakdown!$D11:$AE11))/($B9)</f>
        <v>0.70679544670576055</v>
      </c>
    </row>
    <row r="10" spans="1:6" ht="16" x14ac:dyDescent="0.2">
      <c r="A10" s="16" t="s">
        <v>196</v>
      </c>
      <c r="B10" s="7">
        <v>3539</v>
      </c>
      <c r="C10" s="10">
        <f>(SUM(Breakdown!$D12:$AD12))/($B10)</f>
        <v>0.3611189601582368</v>
      </c>
      <c r="D10" s="8">
        <f>(SUM(Breakdown!$AE12))/(B10)</f>
        <v>0.16247527550155411</v>
      </c>
      <c r="E10" s="8">
        <f>SUM(Breakdown!$D12:$AE12)</f>
        <v>1853</v>
      </c>
      <c r="F10" s="9">
        <f>(SUM(Breakdown!$D12:$AE12))/($B10)</f>
        <v>0.52359423565979091</v>
      </c>
    </row>
    <row r="11" spans="1:6" ht="16" x14ac:dyDescent="0.2">
      <c r="A11" s="16" t="s">
        <v>101</v>
      </c>
      <c r="B11" s="7">
        <v>17098</v>
      </c>
      <c r="C11" s="10">
        <f>(SUM(Breakdown!$D13:$AD13))/($B11)</f>
        <v>0.64422739501696102</v>
      </c>
      <c r="D11" s="8">
        <f>(SUM(Breakdown!$AE13))/(B11)</f>
        <v>8.2465785471985034E-2</v>
      </c>
      <c r="E11" s="8">
        <f>SUM(Breakdown!$D13:$AE13)</f>
        <v>12425</v>
      </c>
      <c r="F11" s="9">
        <f>(SUM(Breakdown!$D13:$AE13))/($B11)</f>
        <v>0.72669318048894604</v>
      </c>
    </row>
    <row r="12" spans="1:6" ht="16" x14ac:dyDescent="0.2">
      <c r="A12" s="16" t="s">
        <v>46</v>
      </c>
      <c r="B12" s="7">
        <v>52096</v>
      </c>
      <c r="C12" s="10">
        <f>(SUM(Breakdown!$D14:$AD14))/($B12)</f>
        <v>0.59749308968058967</v>
      </c>
      <c r="D12" s="8">
        <f>(SUM(Breakdown!$AE14))/(B12)</f>
        <v>0.10319410319410319</v>
      </c>
      <c r="E12" s="8">
        <f>SUM(Breakdown!$D14:$AE14)</f>
        <v>36503</v>
      </c>
      <c r="F12" s="9">
        <f>(SUM(Breakdown!$D14:$AE14))/($B12)</f>
        <v>0.70068719287469283</v>
      </c>
    </row>
    <row r="13" spans="1:6" ht="16" x14ac:dyDescent="0.2">
      <c r="A13" s="16" t="s">
        <v>214</v>
      </c>
      <c r="B13" s="7">
        <v>2408</v>
      </c>
      <c r="C13" s="10">
        <f>(SUM(Breakdown!$D15:$AD15))/($B13)</f>
        <v>0.57433554817275745</v>
      </c>
      <c r="D13" s="8">
        <f>(SUM(Breakdown!$AE15))/(B13)</f>
        <v>0.12832225913621262</v>
      </c>
      <c r="E13" s="8">
        <f>SUM(Breakdown!$D15:$AE15)</f>
        <v>1692</v>
      </c>
      <c r="F13" s="9">
        <f>(SUM(Breakdown!$D15:$AE15))/($B13)</f>
        <v>0.70265780730897009</v>
      </c>
    </row>
    <row r="14" spans="1:6" ht="16" x14ac:dyDescent="0.2">
      <c r="A14" s="16" t="s">
        <v>104</v>
      </c>
      <c r="B14" s="7">
        <v>16033</v>
      </c>
      <c r="C14" s="10">
        <f>(SUM(Breakdown!$D16:$AD16))/($B14)</f>
        <v>0.47040479012037673</v>
      </c>
      <c r="D14" s="8">
        <f>(SUM(Breakdown!$AE16))/(B14)</f>
        <v>0.11763238320963014</v>
      </c>
      <c r="E14" s="8">
        <f>SUM(Breakdown!$D16:$AE16)</f>
        <v>9428</v>
      </c>
      <c r="F14" s="9">
        <f>(SUM(Breakdown!$D16:$AE16))/($B14)</f>
        <v>0.58803717333000682</v>
      </c>
    </row>
    <row r="15" spans="1:6" ht="16" x14ac:dyDescent="0.2">
      <c r="A15" s="16" t="s">
        <v>15</v>
      </c>
      <c r="B15" s="7">
        <v>215974</v>
      </c>
      <c r="C15" s="10">
        <f>(SUM(Breakdown!$D17:$AD17))/($B15)</f>
        <v>0.45296656078972469</v>
      </c>
      <c r="D15" s="8">
        <f>(SUM(Breakdown!$AE17))/(B15)</f>
        <v>0</v>
      </c>
      <c r="E15" s="8">
        <f>SUM(Breakdown!$D17:$AE17)</f>
        <v>97829</v>
      </c>
      <c r="F15" s="9">
        <f>(SUM(Breakdown!$D17:$AE17))/($B15)</f>
        <v>0.45296656078972469</v>
      </c>
    </row>
    <row r="16" spans="1:6" ht="16" x14ac:dyDescent="0.2">
      <c r="A16" s="16" t="s">
        <v>3</v>
      </c>
      <c r="B16" s="7">
        <v>1189373</v>
      </c>
      <c r="C16" s="10">
        <f>(SUM(Breakdown!$D18:$AD18))/($B16)</f>
        <v>0.57269418424665774</v>
      </c>
      <c r="D16" s="8">
        <f>(SUM(Breakdown!$AE18))/(B16)</f>
        <v>6.9016195928442964E-2</v>
      </c>
      <c r="E16" s="8">
        <f>SUM(Breakdown!$D18:$AE18)</f>
        <v>763233</v>
      </c>
      <c r="F16" s="9">
        <f>(SUM(Breakdown!$D18:$AE18))/($B16)</f>
        <v>0.64171038017510063</v>
      </c>
    </row>
    <row r="17" spans="1:6" ht="16" x14ac:dyDescent="0.2">
      <c r="A17" s="16" t="s">
        <v>140</v>
      </c>
      <c r="B17" s="7">
        <v>9344</v>
      </c>
      <c r="C17" s="10">
        <f>(SUM(Breakdown!$D19:$AD19))/($B17)</f>
        <v>0.68139982876712324</v>
      </c>
      <c r="D17" s="8">
        <f>(SUM(Breakdown!$AE19))/(B17)</f>
        <v>0</v>
      </c>
      <c r="E17" s="8">
        <f>SUM(Breakdown!$D19:$AE19)</f>
        <v>6367</v>
      </c>
      <c r="F17" s="9">
        <f>(SUM(Breakdown!$D19:$AE19))/($B17)</f>
        <v>0.68139982876712324</v>
      </c>
    </row>
    <row r="18" spans="1:6" ht="16" x14ac:dyDescent="0.2">
      <c r="A18" s="16" t="s">
        <v>250</v>
      </c>
      <c r="B18" s="7">
        <v>499</v>
      </c>
      <c r="C18" s="10">
        <f>(SUM(Breakdown!$D20:$AD20))/($B18)</f>
        <v>0.60721442885771548</v>
      </c>
      <c r="D18" s="8">
        <f>(SUM(Breakdown!$AE20))/(B18)</f>
        <v>0.21242484969939879</v>
      </c>
      <c r="E18" s="8">
        <f>SUM(Breakdown!$D20:$AE20)</f>
        <v>409</v>
      </c>
      <c r="F18" s="9">
        <f>(SUM(Breakdown!$D20:$AE20))/($B18)</f>
        <v>0.81963927855711427</v>
      </c>
    </row>
    <row r="19" spans="1:6" ht="16" x14ac:dyDescent="0.2">
      <c r="A19" s="16" t="s">
        <v>118</v>
      </c>
      <c r="B19" s="7">
        <v>12724</v>
      </c>
      <c r="C19" s="10">
        <f>(SUM(Breakdown!$D21:$AD21))/($B19)</f>
        <v>0.50047154982709841</v>
      </c>
      <c r="D19" s="8">
        <f>(SUM(Breakdown!$AE21))/(B19)</f>
        <v>0</v>
      </c>
      <c r="E19" s="8">
        <f>SUM(Breakdown!$D21:$AE21)</f>
        <v>6368</v>
      </c>
      <c r="F19" s="9">
        <f>(SUM(Breakdown!$D21:$AE21))/($B19)</f>
        <v>0.50047154982709841</v>
      </c>
    </row>
    <row r="20" spans="1:6" ht="16" x14ac:dyDescent="0.2">
      <c r="A20" s="16" t="s">
        <v>39</v>
      </c>
      <c r="B20" s="7">
        <v>61407</v>
      </c>
      <c r="C20" s="10">
        <f>(SUM(Breakdown!$D22:$AD22))/($B20)</f>
        <v>0.48750142491898318</v>
      </c>
      <c r="D20" s="8">
        <f>(SUM(Breakdown!$AE22))/(B20)</f>
        <v>0.13288387317406811</v>
      </c>
      <c r="E20" s="8">
        <f>SUM(Breakdown!$D22:$AE22)</f>
        <v>38096</v>
      </c>
      <c r="F20" s="9">
        <f>(SUM(Breakdown!$D22:$AE22))/($B20)</f>
        <v>0.62038529809305132</v>
      </c>
    </row>
    <row r="21" spans="1:6" ht="16" x14ac:dyDescent="0.2">
      <c r="A21" s="16" t="s">
        <v>13</v>
      </c>
      <c r="B21" s="7">
        <v>224256</v>
      </c>
      <c r="C21" s="10">
        <f>(SUM(Breakdown!$D23:$AD23))/($B21)</f>
        <v>0.62219516980593603</v>
      </c>
      <c r="D21" s="8">
        <f>(SUM(Breakdown!$AE23))/(B21)</f>
        <v>6.5438605878995429E-2</v>
      </c>
      <c r="E21" s="8">
        <f>SUM(Breakdown!$D23:$AE23)</f>
        <v>154206</v>
      </c>
      <c r="F21" s="9">
        <f>(SUM(Breakdown!$D23:$AE23))/($B21)</f>
        <v>0.68763377568493156</v>
      </c>
    </row>
    <row r="22" spans="1:6" ht="16" x14ac:dyDescent="0.2">
      <c r="A22" s="16" t="s">
        <v>23</v>
      </c>
      <c r="B22" s="7">
        <v>122137</v>
      </c>
      <c r="C22" s="10">
        <f>(SUM(Breakdown!$D24:$AD24))/($B22)</f>
        <v>0.57667209772632377</v>
      </c>
      <c r="D22" s="8">
        <f>(SUM(Breakdown!$AE24))/(B22)</f>
        <v>0.10687997903993057</v>
      </c>
      <c r="E22" s="8">
        <f>SUM(Breakdown!$D24:$AE24)</f>
        <v>83487</v>
      </c>
      <c r="F22" s="9">
        <f>(SUM(Breakdown!$D24:$AE24))/($B22)</f>
        <v>0.68355207676625429</v>
      </c>
    </row>
    <row r="23" spans="1:6" ht="16" x14ac:dyDescent="0.2">
      <c r="A23" s="16" t="s">
        <v>161</v>
      </c>
      <c r="B23" s="7">
        <v>7524</v>
      </c>
      <c r="C23" s="10">
        <f>(SUM(Breakdown!$D25:$AD25))/($B23)</f>
        <v>0.53455608718766612</v>
      </c>
      <c r="D23" s="8">
        <f>(SUM(Breakdown!$AE25))/(B23)</f>
        <v>0.21198830409356725</v>
      </c>
      <c r="E23" s="8">
        <f>SUM(Breakdown!$D25:$AE25)</f>
        <v>5617</v>
      </c>
      <c r="F23" s="9">
        <f>(SUM(Breakdown!$D25:$AE25))/($B23)</f>
        <v>0.7465443912812334</v>
      </c>
    </row>
    <row r="24" spans="1:6" ht="16" x14ac:dyDescent="0.2">
      <c r="A24" s="16" t="s">
        <v>240</v>
      </c>
      <c r="B24" s="7">
        <v>1025</v>
      </c>
      <c r="C24" s="10">
        <f>(SUM(Breakdown!$D26:$AD26))/($B24)</f>
        <v>0.43902439024390244</v>
      </c>
      <c r="D24" s="8">
        <f>(SUM(Breakdown!$AE26))/(B24)</f>
        <v>0.26829268292682928</v>
      </c>
      <c r="E24" s="8">
        <f>SUM(Breakdown!$D26:$AE26)</f>
        <v>725</v>
      </c>
      <c r="F24" s="9">
        <f>(SUM(Breakdown!$D26:$AE26))/($B24)</f>
        <v>0.70731707317073167</v>
      </c>
    </row>
    <row r="25" spans="1:6" ht="16" x14ac:dyDescent="0.2">
      <c r="A25" s="16" t="s">
        <v>175</v>
      </c>
      <c r="B25" s="7">
        <v>5521</v>
      </c>
      <c r="C25" s="10">
        <f>(SUM(Breakdown!$D27:$AD27))/($B25)</f>
        <v>0.30230030791523277</v>
      </c>
      <c r="D25" s="8">
        <f>(SUM(Breakdown!$AE27))/(B25)</f>
        <v>0.12606411881905452</v>
      </c>
      <c r="E25" s="8">
        <f>SUM(Breakdown!$D27:$AE27)</f>
        <v>2365</v>
      </c>
      <c r="F25" s="9">
        <f>(SUM(Breakdown!$D27:$AE27))/($B25)</f>
        <v>0.42836442673428726</v>
      </c>
    </row>
    <row r="26" spans="1:6" ht="16" x14ac:dyDescent="0.2">
      <c r="A26" s="16" t="s">
        <v>81</v>
      </c>
      <c r="B26" s="7">
        <v>23954</v>
      </c>
      <c r="C26" s="10">
        <f>(SUM(Breakdown!$D28:$AD28))/($B26)</f>
        <v>0.51502880520998584</v>
      </c>
      <c r="D26" s="8">
        <f>(SUM(Breakdown!$AE28))/(B26)</f>
        <v>0.14139600901728314</v>
      </c>
      <c r="E26" s="8">
        <f>SUM(Breakdown!$D28:$AE28)</f>
        <v>15724</v>
      </c>
      <c r="F26" s="9">
        <f>(SUM(Breakdown!$D28:$AE28))/($B26)</f>
        <v>0.65642481422726895</v>
      </c>
    </row>
    <row r="27" spans="1:6" ht="16" x14ac:dyDescent="0.2">
      <c r="A27" s="16" t="s">
        <v>121</v>
      </c>
      <c r="B27" s="7">
        <v>12440</v>
      </c>
      <c r="C27" s="10">
        <f>(SUM(Breakdown!$D29:$AD29))/($B27)</f>
        <v>0.53336012861736337</v>
      </c>
      <c r="D27" s="8">
        <f>(SUM(Breakdown!$AE29))/(B27)</f>
        <v>0.15506430868167204</v>
      </c>
      <c r="E27" s="8">
        <f>SUM(Breakdown!$D29:$AE29)</f>
        <v>8564</v>
      </c>
      <c r="F27" s="9">
        <f>(SUM(Breakdown!$D29:$AE29))/($B27)</f>
        <v>0.68842443729903535</v>
      </c>
    </row>
    <row r="28" spans="1:6" ht="16" x14ac:dyDescent="0.2">
      <c r="A28" s="16" t="s">
        <v>64</v>
      </c>
      <c r="B28" s="7">
        <v>33697</v>
      </c>
      <c r="C28" s="10">
        <f>(SUM(Breakdown!$D30:$AD30))/($B28)</f>
        <v>0.60426744220553763</v>
      </c>
      <c r="D28" s="8">
        <f>(SUM(Breakdown!$AE30))/(B28)</f>
        <v>0.11389737958868743</v>
      </c>
      <c r="E28" s="8">
        <f>SUM(Breakdown!$D30:$AE30)</f>
        <v>24200</v>
      </c>
      <c r="F28" s="9">
        <f>(SUM(Breakdown!$D30:$AE30))/($B28)</f>
        <v>0.71816482179422503</v>
      </c>
    </row>
    <row r="29" spans="1:6" ht="16" x14ac:dyDescent="0.2">
      <c r="A29" s="16" t="s">
        <v>78</v>
      </c>
      <c r="B29" s="7">
        <v>25945</v>
      </c>
      <c r="C29" s="10">
        <f>(SUM(Breakdown!$D31:$AD31))/($B29)</f>
        <v>0.46583156677587206</v>
      </c>
      <c r="D29" s="8">
        <f>(SUM(Breakdown!$AE31))/(B29)</f>
        <v>9.2927346309500863E-2</v>
      </c>
      <c r="E29" s="8">
        <f>SUM(Breakdown!$D31:$AE31)</f>
        <v>14497</v>
      </c>
      <c r="F29" s="9">
        <f>(SUM(Breakdown!$D31:$AE31))/($B29)</f>
        <v>0.55875891308537295</v>
      </c>
    </row>
    <row r="30" spans="1:6" ht="16" x14ac:dyDescent="0.2">
      <c r="A30" s="16" t="s">
        <v>116</v>
      </c>
      <c r="B30" s="7">
        <v>13080</v>
      </c>
      <c r="C30" s="10">
        <f>(SUM(Breakdown!$D32:$AD32))/($B30)</f>
        <v>0.42744648318042816</v>
      </c>
      <c r="D30" s="8">
        <f>(SUM(Breakdown!$AE32))/(B30)</f>
        <v>0.16597859327217127</v>
      </c>
      <c r="E30" s="8">
        <f>SUM(Breakdown!$D32:$AE32)</f>
        <v>7762</v>
      </c>
      <c r="F30" s="9">
        <f>(SUM(Breakdown!$D32:$AE32))/($B30)</f>
        <v>0.59342507645259934</v>
      </c>
    </row>
    <row r="31" spans="1:6" ht="16" x14ac:dyDescent="0.2">
      <c r="A31" s="16" t="s">
        <v>133</v>
      </c>
      <c r="B31" s="7">
        <v>9773</v>
      </c>
      <c r="C31" s="10">
        <f>(SUM(Breakdown!$D33:$AD33))/($B31)</f>
        <v>0.55510078788498929</v>
      </c>
      <c r="D31" s="8">
        <f>(SUM(Breakdown!$AE33))/(B31)</f>
        <v>0.13731709812749412</v>
      </c>
      <c r="E31" s="8">
        <f>SUM(Breakdown!$D33:$AE33)</f>
        <v>6767</v>
      </c>
      <c r="F31" s="9">
        <f>(SUM(Breakdown!$D33:$AE33))/($B31)</f>
        <v>0.69241788601248333</v>
      </c>
    </row>
    <row r="32" spans="1:6" ht="16" x14ac:dyDescent="0.2">
      <c r="A32" s="16" t="s">
        <v>14</v>
      </c>
      <c r="B32" s="7">
        <v>218910</v>
      </c>
      <c r="C32" s="10">
        <f>(SUM(Breakdown!$D34:$AD34))/($B32)</f>
        <v>0.44008953451189986</v>
      </c>
      <c r="D32" s="8">
        <f>(SUM(Breakdown!$AE34))/(B32)</f>
        <v>8.2842263944086614E-2</v>
      </c>
      <c r="E32" s="8">
        <f>SUM(Breakdown!$D34:$AE34)</f>
        <v>114475</v>
      </c>
      <c r="F32" s="9">
        <f>(SUM(Breakdown!$D34:$AE34))/($B32)</f>
        <v>0.52293179845598647</v>
      </c>
    </row>
    <row r="33" spans="1:6" ht="16" x14ac:dyDescent="0.2">
      <c r="A33" s="16" t="s">
        <v>156</v>
      </c>
      <c r="B33" s="7">
        <v>7904</v>
      </c>
      <c r="C33" s="10">
        <f>(SUM(Breakdown!$D35:$AD35))/($B33)</f>
        <v>0.52656882591093113</v>
      </c>
      <c r="D33" s="8">
        <f>(SUM(Breakdown!$AE35))/(B33)</f>
        <v>9.7419028340080968E-2</v>
      </c>
      <c r="E33" s="8">
        <f>SUM(Breakdown!$D35:$AE35)</f>
        <v>4932</v>
      </c>
      <c r="F33" s="9">
        <f>(SUM(Breakdown!$D35:$AE35))/($B33)</f>
        <v>0.62398785425101211</v>
      </c>
    </row>
    <row r="34" spans="1:6" ht="16" x14ac:dyDescent="0.2">
      <c r="A34" s="16" t="s">
        <v>185</v>
      </c>
      <c r="B34" s="7">
        <v>4345</v>
      </c>
      <c r="C34" s="10">
        <f>(SUM(Breakdown!$D36:$AD36))/($B34)</f>
        <v>0.44004602991944763</v>
      </c>
      <c r="D34" s="8">
        <f>(SUM(Breakdown!$AE36))/(B34)</f>
        <v>0.27617951668584578</v>
      </c>
      <c r="E34" s="8">
        <f>SUM(Breakdown!$D36:$AE36)</f>
        <v>3112</v>
      </c>
      <c r="F34" s="9">
        <f>(SUM(Breakdown!$D36:$AE36))/($B34)</f>
        <v>0.71622554660529347</v>
      </c>
    </row>
    <row r="35" spans="1:6" ht="16" x14ac:dyDescent="0.2">
      <c r="A35" s="16" t="s">
        <v>88</v>
      </c>
      <c r="B35" s="7">
        <v>20889</v>
      </c>
      <c r="C35" s="10">
        <f>(SUM(Breakdown!$D37:$AD37))/($B35)</f>
        <v>0.51577385226674322</v>
      </c>
      <c r="D35" s="8">
        <f>(SUM(Breakdown!$AE37))/(B35)</f>
        <v>0.14849921011058451</v>
      </c>
      <c r="E35" s="8">
        <f>SUM(Breakdown!$D37:$AE37)</f>
        <v>13876</v>
      </c>
      <c r="F35" s="9">
        <f>(SUM(Breakdown!$D37:$AE37))/($B35)</f>
        <v>0.66427306237732775</v>
      </c>
    </row>
    <row r="36" spans="1:6" ht="16" x14ac:dyDescent="0.2">
      <c r="A36" s="16" t="s">
        <v>190</v>
      </c>
      <c r="B36" s="7">
        <v>3853</v>
      </c>
      <c r="C36" s="10">
        <f>(SUM(Breakdown!$D38:$AD38))/($B36)</f>
        <v>0.28886581884246043</v>
      </c>
      <c r="D36" s="8">
        <f>(SUM(Breakdown!$AE38))/(B36)</f>
        <v>0.25408772385154427</v>
      </c>
      <c r="E36" s="8">
        <f>SUM(Breakdown!$D38:$AE38)</f>
        <v>2092</v>
      </c>
      <c r="F36" s="9">
        <f>(SUM(Breakdown!$D38:$AE38))/($B36)</f>
        <v>0.54295354269400464</v>
      </c>
    </row>
    <row r="37" spans="1:6" ht="16" x14ac:dyDescent="0.2">
      <c r="A37" s="16" t="s">
        <v>69</v>
      </c>
      <c r="B37" s="7">
        <v>30709</v>
      </c>
      <c r="C37" s="10">
        <f>(SUM(Breakdown!$D39:$AD39))/($B37)</f>
        <v>0.61398938421960991</v>
      </c>
      <c r="D37" s="8">
        <f>(SUM(Breakdown!$AE39))/(B37)</f>
        <v>7.3952261551988016E-2</v>
      </c>
      <c r="E37" s="8">
        <f>SUM(Breakdown!$D39:$AE39)</f>
        <v>21126</v>
      </c>
      <c r="F37" s="9">
        <f>(SUM(Breakdown!$D39:$AE39))/($B37)</f>
        <v>0.68794164577159789</v>
      </c>
    </row>
    <row r="38" spans="1:6" ht="16" x14ac:dyDescent="0.2">
      <c r="A38" s="16" t="s">
        <v>73</v>
      </c>
      <c r="B38" s="7">
        <v>29166</v>
      </c>
      <c r="C38" s="10">
        <f>(SUM(Breakdown!$D40:$AD40))/($B38)</f>
        <v>0.49029692107248168</v>
      </c>
      <c r="D38" s="8">
        <f>(SUM(Breakdown!$AE40))/(B38)</f>
        <v>0.13724885140231777</v>
      </c>
      <c r="E38" s="8">
        <f>SUM(Breakdown!$D40:$AE40)</f>
        <v>18303</v>
      </c>
      <c r="F38" s="9">
        <f>(SUM(Breakdown!$D40:$AE40))/($B38)</f>
        <v>0.62754577247479948</v>
      </c>
    </row>
    <row r="39" spans="1:6" ht="16" x14ac:dyDescent="0.2">
      <c r="A39" s="16" t="s">
        <v>194</v>
      </c>
      <c r="B39" s="7">
        <v>3658</v>
      </c>
      <c r="C39" s="10">
        <f>(SUM(Breakdown!$D41:$AD41))/($B39)</f>
        <v>0.44942591580098412</v>
      </c>
      <c r="D39" s="8">
        <f>(SUM(Breakdown!$AE41))/(B39)</f>
        <v>0.12903225806451613</v>
      </c>
      <c r="E39" s="8">
        <f>SUM(Breakdown!$D41:$AE41)</f>
        <v>2116</v>
      </c>
      <c r="F39" s="9">
        <f>(SUM(Breakdown!$D41:$AE41))/($B39)</f>
        <v>0.57845817386550025</v>
      </c>
    </row>
    <row r="40" spans="1:6" ht="16" x14ac:dyDescent="0.2">
      <c r="A40" s="16" t="s">
        <v>155</v>
      </c>
      <c r="B40" s="7">
        <v>7959</v>
      </c>
      <c r="C40" s="10">
        <f>(SUM(Breakdown!$D42:$AD42))/($B40)</f>
        <v>0.51828119110441007</v>
      </c>
      <c r="D40" s="8">
        <f>(SUM(Breakdown!$AE42))/(B40)</f>
        <v>0.19826611383339615</v>
      </c>
      <c r="E40" s="8">
        <f>SUM(Breakdown!$D42:$AE42)</f>
        <v>5703</v>
      </c>
      <c r="F40" s="9">
        <f>(SUM(Breakdown!$D42:$AE42))/($B40)</f>
        <v>0.71654730493780627</v>
      </c>
    </row>
    <row r="41" spans="1:6" ht="16" x14ac:dyDescent="0.2">
      <c r="A41" s="16" t="s">
        <v>226</v>
      </c>
      <c r="B41" s="7">
        <v>1771</v>
      </c>
      <c r="C41" s="10">
        <f>(SUM(Breakdown!$D43:$AD43))/($B41)</f>
        <v>0.33596837944664032</v>
      </c>
      <c r="D41" s="8">
        <f>(SUM(Breakdown!$AE43))/(B41)</f>
        <v>0.17334839073969507</v>
      </c>
      <c r="E41" s="8">
        <f>SUM(Breakdown!$D43:$AE43)</f>
        <v>902</v>
      </c>
      <c r="F41" s="9">
        <f>(SUM(Breakdown!$D43:$AE43))/($B41)</f>
        <v>0.50931677018633537</v>
      </c>
    </row>
    <row r="42" spans="1:6" ht="16" x14ac:dyDescent="0.2">
      <c r="A42" s="16" t="s">
        <v>213</v>
      </c>
      <c r="B42" s="7">
        <v>2414</v>
      </c>
      <c r="C42" s="10">
        <f>(SUM(Breakdown!$D44:$AD44))/($B42)</f>
        <v>0.4971002485501243</v>
      </c>
      <c r="D42" s="8">
        <f>(SUM(Breakdown!$AE44))/(B42)</f>
        <v>0.21458160729080364</v>
      </c>
      <c r="E42" s="8">
        <f>SUM(Breakdown!$D44:$AE44)</f>
        <v>1718</v>
      </c>
      <c r="F42" s="9">
        <f>(SUM(Breakdown!$D44:$AE44))/($B42)</f>
        <v>0.71168185584092791</v>
      </c>
    </row>
    <row r="43" spans="1:6" ht="16" x14ac:dyDescent="0.2">
      <c r="A43" s="16" t="s">
        <v>171</v>
      </c>
      <c r="B43" s="7">
        <v>5960</v>
      </c>
      <c r="C43" s="10">
        <f>(SUM(Breakdown!$D45:$AD45))/($B43)</f>
        <v>0.61291946308724832</v>
      </c>
      <c r="D43" s="8">
        <f>(SUM(Breakdown!$AE45))/(B43)</f>
        <v>9.6476510067114093E-2</v>
      </c>
      <c r="E43" s="8">
        <f>SUM(Breakdown!$D45:$AE45)</f>
        <v>4228</v>
      </c>
      <c r="F43" s="9">
        <f>(SUM(Breakdown!$D45:$AE45))/($B43)</f>
        <v>0.70939597315436242</v>
      </c>
    </row>
    <row r="44" spans="1:6" ht="16" x14ac:dyDescent="0.2">
      <c r="A44" s="16" t="s">
        <v>5</v>
      </c>
      <c r="B44" s="7">
        <v>648670</v>
      </c>
      <c r="C44" s="10">
        <f>(SUM(Breakdown!$D46:$AD46))/($B44)</f>
        <v>0.691886475403518</v>
      </c>
      <c r="D44" s="8">
        <f>(SUM(Breakdown!$AE46))/(B44)</f>
        <v>0</v>
      </c>
      <c r="E44" s="8">
        <f>SUM(Breakdown!$D46:$AE46)</f>
        <v>448806</v>
      </c>
      <c r="F44" s="9">
        <f>(SUM(Breakdown!$D46:$AE46))/($B44)</f>
        <v>0.691886475403518</v>
      </c>
    </row>
    <row r="45" spans="1:6" ht="16" x14ac:dyDescent="0.2">
      <c r="A45" s="16" t="s">
        <v>223</v>
      </c>
      <c r="B45" s="7">
        <v>1942</v>
      </c>
      <c r="C45" s="10">
        <f>(SUM(Breakdown!$D47:$AD47))/($B45)</f>
        <v>0.4356333676622039</v>
      </c>
      <c r="D45" s="8">
        <f>(SUM(Breakdown!$AE47))/(B45)</f>
        <v>0.18898043254376931</v>
      </c>
      <c r="E45" s="8">
        <f>SUM(Breakdown!$D47:$AE47)</f>
        <v>1213</v>
      </c>
      <c r="F45" s="9">
        <f>(SUM(Breakdown!$D47:$AE47))/($B45)</f>
        <v>0.62461380020597324</v>
      </c>
    </row>
    <row r="46" spans="1:6" ht="16" x14ac:dyDescent="0.2">
      <c r="A46" s="16" t="s">
        <v>109</v>
      </c>
      <c r="B46" s="7">
        <v>14378</v>
      </c>
      <c r="C46" s="10">
        <f>(SUM(Breakdown!$D48:$AD48))/($B46)</f>
        <v>0.54402559465850608</v>
      </c>
      <c r="D46" s="8">
        <f>(SUM(Breakdown!$AE48))/(B46)</f>
        <v>4.4512449575740713E-3</v>
      </c>
      <c r="E46" s="8">
        <f>SUM(Breakdown!$D48:$AE48)</f>
        <v>7886</v>
      </c>
      <c r="F46" s="9">
        <f>(SUM(Breakdown!$D48:$AE48))/($B46)</f>
        <v>0.54847683961608007</v>
      </c>
    </row>
    <row r="47" spans="1:6" ht="16" x14ac:dyDescent="0.2">
      <c r="A47" s="16" t="s">
        <v>25</v>
      </c>
      <c r="B47" s="7">
        <v>115876</v>
      </c>
      <c r="C47" s="10">
        <f>(SUM(Breakdown!$D49:$AD49))/($B47)</f>
        <v>0.67518726914978078</v>
      </c>
      <c r="D47" s="8">
        <f>(SUM(Breakdown!$AE49))/(B47)</f>
        <v>6.8245365735786531E-2</v>
      </c>
      <c r="E47" s="8">
        <f>SUM(Breakdown!$D49:$AE49)</f>
        <v>86146</v>
      </c>
      <c r="F47" s="9">
        <f>(SUM(Breakdown!$D49:$AE49))/($B47)</f>
        <v>0.74343263488556732</v>
      </c>
    </row>
    <row r="48" spans="1:6" ht="16" x14ac:dyDescent="0.2">
      <c r="A48" s="16" t="s">
        <v>136</v>
      </c>
      <c r="B48" s="7">
        <v>9562</v>
      </c>
      <c r="C48" s="10">
        <f>(SUM(Breakdown!$D50:$AD50))/($B48)</f>
        <v>0.4871365823049571</v>
      </c>
      <c r="D48" s="8">
        <f>(SUM(Breakdown!$AE50))/(B48)</f>
        <v>0.15111901275883707</v>
      </c>
      <c r="E48" s="8">
        <f>SUM(Breakdown!$D50:$AE50)</f>
        <v>6103</v>
      </c>
      <c r="F48" s="9">
        <f>(SUM(Breakdown!$D50:$AE50))/($B48)</f>
        <v>0.63825559506379415</v>
      </c>
    </row>
    <row r="49" spans="1:6" ht="16" x14ac:dyDescent="0.2">
      <c r="A49" s="16" t="s">
        <v>227</v>
      </c>
      <c r="B49" s="7">
        <v>1757</v>
      </c>
      <c r="C49" s="10">
        <f>(SUM(Breakdown!$D51:$AD51))/($B49)</f>
        <v>0.44792259533295392</v>
      </c>
      <c r="D49" s="8">
        <f>(SUM(Breakdown!$AE51))/(B49)</f>
        <v>0.2754695503699488</v>
      </c>
      <c r="E49" s="8">
        <f>SUM(Breakdown!$D51:$AE51)</f>
        <v>1271</v>
      </c>
      <c r="F49" s="9">
        <f>(SUM(Breakdown!$D51:$AE51))/($B49)</f>
        <v>0.72339214570290267</v>
      </c>
    </row>
    <row r="50" spans="1:6" ht="16" x14ac:dyDescent="0.2">
      <c r="A50" s="16" t="s">
        <v>76</v>
      </c>
      <c r="B50" s="7">
        <v>27268</v>
      </c>
      <c r="C50" s="10">
        <f>(SUM(Breakdown!$D52:$AD52))/($B50)</f>
        <v>0.49845973302039021</v>
      </c>
      <c r="D50" s="8">
        <f>(SUM(Breakdown!$AE52))/(B50)</f>
        <v>0.19642071292357341</v>
      </c>
      <c r="E50" s="8">
        <f>SUM(Breakdown!$D52:$AE52)</f>
        <v>18948</v>
      </c>
      <c r="F50" s="9">
        <f>(SUM(Breakdown!$D52:$AE52))/($B50)</f>
        <v>0.69488044594396359</v>
      </c>
    </row>
    <row r="51" spans="1:6" ht="16" x14ac:dyDescent="0.2">
      <c r="A51" s="16" t="s">
        <v>52</v>
      </c>
      <c r="B51" s="7">
        <v>41450</v>
      </c>
      <c r="C51" s="10">
        <f>(SUM(Breakdown!$D53:$AD53))/($B51)</f>
        <v>0.46234016887816648</v>
      </c>
      <c r="D51" s="8">
        <f>(SUM(Breakdown!$AE53))/(B51)</f>
        <v>0.10004825090470447</v>
      </c>
      <c r="E51" s="8">
        <f>SUM(Breakdown!$D53:$AE53)</f>
        <v>23311</v>
      </c>
      <c r="F51" s="9">
        <f>(SUM(Breakdown!$D53:$AE53))/($B51)</f>
        <v>0.56238841978287091</v>
      </c>
    </row>
    <row r="52" spans="1:6" ht="16" x14ac:dyDescent="0.2">
      <c r="A52" s="16" t="s">
        <v>239</v>
      </c>
      <c r="B52" s="7">
        <v>1041</v>
      </c>
      <c r="C52" s="10">
        <f>(SUM(Breakdown!$D54:$AD54))/($B52)</f>
        <v>0.4024975984630163</v>
      </c>
      <c r="D52" s="8">
        <f>(SUM(Breakdown!$AE54))/(B52)</f>
        <v>0.16810758885686838</v>
      </c>
      <c r="E52" s="8">
        <f>SUM(Breakdown!$D54:$AE54)</f>
        <v>594</v>
      </c>
      <c r="F52" s="9">
        <f>(SUM(Breakdown!$D54:$AE54))/($B52)</f>
        <v>0.57060518731988474</v>
      </c>
    </row>
    <row r="53" spans="1:6" ht="16" x14ac:dyDescent="0.2">
      <c r="A53" s="16" t="s">
        <v>208</v>
      </c>
      <c r="B53" s="7">
        <v>2663</v>
      </c>
      <c r="C53" s="10">
        <f>(SUM(Breakdown!$D55:$AD55))/($B53)</f>
        <v>0.40255351107773191</v>
      </c>
      <c r="D53" s="8">
        <f>(SUM(Breakdown!$AE55))/(B53)</f>
        <v>0.15771686068343974</v>
      </c>
      <c r="E53" s="8">
        <f>SUM(Breakdown!$D55:$AE55)</f>
        <v>1492</v>
      </c>
      <c r="F53" s="9">
        <f>(SUM(Breakdown!$D55:$AE55))/($B53)</f>
        <v>0.56027037176117156</v>
      </c>
    </row>
    <row r="54" spans="1:6" ht="16" x14ac:dyDescent="0.2">
      <c r="A54" s="16" t="s">
        <v>211</v>
      </c>
      <c r="B54" s="7">
        <v>2473</v>
      </c>
      <c r="C54" s="10">
        <f>(SUM(Breakdown!$D56:$AD56))/($B54)</f>
        <v>0.49211484027496966</v>
      </c>
      <c r="D54" s="8">
        <f>(SUM(Breakdown!$AE56))/(B54)</f>
        <v>0.1459765467044076</v>
      </c>
      <c r="E54" s="8">
        <f>SUM(Breakdown!$D56:$AE56)</f>
        <v>1578</v>
      </c>
      <c r="F54" s="9">
        <f>(SUM(Breakdown!$D56:$AE56))/($B54)</f>
        <v>0.63809138697937728</v>
      </c>
    </row>
    <row r="55" spans="1:6" ht="16" x14ac:dyDescent="0.2">
      <c r="A55" s="16" t="s">
        <v>195</v>
      </c>
      <c r="B55" s="7">
        <v>3629</v>
      </c>
      <c r="C55" s="10">
        <f>(SUM(Breakdown!$D57:$AD57))/($B55)</f>
        <v>0.33397630201157341</v>
      </c>
      <c r="D55" s="8">
        <f>(SUM(Breakdown!$AE57))/(B55)</f>
        <v>0.20281069165059246</v>
      </c>
      <c r="E55" s="8">
        <f>SUM(Breakdown!$D57:$AE57)</f>
        <v>1948</v>
      </c>
      <c r="F55" s="9">
        <f>(SUM(Breakdown!$D57:$AE57))/($B55)</f>
        <v>0.53678699366216587</v>
      </c>
    </row>
    <row r="56" spans="1:6" ht="16" x14ac:dyDescent="0.2">
      <c r="A56" s="16" t="s">
        <v>229</v>
      </c>
      <c r="B56" s="7">
        <v>1709</v>
      </c>
      <c r="C56" s="10">
        <f>(SUM(Breakdown!$D58:$AD58))/($B56)</f>
        <v>0.33294324166179051</v>
      </c>
      <c r="D56" s="8">
        <f>(SUM(Breakdown!$AE58))/(B56)</f>
        <v>0.18197776477472205</v>
      </c>
      <c r="E56" s="8">
        <f>SUM(Breakdown!$D58:$AE58)</f>
        <v>880</v>
      </c>
      <c r="F56" s="9">
        <f>(SUM(Breakdown!$D58:$AE58))/($B56)</f>
        <v>0.51492100643651262</v>
      </c>
    </row>
    <row r="57" spans="1:6" ht="16" x14ac:dyDescent="0.2">
      <c r="A57" s="16" t="s">
        <v>203</v>
      </c>
      <c r="B57" s="7">
        <v>3046</v>
      </c>
      <c r="C57" s="10">
        <f>(SUM(Breakdown!$D59:$AD59))/($B57)</f>
        <v>0.33617859487852919</v>
      </c>
      <c r="D57" s="8">
        <f>(SUM(Breakdown!$AE59))/(B57)</f>
        <v>0.18910045961917268</v>
      </c>
      <c r="E57" s="8">
        <f>SUM(Breakdown!$D59:$AE59)</f>
        <v>1600</v>
      </c>
      <c r="F57" s="9">
        <f>(SUM(Breakdown!$D59:$AE59))/($B57)</f>
        <v>0.52527905449770196</v>
      </c>
    </row>
    <row r="58" spans="1:6" ht="16" x14ac:dyDescent="0.2">
      <c r="A58" s="16" t="s">
        <v>1</v>
      </c>
      <c r="B58" s="7">
        <v>1398469</v>
      </c>
      <c r="C58" s="10">
        <f>(SUM(Breakdown!$D60:$AD60))/($B58)</f>
        <v>0.57165157039591152</v>
      </c>
      <c r="D58" s="8">
        <f>(SUM(Breakdown!$AE60))/(B58)</f>
        <v>8.3863853971736235E-2</v>
      </c>
      <c r="E58" s="8">
        <f>SUM(Breakdown!$D60:$AE60)</f>
        <v>916718</v>
      </c>
      <c r="F58" s="9">
        <f>(SUM(Breakdown!$D60:$AE60))/($B58)</f>
        <v>0.65551542436764776</v>
      </c>
    </row>
    <row r="59" spans="1:6" ht="16" x14ac:dyDescent="0.2">
      <c r="A59" s="16" t="s">
        <v>163</v>
      </c>
      <c r="B59" s="7">
        <v>7104</v>
      </c>
      <c r="C59" s="10">
        <f>(SUM(Breakdown!$D61:$AD61))/($B59)</f>
        <v>0.41328828828828829</v>
      </c>
      <c r="D59" s="8">
        <f>(SUM(Breakdown!$AE61))/(B59)</f>
        <v>0.12274774774774774</v>
      </c>
      <c r="E59" s="8">
        <f>SUM(Breakdown!$D61:$AE61)</f>
        <v>3808</v>
      </c>
      <c r="F59" s="9">
        <f>(SUM(Breakdown!$D61:$AE61))/($B59)</f>
        <v>0.536036036036036</v>
      </c>
    </row>
    <row r="60" spans="1:6" ht="16" x14ac:dyDescent="0.2">
      <c r="A60" s="16" t="s">
        <v>142</v>
      </c>
      <c r="B60" s="7">
        <v>8900</v>
      </c>
      <c r="C60" s="10">
        <f>(SUM(Breakdown!$D62:$AD62))/($B60)</f>
        <v>0.40831460674157305</v>
      </c>
      <c r="D60" s="8">
        <f>(SUM(Breakdown!$AE62))/(B60)</f>
        <v>0.11067415730337078</v>
      </c>
      <c r="E60" s="8">
        <f>SUM(Breakdown!$D62:$AE62)</f>
        <v>4619</v>
      </c>
      <c r="F60" s="9">
        <f>(SUM(Breakdown!$D62:$AE62))/($B60)</f>
        <v>0.51898876404494387</v>
      </c>
    </row>
    <row r="61" spans="1:6" ht="16" x14ac:dyDescent="0.2">
      <c r="A61" s="16" t="s">
        <v>188</v>
      </c>
      <c r="B61" s="7">
        <v>3949</v>
      </c>
      <c r="C61" s="10">
        <f>(SUM(Breakdown!$D63:$AD63))/($B61)</f>
        <v>0.44821473790833122</v>
      </c>
      <c r="D61" s="8">
        <f>(SUM(Breakdown!$AE63))/(B61)</f>
        <v>0.1916940997720942</v>
      </c>
      <c r="E61" s="8">
        <f>SUM(Breakdown!$D63:$AE63)</f>
        <v>2527</v>
      </c>
      <c r="F61" s="9">
        <f>(SUM(Breakdown!$D63:$AE63))/($B61)</f>
        <v>0.63990883768042539</v>
      </c>
    </row>
    <row r="62" spans="1:6" ht="16" x14ac:dyDescent="0.2">
      <c r="A62" s="16" t="s">
        <v>6</v>
      </c>
      <c r="B62" s="7">
        <v>565089</v>
      </c>
      <c r="C62" s="10">
        <f>(SUM(Breakdown!$D64:$AD64))/($B62)</f>
        <v>0.67396109285439998</v>
      </c>
      <c r="D62" s="8">
        <f>(SUM(Breakdown!$AE64))/(B62)</f>
        <v>5.8976550596454715E-2</v>
      </c>
      <c r="E62" s="8">
        <f>SUM(Breakdown!$D64:$AE64)</f>
        <v>414175</v>
      </c>
      <c r="F62" s="9">
        <f>(SUM(Breakdown!$D64:$AE64))/($B62)</f>
        <v>0.73293764345085466</v>
      </c>
    </row>
    <row r="63" spans="1:6" ht="16" x14ac:dyDescent="0.2">
      <c r="A63" s="16" t="s">
        <v>124</v>
      </c>
      <c r="B63" s="7">
        <v>12094</v>
      </c>
      <c r="C63" s="10">
        <f>(SUM(Breakdown!$D65:$AD65))/($B63)</f>
        <v>0.52869191334546051</v>
      </c>
      <c r="D63" s="8">
        <f>(SUM(Breakdown!$AE65))/(B63)</f>
        <v>0.1426327104349264</v>
      </c>
      <c r="E63" s="8">
        <f>SUM(Breakdown!$D65:$AE65)</f>
        <v>8119</v>
      </c>
      <c r="F63" s="9">
        <f>(SUM(Breakdown!$D65:$AE65))/($B63)</f>
        <v>0.67132462378038693</v>
      </c>
    </row>
    <row r="64" spans="1:6" ht="16" x14ac:dyDescent="0.2">
      <c r="A64" s="16" t="s">
        <v>236</v>
      </c>
      <c r="B64" s="7">
        <v>1328</v>
      </c>
      <c r="C64" s="10">
        <f>(SUM(Breakdown!$D66:$AD66))/($B64)</f>
        <v>0.45331325301204817</v>
      </c>
      <c r="D64" s="8">
        <f>(SUM(Breakdown!$AE66))/(B64)</f>
        <v>0.23343373493975902</v>
      </c>
      <c r="E64" s="8">
        <f>SUM(Breakdown!$D66:$AE66)</f>
        <v>912</v>
      </c>
      <c r="F64" s="9">
        <f>(SUM(Breakdown!$D66:$AE66))/($B64)</f>
        <v>0.68674698795180722</v>
      </c>
    </row>
    <row r="65" spans="1:6" ht="16" x14ac:dyDescent="0.2">
      <c r="A65" s="16" t="s">
        <v>162</v>
      </c>
      <c r="B65" s="7">
        <v>7341</v>
      </c>
      <c r="C65" s="10">
        <f>(SUM(Breakdown!$D67:$AD67))/($B65)</f>
        <v>0.29791581528402122</v>
      </c>
      <c r="D65" s="8">
        <f>(SUM(Breakdown!$AE67))/(B65)</f>
        <v>0.16891431685056532</v>
      </c>
      <c r="E65" s="8">
        <f>SUM(Breakdown!$D67:$AE67)</f>
        <v>3427</v>
      </c>
      <c r="F65" s="9">
        <f>(SUM(Breakdown!$D67:$AE67))/($B65)</f>
        <v>0.46683013213458657</v>
      </c>
    </row>
    <row r="66" spans="1:6" ht="16" x14ac:dyDescent="0.2">
      <c r="A66" s="16" t="s">
        <v>217</v>
      </c>
      <c r="B66" s="7">
        <v>2322</v>
      </c>
      <c r="C66" s="10">
        <f>(SUM(Breakdown!$D68:$AD68))/($B66)</f>
        <v>0.49698535745047373</v>
      </c>
      <c r="D66" s="8">
        <f>(SUM(Breakdown!$AE68))/(B66)</f>
        <v>0.2127476313522825</v>
      </c>
      <c r="E66" s="8">
        <f>SUM(Breakdown!$D68:$AE68)</f>
        <v>1648</v>
      </c>
      <c r="F66" s="9">
        <f>(SUM(Breakdown!$D68:$AE68))/($B66)</f>
        <v>0.70973298880275626</v>
      </c>
    </row>
    <row r="67" spans="1:6" ht="16" x14ac:dyDescent="0.2">
      <c r="A67" s="16" t="s">
        <v>147</v>
      </c>
      <c r="B67" s="7">
        <v>8346</v>
      </c>
      <c r="C67" s="10">
        <f>(SUM(Breakdown!$D69:$AD69))/($B67)</f>
        <v>0.49053438773064939</v>
      </c>
      <c r="D67" s="8">
        <f>(SUM(Breakdown!$AE69))/(B67)</f>
        <v>0.13563383656841602</v>
      </c>
      <c r="E67" s="8">
        <f>SUM(Breakdown!$D69:$AE69)</f>
        <v>5226</v>
      </c>
      <c r="F67" s="9">
        <f>(SUM(Breakdown!$D69:$AE69))/($B67)</f>
        <v>0.62616822429906538</v>
      </c>
    </row>
    <row r="68" spans="1:6" ht="16" x14ac:dyDescent="0.2">
      <c r="A68" s="16" t="s">
        <v>123</v>
      </c>
      <c r="B68" s="7">
        <v>12230</v>
      </c>
      <c r="C68" s="10">
        <f>(SUM(Breakdown!$D70:$AD70))/($B68)</f>
        <v>0.53058053965658214</v>
      </c>
      <c r="D68" s="8">
        <f>(SUM(Breakdown!$AE70))/(B68)</f>
        <v>0</v>
      </c>
      <c r="E68" s="8">
        <f>SUM(Breakdown!$D70:$AE70)</f>
        <v>6489</v>
      </c>
      <c r="F68" s="9">
        <f>(SUM(Breakdown!$D70:$AE70))/($B68)</f>
        <v>0.53058053965658214</v>
      </c>
    </row>
    <row r="69" spans="1:6" ht="16" x14ac:dyDescent="0.2">
      <c r="A69" s="16" t="s">
        <v>35</v>
      </c>
      <c r="B69" s="7">
        <v>80872</v>
      </c>
      <c r="C69" s="10">
        <f>(SUM(Breakdown!$D71:$AD71))/($B69)</f>
        <v>0.4379513304975764</v>
      </c>
      <c r="D69" s="8">
        <f>(SUM(Breakdown!$AE71))/(B69)</f>
        <v>0.11191759817983975</v>
      </c>
      <c r="E69" s="8">
        <f>SUM(Breakdown!$D71:$AE71)</f>
        <v>44469</v>
      </c>
      <c r="F69" s="9">
        <f>(SUM(Breakdown!$D71:$AE71))/($B69)</f>
        <v>0.54986892867741621</v>
      </c>
    </row>
    <row r="70" spans="1:6" ht="16" x14ac:dyDescent="0.2">
      <c r="A70" s="16" t="s">
        <v>232</v>
      </c>
      <c r="B70" s="7">
        <v>1499</v>
      </c>
      <c r="C70" s="10">
        <f>(SUM(Breakdown!$D72:$AD72))/($B70)</f>
        <v>0.51300867244829884</v>
      </c>
      <c r="D70" s="8">
        <f>(SUM(Breakdown!$AE72))/(B70)</f>
        <v>0.19412941961307539</v>
      </c>
      <c r="E70" s="8">
        <f>SUM(Breakdown!$D72:$AE72)</f>
        <v>1060</v>
      </c>
      <c r="F70" s="9">
        <f>(SUM(Breakdown!$D72:$AE72))/($B70)</f>
        <v>0.70713809206137423</v>
      </c>
    </row>
    <row r="71" spans="1:6" ht="16" x14ac:dyDescent="0.2">
      <c r="A71" s="16" t="s">
        <v>7</v>
      </c>
      <c r="B71" s="7">
        <v>488470</v>
      </c>
      <c r="C71" s="10">
        <f>(SUM(Breakdown!$D73:$AD73))/($B71)</f>
        <v>0.45391323929821686</v>
      </c>
      <c r="D71" s="8">
        <f>(SUM(Breakdown!$AE73))/(B71)</f>
        <v>8.7088255164083778E-2</v>
      </c>
      <c r="E71" s="8">
        <f>SUM(Breakdown!$D73:$AE73)</f>
        <v>264263</v>
      </c>
      <c r="F71" s="9">
        <f>(SUM(Breakdown!$D73:$AE73))/($B71)</f>
        <v>0.54100149446230061</v>
      </c>
    </row>
    <row r="72" spans="1:6" ht="16" x14ac:dyDescent="0.2">
      <c r="A72" s="16" t="s">
        <v>24</v>
      </c>
      <c r="B72" s="7">
        <v>120188</v>
      </c>
      <c r="C72" s="10">
        <f>(SUM(Breakdown!$D74:$AD74))/($B72)</f>
        <v>0.61597663660265589</v>
      </c>
      <c r="D72" s="8">
        <f>(SUM(Breakdown!$AE74))/(B72)</f>
        <v>8.6181648750291204E-2</v>
      </c>
      <c r="E72" s="8">
        <f>SUM(Breakdown!$D74:$AE74)</f>
        <v>84391</v>
      </c>
      <c r="F72" s="9">
        <f>(SUM(Breakdown!$D74:$AE74))/($B72)</f>
        <v>0.702158285352947</v>
      </c>
    </row>
    <row r="73" spans="1:6" ht="16" x14ac:dyDescent="0.2">
      <c r="A73" s="16" t="s">
        <v>83</v>
      </c>
      <c r="B73" s="7">
        <v>23935</v>
      </c>
      <c r="C73" s="10">
        <f>(SUM(Breakdown!$D75:$AD75))/($B73)</f>
        <v>0.56001671192813873</v>
      </c>
      <c r="D73" s="8">
        <f>(SUM(Breakdown!$AE75))/(B73)</f>
        <v>0.13478170043868812</v>
      </c>
      <c r="E73" s="8">
        <f>SUM(Breakdown!$D75:$AE75)</f>
        <v>16630</v>
      </c>
      <c r="F73" s="9">
        <f>(SUM(Breakdown!$D75:$AE75))/($B73)</f>
        <v>0.69479841236682682</v>
      </c>
    </row>
    <row r="74" spans="1:6" ht="16" x14ac:dyDescent="0.2">
      <c r="A74" s="16" t="s">
        <v>130</v>
      </c>
      <c r="B74" s="7">
        <v>10361</v>
      </c>
      <c r="C74" s="10">
        <f>(SUM(Breakdown!$D76:$AD76))/($B74)</f>
        <v>0.33519930508638163</v>
      </c>
      <c r="D74" s="8">
        <f>(SUM(Breakdown!$AE76))/(B74)</f>
        <v>0.20461345429977801</v>
      </c>
      <c r="E74" s="8">
        <f>SUM(Breakdown!$D76:$AE76)</f>
        <v>5593</v>
      </c>
      <c r="F74" s="9">
        <f>(SUM(Breakdown!$D76:$AE76))/($B74)</f>
        <v>0.53981275938615969</v>
      </c>
    </row>
    <row r="75" spans="1:6" ht="16" x14ac:dyDescent="0.2">
      <c r="A75" s="16" t="s">
        <v>86</v>
      </c>
      <c r="B75" s="7">
        <v>22199</v>
      </c>
      <c r="C75" s="10">
        <f>(SUM(Breakdown!$D77:$AD77))/($B75)</f>
        <v>0.49047254380827965</v>
      </c>
      <c r="D75" s="8">
        <f>(SUM(Breakdown!$AE77))/(B75)</f>
        <v>0.10973467273300599</v>
      </c>
      <c r="E75" s="8">
        <f>SUM(Breakdown!$D77:$AE77)</f>
        <v>13324</v>
      </c>
      <c r="F75" s="9">
        <f>(SUM(Breakdown!$D77:$AE77))/($B75)</f>
        <v>0.60020721654128562</v>
      </c>
    </row>
    <row r="76" spans="1:6" ht="16" x14ac:dyDescent="0.2">
      <c r="A76" s="16" t="s">
        <v>100</v>
      </c>
      <c r="B76" s="7">
        <v>17398</v>
      </c>
      <c r="C76" s="10">
        <f>(SUM(Breakdown!$D78:$AD78))/($B76)</f>
        <v>0.54362570410391997</v>
      </c>
      <c r="D76" s="8">
        <f>(SUM(Breakdown!$AE78))/(B76)</f>
        <v>0.21002414070582826</v>
      </c>
      <c r="E76" s="8">
        <f>SUM(Breakdown!$D78:$AE78)</f>
        <v>13112</v>
      </c>
      <c r="F76" s="9">
        <f>(SUM(Breakdown!$D78:$AE78))/($B76)</f>
        <v>0.75364984480974828</v>
      </c>
    </row>
    <row r="77" spans="1:6" ht="16" x14ac:dyDescent="0.2">
      <c r="A77" s="16" t="s">
        <v>209</v>
      </c>
      <c r="B77" s="7">
        <v>2646</v>
      </c>
      <c r="C77" s="10">
        <f>(SUM(Breakdown!$D79:$AD79))/($B77)</f>
        <v>0.49546485260770973</v>
      </c>
      <c r="D77" s="8">
        <f>(SUM(Breakdown!$AE79))/(B77)</f>
        <v>0.19879062736205594</v>
      </c>
      <c r="E77" s="8">
        <f>SUM(Breakdown!$D79:$AE79)</f>
        <v>1837</v>
      </c>
      <c r="F77" s="9">
        <f>(SUM(Breakdown!$D79:$AE79))/($B77)</f>
        <v>0.69425547996976567</v>
      </c>
    </row>
    <row r="78" spans="1:6" ht="16" x14ac:dyDescent="0.2">
      <c r="A78" s="16" t="s">
        <v>191</v>
      </c>
      <c r="B78" s="7">
        <v>3850</v>
      </c>
      <c r="C78" s="10">
        <f>(SUM(Breakdown!$D80:$AD80))/($B78)</f>
        <v>0.43038961038961038</v>
      </c>
      <c r="D78" s="8">
        <f>(SUM(Breakdown!$AE80))/(B78)</f>
        <v>9.7402597402597407E-2</v>
      </c>
      <c r="E78" s="8">
        <f>SUM(Breakdown!$D80:$AE80)</f>
        <v>2032</v>
      </c>
      <c r="F78" s="9">
        <f>(SUM(Breakdown!$D80:$AE80))/($B78)</f>
        <v>0.52779220779220781</v>
      </c>
    </row>
    <row r="79" spans="1:6" ht="16" x14ac:dyDescent="0.2">
      <c r="A79" s="16" t="s">
        <v>243</v>
      </c>
      <c r="B79" s="7">
        <v>884</v>
      </c>
      <c r="C79" s="10">
        <f>(SUM(Breakdown!$D81:$AD81))/($B79)</f>
        <v>0.46719457013574661</v>
      </c>
      <c r="D79" s="8">
        <f>(SUM(Breakdown!$AE81))/(B79)</f>
        <v>0.1595022624434389</v>
      </c>
      <c r="E79" s="8">
        <f>SUM(Breakdown!$D81:$AE81)</f>
        <v>554</v>
      </c>
      <c r="F79" s="9">
        <f>(SUM(Breakdown!$D81:$AE81))/($B79)</f>
        <v>0.62669683257918551</v>
      </c>
    </row>
    <row r="80" spans="1:6" ht="16" x14ac:dyDescent="0.2">
      <c r="A80" s="16" t="s">
        <v>8</v>
      </c>
      <c r="B80" s="7">
        <v>482368</v>
      </c>
      <c r="C80" s="10">
        <f>(SUM(Breakdown!$D82:$AD82))/($B80)</f>
        <v>0.67969890208305694</v>
      </c>
      <c r="D80" s="8">
        <f>(SUM(Breakdown!$AE82))/(B80)</f>
        <v>6.2085378797930212E-2</v>
      </c>
      <c r="E80" s="8">
        <f>SUM(Breakdown!$D82:$AE82)</f>
        <v>357813</v>
      </c>
      <c r="F80" s="9">
        <f>(SUM(Breakdown!$D82:$AE82))/($B80)</f>
        <v>0.74178428088098713</v>
      </c>
    </row>
    <row r="81" spans="1:6" ht="16" x14ac:dyDescent="0.2">
      <c r="A81" s="16" t="s">
        <v>164</v>
      </c>
      <c r="B81" s="7">
        <v>7061</v>
      </c>
      <c r="C81" s="10">
        <f>(SUM(Breakdown!$D83:$AD83))/($B81)</f>
        <v>0.54878912335363261</v>
      </c>
      <c r="D81" s="8">
        <f>(SUM(Breakdown!$AE83))/(B81)</f>
        <v>0.14955388755133833</v>
      </c>
      <c r="E81" s="8">
        <f>SUM(Breakdown!$D83:$AE83)</f>
        <v>4931</v>
      </c>
      <c r="F81" s="9">
        <f>(SUM(Breakdown!$D83:$AE83))/($B81)</f>
        <v>0.69834301090497097</v>
      </c>
    </row>
    <row r="82" spans="1:6" ht="16" x14ac:dyDescent="0.2">
      <c r="A82" s="16" t="s">
        <v>120</v>
      </c>
      <c r="B82" s="7">
        <v>12481</v>
      </c>
      <c r="C82" s="10">
        <f>(SUM(Breakdown!$D84:$AD84))/($B82)</f>
        <v>0.52904414710359748</v>
      </c>
      <c r="D82" s="8">
        <f>(SUM(Breakdown!$AE84))/(B82)</f>
        <v>0.17330342120022435</v>
      </c>
      <c r="E82" s="8">
        <f>SUM(Breakdown!$D84:$AE84)</f>
        <v>8766</v>
      </c>
      <c r="F82" s="9">
        <f>(SUM(Breakdown!$D84:$AE84))/($B82)</f>
        <v>0.70234756830382183</v>
      </c>
    </row>
    <row r="83" spans="1:6" ht="16" x14ac:dyDescent="0.2">
      <c r="A83" s="16" t="s">
        <v>141</v>
      </c>
      <c r="B83" s="7">
        <v>8984</v>
      </c>
      <c r="C83" s="10">
        <f>(SUM(Breakdown!$D85:$AD85))/($B83)</f>
        <v>0.42186108637577918</v>
      </c>
      <c r="D83" s="8">
        <f>(SUM(Breakdown!$AE85))/(B83)</f>
        <v>0.17419857524487978</v>
      </c>
      <c r="E83" s="8">
        <f>SUM(Breakdown!$D85:$AE85)</f>
        <v>5355</v>
      </c>
      <c r="F83" s="9">
        <f>(SUM(Breakdown!$D85:$AE85))/($B83)</f>
        <v>0.59605966162065893</v>
      </c>
    </row>
    <row r="84" spans="1:6" ht="16" x14ac:dyDescent="0.2">
      <c r="A84" s="16" t="s">
        <v>134</v>
      </c>
      <c r="B84" s="7">
        <v>9701</v>
      </c>
      <c r="C84" s="10">
        <f>(SUM(Breakdown!$D86:$AD86))/($B84)</f>
        <v>0.5356148850633955</v>
      </c>
      <c r="D84" s="8">
        <f>(SUM(Breakdown!$AE86))/(B84)</f>
        <v>7.9991753427481702E-2</v>
      </c>
      <c r="E84" s="8">
        <f>SUM(Breakdown!$D86:$AE86)</f>
        <v>5972</v>
      </c>
      <c r="F84" s="9">
        <f>(SUM(Breakdown!$D86:$AE86))/($B84)</f>
        <v>0.61560663849087727</v>
      </c>
    </row>
    <row r="85" spans="1:6" ht="16" x14ac:dyDescent="0.2">
      <c r="A85" s="16" t="s">
        <v>12</v>
      </c>
      <c r="B85" s="7">
        <v>228482</v>
      </c>
      <c r="C85" s="10">
        <f>(SUM(Breakdown!$D87:$AD87))/($B85)</f>
        <v>0.60027048082562307</v>
      </c>
      <c r="D85" s="8">
        <f>(SUM(Breakdown!$AE87))/(B85)</f>
        <v>6.1265220017331784E-2</v>
      </c>
      <c r="E85" s="8">
        <f>SUM(Breakdown!$D87:$AE87)</f>
        <v>151149</v>
      </c>
      <c r="F85" s="9">
        <f>(SUM(Breakdown!$D87:$AE87))/($B85)</f>
        <v>0.66153570084295477</v>
      </c>
    </row>
    <row r="86" spans="1:6" ht="16" x14ac:dyDescent="0.2">
      <c r="A86" s="16" t="s">
        <v>207</v>
      </c>
      <c r="B86" s="7">
        <v>2681</v>
      </c>
      <c r="C86" s="10">
        <f>(SUM(Breakdown!$D88:$AD88))/($B86)</f>
        <v>0.46176799701603877</v>
      </c>
      <c r="D86" s="8">
        <f>(SUM(Breakdown!$AE88))/(B86)</f>
        <v>0.15516598284222305</v>
      </c>
      <c r="E86" s="8">
        <f>SUM(Breakdown!$D88:$AE88)</f>
        <v>1654</v>
      </c>
      <c r="F86" s="9">
        <f>(SUM(Breakdown!$D88:$AE88))/($B86)</f>
        <v>0.61693397985826182</v>
      </c>
    </row>
    <row r="87" spans="1:6" ht="16" x14ac:dyDescent="0.2">
      <c r="A87" s="16" t="s">
        <v>89</v>
      </c>
      <c r="B87" s="7">
        <v>20404</v>
      </c>
      <c r="C87" s="10">
        <f>(SUM(Breakdown!$D89:$AD89))/($B87)</f>
        <v>0.61786904528523823</v>
      </c>
      <c r="D87" s="8">
        <f>(SUM(Breakdown!$AE89))/(B87)</f>
        <v>0.15580278376788864</v>
      </c>
      <c r="E87" s="8">
        <f>SUM(Breakdown!$D89:$AE89)</f>
        <v>15786</v>
      </c>
      <c r="F87" s="9">
        <f>(SUM(Breakdown!$D89:$AE89))/($B87)</f>
        <v>0.77367182905312681</v>
      </c>
    </row>
    <row r="88" spans="1:6" ht="16" x14ac:dyDescent="0.2">
      <c r="A88" s="16" t="s">
        <v>245</v>
      </c>
      <c r="B88" s="7">
        <v>800</v>
      </c>
      <c r="C88" s="10">
        <f>(SUM(Breakdown!$D90:$AD90))/($B88)</f>
        <v>0.54125000000000001</v>
      </c>
      <c r="D88" s="8">
        <f>(SUM(Breakdown!$AE90))/(B88)</f>
        <v>0.20874999999999999</v>
      </c>
      <c r="E88" s="8">
        <f>SUM(Breakdown!$D90:$AE90)</f>
        <v>600</v>
      </c>
      <c r="F88" s="9">
        <f>(SUM(Breakdown!$D90:$AE90))/($B88)</f>
        <v>0.75</v>
      </c>
    </row>
    <row r="89" spans="1:6" ht="16" x14ac:dyDescent="0.2">
      <c r="A89" s="16" t="s">
        <v>173</v>
      </c>
      <c r="B89" s="7">
        <v>5766</v>
      </c>
      <c r="C89" s="10">
        <f>(SUM(Breakdown!$D91:$AD91))/($B89)</f>
        <v>0.18886576482830386</v>
      </c>
      <c r="D89" s="8">
        <f>(SUM(Breakdown!$AE91))/(B89)</f>
        <v>0.1696149843912591</v>
      </c>
      <c r="E89" s="8">
        <f>SUM(Breakdown!$D91:$AE91)</f>
        <v>2067</v>
      </c>
      <c r="F89" s="9">
        <f>(SUM(Breakdown!$D91:$AE91))/($B89)</f>
        <v>0.35848074921956297</v>
      </c>
    </row>
    <row r="90" spans="1:6" ht="16" x14ac:dyDescent="0.2">
      <c r="A90" s="16" t="s">
        <v>119</v>
      </c>
      <c r="B90" s="7">
        <v>12629</v>
      </c>
      <c r="C90" s="10">
        <f>(SUM(Breakdown!$D92:$AD92))/($B90)</f>
        <v>0.48364874495209437</v>
      </c>
      <c r="D90" s="8">
        <f>(SUM(Breakdown!$AE92))/(B90)</f>
        <v>0.12114973473750891</v>
      </c>
      <c r="E90" s="8">
        <f>SUM(Breakdown!$D92:$AE92)</f>
        <v>7638</v>
      </c>
      <c r="F90" s="9">
        <f>(SUM(Breakdown!$D92:$AE92))/($B90)</f>
        <v>0.60479847968960332</v>
      </c>
    </row>
    <row r="91" spans="1:6" ht="16" x14ac:dyDescent="0.2">
      <c r="A91" s="16" t="s">
        <v>122</v>
      </c>
      <c r="B91" s="7">
        <v>12406</v>
      </c>
      <c r="C91" s="10">
        <f>(SUM(Breakdown!$D93:$AD93))/($B91)</f>
        <v>0.43793325810091893</v>
      </c>
      <c r="D91" s="8">
        <f>(SUM(Breakdown!$AE93))/(B91)</f>
        <v>0.16153474125423181</v>
      </c>
      <c r="E91" s="8">
        <f>SUM(Breakdown!$D93:$AE93)</f>
        <v>7437</v>
      </c>
      <c r="F91" s="9">
        <f>(SUM(Breakdown!$D93:$AE93))/($B91)</f>
        <v>0.59946799935515072</v>
      </c>
    </row>
    <row r="92" spans="1:6" ht="16" x14ac:dyDescent="0.2">
      <c r="A92" s="16" t="s">
        <v>31</v>
      </c>
      <c r="B92" s="7">
        <v>86740</v>
      </c>
      <c r="C92" s="10">
        <f>(SUM(Breakdown!$D94:$AD94))/($B92)</f>
        <v>0.57916762739220662</v>
      </c>
      <c r="D92" s="8">
        <f>(SUM(Breakdown!$AE94))/(B92)</f>
        <v>9.4927369149181456E-2</v>
      </c>
      <c r="E92" s="8">
        <f>SUM(Breakdown!$D94:$AE94)</f>
        <v>58471</v>
      </c>
      <c r="F92" s="9">
        <f>(SUM(Breakdown!$D94:$AE94))/($B92)</f>
        <v>0.67409499654138805</v>
      </c>
    </row>
    <row r="93" spans="1:6" ht="16" x14ac:dyDescent="0.2">
      <c r="A93" s="16" t="s">
        <v>36</v>
      </c>
      <c r="B93" s="7">
        <v>72867</v>
      </c>
      <c r="C93" s="10">
        <f>(SUM(Breakdown!$D95:$AD95))/($B93)</f>
        <v>0.5828289898033403</v>
      </c>
      <c r="D93" s="8">
        <f>(SUM(Breakdown!$AE95))/(B93)</f>
        <v>6.912594178434682E-2</v>
      </c>
      <c r="E93" s="8">
        <f>SUM(Breakdown!$D95:$AE95)</f>
        <v>47506</v>
      </c>
      <c r="F93" s="9">
        <f>(SUM(Breakdown!$D95:$AE95))/($B93)</f>
        <v>0.65195493158768714</v>
      </c>
    </row>
    <row r="94" spans="1:6" ht="16" x14ac:dyDescent="0.2">
      <c r="A94" s="16" t="s">
        <v>96</v>
      </c>
      <c r="B94" s="7">
        <v>17877</v>
      </c>
      <c r="C94" s="10">
        <f>(SUM(Breakdown!$D96:$AD96))/($B94)</f>
        <v>0.52296246573809924</v>
      </c>
      <c r="D94" s="8">
        <f>(SUM(Breakdown!$AE96))/(B94)</f>
        <v>0.15998209990490575</v>
      </c>
      <c r="E94" s="8">
        <f>SUM(Breakdown!$D96:$AE96)</f>
        <v>12209</v>
      </c>
      <c r="F94" s="9">
        <f>(SUM(Breakdown!$D96:$AE96))/($B94)</f>
        <v>0.68294456564300499</v>
      </c>
    </row>
    <row r="95" spans="1:6" ht="16" x14ac:dyDescent="0.2">
      <c r="A95" s="16" t="s">
        <v>26</v>
      </c>
      <c r="B95" s="7">
        <v>111142</v>
      </c>
      <c r="C95" s="10">
        <f>(SUM(Breakdown!$D97:$AD97))/($B95)</f>
        <v>0.60578359216137911</v>
      </c>
      <c r="D95" s="8">
        <f>(SUM(Breakdown!$AE97))/(B95)</f>
        <v>8.448651274945565E-2</v>
      </c>
      <c r="E95" s="8">
        <f>SUM(Breakdown!$D97:$AE97)</f>
        <v>76718</v>
      </c>
      <c r="F95" s="9">
        <f>(SUM(Breakdown!$D97:$AE97))/($B95)</f>
        <v>0.69027010491083474</v>
      </c>
    </row>
    <row r="96" spans="1:6" ht="16" x14ac:dyDescent="0.2">
      <c r="A96" s="16" t="s">
        <v>91</v>
      </c>
      <c r="B96" s="7">
        <v>18997</v>
      </c>
      <c r="C96" s="10">
        <f>(SUM(Breakdown!$D98:$AD98))/($B96)</f>
        <v>0.39043006790545876</v>
      </c>
      <c r="D96" s="8">
        <f>(SUM(Breakdown!$AE98))/(B96)</f>
        <v>0.10864873401063325</v>
      </c>
      <c r="E96" s="8">
        <f>SUM(Breakdown!$D98:$AE98)</f>
        <v>9481</v>
      </c>
      <c r="F96" s="9">
        <f>(SUM(Breakdown!$D98:$AE98))/($B96)</f>
        <v>0.499078801916092</v>
      </c>
    </row>
    <row r="97" spans="1:6" ht="16" x14ac:dyDescent="0.2">
      <c r="A97" s="16" t="s">
        <v>224</v>
      </c>
      <c r="B97" s="7">
        <v>1926</v>
      </c>
      <c r="C97" s="10">
        <f>(SUM(Breakdown!$D99:$AD99))/($B97)</f>
        <v>0.41848390446521289</v>
      </c>
      <c r="D97" s="8">
        <f>(SUM(Breakdown!$AE99))/(B97)</f>
        <v>0.18639667705088267</v>
      </c>
      <c r="E97" s="8">
        <f>SUM(Breakdown!$D99:$AE99)</f>
        <v>1165</v>
      </c>
      <c r="F97" s="9">
        <f>(SUM(Breakdown!$D99:$AE99))/($B97)</f>
        <v>0.60488058151609558</v>
      </c>
    </row>
    <row r="98" spans="1:6" ht="16" x14ac:dyDescent="0.2">
      <c r="A98" s="16" t="s">
        <v>172</v>
      </c>
      <c r="B98" s="7">
        <v>5832</v>
      </c>
      <c r="C98" s="10">
        <f>(SUM(Breakdown!$D100:$AD100))/($B98)</f>
        <v>0.53995198902606312</v>
      </c>
      <c r="D98" s="8">
        <f>(SUM(Breakdown!$AE100))/(B98)</f>
        <v>0.17918381344307271</v>
      </c>
      <c r="E98" s="8">
        <f>SUM(Breakdown!$D100:$AE100)</f>
        <v>4194</v>
      </c>
      <c r="F98" s="9">
        <f>(SUM(Breakdown!$D100:$AE100))/($B98)</f>
        <v>0.71913580246913578</v>
      </c>
    </row>
    <row r="99" spans="1:6" ht="16" x14ac:dyDescent="0.2">
      <c r="A99" s="16" t="s">
        <v>204</v>
      </c>
      <c r="B99" s="7">
        <v>3009</v>
      </c>
      <c r="C99" s="10">
        <f>(SUM(Breakdown!$D101:$AD101))/($B99)</f>
        <v>0.44499833831837821</v>
      </c>
      <c r="D99" s="8">
        <f>(SUM(Breakdown!$AE101))/(B99)</f>
        <v>0.22798271851113328</v>
      </c>
      <c r="E99" s="8">
        <f>SUM(Breakdown!$D101:$AE101)</f>
        <v>2025</v>
      </c>
      <c r="F99" s="9">
        <f>(SUM(Breakdown!$D101:$AE101))/($B99)</f>
        <v>0.67298105682951148</v>
      </c>
    </row>
    <row r="100" spans="1:6" ht="16" x14ac:dyDescent="0.2">
      <c r="A100" s="16" t="s">
        <v>210</v>
      </c>
      <c r="B100" s="7">
        <v>2486</v>
      </c>
      <c r="C100" s="10">
        <f>(SUM(Breakdown!$D102:$AD102))/($B100)</f>
        <v>0.40909090909090912</v>
      </c>
      <c r="D100" s="8">
        <f>(SUM(Breakdown!$AE102))/(B100)</f>
        <v>0.20273531777956558</v>
      </c>
      <c r="E100" s="8">
        <f>SUM(Breakdown!$D102:$AE102)</f>
        <v>1521</v>
      </c>
      <c r="F100" s="9">
        <f>(SUM(Breakdown!$D102:$AE102))/($B100)</f>
        <v>0.61182622687047461</v>
      </c>
    </row>
    <row r="101" spans="1:6" ht="16" x14ac:dyDescent="0.2">
      <c r="A101" s="16" t="s">
        <v>54</v>
      </c>
      <c r="B101" s="7">
        <v>39952</v>
      </c>
      <c r="C101" s="10">
        <f>(SUM(Breakdown!$D103:$AD103))/($B101)</f>
        <v>0.56790648778534236</v>
      </c>
      <c r="D101" s="8">
        <f>(SUM(Breakdown!$AE103))/(B101)</f>
        <v>0.12024429315178214</v>
      </c>
      <c r="E101" s="8">
        <f>SUM(Breakdown!$D103:$AE103)</f>
        <v>27493</v>
      </c>
      <c r="F101" s="9">
        <f>(SUM(Breakdown!$D103:$AE103))/($B101)</f>
        <v>0.68815078093712456</v>
      </c>
    </row>
    <row r="102" spans="1:6" ht="16" x14ac:dyDescent="0.2">
      <c r="A102" s="16" t="s">
        <v>0</v>
      </c>
      <c r="B102" s="7">
        <v>2480522</v>
      </c>
      <c r="C102" s="10">
        <f>(SUM(Breakdown!$D104:$AD104))/($B102)</f>
        <v>0.5791224589017957</v>
      </c>
      <c r="D102" s="8">
        <f>(SUM(Breakdown!$AE104))/(B102)</f>
        <v>8.1726749450317313E-2</v>
      </c>
      <c r="E102" s="8">
        <f>SUM(Breakdown!$D104:$AE104)</f>
        <v>1639251</v>
      </c>
      <c r="F102" s="9">
        <f>(SUM(Breakdown!$D104:$AE104))/($B102)</f>
        <v>0.66084920835211303</v>
      </c>
    </row>
    <row r="103" spans="1:6" ht="16" x14ac:dyDescent="0.2">
      <c r="A103" s="16" t="s">
        <v>48</v>
      </c>
      <c r="B103" s="7">
        <v>45933</v>
      </c>
      <c r="C103" s="10">
        <f>(SUM(Breakdown!$D105:$AD105))/($B103)</f>
        <v>0.55992423747632425</v>
      </c>
      <c r="D103" s="8">
        <f>(SUM(Breakdown!$AE105))/(B103)</f>
        <v>8.2946900920906536E-2</v>
      </c>
      <c r="E103" s="8">
        <f>SUM(Breakdown!$D105:$AE105)</f>
        <v>29529</v>
      </c>
      <c r="F103" s="9">
        <f>(SUM(Breakdown!$D105:$AE105))/($B103)</f>
        <v>0.64287113839723076</v>
      </c>
    </row>
    <row r="104" spans="1:6" ht="16" x14ac:dyDescent="0.2">
      <c r="A104" s="16" t="s">
        <v>205</v>
      </c>
      <c r="B104" s="7">
        <v>2909</v>
      </c>
      <c r="C104" s="10">
        <f>(SUM(Breakdown!$D106:$AD106))/($B104)</f>
        <v>0.55448607768992786</v>
      </c>
      <c r="D104" s="8">
        <f>(SUM(Breakdown!$AE106))/(B104)</f>
        <v>0.15709865933310416</v>
      </c>
      <c r="E104" s="8">
        <f>SUM(Breakdown!$D106:$AE106)</f>
        <v>2070</v>
      </c>
      <c r="F104" s="9">
        <f>(SUM(Breakdown!$D106:$AE106))/($B104)</f>
        <v>0.71158473702303193</v>
      </c>
    </row>
    <row r="105" spans="1:6" ht="16" x14ac:dyDescent="0.2">
      <c r="A105" s="16" t="s">
        <v>200</v>
      </c>
      <c r="B105" s="7">
        <v>3377</v>
      </c>
      <c r="C105" s="10">
        <f>(SUM(Breakdown!$D107:$AD107))/($B105)</f>
        <v>0.40746224459579511</v>
      </c>
      <c r="D105" s="8">
        <f>(SUM(Breakdown!$AE107))/(B105)</f>
        <v>0</v>
      </c>
      <c r="E105" s="8">
        <f>SUM(Breakdown!$D107:$AE107)</f>
        <v>1376</v>
      </c>
      <c r="F105" s="9">
        <f>(SUM(Breakdown!$D107:$AE107))/($B105)</f>
        <v>0.40746224459579511</v>
      </c>
    </row>
    <row r="106" spans="1:6" ht="16" x14ac:dyDescent="0.2">
      <c r="A106" s="16" t="s">
        <v>18</v>
      </c>
      <c r="B106" s="7">
        <v>152840</v>
      </c>
      <c r="C106" s="10">
        <f>(SUM(Breakdown!$D108:$AD108))/($B106)</f>
        <v>0.63558623397016489</v>
      </c>
      <c r="D106" s="8">
        <f>(SUM(Breakdown!$AE108))/(B106)</f>
        <v>6.9157288667887992E-2</v>
      </c>
      <c r="E106" s="8">
        <f>SUM(Breakdown!$D108:$AE108)</f>
        <v>107713</v>
      </c>
      <c r="F106" s="9">
        <f>(SUM(Breakdown!$D108:$AE108))/($B106)</f>
        <v>0.70474352263805284</v>
      </c>
    </row>
    <row r="107" spans="1:6" ht="16" x14ac:dyDescent="0.2">
      <c r="A107" s="16" t="s">
        <v>216</v>
      </c>
      <c r="B107" s="7">
        <v>2355</v>
      </c>
      <c r="C107" s="10">
        <f>(SUM(Breakdown!$D109:$AD109))/($B107)</f>
        <v>0.41443736730360936</v>
      </c>
      <c r="D107" s="8">
        <f>(SUM(Breakdown!$AE109))/(B107)</f>
        <v>0.2326963906581741</v>
      </c>
      <c r="E107" s="8">
        <f>SUM(Breakdown!$D109:$AE109)</f>
        <v>1524</v>
      </c>
      <c r="F107" s="9">
        <f>(SUM(Breakdown!$D109:$AE109))/($B107)</f>
        <v>0.64713375796178341</v>
      </c>
    </row>
    <row r="108" spans="1:6" ht="16" x14ac:dyDescent="0.2">
      <c r="A108" s="16" t="s">
        <v>43</v>
      </c>
      <c r="B108" s="7">
        <v>54663</v>
      </c>
      <c r="C108" s="10">
        <f>(SUM(Breakdown!$D110:$AD110))/($B108)</f>
        <v>0.48897791925068146</v>
      </c>
      <c r="D108" s="8">
        <f>(SUM(Breakdown!$AE110))/(B108)</f>
        <v>0.11781278012549622</v>
      </c>
      <c r="E108" s="8">
        <f>SUM(Breakdown!$D110:$AE110)</f>
        <v>33169</v>
      </c>
      <c r="F108" s="9">
        <f>(SUM(Breakdown!$D110:$AE110))/($B108)</f>
        <v>0.60679069937617769</v>
      </c>
    </row>
    <row r="109" spans="1:6" ht="16" x14ac:dyDescent="0.2">
      <c r="A109" s="16" t="s">
        <v>9</v>
      </c>
      <c r="B109" s="7">
        <v>391309</v>
      </c>
      <c r="C109" s="10">
        <f>(SUM(Breakdown!$D111:$AD111))/($B109)</f>
        <v>0.48152227523517221</v>
      </c>
      <c r="D109" s="8">
        <f>(SUM(Breakdown!$AE111))/(B109)</f>
        <v>8.0202602035731346E-2</v>
      </c>
      <c r="E109" s="8">
        <f>SUM(Breakdown!$D111:$AE111)</f>
        <v>219808</v>
      </c>
      <c r="F109" s="9">
        <f>(SUM(Breakdown!$D111:$AE111))/($B109)</f>
        <v>0.56172487727090359</v>
      </c>
    </row>
    <row r="110" spans="1:6" ht="16" x14ac:dyDescent="0.2">
      <c r="A110" s="16" t="s">
        <v>84</v>
      </c>
      <c r="B110" s="7">
        <v>23625</v>
      </c>
      <c r="C110" s="10">
        <f>(SUM(Breakdown!$D112:$AD112))/($B110)</f>
        <v>0.40939682539682537</v>
      </c>
      <c r="D110" s="8">
        <f>(SUM(Breakdown!$AE112))/(B110)</f>
        <v>0.21976719576719578</v>
      </c>
      <c r="E110" s="8">
        <f>SUM(Breakdown!$D112:$AE112)</f>
        <v>14864</v>
      </c>
      <c r="F110" s="9">
        <f>(SUM(Breakdown!$D112:$AE112))/($B110)</f>
        <v>0.62916402116402115</v>
      </c>
    </row>
    <row r="111" spans="1:6" ht="16" x14ac:dyDescent="0.2">
      <c r="A111" s="16" t="s">
        <v>112</v>
      </c>
      <c r="B111" s="7">
        <v>13781</v>
      </c>
      <c r="C111" s="10">
        <f>(SUM(Breakdown!$D113:$AD113))/($B111)</f>
        <v>0.45345040272839415</v>
      </c>
      <c r="D111" s="8">
        <f>(SUM(Breakdown!$AE113))/(B111)</f>
        <v>0.12858283143458385</v>
      </c>
      <c r="E111" s="8">
        <f>SUM(Breakdown!$D113:$AE113)</f>
        <v>8021</v>
      </c>
      <c r="F111" s="9">
        <f>(SUM(Breakdown!$D113:$AE113))/($B111)</f>
        <v>0.58203323416297803</v>
      </c>
    </row>
    <row r="112" spans="1:6" ht="16" x14ac:dyDescent="0.2">
      <c r="A112" s="16" t="s">
        <v>50</v>
      </c>
      <c r="B112" s="7">
        <v>44831</v>
      </c>
      <c r="C112" s="10">
        <f>(SUM(Breakdown!$D114:$AD114))/($B112)</f>
        <v>0.57308558809752186</v>
      </c>
      <c r="D112" s="8">
        <f>(SUM(Breakdown!$AE114))/(B112)</f>
        <v>0.14724186388882693</v>
      </c>
      <c r="E112" s="8">
        <f>SUM(Breakdown!$D114:$AE114)</f>
        <v>32293</v>
      </c>
      <c r="F112" s="9">
        <f>(SUM(Breakdown!$D114:$AE114))/($B112)</f>
        <v>0.72032745198634873</v>
      </c>
    </row>
    <row r="113" spans="1:6" ht="16" x14ac:dyDescent="0.2">
      <c r="A113" s="16" t="s">
        <v>80</v>
      </c>
      <c r="B113" s="7">
        <v>23954</v>
      </c>
      <c r="C113" s="10">
        <f>(SUM(Breakdown!$D115:$AD115))/($B113)</f>
        <v>0.53310511814310757</v>
      </c>
      <c r="D113" s="8">
        <f>(SUM(Breakdown!$AE115))/(B113)</f>
        <v>0.12461384319946564</v>
      </c>
      <c r="E113" s="8">
        <f>SUM(Breakdown!$D115:$AE115)</f>
        <v>15755</v>
      </c>
      <c r="F113" s="9">
        <f>(SUM(Breakdown!$D115:$AE115))/($B113)</f>
        <v>0.65771896134257324</v>
      </c>
    </row>
    <row r="114" spans="1:6" ht="16" x14ac:dyDescent="0.2">
      <c r="A114" s="16" t="s">
        <v>115</v>
      </c>
      <c r="B114" s="7">
        <v>13444</v>
      </c>
      <c r="C114" s="10">
        <f>(SUM(Breakdown!$D116:$AD116))/($B114)</f>
        <v>0.52863731032430827</v>
      </c>
      <c r="D114" s="8">
        <f>(SUM(Breakdown!$AE116))/(B114)</f>
        <v>0.17546861053257959</v>
      </c>
      <c r="E114" s="8">
        <f>SUM(Breakdown!$D116:$AE116)</f>
        <v>9466</v>
      </c>
      <c r="F114" s="9">
        <f>(SUM(Breakdown!$D116:$AE116))/($B114)</f>
        <v>0.70410592085688783</v>
      </c>
    </row>
    <row r="115" spans="1:6" ht="16" x14ac:dyDescent="0.2">
      <c r="A115" s="16" t="s">
        <v>98</v>
      </c>
      <c r="B115" s="7">
        <v>17526</v>
      </c>
      <c r="C115" s="10">
        <f>(SUM(Breakdown!$D117:$AD117))/($B115)</f>
        <v>0.48002967020426796</v>
      </c>
      <c r="D115" s="8">
        <f>(SUM(Breakdown!$AE117))/(B115)</f>
        <v>9.8596371105785688E-2</v>
      </c>
      <c r="E115" s="8">
        <f>SUM(Breakdown!$D117:$AE117)</f>
        <v>10141</v>
      </c>
      <c r="F115" s="9">
        <f>(SUM(Breakdown!$D117:$AE117))/($B115)</f>
        <v>0.57862604131005368</v>
      </c>
    </row>
    <row r="116" spans="1:6" ht="16" x14ac:dyDescent="0.2">
      <c r="A116" s="16" t="s">
        <v>221</v>
      </c>
      <c r="B116" s="7">
        <v>2085</v>
      </c>
      <c r="C116" s="10">
        <f>(SUM(Breakdown!$D118:$AD118))/($B116)</f>
        <v>0.26762589928057556</v>
      </c>
      <c r="D116" s="8">
        <f>(SUM(Breakdown!$AE118))/(B116)</f>
        <v>0.28920863309352518</v>
      </c>
      <c r="E116" s="8">
        <f>SUM(Breakdown!$D118:$AE118)</f>
        <v>1161</v>
      </c>
      <c r="F116" s="9">
        <f>(SUM(Breakdown!$D118:$AE118))/($B116)</f>
        <v>0.55683453237410074</v>
      </c>
    </row>
    <row r="117" spans="1:6" ht="16" x14ac:dyDescent="0.2">
      <c r="A117" s="16" t="s">
        <v>40</v>
      </c>
      <c r="B117" s="7">
        <v>59367</v>
      </c>
      <c r="C117" s="10">
        <f>(SUM(Breakdown!$D119:$AD119))/($B117)</f>
        <v>0.4717772499873667</v>
      </c>
      <c r="D117" s="8">
        <f>(SUM(Breakdown!$AE119))/(B117)</f>
        <v>0.1717115569255647</v>
      </c>
      <c r="E117" s="8">
        <f>SUM(Breakdown!$D119:$AE119)</f>
        <v>38202</v>
      </c>
      <c r="F117" s="9">
        <f>(SUM(Breakdown!$D119:$AE119))/($B117)</f>
        <v>0.64348880691293142</v>
      </c>
    </row>
    <row r="118" spans="1:6" ht="16" x14ac:dyDescent="0.2">
      <c r="A118" s="16" t="s">
        <v>114</v>
      </c>
      <c r="B118" s="7">
        <v>13533</v>
      </c>
      <c r="C118" s="10">
        <f>(SUM(Breakdown!$D120:$AD120))/($B118)</f>
        <v>0.51710633266829231</v>
      </c>
      <c r="D118" s="8">
        <f>(SUM(Breakdown!$AE120))/(B118)</f>
        <v>0.12909184955294464</v>
      </c>
      <c r="E118" s="8">
        <f>SUM(Breakdown!$D120:$AE120)</f>
        <v>8745</v>
      </c>
      <c r="F118" s="9">
        <f>(SUM(Breakdown!$D120:$AE120))/($B118)</f>
        <v>0.64619818222123693</v>
      </c>
    </row>
    <row r="119" spans="1:6" ht="16" x14ac:dyDescent="0.2">
      <c r="A119" s="16" t="s">
        <v>237</v>
      </c>
      <c r="B119" s="7">
        <v>1298</v>
      </c>
      <c r="C119" s="10">
        <f>(SUM(Breakdown!$D121:$AD121))/($B119)</f>
        <v>0.51463790446841295</v>
      </c>
      <c r="D119" s="8">
        <f>(SUM(Breakdown!$AE121))/(B119)</f>
        <v>0.1687211093990755</v>
      </c>
      <c r="E119" s="8">
        <f>SUM(Breakdown!$D121:$AE121)</f>
        <v>887</v>
      </c>
      <c r="F119" s="9">
        <f>(SUM(Breakdown!$D121:$AE121))/($B119)</f>
        <v>0.68335901386748843</v>
      </c>
    </row>
    <row r="120" spans="1:6" ht="16" x14ac:dyDescent="0.2">
      <c r="A120" s="16" t="s">
        <v>177</v>
      </c>
      <c r="B120" s="7">
        <v>5254</v>
      </c>
      <c r="C120" s="10">
        <f>(SUM(Breakdown!$D122:$AD122))/($B120)</f>
        <v>0.53996954701180055</v>
      </c>
      <c r="D120" s="8">
        <f>(SUM(Breakdown!$AE122))/(B120)</f>
        <v>0.16025885039969548</v>
      </c>
      <c r="E120" s="8">
        <f>SUM(Breakdown!$D122:$AE122)</f>
        <v>3679</v>
      </c>
      <c r="F120" s="9">
        <f>(SUM(Breakdown!$D122:$AE122))/($B120)</f>
        <v>0.70022839741149601</v>
      </c>
    </row>
    <row r="121" spans="1:6" ht="16" x14ac:dyDescent="0.2">
      <c r="A121" s="16" t="s">
        <v>138</v>
      </c>
      <c r="B121" s="7">
        <v>9482</v>
      </c>
      <c r="C121" s="10">
        <f>(SUM(Breakdown!$D123:$AD123))/($B121)</f>
        <v>0.52130352246361522</v>
      </c>
      <c r="D121" s="8">
        <f>(SUM(Breakdown!$AE123))/(B121)</f>
        <v>0.13024678337903395</v>
      </c>
      <c r="E121" s="8">
        <f>SUM(Breakdown!$D123:$AE123)</f>
        <v>6178</v>
      </c>
      <c r="F121" s="9">
        <f>(SUM(Breakdown!$D123:$AE123))/($B121)</f>
        <v>0.65155030584264928</v>
      </c>
    </row>
    <row r="122" spans="1:6" ht="16" x14ac:dyDescent="0.2">
      <c r="A122" s="16" t="s">
        <v>85</v>
      </c>
      <c r="B122" s="7">
        <v>23374</v>
      </c>
      <c r="C122" s="10">
        <f>(SUM(Breakdown!$D124:$AD124))/($B122)</f>
        <v>0.54808761872165657</v>
      </c>
      <c r="D122" s="8">
        <f>(SUM(Breakdown!$AE124))/(B122)</f>
        <v>0.11371609480619492</v>
      </c>
      <c r="E122" s="8">
        <f>SUM(Breakdown!$D124:$AE124)</f>
        <v>15469</v>
      </c>
      <c r="F122" s="9">
        <f>(SUM(Breakdown!$D124:$AE124))/($B122)</f>
        <v>0.6618037135278515</v>
      </c>
    </row>
    <row r="123" spans="1:6" ht="16" x14ac:dyDescent="0.2">
      <c r="A123" s="16" t="s">
        <v>230</v>
      </c>
      <c r="B123" s="7">
        <v>1670</v>
      </c>
      <c r="C123" s="10">
        <f>(SUM(Breakdown!$D125:$AD125))/($B123)</f>
        <v>0.6215568862275449</v>
      </c>
      <c r="D123" s="8">
        <f>(SUM(Breakdown!$AE125))/(B123)</f>
        <v>0.15988023952095809</v>
      </c>
      <c r="E123" s="8">
        <f>SUM(Breakdown!$D125:$AE125)</f>
        <v>1305</v>
      </c>
      <c r="F123" s="9">
        <f>(SUM(Breakdown!$D125:$AE125))/($B123)</f>
        <v>0.78143712574850299</v>
      </c>
    </row>
    <row r="124" spans="1:6" ht="16" x14ac:dyDescent="0.2">
      <c r="A124" s="16" t="s">
        <v>20</v>
      </c>
      <c r="B124" s="7">
        <v>149372</v>
      </c>
      <c r="C124" s="10">
        <f>(SUM(Breakdown!$D126:$AD126))/($B124)</f>
        <v>0.563064028064162</v>
      </c>
      <c r="D124" s="8">
        <f>(SUM(Breakdown!$AE126))/(B124)</f>
        <v>7.0890126663631745E-2</v>
      </c>
      <c r="E124" s="8">
        <f>SUM(Breakdown!$D126:$AE126)</f>
        <v>94695</v>
      </c>
      <c r="F124" s="9">
        <f>(SUM(Breakdown!$D126:$AE126))/($B124)</f>
        <v>0.63395415472779371</v>
      </c>
    </row>
    <row r="125" spans="1:6" ht="16" x14ac:dyDescent="0.2">
      <c r="A125" s="16" t="s">
        <v>192</v>
      </c>
      <c r="B125" s="7">
        <v>3800</v>
      </c>
      <c r="C125" s="10">
        <f>(SUM(Breakdown!$D127:$AD127))/($B125)</f>
        <v>0.37894736842105264</v>
      </c>
      <c r="D125" s="8">
        <f>(SUM(Breakdown!$AE127))/(B125)</f>
        <v>0</v>
      </c>
      <c r="E125" s="8">
        <f>SUM(Breakdown!$D127:$AE127)</f>
        <v>1440</v>
      </c>
      <c r="F125" s="9">
        <f>(SUM(Breakdown!$D127:$AE127))/($B125)</f>
        <v>0.37894736842105264</v>
      </c>
    </row>
    <row r="126" spans="1:6" ht="16" x14ac:dyDescent="0.2">
      <c r="A126" s="16" t="s">
        <v>77</v>
      </c>
      <c r="B126" s="7">
        <v>26636</v>
      </c>
      <c r="C126" s="10">
        <f>(SUM(Breakdown!$D128:$AD128))/($B126)</f>
        <v>0.33417179756720228</v>
      </c>
      <c r="D126" s="8">
        <f>(SUM(Breakdown!$AE128))/(B126)</f>
        <v>0.12745907793963057</v>
      </c>
      <c r="E126" s="8">
        <f>SUM(Breakdown!$D128:$AE128)</f>
        <v>12296</v>
      </c>
      <c r="F126" s="9">
        <f>(SUM(Breakdown!$D128:$AE128))/($B126)</f>
        <v>0.46163087550683285</v>
      </c>
    </row>
    <row r="127" spans="1:6" ht="16" x14ac:dyDescent="0.2">
      <c r="A127" s="16" t="s">
        <v>27</v>
      </c>
      <c r="B127" s="7">
        <v>105574</v>
      </c>
      <c r="C127" s="10">
        <f>(SUM(Breakdown!$D129:$AD129))/($B127)</f>
        <v>0.57385341087767827</v>
      </c>
      <c r="D127" s="8">
        <f>(SUM(Breakdown!$AE129))/(B127)</f>
        <v>0.10173906454240628</v>
      </c>
      <c r="E127" s="8">
        <f>SUM(Breakdown!$D129:$AE129)</f>
        <v>71325</v>
      </c>
      <c r="F127" s="9">
        <f>(SUM(Breakdown!$D129:$AE129))/($B127)</f>
        <v>0.67559247542008449</v>
      </c>
    </row>
    <row r="128" spans="1:6" ht="16" x14ac:dyDescent="0.2">
      <c r="A128" s="16" t="s">
        <v>135</v>
      </c>
      <c r="B128" s="7">
        <v>9635</v>
      </c>
      <c r="C128" s="10">
        <f>(SUM(Breakdown!$D130:$AD130))/($B128)</f>
        <v>0.44950700570835495</v>
      </c>
      <c r="D128" s="8">
        <f>(SUM(Breakdown!$AE130))/(B128)</f>
        <v>0</v>
      </c>
      <c r="E128" s="8">
        <f>SUM(Breakdown!$D130:$AE130)</f>
        <v>4331</v>
      </c>
      <c r="F128" s="9">
        <f>(SUM(Breakdown!$D130:$AE130))/($B128)</f>
        <v>0.44950700570835495</v>
      </c>
    </row>
    <row r="129" spans="1:6" ht="16" x14ac:dyDescent="0.2">
      <c r="A129" s="16" t="s">
        <v>146</v>
      </c>
      <c r="B129" s="7">
        <v>8359</v>
      </c>
      <c r="C129" s="10">
        <f>(SUM(Breakdown!$D131:$AD131))/($B129)</f>
        <v>0.44024404833114011</v>
      </c>
      <c r="D129" s="8">
        <f>(SUM(Breakdown!$AE131))/(B129)</f>
        <v>0.18794114128484268</v>
      </c>
      <c r="E129" s="8">
        <f>SUM(Breakdown!$D131:$AE131)</f>
        <v>5251</v>
      </c>
      <c r="F129" s="9">
        <f>(SUM(Breakdown!$D131:$AE131))/($B129)</f>
        <v>0.6281851896159828</v>
      </c>
    </row>
    <row r="130" spans="1:6" ht="16" x14ac:dyDescent="0.2">
      <c r="A130" s="16" t="s">
        <v>34</v>
      </c>
      <c r="B130" s="7">
        <v>81901</v>
      </c>
      <c r="C130" s="10">
        <f>(SUM(Breakdown!$D132:$AD132))/($B130)</f>
        <v>0.58458382681530141</v>
      </c>
      <c r="D130" s="8">
        <f>(SUM(Breakdown!$AE132))/(B130)</f>
        <v>9.2306565243403624E-2</v>
      </c>
      <c r="E130" s="8">
        <f>SUM(Breakdown!$D132:$AE132)</f>
        <v>55438</v>
      </c>
      <c r="F130" s="9">
        <f>(SUM(Breakdown!$D132:$AE132))/($B130)</f>
        <v>0.67689039205870505</v>
      </c>
    </row>
    <row r="131" spans="1:6" ht="16" x14ac:dyDescent="0.2">
      <c r="A131" s="16" t="s">
        <v>62</v>
      </c>
      <c r="B131" s="7">
        <v>33836</v>
      </c>
      <c r="C131" s="10">
        <f>(SUM(Breakdown!$D133:$AD133))/($B131)</f>
        <v>0.68894077314103319</v>
      </c>
      <c r="D131" s="8">
        <f>(SUM(Breakdown!$AE133))/(B131)</f>
        <v>8.597351932852583E-2</v>
      </c>
      <c r="E131" s="8">
        <f>SUM(Breakdown!$D133:$AE133)</f>
        <v>26220</v>
      </c>
      <c r="F131" s="9">
        <f>(SUM(Breakdown!$D133:$AE133))/($B131)</f>
        <v>0.77491429246955901</v>
      </c>
    </row>
    <row r="132" spans="1:6" ht="16" x14ac:dyDescent="0.2">
      <c r="A132" s="16" t="s">
        <v>251</v>
      </c>
      <c r="B132" s="7">
        <v>296</v>
      </c>
      <c r="C132" s="10">
        <f>(SUM(Breakdown!$D134:$AD134))/($B132)</f>
        <v>0.45945945945945948</v>
      </c>
      <c r="D132" s="8">
        <f>(SUM(Breakdown!$AE134))/(B132)</f>
        <v>0.25</v>
      </c>
      <c r="E132" s="8">
        <f>SUM(Breakdown!$D134:$AE134)</f>
        <v>210</v>
      </c>
      <c r="F132" s="9">
        <f>(SUM(Breakdown!$D134:$AE134))/($B132)</f>
        <v>0.70945945945945943</v>
      </c>
    </row>
    <row r="133" spans="1:6" ht="16" x14ac:dyDescent="0.2">
      <c r="A133" s="16" t="s">
        <v>249</v>
      </c>
      <c r="B133" s="7">
        <v>592</v>
      </c>
      <c r="C133" s="10">
        <f>(SUM(Breakdown!$D135:$AD135))/($B133)</f>
        <v>0.53209459459459463</v>
      </c>
      <c r="D133" s="8">
        <f>(SUM(Breakdown!$AE135))/(B133)</f>
        <v>0.23479729729729729</v>
      </c>
      <c r="E133" s="8">
        <f>SUM(Breakdown!$D135:$AE135)</f>
        <v>454</v>
      </c>
      <c r="F133" s="9">
        <f>(SUM(Breakdown!$D135:$AE135))/($B133)</f>
        <v>0.76689189189189189</v>
      </c>
    </row>
    <row r="134" spans="1:6" ht="16" x14ac:dyDescent="0.2">
      <c r="A134" s="16" t="s">
        <v>57</v>
      </c>
      <c r="B134" s="7">
        <v>37726</v>
      </c>
      <c r="C134" s="10">
        <f>(SUM(Breakdown!$D136:$AD136))/($B134)</f>
        <v>0.63242856385516621</v>
      </c>
      <c r="D134" s="8">
        <f>(SUM(Breakdown!$AE136))/(B134)</f>
        <v>9.7704500874728303E-2</v>
      </c>
      <c r="E134" s="8">
        <f>SUM(Breakdown!$D136:$AE136)</f>
        <v>27545</v>
      </c>
      <c r="F134" s="9">
        <f>(SUM(Breakdown!$D136:$AE136))/($B134)</f>
        <v>0.73013306472989448</v>
      </c>
    </row>
    <row r="135" spans="1:6" ht="16" x14ac:dyDescent="0.2">
      <c r="A135" s="16" t="s">
        <v>202</v>
      </c>
      <c r="B135" s="7">
        <v>3113</v>
      </c>
      <c r="C135" s="10">
        <f>(SUM(Breakdown!$D137:$AD137))/($B135)</f>
        <v>0.58496627047863792</v>
      </c>
      <c r="D135" s="8">
        <f>(SUM(Breakdown!$AE137))/(B135)</f>
        <v>0.4253132026983617</v>
      </c>
      <c r="E135" s="8">
        <f>SUM(Breakdown!$D137:$AE137)</f>
        <v>3145</v>
      </c>
      <c r="F135" s="9">
        <f>(SUM(Breakdown!$D137:$AE137))/($B135)</f>
        <v>1.0102794731769997</v>
      </c>
    </row>
    <row r="136" spans="1:6" ht="16" x14ac:dyDescent="0.2">
      <c r="A136" s="16" t="s">
        <v>252</v>
      </c>
      <c r="B136" s="7">
        <v>183</v>
      </c>
      <c r="C136" s="10">
        <f>(SUM(Breakdown!$D138:$AD138))/($B136)</f>
        <v>0.57923497267759561</v>
      </c>
      <c r="D136" s="8">
        <f>(SUM(Breakdown!$AE138))/(B136)</f>
        <v>0.26775956284153007</v>
      </c>
      <c r="E136" s="8">
        <f>SUM(Breakdown!$D138:$AE138)</f>
        <v>155</v>
      </c>
      <c r="F136" s="9">
        <f>(SUM(Breakdown!$D138:$AE138))/($B136)</f>
        <v>0.84699453551912574</v>
      </c>
    </row>
    <row r="137" spans="1:6" ht="16" x14ac:dyDescent="0.2">
      <c r="A137" s="16" t="s">
        <v>219</v>
      </c>
      <c r="B137" s="7">
        <v>2270</v>
      </c>
      <c r="C137" s="10">
        <f>(SUM(Breakdown!$D139:$AD139))/($B137)</f>
        <v>0.50969162995594719</v>
      </c>
      <c r="D137" s="8">
        <f>(SUM(Breakdown!$AE139))/(B137)</f>
        <v>0.12555066079295155</v>
      </c>
      <c r="E137" s="8">
        <f>SUM(Breakdown!$D139:$AE139)</f>
        <v>1442</v>
      </c>
      <c r="F137" s="9">
        <f>(SUM(Breakdown!$D139:$AE139))/($B137)</f>
        <v>0.63524229074889871</v>
      </c>
    </row>
    <row r="138" spans="1:6" ht="16" x14ac:dyDescent="0.2">
      <c r="A138" s="16" t="s">
        <v>94</v>
      </c>
      <c r="B138" s="7">
        <v>18749</v>
      </c>
      <c r="C138" s="10">
        <f>(SUM(Breakdown!$D140:$AD140))/($B138)</f>
        <v>0.46951837431329668</v>
      </c>
      <c r="D138" s="8">
        <f>(SUM(Breakdown!$AE140))/(B138)</f>
        <v>0.11579284228492186</v>
      </c>
      <c r="E138" s="8">
        <f>SUM(Breakdown!$D140:$AE140)</f>
        <v>10974</v>
      </c>
      <c r="F138" s="9">
        <f>(SUM(Breakdown!$D140:$AE140))/($B138)</f>
        <v>0.58531121659821861</v>
      </c>
    </row>
    <row r="139" spans="1:6" ht="16" x14ac:dyDescent="0.2">
      <c r="A139" s="16" t="s">
        <v>215</v>
      </c>
      <c r="B139" s="7">
        <v>2391</v>
      </c>
      <c r="C139" s="10">
        <f>(SUM(Breakdown!$D141:$AD141))/($B139)</f>
        <v>0.31033040568799664</v>
      </c>
      <c r="D139" s="8">
        <f>(SUM(Breakdown!$AE141))/(B139)</f>
        <v>0.28314512756168969</v>
      </c>
      <c r="E139" s="8">
        <f>SUM(Breakdown!$D141:$AE141)</f>
        <v>1419</v>
      </c>
      <c r="F139" s="9">
        <f>(SUM(Breakdown!$D141:$AE141))/($B139)</f>
        <v>0.59347553324968627</v>
      </c>
    </row>
    <row r="140" spans="1:6" ht="16" x14ac:dyDescent="0.2">
      <c r="A140" s="16" t="s">
        <v>66</v>
      </c>
      <c r="B140" s="7">
        <v>32390</v>
      </c>
      <c r="C140" s="10">
        <f>(SUM(Breakdown!$D142:$AD142))/($B140)</f>
        <v>0.46150046310589687</v>
      </c>
      <c r="D140" s="8">
        <f>(SUM(Breakdown!$AE142))/(B140)</f>
        <v>0</v>
      </c>
      <c r="E140" s="8">
        <f>SUM(Breakdown!$D142:$AE142)</f>
        <v>14948</v>
      </c>
      <c r="F140" s="9">
        <f>(SUM(Breakdown!$D142:$AE142))/($B140)</f>
        <v>0.46150046310589687</v>
      </c>
    </row>
    <row r="141" spans="1:6" ht="16" x14ac:dyDescent="0.2">
      <c r="A141" s="16" t="s">
        <v>152</v>
      </c>
      <c r="B141" s="7">
        <v>8085</v>
      </c>
      <c r="C141" s="10">
        <f>(SUM(Breakdown!$D143:$AD143))/($B141)</f>
        <v>0.38058132343846629</v>
      </c>
      <c r="D141" s="8">
        <f>(SUM(Breakdown!$AE143))/(B141)</f>
        <v>0.16264687693259122</v>
      </c>
      <c r="E141" s="8">
        <f>SUM(Breakdown!$D143:$AE143)</f>
        <v>4392</v>
      </c>
      <c r="F141" s="9">
        <f>(SUM(Breakdown!$D143:$AE143))/($B141)</f>
        <v>0.54322820037105757</v>
      </c>
    </row>
    <row r="142" spans="1:6" ht="16" x14ac:dyDescent="0.2">
      <c r="A142" s="16" t="s">
        <v>107</v>
      </c>
      <c r="B142" s="7">
        <v>15424</v>
      </c>
      <c r="C142" s="10">
        <f>(SUM(Breakdown!$D144:$AD144))/($B142)</f>
        <v>0.55361773858921159</v>
      </c>
      <c r="D142" s="8">
        <f>(SUM(Breakdown!$AE144))/(B142)</f>
        <v>0.11242219917012448</v>
      </c>
      <c r="E142" s="8">
        <f>SUM(Breakdown!$D144:$AE144)</f>
        <v>10273</v>
      </c>
      <c r="F142" s="9">
        <f>(SUM(Breakdown!$D144:$AE144))/($B142)</f>
        <v>0.66603993775933612</v>
      </c>
    </row>
    <row r="143" spans="1:6" ht="16" x14ac:dyDescent="0.2">
      <c r="A143" s="16" t="s">
        <v>183</v>
      </c>
      <c r="B143" s="7">
        <v>4426</v>
      </c>
      <c r="C143" s="10">
        <f>(SUM(Breakdown!$D145:$AD145))/($B143)</f>
        <v>0.37392679620424762</v>
      </c>
      <c r="D143" s="8">
        <f>(SUM(Breakdown!$AE145))/(B143)</f>
        <v>0.18029823768639855</v>
      </c>
      <c r="E143" s="8">
        <f>SUM(Breakdown!$D145:$AE145)</f>
        <v>2453</v>
      </c>
      <c r="F143" s="9">
        <f>(SUM(Breakdown!$D145:$AE145))/($B143)</f>
        <v>0.55422503389064615</v>
      </c>
    </row>
    <row r="144" spans="1:6" ht="16" x14ac:dyDescent="0.2">
      <c r="A144" s="16" t="s">
        <v>113</v>
      </c>
      <c r="B144" s="7">
        <v>13661</v>
      </c>
      <c r="C144" s="10">
        <f>(SUM(Breakdown!$D146:$AD146))/($B144)</f>
        <v>0.53253788156064708</v>
      </c>
      <c r="D144" s="8">
        <f>(SUM(Breakdown!$AE146))/(B144)</f>
        <v>0.2099407071224654</v>
      </c>
      <c r="E144" s="8">
        <f>SUM(Breakdown!$D146:$AE146)</f>
        <v>10143</v>
      </c>
      <c r="F144" s="9">
        <f>(SUM(Breakdown!$D146:$AE146))/($B144)</f>
        <v>0.74247858868311256</v>
      </c>
    </row>
    <row r="145" spans="1:6" ht="16" x14ac:dyDescent="0.2">
      <c r="A145" s="16" t="s">
        <v>129</v>
      </c>
      <c r="B145" s="7">
        <v>11145</v>
      </c>
      <c r="C145" s="10">
        <f>(SUM(Breakdown!$D147:$AD147))/($B145)</f>
        <v>0.5841184387617766</v>
      </c>
      <c r="D145" s="8">
        <f>(SUM(Breakdown!$AE147))/(B145)</f>
        <v>0.13755047106325707</v>
      </c>
      <c r="E145" s="8">
        <f>SUM(Breakdown!$D147:$AE147)</f>
        <v>8043</v>
      </c>
      <c r="F145" s="9">
        <f>(SUM(Breakdown!$D147:$AE147))/($B145)</f>
        <v>0.72166890982503362</v>
      </c>
    </row>
    <row r="146" spans="1:6" ht="16" x14ac:dyDescent="0.2">
      <c r="A146" s="16" t="s">
        <v>127</v>
      </c>
      <c r="B146" s="7">
        <v>11727</v>
      </c>
      <c r="C146" s="10">
        <f>(SUM(Breakdown!$D148:$AD148))/($B146)</f>
        <v>0.4819646968534152</v>
      </c>
      <c r="D146" s="8">
        <f>(SUM(Breakdown!$AE148))/(B146)</f>
        <v>0.25462607657542424</v>
      </c>
      <c r="E146" s="8">
        <f>SUM(Breakdown!$D148:$AE148)</f>
        <v>8638</v>
      </c>
      <c r="F146" s="9">
        <f>(SUM(Breakdown!$D148:$AE148))/($B146)</f>
        <v>0.73659077342883938</v>
      </c>
    </row>
    <row r="147" spans="1:6" ht="16" x14ac:dyDescent="0.2">
      <c r="A147" s="16" t="s">
        <v>47</v>
      </c>
      <c r="B147" s="7">
        <v>46155</v>
      </c>
      <c r="C147" s="10">
        <f>(SUM(Breakdown!$D149:$AD149))/($B147)</f>
        <v>0.54394973458996854</v>
      </c>
      <c r="D147" s="8">
        <f>(SUM(Breakdown!$AE149))/(B147)</f>
        <v>0.10523236919077023</v>
      </c>
      <c r="E147" s="8">
        <f>SUM(Breakdown!$D149:$AE149)</f>
        <v>29963</v>
      </c>
      <c r="F147" s="9">
        <f>(SUM(Breakdown!$D149:$AE149))/($B147)</f>
        <v>0.64918210378073882</v>
      </c>
    </row>
    <row r="148" spans="1:6" ht="16" x14ac:dyDescent="0.2">
      <c r="A148" s="16" t="s">
        <v>111</v>
      </c>
      <c r="B148" s="7">
        <v>13963</v>
      </c>
      <c r="C148" s="10">
        <f>(SUM(Breakdown!$D150:$AD150))/($B148)</f>
        <v>0.49158490295781709</v>
      </c>
      <c r="D148" s="8">
        <f>(SUM(Breakdown!$AE150))/(B148)</f>
        <v>0.15913485640621644</v>
      </c>
      <c r="E148" s="8">
        <f>SUM(Breakdown!$D150:$AE150)</f>
        <v>9086</v>
      </c>
      <c r="F148" s="9">
        <f>(SUM(Breakdown!$D150:$AE150))/($B148)</f>
        <v>0.65071975936403348</v>
      </c>
    </row>
    <row r="149" spans="1:6" ht="16" x14ac:dyDescent="0.2">
      <c r="A149" s="16" t="s">
        <v>222</v>
      </c>
      <c r="B149" s="7">
        <v>1977</v>
      </c>
      <c r="C149" s="10">
        <f>(SUM(Breakdown!$D151:$AD151))/($B149)</f>
        <v>0.28426909458775923</v>
      </c>
      <c r="D149" s="8">
        <f>(SUM(Breakdown!$AE151))/(B149)</f>
        <v>0.39757207890743551</v>
      </c>
      <c r="E149" s="8">
        <f>SUM(Breakdown!$D151:$AE151)</f>
        <v>1348</v>
      </c>
      <c r="F149" s="9">
        <f>(SUM(Breakdown!$D151:$AE151))/($B149)</f>
        <v>0.68184117349519469</v>
      </c>
    </row>
    <row r="150" spans="1:6" ht="16" x14ac:dyDescent="0.2">
      <c r="A150" s="16" t="s">
        <v>159</v>
      </c>
      <c r="B150" s="7">
        <v>7572</v>
      </c>
      <c r="C150" s="10">
        <f>(SUM(Breakdown!$D152:$AD152))/($B150)</f>
        <v>0.44704173269941894</v>
      </c>
      <c r="D150" s="8">
        <f>(SUM(Breakdown!$AE152))/(B150)</f>
        <v>0.21487057580559957</v>
      </c>
      <c r="E150" s="8">
        <f>SUM(Breakdown!$D152:$AE152)</f>
        <v>5012</v>
      </c>
      <c r="F150" s="9">
        <f>(SUM(Breakdown!$D152:$AE152))/($B150)</f>
        <v>0.66191230850501848</v>
      </c>
    </row>
    <row r="151" spans="1:6" ht="16" x14ac:dyDescent="0.2">
      <c r="A151" s="16" t="s">
        <v>103</v>
      </c>
      <c r="B151" s="7">
        <v>16688</v>
      </c>
      <c r="C151" s="10">
        <f>(SUM(Breakdown!$D153:$AD153))/($B151)</f>
        <v>0.66808485139022056</v>
      </c>
      <c r="D151" s="8">
        <f>(SUM(Breakdown!$AE153))/(B151)</f>
        <v>8.2754074784276127E-2</v>
      </c>
      <c r="E151" s="8">
        <f>SUM(Breakdown!$D153:$AE153)</f>
        <v>12530</v>
      </c>
      <c r="F151" s="9">
        <f>(SUM(Breakdown!$D153:$AE153))/($B151)</f>
        <v>0.75083892617449666</v>
      </c>
    </row>
    <row r="152" spans="1:6" ht="16" x14ac:dyDescent="0.2">
      <c r="A152" s="16" t="s">
        <v>253</v>
      </c>
      <c r="B152" s="7">
        <v>111</v>
      </c>
      <c r="C152" s="10">
        <f>(SUM(Breakdown!$D154:$AD154))/($B152)</f>
        <v>0.40540540540540543</v>
      </c>
      <c r="D152" s="8">
        <f>(SUM(Breakdown!$AE154))/(B152)</f>
        <v>0.23423423423423423</v>
      </c>
      <c r="E152" s="8">
        <f>SUM(Breakdown!$D154:$AE154)</f>
        <v>71</v>
      </c>
      <c r="F152" s="9">
        <f>(SUM(Breakdown!$D154:$AE154))/($B152)</f>
        <v>0.63963963963963966</v>
      </c>
    </row>
    <row r="153" spans="1:6" ht="16" x14ac:dyDescent="0.2">
      <c r="A153" s="16" t="s">
        <v>17</v>
      </c>
      <c r="B153" s="7">
        <v>183320</v>
      </c>
      <c r="C153" s="10">
        <f>(SUM(Breakdown!$D155:$AD155))/($B153)</f>
        <v>0.57183613353698448</v>
      </c>
      <c r="D153" s="8">
        <f>(SUM(Breakdown!$AE155))/(B153)</f>
        <v>7.6554658520619684E-2</v>
      </c>
      <c r="E153" s="8">
        <f>SUM(Breakdown!$D155:$AE155)</f>
        <v>118863</v>
      </c>
      <c r="F153" s="9">
        <f>(SUM(Breakdown!$D155:$AE155))/($B153)</f>
        <v>0.64839079205760419</v>
      </c>
    </row>
    <row r="154" spans="1:6" ht="16" x14ac:dyDescent="0.2">
      <c r="A154" s="16" t="s">
        <v>186</v>
      </c>
      <c r="B154" s="7">
        <v>4028</v>
      </c>
      <c r="C154" s="10">
        <f>(SUM(Breakdown!$D156:$AD156))/($B154)</f>
        <v>0.30089374379344586</v>
      </c>
      <c r="D154" s="8">
        <f>(SUM(Breakdown!$AE156))/(B154)</f>
        <v>0.24826216484607747</v>
      </c>
      <c r="E154" s="8">
        <f>SUM(Breakdown!$D156:$AE156)</f>
        <v>2212</v>
      </c>
      <c r="F154" s="9">
        <f>(SUM(Breakdown!$D156:$AE156))/($B154)</f>
        <v>0.54915590863952335</v>
      </c>
    </row>
    <row r="155" spans="1:6" ht="16" x14ac:dyDescent="0.2">
      <c r="A155" s="16" t="s">
        <v>157</v>
      </c>
      <c r="B155" s="7">
        <v>7822</v>
      </c>
      <c r="C155" s="10">
        <f>(SUM(Breakdown!$D157:$AD157))/($B155)</f>
        <v>0.55548453081053439</v>
      </c>
      <c r="D155" s="8">
        <f>(SUM(Breakdown!$AE157))/(B155)</f>
        <v>0.11646637688570698</v>
      </c>
      <c r="E155" s="8">
        <f>SUM(Breakdown!$D157:$AE157)</f>
        <v>5256</v>
      </c>
      <c r="F155" s="9">
        <f>(SUM(Breakdown!$D157:$AE157))/($B155)</f>
        <v>0.67195090769624133</v>
      </c>
    </row>
    <row r="156" spans="1:6" ht="16" x14ac:dyDescent="0.2">
      <c r="A156" s="16" t="s">
        <v>158</v>
      </c>
      <c r="B156" s="7">
        <v>7596</v>
      </c>
      <c r="C156" s="10">
        <f>(SUM(Breakdown!$D158:$AD158))/($B156)</f>
        <v>0.49012638230647709</v>
      </c>
      <c r="D156" s="8">
        <f>(SUM(Breakdown!$AE158))/(B156)</f>
        <v>1.3164823591363875E-4</v>
      </c>
      <c r="E156" s="8">
        <f>SUM(Breakdown!$D158:$AE158)</f>
        <v>3724</v>
      </c>
      <c r="F156" s="9">
        <f>(SUM(Breakdown!$D158:$AE158))/($B156)</f>
        <v>0.49025803054239075</v>
      </c>
    </row>
    <row r="157" spans="1:6" ht="16" x14ac:dyDescent="0.2">
      <c r="A157" s="16" t="s">
        <v>198</v>
      </c>
      <c r="B157" s="7">
        <v>3467</v>
      </c>
      <c r="C157" s="10">
        <f>(SUM(Breakdown!$D159:$AD159))/($B157)</f>
        <v>0.49004903374675512</v>
      </c>
      <c r="D157" s="8">
        <f>(SUM(Breakdown!$AE159))/(B157)</f>
        <v>0.13181424862993943</v>
      </c>
      <c r="E157" s="8">
        <f>SUM(Breakdown!$D159:$AE159)</f>
        <v>2156</v>
      </c>
      <c r="F157" s="9">
        <f>(SUM(Breakdown!$D159:$AE159))/($B157)</f>
        <v>0.62186328237669453</v>
      </c>
    </row>
    <row r="158" spans="1:6" ht="16" x14ac:dyDescent="0.2">
      <c r="A158" s="16" t="s">
        <v>201</v>
      </c>
      <c r="B158" s="7">
        <v>3168</v>
      </c>
      <c r="C158" s="10">
        <f>(SUM(Breakdown!$D160:$AD160))/($B158)</f>
        <v>0.65056818181818177</v>
      </c>
      <c r="D158" s="8">
        <f>(SUM(Breakdown!$AE160))/(B158)</f>
        <v>0.12215909090909091</v>
      </c>
      <c r="E158" s="8">
        <f>SUM(Breakdown!$D160:$AE160)</f>
        <v>2448</v>
      </c>
      <c r="F158" s="9">
        <f>(SUM(Breakdown!$D160:$AE160))/($B158)</f>
        <v>0.77272727272727271</v>
      </c>
    </row>
    <row r="159" spans="1:6" ht="16" x14ac:dyDescent="0.2">
      <c r="A159" s="16" t="s">
        <v>87</v>
      </c>
      <c r="B159" s="7">
        <v>22026</v>
      </c>
      <c r="C159" s="10">
        <f>(SUM(Breakdown!$D161:$AD161))/($B159)</f>
        <v>0.49396168164896032</v>
      </c>
      <c r="D159" s="8">
        <f>(SUM(Breakdown!$AE161))/(B159)</f>
        <v>0.12607827113411424</v>
      </c>
      <c r="E159" s="8">
        <f>SUM(Breakdown!$D161:$AE161)</f>
        <v>13657</v>
      </c>
      <c r="F159" s="9">
        <f>(SUM(Breakdown!$D161:$AE161))/($B159)</f>
        <v>0.62003995278307455</v>
      </c>
    </row>
    <row r="160" spans="1:6" ht="16" x14ac:dyDescent="0.2">
      <c r="A160" s="16" t="s">
        <v>65</v>
      </c>
      <c r="B160" s="7">
        <v>33050</v>
      </c>
      <c r="C160" s="10">
        <f>(SUM(Breakdown!$D162:$AD162))/($B160)</f>
        <v>0.34405446293494707</v>
      </c>
      <c r="D160" s="8">
        <f>(SUM(Breakdown!$AE162))/(B160)</f>
        <v>0.12111951588502269</v>
      </c>
      <c r="E160" s="8">
        <f>SUM(Breakdown!$D162:$AE162)</f>
        <v>15374</v>
      </c>
      <c r="F160" s="9">
        <f>(SUM(Breakdown!$D162:$AE162))/($B160)</f>
        <v>0.46517397881996975</v>
      </c>
    </row>
    <row r="161" spans="1:6" ht="16" x14ac:dyDescent="0.2">
      <c r="A161" s="16" t="s">
        <v>176</v>
      </c>
      <c r="B161" s="7">
        <v>5361</v>
      </c>
      <c r="C161" s="10">
        <f>(SUM(Breakdown!$D163:$AD163))/($B161)</f>
        <v>0.91214325685506437</v>
      </c>
      <c r="D161" s="8">
        <f>(SUM(Breakdown!$AE163))/(B161)</f>
        <v>0.14288379033762358</v>
      </c>
      <c r="E161" s="8">
        <f>SUM(Breakdown!$D163:$AE163)</f>
        <v>5656</v>
      </c>
      <c r="F161" s="9">
        <f>(SUM(Breakdown!$D163:$AE163))/($B161)</f>
        <v>1.0550270471926879</v>
      </c>
    </row>
    <row r="162" spans="1:6" ht="16" x14ac:dyDescent="0.2">
      <c r="A162" s="16" t="s">
        <v>19</v>
      </c>
      <c r="B162" s="7">
        <v>149461</v>
      </c>
      <c r="C162" s="10">
        <f>(SUM(Breakdown!$D164:$AD164))/($B162)</f>
        <v>0.53670857280494577</v>
      </c>
      <c r="D162" s="8">
        <f>(SUM(Breakdown!$AE164))/(B162)</f>
        <v>0.11910130401910866</v>
      </c>
      <c r="E162" s="8">
        <f>SUM(Breakdown!$D164:$AE164)</f>
        <v>98018</v>
      </c>
      <c r="F162" s="9">
        <f>(SUM(Breakdown!$D164:$AE164))/($B162)</f>
        <v>0.65580987682405445</v>
      </c>
    </row>
    <row r="163" spans="1:6" ht="16" x14ac:dyDescent="0.2">
      <c r="A163" s="16" t="s">
        <v>246</v>
      </c>
      <c r="B163" s="7">
        <v>706</v>
      </c>
      <c r="C163" s="10">
        <f>(SUM(Breakdown!$D165:$AD165))/($B163)</f>
        <v>0.50424929178470257</v>
      </c>
      <c r="D163" s="8">
        <f>(SUM(Breakdown!$AE165))/(B163)</f>
        <v>0.21813031161473087</v>
      </c>
      <c r="E163" s="8">
        <f>SUM(Breakdown!$D165:$AE165)</f>
        <v>510</v>
      </c>
      <c r="F163" s="9">
        <f>(SUM(Breakdown!$D165:$AE165))/($B163)</f>
        <v>0.72237960339943341</v>
      </c>
    </row>
    <row r="164" spans="1:6" ht="16" x14ac:dyDescent="0.2">
      <c r="A164" s="16" t="s">
        <v>63</v>
      </c>
      <c r="B164" s="7">
        <v>33763</v>
      </c>
      <c r="C164" s="10">
        <f>(SUM(Breakdown!$D166:$AD166))/($B164)</f>
        <v>0.58457483043568403</v>
      </c>
      <c r="D164" s="8">
        <f>(SUM(Breakdown!$AE166))/(B164)</f>
        <v>7.7481266475135507E-2</v>
      </c>
      <c r="E164" s="8">
        <f>SUM(Breakdown!$D166:$AE166)</f>
        <v>22353</v>
      </c>
      <c r="F164" s="9">
        <f>(SUM(Breakdown!$D166:$AE166))/($B164)</f>
        <v>0.66205609691081957</v>
      </c>
    </row>
    <row r="165" spans="1:6" ht="16" x14ac:dyDescent="0.2">
      <c r="A165" s="16" t="s">
        <v>234</v>
      </c>
      <c r="B165" s="7">
        <v>1469</v>
      </c>
      <c r="C165" s="10">
        <f>(SUM(Breakdown!$D167:$AD167))/($B165)</f>
        <v>0.55684138869979583</v>
      </c>
      <c r="D165" s="8">
        <f>(SUM(Breakdown!$AE167))/(B165)</f>
        <v>0.15384615384615385</v>
      </c>
      <c r="E165" s="8">
        <f>SUM(Breakdown!$D167:$AE167)</f>
        <v>1044</v>
      </c>
      <c r="F165" s="9">
        <f>(SUM(Breakdown!$D167:$AE167))/($B165)</f>
        <v>0.71068754254594968</v>
      </c>
    </row>
    <row r="166" spans="1:6" ht="16" x14ac:dyDescent="0.2">
      <c r="A166" s="16" t="s">
        <v>30</v>
      </c>
      <c r="B166" s="7">
        <v>90392</v>
      </c>
      <c r="C166" s="10">
        <f>(SUM(Breakdown!$D168:$AD168))/($B166)</f>
        <v>0.54098814054341093</v>
      </c>
      <c r="D166" s="8">
        <f>(SUM(Breakdown!$AE168))/(B166)</f>
        <v>9.7984334896893524E-2</v>
      </c>
      <c r="E166" s="8">
        <f>SUM(Breakdown!$D168:$AE168)</f>
        <v>57758</v>
      </c>
      <c r="F166" s="9">
        <f>(SUM(Breakdown!$D168:$AE168))/($B166)</f>
        <v>0.63897247544030444</v>
      </c>
    </row>
    <row r="167" spans="1:6" ht="16" x14ac:dyDescent="0.2">
      <c r="A167" s="16" t="s">
        <v>105</v>
      </c>
      <c r="B167" s="7">
        <v>15838</v>
      </c>
      <c r="C167" s="10">
        <f>(SUM(Breakdown!$D169:$AD169))/($B167)</f>
        <v>0.5837858315443869</v>
      </c>
      <c r="D167" s="8">
        <f>(SUM(Breakdown!$AE169))/(B167)</f>
        <v>0.10279075640863745</v>
      </c>
      <c r="E167" s="8">
        <f>SUM(Breakdown!$D169:$AE169)</f>
        <v>10874</v>
      </c>
      <c r="F167" s="9">
        <f>(SUM(Breakdown!$D169:$AE169))/($B167)</f>
        <v>0.68657658795302434</v>
      </c>
    </row>
    <row r="168" spans="1:6" ht="16" x14ac:dyDescent="0.2">
      <c r="A168" s="16" t="s">
        <v>199</v>
      </c>
      <c r="B168" s="7">
        <v>3429</v>
      </c>
      <c r="C168" s="10">
        <f>(SUM(Breakdown!$D170:$AD170))/($B168)</f>
        <v>0.5476815398075241</v>
      </c>
      <c r="D168" s="8">
        <f>(SUM(Breakdown!$AE170))/(B168)</f>
        <v>0.16214639836687081</v>
      </c>
      <c r="E168" s="8">
        <f>SUM(Breakdown!$D170:$AE170)</f>
        <v>2434</v>
      </c>
      <c r="F168" s="9">
        <f>(SUM(Breakdown!$D170:$AE170))/($B168)</f>
        <v>0.70982793817439482</v>
      </c>
    </row>
    <row r="169" spans="1:6" ht="16" x14ac:dyDescent="0.2">
      <c r="A169" s="16" t="s">
        <v>182</v>
      </c>
      <c r="B169" s="7">
        <v>4524</v>
      </c>
      <c r="C169" s="10">
        <f>(SUM(Breakdown!$D171:$AD171))/($B169)</f>
        <v>0.41821396993810789</v>
      </c>
      <c r="D169" s="8">
        <f>(SUM(Breakdown!$AE171))/(B169)</f>
        <v>0.15229885057471265</v>
      </c>
      <c r="E169" s="8">
        <f>SUM(Breakdown!$D171:$AE171)</f>
        <v>2581</v>
      </c>
      <c r="F169" s="9">
        <f>(SUM(Breakdown!$D171:$AE171))/($B169)</f>
        <v>0.57051282051282048</v>
      </c>
    </row>
    <row r="170" spans="1:6" ht="16" x14ac:dyDescent="0.2">
      <c r="A170" s="16" t="s">
        <v>110</v>
      </c>
      <c r="B170" s="7">
        <v>14001</v>
      </c>
      <c r="C170" s="10">
        <f>(SUM(Breakdown!$D172:$AD172))/($B170)</f>
        <v>0.56945932433397617</v>
      </c>
      <c r="D170" s="8">
        <f>(SUM(Breakdown!$AE172))/(B170)</f>
        <v>0.12741947003785445</v>
      </c>
      <c r="E170" s="8">
        <f>SUM(Breakdown!$D172:$AE172)</f>
        <v>9757</v>
      </c>
      <c r="F170" s="9">
        <f>(SUM(Breakdown!$D172:$AE172))/($B170)</f>
        <v>0.69687879437183053</v>
      </c>
    </row>
    <row r="171" spans="1:6" ht="16" x14ac:dyDescent="0.2">
      <c r="A171" s="16" t="s">
        <v>11</v>
      </c>
      <c r="B171" s="7">
        <v>370060</v>
      </c>
      <c r="C171" s="10">
        <f>(SUM(Breakdown!$D173:$AD173))/($B171)</f>
        <v>0.64014213911257634</v>
      </c>
      <c r="D171" s="8">
        <f>(SUM(Breakdown!$AE173))/(B171)</f>
        <v>9.4449548721828896E-2</v>
      </c>
      <c r="E171" s="8">
        <f>SUM(Breakdown!$D173:$AE173)</f>
        <v>271843</v>
      </c>
      <c r="F171" s="9">
        <f>(SUM(Breakdown!$D173:$AE173))/($B171)</f>
        <v>0.7345916878344052</v>
      </c>
    </row>
    <row r="172" spans="1:6" ht="16" x14ac:dyDescent="0.2">
      <c r="A172" s="16" t="s">
        <v>132</v>
      </c>
      <c r="B172" s="7">
        <v>9995</v>
      </c>
      <c r="C172" s="10">
        <f>(SUM(Breakdown!$D174:$AD174))/($B172)</f>
        <v>0.37448724362181091</v>
      </c>
      <c r="D172" s="8">
        <f>(SUM(Breakdown!$AE174))/(B172)</f>
        <v>0.17628814407203602</v>
      </c>
      <c r="E172" s="8">
        <f>SUM(Breakdown!$D174:$AE174)</f>
        <v>5505</v>
      </c>
      <c r="F172" s="9">
        <f>(SUM(Breakdown!$D174:$AE174))/($B172)</f>
        <v>0.55077538769384693</v>
      </c>
    </row>
    <row r="173" spans="1:6" ht="16" x14ac:dyDescent="0.2">
      <c r="A173" s="16" t="s">
        <v>144</v>
      </c>
      <c r="B173" s="7">
        <v>8583</v>
      </c>
      <c r="C173" s="10">
        <f>(SUM(Breakdown!$D175:$AD175))/($B173)</f>
        <v>0.4330653617616218</v>
      </c>
      <c r="D173" s="8">
        <f>(SUM(Breakdown!$AE175))/(B173)</f>
        <v>0.13864616101596178</v>
      </c>
      <c r="E173" s="8">
        <f>SUM(Breakdown!$D175:$AE175)</f>
        <v>4907</v>
      </c>
      <c r="F173" s="9">
        <f>(SUM(Breakdown!$D175:$AE175))/($B173)</f>
        <v>0.57171152277758364</v>
      </c>
    </row>
    <row r="174" spans="1:6" ht="16" x14ac:dyDescent="0.2">
      <c r="A174" s="16" t="s">
        <v>244</v>
      </c>
      <c r="B174" s="7">
        <v>859</v>
      </c>
      <c r="C174" s="10">
        <f>(SUM(Breakdown!$D176:$AD176))/($B174)</f>
        <v>0.52386495925494758</v>
      </c>
      <c r="D174" s="8">
        <f>(SUM(Breakdown!$AE176))/(B174)</f>
        <v>0.24214202561117579</v>
      </c>
      <c r="E174" s="8">
        <f>SUM(Breakdown!$D176:$AE176)</f>
        <v>658</v>
      </c>
      <c r="F174" s="9">
        <f>(SUM(Breakdown!$D176:$AE176))/($B174)</f>
        <v>0.7660069848661234</v>
      </c>
    </row>
    <row r="175" spans="1:6" ht="16" x14ac:dyDescent="0.2">
      <c r="A175" s="16" t="s">
        <v>56</v>
      </c>
      <c r="B175" s="7">
        <v>38786</v>
      </c>
      <c r="C175" s="10">
        <f>(SUM(Breakdown!$D177:$AD177))/($B175)</f>
        <v>0.57551693910173773</v>
      </c>
      <c r="D175" s="8">
        <f>(SUM(Breakdown!$AE177))/(B175)</f>
        <v>0.10947249007373795</v>
      </c>
      <c r="E175" s="8">
        <f>SUM(Breakdown!$D177:$AE177)</f>
        <v>26568</v>
      </c>
      <c r="F175" s="9">
        <f>(SUM(Breakdown!$D177:$AE177))/($B175)</f>
        <v>0.68498942917547567</v>
      </c>
    </row>
    <row r="176" spans="1:6" ht="16" x14ac:dyDescent="0.2">
      <c r="A176" s="16" t="s">
        <v>70</v>
      </c>
      <c r="B176" s="7">
        <v>29959</v>
      </c>
      <c r="C176" s="10">
        <f>(SUM(Breakdown!$D178:$AD178))/($B176)</f>
        <v>0.46500216963183016</v>
      </c>
      <c r="D176" s="8">
        <f>(SUM(Breakdown!$AE178))/(B176)</f>
        <v>0.16792950365499515</v>
      </c>
      <c r="E176" s="8">
        <f>SUM(Breakdown!$D178:$AE178)</f>
        <v>18962</v>
      </c>
      <c r="F176" s="9">
        <f>(SUM(Breakdown!$D178:$AE178))/($B176)</f>
        <v>0.63293167328682531</v>
      </c>
    </row>
    <row r="177" spans="1:6" ht="16" x14ac:dyDescent="0.2">
      <c r="A177" s="16" t="s">
        <v>139</v>
      </c>
      <c r="B177" s="7">
        <v>9400</v>
      </c>
      <c r="C177" s="10">
        <f>(SUM(Breakdown!$D179:$AD179))/($B177)</f>
        <v>0.43042553191489363</v>
      </c>
      <c r="D177" s="8">
        <f>(SUM(Breakdown!$AE179))/(B177)</f>
        <v>0.2173404255319149</v>
      </c>
      <c r="E177" s="8">
        <f>SUM(Breakdown!$D179:$AE179)</f>
        <v>6089</v>
      </c>
      <c r="F177" s="9">
        <f>(SUM(Breakdown!$D179:$AE179))/($B177)</f>
        <v>0.64776595744680854</v>
      </c>
    </row>
    <row r="178" spans="1:6" ht="16" x14ac:dyDescent="0.2">
      <c r="A178" s="16" t="s">
        <v>143</v>
      </c>
      <c r="B178" s="7">
        <v>8871</v>
      </c>
      <c r="C178" s="10">
        <f>(SUM(Breakdown!$D180:$AD180))/($B178)</f>
        <v>0.40085672415736667</v>
      </c>
      <c r="D178" s="8">
        <f>(SUM(Breakdown!$AE180))/(B178)</f>
        <v>0.20335926051177997</v>
      </c>
      <c r="E178" s="8">
        <f>SUM(Breakdown!$D180:$AE180)</f>
        <v>5360</v>
      </c>
      <c r="F178" s="9">
        <f>(SUM(Breakdown!$D180:$AE180))/($B178)</f>
        <v>0.60421598466914661</v>
      </c>
    </row>
    <row r="179" spans="1:6" ht="16" x14ac:dyDescent="0.2">
      <c r="A179" s="16" t="s">
        <v>16</v>
      </c>
      <c r="B179" s="7">
        <v>211652</v>
      </c>
      <c r="C179" s="10">
        <f>(SUM(Breakdown!$D181:$AD181))/($B179)</f>
        <v>0.52404418573885436</v>
      </c>
      <c r="D179" s="8">
        <f>(SUM(Breakdown!$AE181))/(B179)</f>
        <v>0</v>
      </c>
      <c r="E179" s="8">
        <f>SUM(Breakdown!$D181:$AE181)</f>
        <v>110915</v>
      </c>
      <c r="F179" s="9">
        <f>(SUM(Breakdown!$D181:$AE181))/($B179)</f>
        <v>0.52404418573885436</v>
      </c>
    </row>
    <row r="180" spans="1:6" ht="16" x14ac:dyDescent="0.2">
      <c r="A180" s="16" t="s">
        <v>178</v>
      </c>
      <c r="B180" s="7">
        <v>5192</v>
      </c>
      <c r="C180" s="10">
        <f>(SUM(Breakdown!$D182:$AD182))/($B180)</f>
        <v>0.43008474576271188</v>
      </c>
      <c r="D180" s="8">
        <f>(SUM(Breakdown!$AE182))/(B180)</f>
        <v>0.17661787365177195</v>
      </c>
      <c r="E180" s="8">
        <f>SUM(Breakdown!$D182:$AE182)</f>
        <v>3150</v>
      </c>
      <c r="F180" s="9">
        <f>(SUM(Breakdown!$D182:$AE182))/($B180)</f>
        <v>0.60670261941448378</v>
      </c>
    </row>
    <row r="181" spans="1:6" ht="16" x14ac:dyDescent="0.2">
      <c r="A181" s="16" t="s">
        <v>235</v>
      </c>
      <c r="B181" s="7">
        <v>1425</v>
      </c>
      <c r="C181" s="10">
        <f>(SUM(Breakdown!$D183:$AD183))/($B181)</f>
        <v>0.43438596491228071</v>
      </c>
      <c r="D181" s="8">
        <f>(SUM(Breakdown!$AE183))/(B181)</f>
        <v>0.27228070175438596</v>
      </c>
      <c r="E181" s="8">
        <f>SUM(Breakdown!$D183:$AE183)</f>
        <v>1007</v>
      </c>
      <c r="F181" s="9">
        <f>(SUM(Breakdown!$D183:$AE183))/($B181)</f>
        <v>0.70666666666666667</v>
      </c>
    </row>
    <row r="182" spans="1:6" ht="16" x14ac:dyDescent="0.2">
      <c r="A182" s="16" t="s">
        <v>44</v>
      </c>
      <c r="B182" s="7">
        <v>54442</v>
      </c>
      <c r="C182" s="10">
        <f>(SUM(Breakdown!$D184:$AD184))/($B182)</f>
        <v>0.55681275485838144</v>
      </c>
      <c r="D182" s="8">
        <f>(SUM(Breakdown!$AE184))/(B182)</f>
        <v>0.10113515300686969</v>
      </c>
      <c r="E182" s="8">
        <f>SUM(Breakdown!$D184:$AE184)</f>
        <v>35820</v>
      </c>
      <c r="F182" s="9">
        <f>(SUM(Breakdown!$D184:$AE184))/($B182)</f>
        <v>0.65794790786525115</v>
      </c>
    </row>
    <row r="183" spans="1:6" ht="16" x14ac:dyDescent="0.2">
      <c r="A183" s="16" t="s">
        <v>93</v>
      </c>
      <c r="B183" s="7">
        <v>18946</v>
      </c>
      <c r="C183" s="10">
        <f>(SUM(Breakdown!$D185:$AD185))/($B183)</f>
        <v>0.50543650374749283</v>
      </c>
      <c r="D183" s="8">
        <f>(SUM(Breakdown!$AE185))/(B183)</f>
        <v>0.15195819698089305</v>
      </c>
      <c r="E183" s="8">
        <f>SUM(Breakdown!$D185:$AE185)</f>
        <v>12455</v>
      </c>
      <c r="F183" s="9">
        <f>(SUM(Breakdown!$D185:$AE185))/($B183)</f>
        <v>0.65739470072838591</v>
      </c>
    </row>
    <row r="184" spans="1:6" ht="16" x14ac:dyDescent="0.2">
      <c r="A184" s="16" t="s">
        <v>102</v>
      </c>
      <c r="B184" s="7">
        <v>16808</v>
      </c>
      <c r="C184" s="10">
        <f>(SUM(Breakdown!$D186:$AD186))/($B184)</f>
        <v>0.4538315088053308</v>
      </c>
      <c r="D184" s="8">
        <f>(SUM(Breakdown!$AE186))/(B184)</f>
        <v>0.19550214183722037</v>
      </c>
      <c r="E184" s="8">
        <f>SUM(Breakdown!$D186:$AE186)</f>
        <v>10914</v>
      </c>
      <c r="F184" s="9">
        <f>(SUM(Breakdown!$D186:$AE186))/($B184)</f>
        <v>0.64933365064255122</v>
      </c>
    </row>
    <row r="185" spans="1:6" ht="16" x14ac:dyDescent="0.2">
      <c r="A185" s="16" t="s">
        <v>28</v>
      </c>
      <c r="B185" s="7">
        <v>103999</v>
      </c>
      <c r="C185" s="10">
        <f>(SUM(Breakdown!$D187:$AD187))/($B185)</f>
        <v>0.62316945355243802</v>
      </c>
      <c r="D185" s="8">
        <f>(SUM(Breakdown!$AE187))/(B185)</f>
        <v>9.747209107779882E-2</v>
      </c>
      <c r="E185" s="8">
        <f>SUM(Breakdown!$D187:$AE187)</f>
        <v>74946</v>
      </c>
      <c r="F185" s="9">
        <f>(SUM(Breakdown!$D187:$AE187))/($B185)</f>
        <v>0.72064154463023677</v>
      </c>
    </row>
    <row r="186" spans="1:6" ht="16" x14ac:dyDescent="0.2">
      <c r="A186" s="16" t="s">
        <v>181</v>
      </c>
      <c r="B186" s="7">
        <v>4537</v>
      </c>
      <c r="C186" s="10">
        <f>(SUM(Breakdown!$D188:$AD188))/($B186)</f>
        <v>0.28763500110204981</v>
      </c>
      <c r="D186" s="8">
        <f>(SUM(Breakdown!$AE188))/(B186)</f>
        <v>0.2973330394533833</v>
      </c>
      <c r="E186" s="8">
        <f>SUM(Breakdown!$D188:$AE188)</f>
        <v>2654</v>
      </c>
      <c r="F186" s="9">
        <f>(SUM(Breakdown!$D188:$AE188))/($B186)</f>
        <v>0.58496804055543306</v>
      </c>
    </row>
    <row r="187" spans="1:6" ht="16" x14ac:dyDescent="0.2">
      <c r="A187" s="16" t="s">
        <v>148</v>
      </c>
      <c r="B187" s="7">
        <v>8323</v>
      </c>
      <c r="C187" s="10">
        <f>(SUM(Breakdown!$D189:$AD189))/($B187)</f>
        <v>0.46053105851255555</v>
      </c>
      <c r="D187" s="8">
        <f>(SUM(Breakdown!$AE189))/(B187)</f>
        <v>9.6119187792863145E-2</v>
      </c>
      <c r="E187" s="8">
        <f>SUM(Breakdown!$D189:$AE189)</f>
        <v>4633</v>
      </c>
      <c r="F187" s="9">
        <f>(SUM(Breakdown!$D189:$AE189))/($B187)</f>
        <v>0.55665024630541871</v>
      </c>
    </row>
    <row r="188" spans="1:6" ht="16" x14ac:dyDescent="0.2">
      <c r="A188" s="16" t="s">
        <v>53</v>
      </c>
      <c r="B188" s="7">
        <v>40520</v>
      </c>
      <c r="C188" s="10">
        <f>(SUM(Breakdown!$D190:$AD190))/($B188)</f>
        <v>0.5023445212240869</v>
      </c>
      <c r="D188" s="8">
        <f>(SUM(Breakdown!$AE190))/(B188)</f>
        <v>8.2255676209279371E-2</v>
      </c>
      <c r="E188" s="8">
        <f>SUM(Breakdown!$D190:$AE190)</f>
        <v>23688</v>
      </c>
      <c r="F188" s="9">
        <f>(SUM(Breakdown!$D190:$AE190))/($B188)</f>
        <v>0.58460019743336622</v>
      </c>
    </row>
    <row r="189" spans="1:6" ht="16" x14ac:dyDescent="0.2">
      <c r="A189" s="16" t="s">
        <v>41</v>
      </c>
      <c r="B189" s="7">
        <v>57736</v>
      </c>
      <c r="C189" s="10">
        <f>(SUM(Breakdown!$D191:$AD191))/($B189)</f>
        <v>0.46023278370514065</v>
      </c>
      <c r="D189" s="8">
        <f>(SUM(Breakdown!$AE191))/(B189)</f>
        <v>0.11062422059027296</v>
      </c>
      <c r="E189" s="8">
        <f>SUM(Breakdown!$D191:$AE191)</f>
        <v>32959</v>
      </c>
      <c r="F189" s="9">
        <f>(SUM(Breakdown!$D191:$AE191))/($B189)</f>
        <v>0.57085700429541364</v>
      </c>
    </row>
    <row r="190" spans="1:6" ht="16" x14ac:dyDescent="0.2">
      <c r="A190" s="16" t="s">
        <v>180</v>
      </c>
      <c r="B190" s="7">
        <v>4789</v>
      </c>
      <c r="C190" s="10">
        <f>(SUM(Breakdown!$D192:$AD192))/($B190)</f>
        <v>0.3731467947379411</v>
      </c>
      <c r="D190" s="8">
        <f>(SUM(Breakdown!$AE192))/(B190)</f>
        <v>8.4777615368552939E-2</v>
      </c>
      <c r="E190" s="8">
        <f>SUM(Breakdown!$D192:$AE192)</f>
        <v>2193</v>
      </c>
      <c r="F190" s="9">
        <f>(SUM(Breakdown!$D192:$AE192))/($B190)</f>
        <v>0.45792441010649404</v>
      </c>
    </row>
    <row r="191" spans="1:6" ht="16" x14ac:dyDescent="0.2">
      <c r="A191" s="16" t="s">
        <v>149</v>
      </c>
      <c r="B191" s="7">
        <v>8320</v>
      </c>
      <c r="C191" s="10">
        <f>(SUM(Breakdown!$D193:$AD193))/($B191)</f>
        <v>0.5974759615384615</v>
      </c>
      <c r="D191" s="8">
        <f>(SUM(Breakdown!$AE193))/(B191)</f>
        <v>0.12211538461538461</v>
      </c>
      <c r="E191" s="8">
        <f>SUM(Breakdown!$D193:$AE193)</f>
        <v>5987</v>
      </c>
      <c r="F191" s="9">
        <f>(SUM(Breakdown!$D193:$AE193))/($B191)</f>
        <v>0.71959134615384612</v>
      </c>
    </row>
    <row r="192" spans="1:6" ht="16" x14ac:dyDescent="0.2">
      <c r="A192" s="16" t="s">
        <v>29</v>
      </c>
      <c r="B192" s="7">
        <v>93313</v>
      </c>
      <c r="C192" s="10">
        <f>(SUM(Breakdown!$D194:$AD194))/($B192)</f>
        <v>0.5972801217408078</v>
      </c>
      <c r="D192" s="8">
        <f>(SUM(Breakdown!$AE194))/(B192)</f>
        <v>8.9515930256234388E-2</v>
      </c>
      <c r="E192" s="8">
        <f>SUM(Breakdown!$D194:$AE194)</f>
        <v>64087</v>
      </c>
      <c r="F192" s="9">
        <f>(SUM(Breakdown!$D194:$AE194))/($B192)</f>
        <v>0.68679605199704219</v>
      </c>
    </row>
    <row r="193" spans="1:6" ht="16" x14ac:dyDescent="0.2">
      <c r="A193" s="16" t="s">
        <v>225</v>
      </c>
      <c r="B193" s="7">
        <v>1879</v>
      </c>
      <c r="C193" s="10">
        <f>(SUM(Breakdown!$D195:$AD195))/($B193)</f>
        <v>0.47951037786056411</v>
      </c>
      <c r="D193" s="8">
        <f>(SUM(Breakdown!$AE195))/(B193)</f>
        <v>0.11921234699308142</v>
      </c>
      <c r="E193" s="8">
        <f>SUM(Breakdown!$D195:$AE195)</f>
        <v>1125</v>
      </c>
      <c r="F193" s="9">
        <f>(SUM(Breakdown!$D195:$AE195))/($B193)</f>
        <v>0.59872272485364553</v>
      </c>
    </row>
    <row r="194" spans="1:6" ht="16" x14ac:dyDescent="0.2">
      <c r="A194" s="16" t="s">
        <v>206</v>
      </c>
      <c r="B194" s="7">
        <v>2702</v>
      </c>
      <c r="C194" s="10">
        <f>(SUM(Breakdown!$D196:$AD196))/($B194)</f>
        <v>0.5669874167283494</v>
      </c>
      <c r="D194" s="8">
        <f>(SUM(Breakdown!$AE196))/(B194)</f>
        <v>0</v>
      </c>
      <c r="E194" s="8">
        <f>SUM(Breakdown!$D196:$AE196)</f>
        <v>1532</v>
      </c>
      <c r="F194" s="9">
        <f>(SUM(Breakdown!$D196:$AE196))/($B194)</f>
        <v>0.5669874167283494</v>
      </c>
    </row>
    <row r="195" spans="1:6" ht="16" x14ac:dyDescent="0.2">
      <c r="A195" s="16" t="s">
        <v>145</v>
      </c>
      <c r="B195" s="7">
        <v>8489</v>
      </c>
      <c r="C195" s="10">
        <f>(SUM(Breakdown!$D197:$AD197))/($B195)</f>
        <v>0.50182589233125219</v>
      </c>
      <c r="D195" s="8">
        <f>(SUM(Breakdown!$AE197))/(B195)</f>
        <v>0.18176463658852632</v>
      </c>
      <c r="E195" s="8">
        <f>SUM(Breakdown!$D197:$AE197)</f>
        <v>5803</v>
      </c>
      <c r="F195" s="9">
        <f>(SUM(Breakdown!$D197:$AE197))/($B195)</f>
        <v>0.68359052891977856</v>
      </c>
    </row>
    <row r="196" spans="1:6" ht="16" x14ac:dyDescent="0.2">
      <c r="A196" s="16" t="s">
        <v>160</v>
      </c>
      <c r="B196" s="7">
        <v>7558</v>
      </c>
      <c r="C196" s="10">
        <f>(SUM(Breakdown!$D198:$AD198))/($B196)</f>
        <v>0.35617888330246095</v>
      </c>
      <c r="D196" s="8">
        <f>(SUM(Breakdown!$AE198))/(B196)</f>
        <v>9.7512569462820858E-2</v>
      </c>
      <c r="E196" s="8">
        <f>SUM(Breakdown!$D198:$AE198)</f>
        <v>3429</v>
      </c>
      <c r="F196" s="9">
        <f>(SUM(Breakdown!$D198:$AE198))/($B196)</f>
        <v>0.45369145276528183</v>
      </c>
    </row>
    <row r="197" spans="1:6" ht="16" x14ac:dyDescent="0.2">
      <c r="A197" s="16" t="s">
        <v>179</v>
      </c>
      <c r="B197" s="7">
        <v>5007</v>
      </c>
      <c r="C197" s="10">
        <f>(SUM(Breakdown!$D199:$AD199))/($B197)</f>
        <v>0.51008587976832431</v>
      </c>
      <c r="D197" s="8">
        <f>(SUM(Breakdown!$AE199))/(B197)</f>
        <v>0.16916317155981625</v>
      </c>
      <c r="E197" s="8">
        <f>SUM(Breakdown!$D199:$AE199)</f>
        <v>3401</v>
      </c>
      <c r="F197" s="9">
        <f>(SUM(Breakdown!$D199:$AE199))/($B197)</f>
        <v>0.67924905132814062</v>
      </c>
    </row>
    <row r="198" spans="1:6" ht="16" x14ac:dyDescent="0.2">
      <c r="A198" s="16" t="s">
        <v>247</v>
      </c>
      <c r="B198" s="7">
        <v>680</v>
      </c>
      <c r="C198" s="10">
        <f>(SUM(Breakdown!$D200:$AD200))/($B198)</f>
        <v>0.46323529411764708</v>
      </c>
      <c r="D198" s="8">
        <f>(SUM(Breakdown!$AE200))/(B198)</f>
        <v>0.27647058823529413</v>
      </c>
      <c r="E198" s="8">
        <f>SUM(Breakdown!$D200:$AE200)</f>
        <v>503</v>
      </c>
      <c r="F198" s="9">
        <f>(SUM(Breakdown!$D200:$AE200))/($B198)</f>
        <v>0.73970588235294121</v>
      </c>
    </row>
    <row r="199" spans="1:6" ht="16" x14ac:dyDescent="0.2">
      <c r="A199" s="16" t="s">
        <v>125</v>
      </c>
      <c r="B199" s="7">
        <v>11844</v>
      </c>
      <c r="C199" s="10">
        <f>(SUM(Breakdown!$D201:$AD201))/($B199)</f>
        <v>0.54517055048969942</v>
      </c>
      <c r="D199" s="8">
        <f>(SUM(Breakdown!$AE201))/(B199)</f>
        <v>0.13078351908139141</v>
      </c>
      <c r="E199" s="8">
        <f>SUM(Breakdown!$D201:$AE201)</f>
        <v>8006</v>
      </c>
      <c r="F199" s="9">
        <f>(SUM(Breakdown!$D201:$AE201))/($B199)</f>
        <v>0.67595406957109083</v>
      </c>
    </row>
    <row r="200" spans="1:6" ht="16" x14ac:dyDescent="0.2">
      <c r="A200" s="16" t="s">
        <v>37</v>
      </c>
      <c r="B200" s="7">
        <v>71102</v>
      </c>
      <c r="C200" s="10">
        <f>(SUM(Breakdown!$D202:$AD202))/($B200)</f>
        <v>0.67472082360552443</v>
      </c>
      <c r="D200" s="8">
        <f>(SUM(Breakdown!$AE202))/(B200)</f>
        <v>7.5553430283255035E-2</v>
      </c>
      <c r="E200" s="8">
        <f>SUM(Breakdown!$D202:$AE202)</f>
        <v>53346</v>
      </c>
      <c r="F200" s="9">
        <f>(SUM(Breakdown!$D202:$AE202))/($B200)</f>
        <v>0.75027425388877955</v>
      </c>
    </row>
    <row r="201" spans="1:6" ht="16" x14ac:dyDescent="0.2">
      <c r="A201" s="16" t="s">
        <v>165</v>
      </c>
      <c r="B201" s="7">
        <v>7025</v>
      </c>
      <c r="C201" s="10">
        <f>(SUM(Breakdown!$D203:$AD203))/($B201)</f>
        <v>0.41907473309608539</v>
      </c>
      <c r="D201" s="8">
        <f>(SUM(Breakdown!$AE203))/(B201)</f>
        <v>0.1604270462633452</v>
      </c>
      <c r="E201" s="8">
        <f>SUM(Breakdown!$D203:$AE203)</f>
        <v>4071</v>
      </c>
      <c r="F201" s="9">
        <f>(SUM(Breakdown!$D203:$AE203))/($B201)</f>
        <v>0.57950177935943059</v>
      </c>
    </row>
    <row r="202" spans="1:6" ht="16" x14ac:dyDescent="0.2">
      <c r="A202" s="16" t="s">
        <v>67</v>
      </c>
      <c r="B202" s="7">
        <v>32388</v>
      </c>
      <c r="C202" s="10">
        <f>(SUM(Breakdown!$D204:$AD204))/($B202)</f>
        <v>0.49240459429418304</v>
      </c>
      <c r="D202" s="8">
        <f>(SUM(Breakdown!$AE204))/(B202)</f>
        <v>0.15938001729035445</v>
      </c>
      <c r="E202" s="8">
        <f>SUM(Breakdown!$D204:$AE204)</f>
        <v>21110</v>
      </c>
      <c r="F202" s="9">
        <f>(SUM(Breakdown!$D204:$AE204))/($B202)</f>
        <v>0.65178461158453749</v>
      </c>
    </row>
    <row r="203" spans="1:6" ht="16" x14ac:dyDescent="0.2">
      <c r="A203" s="16" t="s">
        <v>154</v>
      </c>
      <c r="B203" s="7">
        <v>8050</v>
      </c>
      <c r="C203" s="10">
        <f>(SUM(Breakdown!$D205:$AD205))/($B203)</f>
        <v>0.53329192546583848</v>
      </c>
      <c r="D203" s="8">
        <f>(SUM(Breakdown!$AE205))/(B203)</f>
        <v>0.1448447204968944</v>
      </c>
      <c r="E203" s="8">
        <f>SUM(Breakdown!$D205:$AE205)</f>
        <v>5459</v>
      </c>
      <c r="F203" s="9">
        <f>(SUM(Breakdown!$D205:$AE205))/($B203)</f>
        <v>0.67813664596273293</v>
      </c>
    </row>
    <row r="204" spans="1:6" ht="16" x14ac:dyDescent="0.2">
      <c r="A204" s="16" t="s">
        <v>170</v>
      </c>
      <c r="B204" s="7">
        <v>6108</v>
      </c>
      <c r="C204" s="10">
        <f>(SUM(Breakdown!$D206:$AD206))/($B204)</f>
        <v>0.47740667976424361</v>
      </c>
      <c r="D204" s="8">
        <f>(SUM(Breakdown!$AE206))/(B204)</f>
        <v>0.17550753110674525</v>
      </c>
      <c r="E204" s="8">
        <f>SUM(Breakdown!$D206:$AE206)</f>
        <v>3988</v>
      </c>
      <c r="F204" s="9">
        <f>(SUM(Breakdown!$D206:$AE206))/($B204)</f>
        <v>0.65291421087098889</v>
      </c>
    </row>
    <row r="205" spans="1:6" ht="16" x14ac:dyDescent="0.2">
      <c r="A205" s="16" t="s">
        <v>92</v>
      </c>
      <c r="B205" s="7">
        <v>18969</v>
      </c>
      <c r="C205" s="10">
        <f>(SUM(Breakdown!$D207:$AD207))/($B205)</f>
        <v>0.54288576097843855</v>
      </c>
      <c r="D205" s="8">
        <f>(SUM(Breakdown!$AE207))/(B205)</f>
        <v>0.1174547946649797</v>
      </c>
      <c r="E205" s="8">
        <f>SUM(Breakdown!$D207:$AE207)</f>
        <v>12526</v>
      </c>
      <c r="F205" s="9">
        <f>(SUM(Breakdown!$D207:$AE207))/($B205)</f>
        <v>0.6603405556434182</v>
      </c>
    </row>
    <row r="206" spans="1:6" ht="16" x14ac:dyDescent="0.2">
      <c r="A206" s="16" t="s">
        <v>51</v>
      </c>
      <c r="B206" s="7">
        <v>43248</v>
      </c>
      <c r="C206" s="10">
        <f>(SUM(Breakdown!$D208:$AD208))/($B206)</f>
        <v>0.49889012208657046</v>
      </c>
      <c r="D206" s="8">
        <f>(SUM(Breakdown!$AE208))/(B206)</f>
        <v>8.990011098779134E-2</v>
      </c>
      <c r="E206" s="8">
        <f>SUM(Breakdown!$D208:$AE208)</f>
        <v>25464</v>
      </c>
      <c r="F206" s="9">
        <f>(SUM(Breakdown!$D208:$AE208))/($B206)</f>
        <v>0.58879023307436185</v>
      </c>
    </row>
    <row r="207" spans="1:6" ht="16" x14ac:dyDescent="0.2">
      <c r="A207" s="16" t="s">
        <v>193</v>
      </c>
      <c r="B207" s="7">
        <v>3776</v>
      </c>
      <c r="C207" s="10">
        <f>(SUM(Breakdown!$D209:$AD209))/($B207)</f>
        <v>0.4909957627118644</v>
      </c>
      <c r="D207" s="8">
        <f>(SUM(Breakdown!$AE209))/(B207)</f>
        <v>0.19465042372881355</v>
      </c>
      <c r="E207" s="8">
        <f>SUM(Breakdown!$D209:$AE209)</f>
        <v>2589</v>
      </c>
      <c r="F207" s="9">
        <f>(SUM(Breakdown!$D209:$AE209))/($B207)</f>
        <v>0.68564618644067798</v>
      </c>
    </row>
    <row r="208" spans="1:6" ht="16" x14ac:dyDescent="0.2">
      <c r="A208" s="16" t="s">
        <v>228</v>
      </c>
      <c r="B208" s="7">
        <v>1709</v>
      </c>
      <c r="C208" s="10">
        <f>(SUM(Breakdown!$D210:$AD210))/($B208)</f>
        <v>0.53013458162668226</v>
      </c>
      <c r="D208" s="8">
        <f>(SUM(Breakdown!$AE210))/(B208)</f>
        <v>0.14803978935049736</v>
      </c>
      <c r="E208" s="8">
        <f>SUM(Breakdown!$D210:$AE210)</f>
        <v>1159</v>
      </c>
      <c r="F208" s="9">
        <f>(SUM(Breakdown!$D210:$AE210))/($B208)</f>
        <v>0.67817437097717959</v>
      </c>
    </row>
    <row r="209" spans="1:6" ht="16" x14ac:dyDescent="0.2">
      <c r="A209" s="16" t="s">
        <v>137</v>
      </c>
      <c r="B209" s="7">
        <v>9489</v>
      </c>
      <c r="C209" s="10">
        <f>(SUM(Breakdown!$D211:$AD211))/($B209)</f>
        <v>0.48519338181051747</v>
      </c>
      <c r="D209" s="8">
        <f>(SUM(Breakdown!$AE211))/(B209)</f>
        <v>0.12951838971440616</v>
      </c>
      <c r="E209" s="8">
        <f>SUM(Breakdown!$D211:$AE211)</f>
        <v>5833</v>
      </c>
      <c r="F209" s="9">
        <f>(SUM(Breakdown!$D211:$AE211))/($B209)</f>
        <v>0.61471177152492362</v>
      </c>
    </row>
    <row r="210" spans="1:6" ht="16" x14ac:dyDescent="0.2">
      <c r="A210" s="16" t="s">
        <v>218</v>
      </c>
      <c r="B210" s="7">
        <v>2320</v>
      </c>
      <c r="C210" s="10">
        <f>(SUM(Breakdown!$D212:$AD212))/($B210)</f>
        <v>0.53491379310344822</v>
      </c>
      <c r="D210" s="8">
        <f>(SUM(Breakdown!$AE212))/(B210)</f>
        <v>0</v>
      </c>
      <c r="E210" s="8">
        <f>SUM(Breakdown!$D212:$AE212)</f>
        <v>1241</v>
      </c>
      <c r="F210" s="9">
        <f>(SUM(Breakdown!$D212:$AE212))/($B210)</f>
        <v>0.53491379310344822</v>
      </c>
    </row>
    <row r="211" spans="1:6" ht="16" x14ac:dyDescent="0.2">
      <c r="A211" s="16" t="s">
        <v>106</v>
      </c>
      <c r="B211" s="7">
        <v>15570</v>
      </c>
      <c r="C211" s="10">
        <f>(SUM(Breakdown!$D213:$AD213))/($B211)</f>
        <v>0.44418754014129735</v>
      </c>
      <c r="D211" s="8">
        <f>(SUM(Breakdown!$AE213))/(B211)</f>
        <v>0.1985228002569043</v>
      </c>
      <c r="E211" s="8">
        <f>SUM(Breakdown!$D213:$AE213)</f>
        <v>10007</v>
      </c>
      <c r="F211" s="9">
        <f>(SUM(Breakdown!$D213:$AE213))/($B211)</f>
        <v>0.64271034039820163</v>
      </c>
    </row>
    <row r="212" spans="1:6" ht="16" x14ac:dyDescent="0.2">
      <c r="A212" s="16" t="s">
        <v>231</v>
      </c>
      <c r="B212" s="7">
        <v>1520</v>
      </c>
      <c r="C212" s="10">
        <f>(SUM(Breakdown!$D214:$AD214))/($B212)</f>
        <v>0.45131578947368423</v>
      </c>
      <c r="D212" s="8">
        <f>(SUM(Breakdown!$AE214))/(B212)</f>
        <v>0.20394736842105263</v>
      </c>
      <c r="E212" s="8">
        <f>SUM(Breakdown!$D214:$AE214)</f>
        <v>996</v>
      </c>
      <c r="F212" s="9">
        <f>(SUM(Breakdown!$D214:$AE214))/($B212)</f>
        <v>0.65526315789473688</v>
      </c>
    </row>
    <row r="213" spans="1:6" ht="16" x14ac:dyDescent="0.2">
      <c r="A213" s="16" t="s">
        <v>21</v>
      </c>
      <c r="B213" s="7">
        <v>146149</v>
      </c>
      <c r="C213" s="10">
        <f>(SUM(Breakdown!$D215:$AD215))/($B213)</f>
        <v>0.59401706477635841</v>
      </c>
      <c r="D213" s="8">
        <f>(SUM(Breakdown!$AE215))/(B213)</f>
        <v>0</v>
      </c>
      <c r="E213" s="8">
        <f>SUM(Breakdown!$D215:$AE215)</f>
        <v>86815</v>
      </c>
      <c r="F213" s="9">
        <f>(SUM(Breakdown!$D215:$AE215))/($B213)</f>
        <v>0.59401706477635841</v>
      </c>
    </row>
    <row r="214" spans="1:6" ht="16" x14ac:dyDescent="0.2">
      <c r="A214" s="16" t="s">
        <v>167</v>
      </c>
      <c r="B214" s="7">
        <v>6712</v>
      </c>
      <c r="C214" s="10">
        <f>(SUM(Breakdown!$D216:$AD216))/($B214)</f>
        <v>0.62768176400476761</v>
      </c>
      <c r="D214" s="8">
        <f>(SUM(Breakdown!$AE216))/(B214)</f>
        <v>0.10056615017878427</v>
      </c>
      <c r="E214" s="8">
        <f>SUM(Breakdown!$D216:$AE216)</f>
        <v>4888</v>
      </c>
      <c r="F214" s="9">
        <f>(SUM(Breakdown!$D216:$AE216))/($B214)</f>
        <v>0.72824791418355184</v>
      </c>
    </row>
    <row r="215" spans="1:6" ht="16" x14ac:dyDescent="0.2">
      <c r="A215" s="16" t="s">
        <v>61</v>
      </c>
      <c r="B215" s="7">
        <v>34050</v>
      </c>
      <c r="C215" s="10">
        <f>(SUM(Breakdown!$D217:$AD217))/($B215)</f>
        <v>0.39947136563876651</v>
      </c>
      <c r="D215" s="8">
        <f>(SUM(Breakdown!$AE217))/(B215)</f>
        <v>9.5271659324522764E-2</v>
      </c>
      <c r="E215" s="8">
        <f>SUM(Breakdown!$D217:$AE217)</f>
        <v>16846</v>
      </c>
      <c r="F215" s="9">
        <f>(SUM(Breakdown!$D217:$AE217))/($B215)</f>
        <v>0.49474302496328926</v>
      </c>
    </row>
    <row r="216" spans="1:6" ht="16" x14ac:dyDescent="0.2">
      <c r="A216" s="16" t="s">
        <v>174</v>
      </c>
      <c r="B216" s="7">
        <v>5672</v>
      </c>
      <c r="C216" s="10">
        <f>(SUM(Breakdown!$D218:$AD218))/($B216)</f>
        <v>0.52926657263751764</v>
      </c>
      <c r="D216" s="8">
        <f>(SUM(Breakdown!$AE218))/(B216)</f>
        <v>0.13839915373765868</v>
      </c>
      <c r="E216" s="8">
        <f>SUM(Breakdown!$D218:$AE218)</f>
        <v>3787</v>
      </c>
      <c r="F216" s="9">
        <f>(SUM(Breakdown!$D218:$AE218))/($B216)</f>
        <v>0.66766572637517629</v>
      </c>
    </row>
    <row r="217" spans="1:6" ht="16" x14ac:dyDescent="0.2">
      <c r="A217" s="16" t="s">
        <v>242</v>
      </c>
      <c r="B217" s="7">
        <v>939</v>
      </c>
      <c r="C217" s="10">
        <f>(SUM(Breakdown!$D219:$AD219))/($B217)</f>
        <v>0.50692225772097976</v>
      </c>
      <c r="D217" s="8">
        <f>(SUM(Breakdown!$AE219))/(B217)</f>
        <v>0.1650692225772098</v>
      </c>
      <c r="E217" s="8">
        <f>SUM(Breakdown!$D219:$AE219)</f>
        <v>631</v>
      </c>
      <c r="F217" s="9">
        <f>(SUM(Breakdown!$D219:$AE219))/($B217)</f>
        <v>0.67199148029818956</v>
      </c>
    </row>
    <row r="218" spans="1:6" ht="16" x14ac:dyDescent="0.2">
      <c r="A218" s="16" t="s">
        <v>241</v>
      </c>
      <c r="B218" s="7">
        <v>953</v>
      </c>
      <c r="C218" s="10">
        <f>(SUM(Breakdown!$D220:$AD220))/($B218)</f>
        <v>0.56768100734522564</v>
      </c>
      <c r="D218" s="8">
        <f>(SUM(Breakdown!$AE220))/(B218)</f>
        <v>0.20146904512067157</v>
      </c>
      <c r="E218" s="8">
        <f>SUM(Breakdown!$D220:$AE220)</f>
        <v>733</v>
      </c>
      <c r="F218" s="9">
        <f>(SUM(Breakdown!$D220:$AE220))/($B218)</f>
        <v>0.76915005246589718</v>
      </c>
    </row>
    <row r="219" spans="1:6" ht="16" x14ac:dyDescent="0.2">
      <c r="A219" s="16" t="s">
        <v>212</v>
      </c>
      <c r="B219" s="7">
        <v>2449</v>
      </c>
      <c r="C219" s="10">
        <f>(SUM(Breakdown!$D221:$AD221))/($B219)</f>
        <v>0.54389546753777052</v>
      </c>
      <c r="D219" s="8">
        <f>(SUM(Breakdown!$AE221))/(B219)</f>
        <v>9.3099224173131892E-2</v>
      </c>
      <c r="E219" s="8">
        <f>SUM(Breakdown!$D221:$AE221)</f>
        <v>1560</v>
      </c>
      <c r="F219" s="9">
        <f>(SUM(Breakdown!$D221:$AE221))/($B219)</f>
        <v>0.63699469171090239</v>
      </c>
    </row>
    <row r="220" spans="1:6" ht="16" x14ac:dyDescent="0.2">
      <c r="A220" s="16" t="s">
        <v>189</v>
      </c>
      <c r="B220" s="7">
        <v>3941</v>
      </c>
      <c r="C220" s="10">
        <f>(SUM(Breakdown!$D222:$AD222))/($B220)</f>
        <v>0.44201979193098201</v>
      </c>
      <c r="D220" s="8">
        <f>(SUM(Breakdown!$AE222))/(B220)</f>
        <v>0.15072316670895711</v>
      </c>
      <c r="E220" s="8">
        <f>SUM(Breakdown!$D222:$AE222)</f>
        <v>2336</v>
      </c>
      <c r="F220" s="9">
        <f>(SUM(Breakdown!$D222:$AE222))/($B220)</f>
        <v>0.59274295863993909</v>
      </c>
    </row>
    <row r="221" spans="1:6" ht="16" x14ac:dyDescent="0.2">
      <c r="A221" s="16" t="s">
        <v>2</v>
      </c>
      <c r="B221" s="7">
        <v>1212524</v>
      </c>
      <c r="C221" s="10">
        <f>(SUM(Breakdown!$D223:$AD223))/($B221)</f>
        <v>0.60163345220383269</v>
      </c>
      <c r="D221" s="8">
        <f>(SUM(Breakdown!$AE223))/(B221)</f>
        <v>8.3655251359973079E-2</v>
      </c>
      <c r="E221" s="8">
        <f>SUM(Breakdown!$D223:$AE223)</f>
        <v>830929</v>
      </c>
      <c r="F221" s="9">
        <f>(SUM(Breakdown!$D223:$AE223))/($B221)</f>
        <v>0.68528870356380578</v>
      </c>
    </row>
    <row r="222" spans="1:6" ht="16" x14ac:dyDescent="0.2">
      <c r="A222" s="16" t="s">
        <v>32</v>
      </c>
      <c r="B222" s="7">
        <v>83696</v>
      </c>
      <c r="C222" s="10">
        <f>(SUM(Breakdown!$D224:$AD224))/($B222)</f>
        <v>0.53776763525138593</v>
      </c>
      <c r="D222" s="8">
        <f>(SUM(Breakdown!$AE224))/(B222)</f>
        <v>0.1140197858917989</v>
      </c>
      <c r="E222" s="8">
        <f>SUM(Breakdown!$D224:$AE224)</f>
        <v>54552</v>
      </c>
      <c r="F222" s="9">
        <f>(SUM(Breakdown!$D224:$AE224))/($B222)</f>
        <v>0.65178742114318489</v>
      </c>
    </row>
    <row r="223" spans="1:6" ht="16" x14ac:dyDescent="0.2">
      <c r="A223" s="16" t="s">
        <v>248</v>
      </c>
      <c r="B223" s="7">
        <v>673</v>
      </c>
      <c r="C223" s="10">
        <f>(SUM(Breakdown!$D225:$AD225))/($B223)</f>
        <v>0.54680534918276369</v>
      </c>
      <c r="D223" s="8">
        <f>(SUM(Breakdown!$AE225))/(B223)</f>
        <v>0.14561664190193166</v>
      </c>
      <c r="E223" s="8">
        <f>SUM(Breakdown!$D225:$AE225)</f>
        <v>466</v>
      </c>
      <c r="F223" s="9">
        <f>(SUM(Breakdown!$D225:$AE225))/($B223)</f>
        <v>0.69242199108469538</v>
      </c>
    </row>
    <row r="224" spans="1:6" ht="16" x14ac:dyDescent="0.2">
      <c r="A224" s="16" t="s">
        <v>168</v>
      </c>
      <c r="B224" s="7">
        <v>6589</v>
      </c>
      <c r="C224" s="10">
        <f>(SUM(Breakdown!$D226:$AD226))/($B224)</f>
        <v>0.43709212323569585</v>
      </c>
      <c r="D224" s="8">
        <f>(SUM(Breakdown!$AE226))/(B224)</f>
        <v>0.11063894369403551</v>
      </c>
      <c r="E224" s="8">
        <f>SUM(Breakdown!$D226:$AE226)</f>
        <v>3609</v>
      </c>
      <c r="F224" s="9">
        <f>(SUM(Breakdown!$D226:$AE226))/($B224)</f>
        <v>0.54773106692973139</v>
      </c>
    </row>
    <row r="225" spans="1:6" ht="16" x14ac:dyDescent="0.2">
      <c r="A225" s="16" t="s">
        <v>238</v>
      </c>
      <c r="B225" s="7">
        <v>1216</v>
      </c>
      <c r="C225" s="10">
        <f>(SUM(Breakdown!$D227:$AD227))/($B225)</f>
        <v>0.42927631578947367</v>
      </c>
      <c r="D225" s="8">
        <f>(SUM(Breakdown!$AE227))/(B225)</f>
        <v>0.29111842105263158</v>
      </c>
      <c r="E225" s="8">
        <f>SUM(Breakdown!$D227:$AE227)</f>
        <v>876</v>
      </c>
      <c r="F225" s="9">
        <f>(SUM(Breakdown!$D227:$AE227))/($B225)</f>
        <v>0.72039473684210531</v>
      </c>
    </row>
    <row r="226" spans="1:6" ht="16" x14ac:dyDescent="0.2">
      <c r="A226" s="16" t="s">
        <v>97</v>
      </c>
      <c r="B226" s="7">
        <v>17666</v>
      </c>
      <c r="C226" s="10">
        <f>(SUM(Breakdown!$D228:$AD228))/($B226)</f>
        <v>0.46445148873542397</v>
      </c>
      <c r="D226" s="8">
        <f>(SUM(Breakdown!$AE228))/(B226)</f>
        <v>0.13081625721725348</v>
      </c>
      <c r="E226" s="8">
        <f>SUM(Breakdown!$D228:$AE228)</f>
        <v>10516</v>
      </c>
      <c r="F226" s="9">
        <f>(SUM(Breakdown!$D228:$AE228))/($B226)</f>
        <v>0.59526774595267751</v>
      </c>
    </row>
    <row r="227" spans="1:6" ht="16" x14ac:dyDescent="0.2">
      <c r="A227" s="16" t="s">
        <v>38</v>
      </c>
      <c r="B227" s="7">
        <v>70086</v>
      </c>
      <c r="C227" s="10">
        <f>(SUM(Breakdown!$D229:$AD229))/($B227)</f>
        <v>0.47220557600662044</v>
      </c>
      <c r="D227" s="8">
        <f>(SUM(Breakdown!$AE229))/(B227)</f>
        <v>0.1597323288531233</v>
      </c>
      <c r="E227" s="8">
        <f>SUM(Breakdown!$D229:$AE229)</f>
        <v>44290</v>
      </c>
      <c r="F227" s="9">
        <f>(SUM(Breakdown!$D229:$AE229))/($B227)</f>
        <v>0.63193790485974377</v>
      </c>
    </row>
    <row r="228" spans="1:6" ht="16" x14ac:dyDescent="0.2">
      <c r="A228" s="16" t="s">
        <v>4</v>
      </c>
      <c r="B228" s="7">
        <v>854577</v>
      </c>
      <c r="C228" s="10">
        <f>(SUM(Breakdown!$D230:$AD230))/($B228)</f>
        <v>0.64232947996494172</v>
      </c>
      <c r="D228" s="8">
        <f>(SUM(Breakdown!$AE230))/(B228)</f>
        <v>5.9161433083268093E-2</v>
      </c>
      <c r="E228" s="8">
        <f>SUM(Breakdown!$D230:$AE230)</f>
        <v>599478</v>
      </c>
      <c r="F228" s="9">
        <f>(SUM(Breakdown!$D230:$AE230))/($B228)</f>
        <v>0.70149091304820976</v>
      </c>
    </row>
    <row r="229" spans="1:6" ht="16" x14ac:dyDescent="0.2">
      <c r="A229" s="16" t="s">
        <v>128</v>
      </c>
      <c r="B229" s="7">
        <v>11541</v>
      </c>
      <c r="C229" s="10">
        <f>(SUM(Breakdown!$D231:$AD231))/($B229)</f>
        <v>0.45697946451780608</v>
      </c>
      <c r="D229" s="8">
        <f>(SUM(Breakdown!$AE231))/(B229)</f>
        <v>0.13707650983450306</v>
      </c>
      <c r="E229" s="8">
        <f>SUM(Breakdown!$D231:$AE231)</f>
        <v>6856</v>
      </c>
      <c r="F229" s="9">
        <f>(SUM(Breakdown!$D231:$AE231))/($B229)</f>
        <v>0.59405597435230917</v>
      </c>
    </row>
    <row r="230" spans="1:6" ht="16" x14ac:dyDescent="0.2">
      <c r="A230" s="16" t="s">
        <v>108</v>
      </c>
      <c r="B230" s="7">
        <v>14556</v>
      </c>
      <c r="C230" s="10">
        <f>(SUM(Breakdown!$D232:$AD232))/($B230)</f>
        <v>0.46125309150865623</v>
      </c>
      <c r="D230" s="8">
        <f>(SUM(Breakdown!$AE232))/(B230)</f>
        <v>0.19490244572684803</v>
      </c>
      <c r="E230" s="8">
        <f>SUM(Breakdown!$D232:$AE232)</f>
        <v>9551</v>
      </c>
      <c r="F230" s="9">
        <f>(SUM(Breakdown!$D232:$AE232))/($B230)</f>
        <v>0.65615553723550424</v>
      </c>
    </row>
    <row r="231" spans="1:6" ht="16" x14ac:dyDescent="0.2">
      <c r="A231" s="16" t="s">
        <v>75</v>
      </c>
      <c r="B231" s="7">
        <v>28619</v>
      </c>
      <c r="C231" s="10">
        <f>(SUM(Breakdown!$D233:$AD233))/($B231)</f>
        <v>0.53212900520633144</v>
      </c>
      <c r="D231" s="8">
        <f>(SUM(Breakdown!$AE233))/(B231)</f>
        <v>0.12351934029840315</v>
      </c>
      <c r="E231" s="8">
        <f>SUM(Breakdown!$D233:$AE233)</f>
        <v>18764</v>
      </c>
      <c r="F231" s="9">
        <f>(SUM(Breakdown!$D233:$AE233))/($B231)</f>
        <v>0.65564834550473461</v>
      </c>
    </row>
    <row r="232" spans="1:6" ht="16" x14ac:dyDescent="0.2">
      <c r="A232" s="16" t="s">
        <v>220</v>
      </c>
      <c r="B232" s="7">
        <v>2207</v>
      </c>
      <c r="C232" s="10">
        <f>(SUM(Breakdown!$D234:$AD234))/($B232)</f>
        <v>0.47575894879927505</v>
      </c>
      <c r="D232" s="8">
        <f>(SUM(Breakdown!$AE234))/(B232)</f>
        <v>7.9746261893973713E-2</v>
      </c>
      <c r="E232" s="8">
        <f>SUM(Breakdown!$D234:$AE234)</f>
        <v>1226</v>
      </c>
      <c r="F232" s="9">
        <f>(SUM(Breakdown!$D234:$AE234))/($B232)</f>
        <v>0.55550521069324876</v>
      </c>
    </row>
    <row r="233" spans="1:6" ht="16" x14ac:dyDescent="0.2">
      <c r="A233" s="16" t="s">
        <v>99</v>
      </c>
      <c r="B233" s="7">
        <v>17420</v>
      </c>
      <c r="C233" s="10">
        <f>(SUM(Breakdown!$D235:$AD235))/($B233)</f>
        <v>0.47129735935706085</v>
      </c>
      <c r="D233" s="8">
        <f>(SUM(Breakdown!$AE235))/(B233)</f>
        <v>0.11991963260619977</v>
      </c>
      <c r="E233" s="8">
        <f>SUM(Breakdown!$D235:$AE235)</f>
        <v>10299</v>
      </c>
      <c r="F233" s="9">
        <f>(SUM(Breakdown!$D235:$AE235))/($B233)</f>
        <v>0.59121699196326061</v>
      </c>
    </row>
    <row r="234" spans="1:6" ht="16" x14ac:dyDescent="0.2">
      <c r="A234" s="16" t="s">
        <v>74</v>
      </c>
      <c r="B234" s="7">
        <v>28927</v>
      </c>
      <c r="C234" s="10">
        <f>(SUM(Breakdown!$D236:$AD236))/($B234)</f>
        <v>0.36740761226535762</v>
      </c>
      <c r="D234" s="8">
        <f>(SUM(Breakdown!$AE236))/(B234)</f>
        <v>8.4211981885435758E-2</v>
      </c>
      <c r="E234" s="8">
        <f>SUM(Breakdown!$D236:$AE236)</f>
        <v>13064</v>
      </c>
      <c r="F234" s="9">
        <f>(SUM(Breakdown!$D236:$AE236))/($B234)</f>
        <v>0.45161959415079339</v>
      </c>
    </row>
    <row r="235" spans="1:6" ht="16" x14ac:dyDescent="0.2">
      <c r="A235" s="16" t="s">
        <v>55</v>
      </c>
      <c r="B235" s="7">
        <v>38965</v>
      </c>
      <c r="C235" s="10">
        <f>(SUM(Breakdown!$D237:$AD237))/($B235)</f>
        <v>0.44103682792249455</v>
      </c>
      <c r="D235" s="8">
        <f>(SUM(Breakdown!$AE237))/(B235)</f>
        <v>0.2212498395996407</v>
      </c>
      <c r="E235" s="8">
        <f>SUM(Breakdown!$D237:$AE237)</f>
        <v>25806</v>
      </c>
      <c r="F235" s="9">
        <f>(SUM(Breakdown!$D237:$AE237))/($B235)</f>
        <v>0.66228666752213528</v>
      </c>
    </row>
    <row r="236" spans="1:6" ht="16" x14ac:dyDescent="0.2">
      <c r="A236" s="16" t="s">
        <v>42</v>
      </c>
      <c r="B236" s="7">
        <v>56612</v>
      </c>
      <c r="C236" s="10">
        <f>(SUM(Breakdown!$D238:$AD238))/($B236)</f>
        <v>0.51709884830071362</v>
      </c>
      <c r="D236" s="8">
        <f>(SUM(Breakdown!$AE238))/(B236)</f>
        <v>0.1107185755670176</v>
      </c>
      <c r="E236" s="8">
        <f>SUM(Breakdown!$D238:$AE238)</f>
        <v>35542</v>
      </c>
      <c r="F236" s="9">
        <f>(SUM(Breakdown!$D238:$AE238))/($B236)</f>
        <v>0.62781742386773121</v>
      </c>
    </row>
    <row r="237" spans="1:6" ht="16" x14ac:dyDescent="0.2">
      <c r="A237" s="16" t="s">
        <v>59</v>
      </c>
      <c r="B237" s="7">
        <v>35038</v>
      </c>
      <c r="C237" s="10">
        <f>(SUM(Breakdown!$D239:$AD239))/($B237)</f>
        <v>0.55337062617729327</v>
      </c>
      <c r="D237" s="8">
        <f>(SUM(Breakdown!$AE239))/(B237)</f>
        <v>0.11907072321479537</v>
      </c>
      <c r="E237" s="8">
        <f>SUM(Breakdown!$D239:$AE239)</f>
        <v>23561</v>
      </c>
      <c r="F237" s="9">
        <f>(SUM(Breakdown!$D239:$AE239))/($B237)</f>
        <v>0.67244134939208855</v>
      </c>
    </row>
    <row r="238" spans="1:6" ht="16" x14ac:dyDescent="0.2">
      <c r="A238" s="16" t="s">
        <v>58</v>
      </c>
      <c r="B238" s="7">
        <v>35116</v>
      </c>
      <c r="C238" s="10">
        <f>(SUM(Breakdown!$D240:$AD240))/($B238)</f>
        <v>0.53511219956714884</v>
      </c>
      <c r="D238" s="8">
        <f>(SUM(Breakdown!$AE240))/(B238)</f>
        <v>9.6793484451532061E-2</v>
      </c>
      <c r="E238" s="8">
        <f>SUM(Breakdown!$D240:$AE240)</f>
        <v>22190</v>
      </c>
      <c r="F238" s="9">
        <f>(SUM(Breakdown!$D240:$AE240))/($B238)</f>
        <v>0.63190568401868097</v>
      </c>
    </row>
    <row r="239" spans="1:6" ht="16" x14ac:dyDescent="0.2">
      <c r="A239" s="16" t="s">
        <v>166</v>
      </c>
      <c r="B239" s="7">
        <v>6880</v>
      </c>
      <c r="C239" s="10">
        <f>(SUM(Breakdown!$D241:$AD241))/($B239)</f>
        <v>0.45</v>
      </c>
      <c r="D239" s="8">
        <f>(SUM(Breakdown!$AE241))/(B239)</f>
        <v>0.13633720930232557</v>
      </c>
      <c r="E239" s="8">
        <f>SUM(Breakdown!$D241:$AE241)</f>
        <v>4034</v>
      </c>
      <c r="F239" s="9">
        <f>(SUM(Breakdown!$D241:$AE241))/($B239)</f>
        <v>0.58633720930232558</v>
      </c>
    </row>
    <row r="240" spans="1:6" ht="16" x14ac:dyDescent="0.2">
      <c r="A240" s="16" t="s">
        <v>82</v>
      </c>
      <c r="B240" s="7">
        <v>23947</v>
      </c>
      <c r="C240" s="10">
        <f>(SUM(Breakdown!$D242:$AD242))/($B240)</f>
        <v>0.60287301123313985</v>
      </c>
      <c r="D240" s="8">
        <f>(SUM(Breakdown!$AE242))/(B240)</f>
        <v>0.12247880736626718</v>
      </c>
      <c r="E240" s="8">
        <f>SUM(Breakdown!$D242:$AE242)</f>
        <v>17370</v>
      </c>
      <c r="F240" s="9">
        <f>(SUM(Breakdown!$D242:$AE242))/($B240)</f>
        <v>0.72535181859940701</v>
      </c>
    </row>
    <row r="241" spans="1:6" ht="16" x14ac:dyDescent="0.2">
      <c r="A241" s="16" t="s">
        <v>22</v>
      </c>
      <c r="B241" s="7">
        <v>137840</v>
      </c>
      <c r="C241" s="10">
        <f>(SUM(Breakdown!$D243:$AD243))/($B241)</f>
        <v>0.36887695879280324</v>
      </c>
      <c r="D241" s="8">
        <f>(SUM(Breakdown!$AE243))/(B241)</f>
        <v>0.10494051073708648</v>
      </c>
      <c r="E241" s="8">
        <f>SUM(Breakdown!$D243:$AE243)</f>
        <v>65311</v>
      </c>
      <c r="F241" s="9">
        <f>(SUM(Breakdown!$D243:$AE243))/($B241)</f>
        <v>0.47381746952988973</v>
      </c>
    </row>
    <row r="242" spans="1:6" ht="16" x14ac:dyDescent="0.2">
      <c r="A242" s="16" t="s">
        <v>79</v>
      </c>
      <c r="B242" s="7">
        <v>25697</v>
      </c>
      <c r="C242" s="10">
        <f>(SUM(Breakdown!$D244:$AD244))/($B242)</f>
        <v>0.56294509086663813</v>
      </c>
      <c r="D242" s="8">
        <f>(SUM(Breakdown!$AE244))/(B242)</f>
        <v>8.6352492508853171E-2</v>
      </c>
      <c r="E242" s="8">
        <f>SUM(Breakdown!$D244:$AE244)</f>
        <v>16685</v>
      </c>
      <c r="F242" s="9">
        <f>(SUM(Breakdown!$D244:$AE244))/($B242)</f>
        <v>0.64929758337549126</v>
      </c>
    </row>
    <row r="243" spans="1:6" ht="16" x14ac:dyDescent="0.2">
      <c r="A243" s="16" t="s">
        <v>197</v>
      </c>
      <c r="B243" s="7">
        <v>3514</v>
      </c>
      <c r="C243" s="10">
        <f>(SUM(Breakdown!$D245:$AD245))/($B243)</f>
        <v>0.46528173022196928</v>
      </c>
      <c r="D243" s="8">
        <f>(SUM(Breakdown!$AE245))/(B243)</f>
        <v>0.19948776323278317</v>
      </c>
      <c r="E243" s="8">
        <f>SUM(Breakdown!$D245:$AE245)</f>
        <v>2336</v>
      </c>
      <c r="F243" s="9">
        <f>(SUM(Breakdown!$D245:$AE245))/($B243)</f>
        <v>0.66476949345475245</v>
      </c>
    </row>
    <row r="244" spans="1:6" ht="16" x14ac:dyDescent="0.2">
      <c r="A244" s="16" t="s">
        <v>33</v>
      </c>
      <c r="B244" s="7">
        <v>83575</v>
      </c>
      <c r="C244" s="10">
        <f>(SUM(Breakdown!$D246:$AD246))/($B244)</f>
        <v>0.41428656895004484</v>
      </c>
      <c r="D244" s="8">
        <f>(SUM(Breakdown!$AE246))/(B244)</f>
        <v>0</v>
      </c>
      <c r="E244" s="8">
        <f>SUM(Breakdown!$D246:$AE246)</f>
        <v>34624</v>
      </c>
      <c r="F244" s="9">
        <f>(SUM(Breakdown!$D246:$AE246))/($B244)</f>
        <v>0.41428656895004484</v>
      </c>
    </row>
    <row r="245" spans="1:6" ht="16" x14ac:dyDescent="0.2">
      <c r="A245" s="16" t="s">
        <v>151</v>
      </c>
      <c r="B245" s="7">
        <v>8196</v>
      </c>
      <c r="C245" s="10">
        <f>(SUM(Breakdown!$D247:$AD247))/($B245)</f>
        <v>0.42471937530502685</v>
      </c>
      <c r="D245" s="8">
        <f>(SUM(Breakdown!$AE247))/(B245)</f>
        <v>9.6998535871156658E-2</v>
      </c>
      <c r="E245" s="8">
        <f>SUM(Breakdown!$D247:$AE247)</f>
        <v>4276</v>
      </c>
      <c r="F245" s="9">
        <f>(SUM(Breakdown!$D247:$AE247))/($B245)</f>
        <v>0.52171791117618349</v>
      </c>
    </row>
    <row r="246" spans="1:6" ht="16" x14ac:dyDescent="0.2">
      <c r="A246" s="16" t="s">
        <v>117</v>
      </c>
      <c r="B246" s="7">
        <v>12804</v>
      </c>
      <c r="C246" s="10">
        <f>(SUM(Breakdown!$D248:$AD248))/($B246)</f>
        <v>0.28100593564511089</v>
      </c>
      <c r="D246" s="8">
        <f>(SUM(Breakdown!$AE248))/(B246)</f>
        <v>0.1619025304592315</v>
      </c>
      <c r="E246" s="8">
        <f>SUM(Breakdown!$D248:$AE248)</f>
        <v>5671</v>
      </c>
      <c r="F246" s="9">
        <f>(SUM(Breakdown!$D248:$AE248))/($B246)</f>
        <v>0.44290846610434237</v>
      </c>
    </row>
    <row r="247" spans="1:6" ht="16" x14ac:dyDescent="0.2">
      <c r="A247" s="16" t="s">
        <v>10</v>
      </c>
      <c r="B247" s="7">
        <v>376672</v>
      </c>
      <c r="C247" s="10">
        <f>(SUM(Breakdown!$D249:$AD249))/($B247)</f>
        <v>0.68850087078413047</v>
      </c>
      <c r="D247" s="8">
        <f>(SUM(Breakdown!$AE249))/(B247)</f>
        <v>6.8677788633081299E-2</v>
      </c>
      <c r="E247" s="8">
        <f>SUM(Breakdown!$D249:$AE249)</f>
        <v>285208</v>
      </c>
      <c r="F247" s="9">
        <f>(SUM(Breakdown!$D249:$AE249))/($B247)</f>
        <v>0.75717865941721174</v>
      </c>
    </row>
    <row r="248" spans="1:6" ht="16" x14ac:dyDescent="0.2">
      <c r="A248" s="16" t="s">
        <v>60</v>
      </c>
      <c r="B248" s="7">
        <v>35036</v>
      </c>
      <c r="C248" s="10">
        <f>(SUM(Breakdown!$D250:$AD250))/($B248)</f>
        <v>0.58890855120447538</v>
      </c>
      <c r="D248" s="8">
        <f>(SUM(Breakdown!$AE250))/(B248)</f>
        <v>0.11887772576778172</v>
      </c>
      <c r="E248" s="8">
        <f>SUM(Breakdown!$D250:$AE250)</f>
        <v>24798</v>
      </c>
      <c r="F248" s="9">
        <f>(SUM(Breakdown!$D250:$AE250))/($B248)</f>
        <v>0.70778627697225716</v>
      </c>
    </row>
    <row r="249" spans="1:6" ht="16" x14ac:dyDescent="0.2">
      <c r="A249" s="16" t="s">
        <v>187</v>
      </c>
      <c r="B249" s="7">
        <v>4013</v>
      </c>
      <c r="C249" s="10">
        <f>(SUM(Breakdown!$D251:$AD251))/($B249)</f>
        <v>0.35609269872913035</v>
      </c>
      <c r="D249" s="8">
        <f>(SUM(Breakdown!$AE251))/(B249)</f>
        <v>0.16870171941191128</v>
      </c>
      <c r="E249" s="8">
        <f>SUM(Breakdown!$D251:$AE251)</f>
        <v>2106</v>
      </c>
      <c r="F249" s="9">
        <f>(SUM(Breakdown!$D251:$AE251))/($B249)</f>
        <v>0.52479441814104166</v>
      </c>
    </row>
    <row r="250" spans="1:6" ht="16" x14ac:dyDescent="0.2">
      <c r="A250" s="16" t="s">
        <v>49</v>
      </c>
      <c r="B250" s="7">
        <v>45643</v>
      </c>
      <c r="C250" s="10">
        <f>(SUM(Breakdown!$D252:$AD252))/($B250)</f>
        <v>0.5927962666783515</v>
      </c>
      <c r="D250" s="8">
        <f>(SUM(Breakdown!$AE252))/(B250)</f>
        <v>0.10772736235567337</v>
      </c>
      <c r="E250" s="8">
        <f>SUM(Breakdown!$D252:$AE252)</f>
        <v>31974</v>
      </c>
      <c r="F250" s="9">
        <f>(SUM(Breakdown!$D252:$AE252))/($B250)</f>
        <v>0.70052362903402499</v>
      </c>
    </row>
    <row r="251" spans="1:6" ht="16" x14ac:dyDescent="0.2">
      <c r="A251" s="16" t="s">
        <v>68</v>
      </c>
      <c r="B251" s="7">
        <v>32382</v>
      </c>
      <c r="C251" s="10">
        <f>(SUM(Breakdown!$D253:$AD253))/($B251)</f>
        <v>0.59236612933110988</v>
      </c>
      <c r="D251" s="8">
        <f>(SUM(Breakdown!$AE253))/(B251)</f>
        <v>8.8629485516645054E-2</v>
      </c>
      <c r="E251" s="8">
        <f>SUM(Breakdown!$D253:$AE253)</f>
        <v>22052</v>
      </c>
      <c r="F251" s="9">
        <f>(SUM(Breakdown!$D253:$AE253))/($B251)</f>
        <v>0.68099561484775495</v>
      </c>
    </row>
    <row r="252" spans="1:6" ht="16" x14ac:dyDescent="0.2">
      <c r="A252" s="16" t="s">
        <v>184</v>
      </c>
      <c r="B252" s="7">
        <v>4407</v>
      </c>
      <c r="C252" s="10">
        <f>(SUM(Breakdown!$D254:$AD254))/($B252)</f>
        <v>0.48196051735874745</v>
      </c>
      <c r="D252" s="8">
        <f>(SUM(Breakdown!$AE254))/(B252)</f>
        <v>0.11345586566825505</v>
      </c>
      <c r="E252" s="8">
        <f>SUM(Breakdown!$D254:$AE254)</f>
        <v>2624</v>
      </c>
      <c r="F252" s="9">
        <f>(SUM(Breakdown!$D254:$AE254))/($B252)</f>
        <v>0.5954163830270025</v>
      </c>
    </row>
    <row r="253" spans="1:6" ht="16" x14ac:dyDescent="0.2">
      <c r="A253" s="16" t="s">
        <v>126</v>
      </c>
      <c r="B253" s="7">
        <v>11769</v>
      </c>
      <c r="C253" s="10">
        <f>(SUM(Breakdown!$D255:$AD255))/($B253)</f>
        <v>0.58186761831931344</v>
      </c>
      <c r="D253" s="8">
        <f>(SUM(Breakdown!$AE255))/(B253)</f>
        <v>9.7629365281672195E-2</v>
      </c>
      <c r="E253" s="8">
        <f>SUM(Breakdown!$D255:$AE255)</f>
        <v>7997</v>
      </c>
      <c r="F253" s="9">
        <f>(SUM(Breakdown!$D255:$AE255))/($B253)</f>
        <v>0.67949698360098565</v>
      </c>
    </row>
    <row r="254" spans="1:6" ht="16" x14ac:dyDescent="0.2">
      <c r="A254" s="16" t="s">
        <v>150</v>
      </c>
      <c r="B254" s="7">
        <v>8257</v>
      </c>
      <c r="C254" s="10">
        <f>(SUM(Breakdown!$D256:$AD256))/($B254)</f>
        <v>0.26801501756085744</v>
      </c>
      <c r="D254" s="8">
        <f>(SUM(Breakdown!$AE256))/(B254)</f>
        <v>0.17548746518105848</v>
      </c>
      <c r="E254" s="8">
        <f>SUM(Breakdown!$D256:$AE256)</f>
        <v>3662</v>
      </c>
      <c r="F254" s="9">
        <f>(SUM(Breakdown!$D256:$AE256))/($B254)</f>
        <v>0.44350248274191595</v>
      </c>
    </row>
    <row r="255" spans="1:6" ht="16" x14ac:dyDescent="0.2">
      <c r="A255" s="16" t="s">
        <v>153</v>
      </c>
      <c r="B255" s="7">
        <v>8066</v>
      </c>
      <c r="C255" s="10">
        <f>(SUM(Breakdown!$D257:$AD257))/($B255)</f>
        <v>0.32358046119514011</v>
      </c>
      <c r="D255" s="8">
        <f>(SUM(Breakdown!$AE257))/(B255)</f>
        <v>0.135755021076122</v>
      </c>
      <c r="E255" s="8">
        <f>SUM(Breakdown!$D257:$AE257)</f>
        <v>3705</v>
      </c>
      <c r="F255" s="9">
        <f>(SUM(Breakdown!$D257:$AE257))/($B255)</f>
        <v>0.45933548227126209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Breakdown</vt:lpstr>
      <vt:lpstr>Metrics</vt:lpstr>
      <vt:lpstr>Travis</vt:lpstr>
      <vt:lpstr>Statewide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2020-10-20T16:11:02Z</dcterms:created>
  <dcterms:modified xsi:type="dcterms:W3CDTF">2020-11-08T15:10:31Z</dcterms:modified>
</cp:coreProperties>
</file>