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db35c39a214741/Área de Trabalho/nconfirmidades/"/>
    </mc:Choice>
  </mc:AlternateContent>
  <xr:revisionPtr revIDLastSave="32" documentId="13_ncr:1_{7A31D208-BB37-4DC3-B0BD-2B071C0F9AE4}" xr6:coauthVersionLast="46" xr6:coauthVersionMax="46" xr10:uidLastSave="{4B5D7BD7-45F1-4820-B76A-D91D3C6543E0}"/>
  <bookViews>
    <workbookView xWindow="-120" yWindow="-120" windowWidth="29040" windowHeight="15990" activeTab="1" xr2:uid="{5CE2FCBB-2071-4BD0-ABE0-45548D62AE17}"/>
  </bookViews>
  <sheets>
    <sheet name="NC" sheetId="4" r:id="rId1"/>
    <sheet name="Planilha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5" l="1"/>
  <c r="C5" i="5"/>
  <c r="K5" i="5" s="1"/>
  <c r="D59" i="5"/>
  <c r="C59" i="5"/>
  <c r="D58" i="5"/>
  <c r="C58" i="5"/>
  <c r="D57" i="5"/>
  <c r="C57" i="5"/>
  <c r="D56" i="5"/>
  <c r="C56" i="5"/>
  <c r="D53" i="5"/>
  <c r="C53" i="5"/>
  <c r="K53" i="5" s="1"/>
  <c r="D52" i="5"/>
  <c r="C52" i="5"/>
  <c r="K52" i="5" s="1"/>
  <c r="D51" i="5"/>
  <c r="C51" i="5"/>
  <c r="D50" i="5"/>
  <c r="C50" i="5"/>
  <c r="D49" i="5"/>
  <c r="C49" i="5"/>
  <c r="K49" i="5" s="1"/>
  <c r="D48" i="5"/>
  <c r="C48" i="5"/>
  <c r="K48" i="5" s="1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K39" i="5" s="1"/>
  <c r="D38" i="5"/>
  <c r="C38" i="5"/>
  <c r="K38" i="5" s="1"/>
  <c r="D37" i="5"/>
  <c r="C37" i="5"/>
  <c r="K37" i="5" s="1"/>
  <c r="D36" i="5"/>
  <c r="C36" i="5"/>
  <c r="D35" i="5"/>
  <c r="C35" i="5"/>
  <c r="D32" i="5"/>
  <c r="C32" i="5"/>
  <c r="D31" i="5"/>
  <c r="C31" i="5"/>
  <c r="D29" i="5"/>
  <c r="C29" i="5"/>
  <c r="D28" i="5"/>
  <c r="C28" i="5"/>
  <c r="D27" i="5"/>
  <c r="C27" i="5"/>
  <c r="D26" i="5"/>
  <c r="C26" i="5"/>
  <c r="D25" i="5"/>
  <c r="C25" i="5"/>
  <c r="D22" i="5"/>
  <c r="C22" i="5"/>
  <c r="D21" i="5"/>
  <c r="C21" i="5"/>
  <c r="K21" i="5" s="1"/>
  <c r="D20" i="5"/>
  <c r="C20" i="5"/>
  <c r="D19" i="5"/>
  <c r="C19" i="5"/>
  <c r="D18" i="5"/>
  <c r="C18" i="5"/>
  <c r="D17" i="5"/>
  <c r="C17" i="5"/>
  <c r="K17" i="5" s="1"/>
  <c r="D16" i="5"/>
  <c r="C16" i="5"/>
  <c r="D6" i="5"/>
  <c r="D7" i="5"/>
  <c r="D8" i="5"/>
  <c r="D9" i="5"/>
  <c r="D10" i="5"/>
  <c r="D11" i="5"/>
  <c r="D12" i="5"/>
  <c r="D13" i="5"/>
  <c r="D2" i="5"/>
  <c r="C6" i="5"/>
  <c r="C7" i="5"/>
  <c r="C8" i="5"/>
  <c r="C9" i="5"/>
  <c r="C10" i="5"/>
  <c r="K10" i="5" s="1"/>
  <c r="C11" i="5"/>
  <c r="C12" i="5"/>
  <c r="C13" i="5"/>
  <c r="C2" i="5"/>
  <c r="K40" i="5" l="1"/>
  <c r="K44" i="5"/>
  <c r="K56" i="5"/>
  <c r="K59" i="5"/>
  <c r="K7" i="5"/>
  <c r="K27" i="5"/>
  <c r="K32" i="5"/>
  <c r="K45" i="5"/>
  <c r="K57" i="5"/>
  <c r="K58" i="5"/>
  <c r="K43" i="5"/>
  <c r="K11" i="5"/>
  <c r="K26" i="5"/>
  <c r="K50" i="5"/>
  <c r="K28" i="5"/>
  <c r="K35" i="5"/>
  <c r="K42" i="5"/>
  <c r="K51" i="5"/>
  <c r="K41" i="5"/>
  <c r="K6" i="5"/>
  <c r="K29" i="5"/>
  <c r="K36" i="5"/>
  <c r="K31" i="5"/>
  <c r="K18" i="5"/>
  <c r="K22" i="5"/>
  <c r="K25" i="5"/>
  <c r="K12" i="5"/>
  <c r="K13" i="5"/>
  <c r="K16" i="5"/>
  <c r="K20" i="5"/>
  <c r="K8" i="5"/>
  <c r="K9" i="5"/>
  <c r="K19" i="5"/>
  <c r="K2" i="5"/>
</calcChain>
</file>

<file path=xl/sharedStrings.xml><?xml version="1.0" encoding="utf-8"?>
<sst xmlns="http://schemas.openxmlformats.org/spreadsheetml/2006/main" count="358" uniqueCount="190">
  <si>
    <t>PROJETO ELETROMECÂNICO</t>
  </si>
  <si>
    <t>2.1</t>
  </si>
  <si>
    <t>Situação e Localização</t>
  </si>
  <si>
    <t>2.1.a</t>
  </si>
  <si>
    <t>Situação e Localização - Proj. Novo</t>
  </si>
  <si>
    <t>2.1.b</t>
  </si>
  <si>
    <t>Situação e Localização - Proj. Revisado</t>
  </si>
  <si>
    <t>2.1.c</t>
  </si>
  <si>
    <t>Situação e Localização - As Built</t>
  </si>
  <si>
    <t>2.1.d</t>
  </si>
  <si>
    <t>Situação e Localização - Conferência</t>
  </si>
  <si>
    <t>2.2</t>
  </si>
  <si>
    <t>Arranjo de Equipamentos Externos - Planta</t>
  </si>
  <si>
    <t>2.2.a</t>
  </si>
  <si>
    <t>Arranjo de Equipamentos Externos - Planta - Proj. Novo</t>
  </si>
  <si>
    <t>2.2.b</t>
  </si>
  <si>
    <t>Arranjo de Equipamentos Externos - Planta - Proj. Revisado</t>
  </si>
  <si>
    <t>2.2.c</t>
  </si>
  <si>
    <t>Arranjo de Equipamentos Externos - Planta - As Built</t>
  </si>
  <si>
    <t>2.2.d</t>
  </si>
  <si>
    <t>Arranjo de Equipamentos Externos - Planta - Conferência</t>
  </si>
  <si>
    <t>2.3</t>
  </si>
  <si>
    <t>Arranjo de Equipamentos Externos - Cortes</t>
  </si>
  <si>
    <t>2.3.a</t>
  </si>
  <si>
    <t>Arranjo de Equipamentos Externos - Cortes - Proj. Novo</t>
  </si>
  <si>
    <t>2.3.b</t>
  </si>
  <si>
    <t>Arranjo de Equipamentos Externos - Cortes - Proj. Revisado</t>
  </si>
  <si>
    <t>2.3.c</t>
  </si>
  <si>
    <t>Arranjo de Equipamentos Externos - Cortes - As Built</t>
  </si>
  <si>
    <t>2.3.d</t>
  </si>
  <si>
    <t>Arranjo de Equipamentos Externos - Cortes - Conferência</t>
  </si>
  <si>
    <t>2.4</t>
  </si>
  <si>
    <t>Malha de Aterramento - Planta</t>
  </si>
  <si>
    <t>2.4.a</t>
  </si>
  <si>
    <t>Malha de Aterramento - Planta - Proj. Novo</t>
  </si>
  <si>
    <t>2.4.b</t>
  </si>
  <si>
    <t>Malha de Aterramento - Planta - Proj. Revisado</t>
  </si>
  <si>
    <t>2.4.c</t>
  </si>
  <si>
    <t>Malha de Aterramento - Planta - As Built</t>
  </si>
  <si>
    <t>2.4.d</t>
  </si>
  <si>
    <t>Malha de Aterramento - Planta - Conferência</t>
  </si>
  <si>
    <t>2.5</t>
  </si>
  <si>
    <t>Memória de cálculo da malha de aterramento</t>
  </si>
  <si>
    <t>2.5.a</t>
  </si>
  <si>
    <t>Memória de cálculo da malha de aterramento - Proj. Novo</t>
  </si>
  <si>
    <t>2.5.b</t>
  </si>
  <si>
    <t>Memória de cálculo da malha de aterramento - Proj. Revisado</t>
  </si>
  <si>
    <t>2.5.c</t>
  </si>
  <si>
    <t>Memória de cálculo da malha de aterramento - Conferência</t>
  </si>
  <si>
    <t>2.6</t>
  </si>
  <si>
    <t>Memória de Cálculo da Blindagem contra descargas atmosféricas</t>
  </si>
  <si>
    <t>2.6.a</t>
  </si>
  <si>
    <t>Memória de Cálculo da Blindagem contra descargas atmosféricas - Proj. Novo</t>
  </si>
  <si>
    <t>2.6.b</t>
  </si>
  <si>
    <t>Memória de Cálculo da Blindagem contra descargas atmosféricas - Proj. Revisado</t>
  </si>
  <si>
    <t>2.6.c</t>
  </si>
  <si>
    <t>Memória de Cálculo da Blindagem contra descargas atmosféricas - Conferência</t>
  </si>
  <si>
    <t>2.7</t>
  </si>
  <si>
    <t>Medição de resistividade de solo e relatório de análise de consistência dos valores medidos</t>
  </si>
  <si>
    <t>2.7.a</t>
  </si>
  <si>
    <t>Medição de resistividade de solo e relatório de análise de consistência dos valores medidos - Proj. Novo</t>
  </si>
  <si>
    <t>2.7.b</t>
  </si>
  <si>
    <t>Medição de resistividade de solo e relatório de análise de consistência dos valores medidos - Proj. Revisado</t>
  </si>
  <si>
    <t>2.7.c</t>
  </si>
  <si>
    <t>Medição de resistividade de solo e relatório de análise de consistência dos valores medidos - Conferência</t>
  </si>
  <si>
    <t>2.8</t>
  </si>
  <si>
    <t>Lista de Material</t>
  </si>
  <si>
    <t>2.8.a</t>
  </si>
  <si>
    <t>Lista de Material - Proj. Novo</t>
  </si>
  <si>
    <t>Item</t>
  </si>
  <si>
    <t>2.8.b</t>
  </si>
  <si>
    <t>Lista de Material - Proj. Revisado</t>
  </si>
  <si>
    <t>2.8.c</t>
  </si>
  <si>
    <t>Lista de Material - As Built</t>
  </si>
  <si>
    <t>2.8.d</t>
  </si>
  <si>
    <t>Lista de Material - Conferência</t>
  </si>
  <si>
    <t>2.9</t>
  </si>
  <si>
    <t>Unidade de Cadastro</t>
  </si>
  <si>
    <t>2.9.a</t>
  </si>
  <si>
    <t>Unidade de Cadastro - Proj. Novo</t>
  </si>
  <si>
    <t>2.9.b</t>
  </si>
  <si>
    <t>Unidade de Cadastro - Proj. Revisado</t>
  </si>
  <si>
    <t>2.9.c</t>
  </si>
  <si>
    <t>Unidade de Cadastro - As Built</t>
  </si>
  <si>
    <t>2.9.d</t>
  </si>
  <si>
    <t>Unidade de Cadastro - Conferência</t>
  </si>
  <si>
    <t>2.10</t>
  </si>
  <si>
    <t>LMESD</t>
  </si>
  <si>
    <t>2.10.a</t>
  </si>
  <si>
    <t>LMESD - Proj. Novo</t>
  </si>
  <si>
    <t>2.10.b</t>
  </si>
  <si>
    <t>LMESD - As Built</t>
  </si>
  <si>
    <t>2.10.c</t>
  </si>
  <si>
    <t>LMESD - Conferência</t>
  </si>
  <si>
    <t>2.11</t>
  </si>
  <si>
    <t>Memória de Campo Eletromagnético</t>
  </si>
  <si>
    <t>2.11.a</t>
  </si>
  <si>
    <t>Memória de Campo Eletromagnético - Proj. Novo</t>
  </si>
  <si>
    <t>2.11.b</t>
  </si>
  <si>
    <t>Memória de Campo Eletromagnético - Proj. Revisado</t>
  </si>
  <si>
    <t>2.11.c</t>
  </si>
  <si>
    <t>Memória de Campo Eletromagnético - Conferência</t>
  </si>
  <si>
    <t>2.12</t>
  </si>
  <si>
    <t>SE modelada em MicroStatio tridimensional - SE 3D</t>
  </si>
  <si>
    <t>2.12.a</t>
  </si>
  <si>
    <t>SE modelada em MicroStatio tridimensional - SE 3D - Proj. Novo</t>
  </si>
  <si>
    <t>2.12.b</t>
  </si>
  <si>
    <t>SE modelada em MicroStatio tridimensional - SE 3D - Proj. Revisado</t>
  </si>
  <si>
    <t>2.12.c</t>
  </si>
  <si>
    <t>SE modelada em MicroStatio tridimensional - SE 3D - Conferência</t>
  </si>
  <si>
    <t>2.13</t>
  </si>
  <si>
    <t>Digitalização formato A1 - Proj. Revisado</t>
  </si>
  <si>
    <t>2.14</t>
  </si>
  <si>
    <t>Sequência de Montagem - Proj. Novo</t>
  </si>
  <si>
    <t>Peso</t>
  </si>
  <si>
    <t>GERAL - APRESENTAÇÃO DOS DESENHOS</t>
  </si>
  <si>
    <t>Fontes, formatos, quadro de alterações, visto, aprovação, datas atualizadas, indicação de revisão, desenhos de referência, legenda, código da subestação, nome da subestação, classificação da informação.</t>
  </si>
  <si>
    <t>DESENHO - ARRANJO DO EQUIPAMENTO EXTERNO - PLANTA</t>
  </si>
  <si>
    <t>Atendimento ao diagrama unifilar básico;</t>
  </si>
  <si>
    <t>Atendimento às distâncias elétricas mínimas;</t>
  </si>
  <si>
    <t>Atendimento às distâncias elétricas recomendadas;</t>
  </si>
  <si>
    <t>Atendimento às distâncias elétricas padrões de arranjo;</t>
  </si>
  <si>
    <t>Filosofia de projeto;</t>
  </si>
  <si>
    <t>Faseamento correto em relação às linhas e internamente;</t>
  </si>
  <si>
    <t>Coerência com arranjo cortes, malha de aterramento e fundações;</t>
  </si>
  <si>
    <t>Coerência com diagrama de operação.</t>
  </si>
  <si>
    <t>DESENHO - ARRANJO DO EQUIPAMENTO EXTERNO - CORTES</t>
  </si>
  <si>
    <t>Faseamento correto;</t>
  </si>
  <si>
    <t>Coerência com arranjo planta;</t>
  </si>
  <si>
    <t>Coerência com a lista de equipamentos;</t>
  </si>
  <si>
    <t>Apresentação de tabela de tensões e flechas dos cabos condutores e para- raios.</t>
  </si>
  <si>
    <t>DESENHO - MALHA DE ATERRAMENTO</t>
  </si>
  <si>
    <t>Atendimento à memória de cálculo;</t>
  </si>
  <si>
    <t>Coerência com o desenho de arranjo do equipamento externo – planta e com o desenho de locação de fundações;</t>
  </si>
  <si>
    <t>Apresentação correta dos números dos detalhes de aterramento;</t>
  </si>
  <si>
    <t>Representação dos pisos para proteção do operador com a respectiva nota sobre o posicionamento de acordo com a configuração do secionador;</t>
  </si>
  <si>
    <t>Apresentação das notas sobre execução de soldas, profundidade dos diferentes cabos, citação dos documentos relacionados aos detalhes de aterramentos.</t>
  </si>
  <si>
    <t>MEMÓRIA DA MALHA DE ATERRAMENTO</t>
  </si>
  <si>
    <t>Modelagem do solo – resistividade em camadas;</t>
  </si>
  <si>
    <t>Distribuição de correntes de curto-circuito;</t>
  </si>
  <si>
    <t>Cálculo das tensões máximas admissíveis;</t>
  </si>
  <si>
    <t>Cálculo das tensões máximas geradas, resistência de aterramento e elevação de potencial (GPR);</t>
  </si>
  <si>
    <t>Análise das condições de segurança nos portões de acesso e cercas/muros.</t>
  </si>
  <si>
    <t>MEMÓRIA SPDA</t>
  </si>
  <si>
    <t>Avaliação da blindagem para correntes críticas de segurança;</t>
  </si>
  <si>
    <t>Proposição de adequações do sistema de SPDA;</t>
  </si>
  <si>
    <t>Coerência com o arranjo do equipamento externo – planta e cortes e com o desenho de malha de aterramento.</t>
  </si>
  <si>
    <t>LISTA DE MATERIAL</t>
  </si>
  <si>
    <t>Coerência com o arranjo do equipamento externo – cortes e com o desenho de malha de aterramento e SPDA;</t>
  </si>
  <si>
    <t>Quantidades corretas;</t>
  </si>
  <si>
    <t>Classificação correta das TUCs e código SAP para todos os itens;</t>
  </si>
  <si>
    <t>Descrição correta dos itens.</t>
  </si>
  <si>
    <t>ISUC</t>
  </si>
  <si>
    <t>Coerência com a lista de material.</t>
  </si>
  <si>
    <t>PROJETO ELETROMECÂNICO (PROEL)</t>
  </si>
  <si>
    <t>Projeto Eletromecânico (PROGRESSUL)</t>
  </si>
  <si>
    <t xml:space="preserve">Descrição da não conformidade </t>
  </si>
  <si>
    <t>1.1</t>
  </si>
  <si>
    <t>1 a 9</t>
  </si>
  <si>
    <t>1.2.a</t>
  </si>
  <si>
    <t>1.2.b</t>
  </si>
  <si>
    <t>1.3</t>
  </si>
  <si>
    <t>1 e de 14 a 19</t>
  </si>
  <si>
    <t>1.4.a</t>
  </si>
  <si>
    <t>1.4.b</t>
  </si>
  <si>
    <t>1  a 9</t>
  </si>
  <si>
    <t>1.5</t>
  </si>
  <si>
    <t>1.6</t>
  </si>
  <si>
    <t>1.7</t>
  </si>
  <si>
    <t>Digitalização formato A3 - Proj. Revisado</t>
  </si>
  <si>
    <t>1.8</t>
  </si>
  <si>
    <t>Digitalização formato A4 - Proj. Revisado</t>
  </si>
  <si>
    <t>1 a 6 e de 9 a 13</t>
  </si>
  <si>
    <t>1, 33</t>
  </si>
  <si>
    <t>Referência</t>
  </si>
  <si>
    <t>NC aplicáveis  id_referência</t>
  </si>
  <si>
    <t>1 e de 25 a 27</t>
  </si>
  <si>
    <t>1 e de 20 a 24</t>
  </si>
  <si>
    <t>1 e de 29 a 32</t>
  </si>
  <si>
    <t>1 e 33</t>
  </si>
  <si>
    <t>a</t>
  </si>
  <si>
    <t>b</t>
  </si>
  <si>
    <t>c</t>
  </si>
  <si>
    <t>d</t>
  </si>
  <si>
    <t>sc</t>
  </si>
  <si>
    <t>it</t>
  </si>
  <si>
    <t>si</t>
  </si>
  <si>
    <t>le</t>
  </si>
  <si>
    <t>num_escopo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</si>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</sst>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207241"/>
        <bgColor indexed="64"/>
      </patternFill>
    </fill>
    <fill>
      <patternFill patternType="solid">
        <fgColor rgb="FF407C5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0989-5820-4211-BCA2-1D9FA6EEA551}">
  <dimension ref="B1:R70"/>
  <sheetViews>
    <sheetView topLeftCell="A46" workbookViewId="0">
      <selection activeCell="O62" sqref="O62"/>
    </sheetView>
  </sheetViews>
  <sheetFormatPr defaultRowHeight="15" x14ac:dyDescent="0.25"/>
  <cols>
    <col min="2" max="2" width="5.28515625" bestFit="1" customWidth="1"/>
    <col min="3" max="3" width="56.42578125" customWidth="1"/>
    <col min="4" max="4" width="6.140625" bestFit="1" customWidth="1"/>
    <col min="5" max="5" width="14" bestFit="1" customWidth="1"/>
    <col min="7" max="7" width="5.28515625" bestFit="1" customWidth="1"/>
    <col min="8" max="8" width="42.7109375" customWidth="1"/>
    <col min="9" max="9" width="12.5703125" bestFit="1" customWidth="1"/>
    <col min="10" max="10" width="3.140625" customWidth="1"/>
    <col min="11" max="11" width="3" bestFit="1" customWidth="1"/>
    <col min="12" max="12" width="2.140625" bestFit="1" customWidth="1"/>
    <col min="13" max="13" width="2.42578125" bestFit="1" customWidth="1"/>
    <col min="18" max="18" width="157.85546875" bestFit="1" customWidth="1"/>
  </cols>
  <sheetData>
    <row r="1" spans="2:18" ht="15.75" thickBot="1" x14ac:dyDescent="0.3"/>
    <row r="2" spans="2:18" ht="23.25" thickBot="1" x14ac:dyDescent="0.3">
      <c r="G2" s="4">
        <v>1</v>
      </c>
      <c r="H2" s="1" t="s">
        <v>155</v>
      </c>
      <c r="I2" s="1" t="s">
        <v>175</v>
      </c>
      <c r="J2" s="13" t="s">
        <v>184</v>
      </c>
      <c r="K2" s="13" t="s">
        <v>185</v>
      </c>
      <c r="L2" s="13" t="s">
        <v>186</v>
      </c>
      <c r="M2" s="13" t="s">
        <v>187</v>
      </c>
      <c r="N2" s="13" t="s">
        <v>188</v>
      </c>
    </row>
    <row r="3" spans="2:18" ht="24" thickTop="1" thickBot="1" x14ac:dyDescent="0.3">
      <c r="B3" s="15" t="s">
        <v>0</v>
      </c>
      <c r="C3" s="16"/>
      <c r="D3" s="16"/>
      <c r="E3" s="17"/>
      <c r="G3" s="3" t="s">
        <v>157</v>
      </c>
      <c r="H3" s="3" t="s">
        <v>16</v>
      </c>
      <c r="I3" s="8" t="s">
        <v>158</v>
      </c>
      <c r="J3">
        <v>1</v>
      </c>
      <c r="K3">
        <v>1</v>
      </c>
      <c r="N3">
        <v>54</v>
      </c>
      <c r="O3" t="s">
        <v>189</v>
      </c>
      <c r="R3" s="14"/>
    </row>
    <row r="4" spans="2:18" ht="18" thickTop="1" thickBot="1" x14ac:dyDescent="0.3">
      <c r="B4" s="7" t="s">
        <v>69</v>
      </c>
      <c r="C4" s="7" t="s">
        <v>156</v>
      </c>
      <c r="D4" s="7" t="s">
        <v>114</v>
      </c>
      <c r="E4" s="7" t="s">
        <v>174</v>
      </c>
      <c r="G4" s="3" t="s">
        <v>159</v>
      </c>
      <c r="H4" s="3" t="s">
        <v>24</v>
      </c>
      <c r="I4" s="8" t="s">
        <v>158</v>
      </c>
      <c r="J4">
        <v>1</v>
      </c>
      <c r="K4">
        <v>2</v>
      </c>
      <c r="L4" t="s">
        <v>180</v>
      </c>
      <c r="N4">
        <v>54</v>
      </c>
      <c r="O4" t="s">
        <v>189</v>
      </c>
      <c r="R4" s="14"/>
    </row>
    <row r="5" spans="2:18" ht="24" thickTop="1" thickBot="1" x14ac:dyDescent="0.3">
      <c r="B5" s="18" t="s">
        <v>115</v>
      </c>
      <c r="C5" s="19"/>
      <c r="D5" s="19"/>
      <c r="E5" s="20"/>
      <c r="G5" s="3" t="s">
        <v>160</v>
      </c>
      <c r="H5" s="3" t="s">
        <v>26</v>
      </c>
      <c r="I5" s="8" t="s">
        <v>158</v>
      </c>
      <c r="J5">
        <v>1</v>
      </c>
      <c r="K5">
        <v>2</v>
      </c>
      <c r="L5" t="s">
        <v>181</v>
      </c>
      <c r="N5">
        <v>54</v>
      </c>
      <c r="O5" t="s">
        <v>189</v>
      </c>
      <c r="R5" s="14"/>
    </row>
    <row r="6" spans="2:18" ht="18" thickTop="1" thickBot="1" x14ac:dyDescent="0.3">
      <c r="B6" s="21">
        <v>1</v>
      </c>
      <c r="C6" s="22" t="s">
        <v>116</v>
      </c>
      <c r="D6" s="21">
        <v>1</v>
      </c>
      <c r="E6" s="23">
        <v>1</v>
      </c>
      <c r="G6" s="3" t="s">
        <v>161</v>
      </c>
      <c r="H6" s="3" t="s">
        <v>36</v>
      </c>
      <c r="I6" s="8" t="s">
        <v>162</v>
      </c>
      <c r="J6">
        <v>1</v>
      </c>
      <c r="K6">
        <v>3</v>
      </c>
      <c r="N6">
        <v>54</v>
      </c>
      <c r="O6" t="s">
        <v>189</v>
      </c>
      <c r="R6" s="14"/>
    </row>
    <row r="7" spans="2:18" ht="18" thickTop="1" thickBot="1" x14ac:dyDescent="0.3">
      <c r="B7" s="21"/>
      <c r="C7" s="22"/>
      <c r="D7" s="21"/>
      <c r="E7" s="23"/>
      <c r="G7" s="3" t="s">
        <v>163</v>
      </c>
      <c r="H7" s="3" t="s">
        <v>68</v>
      </c>
      <c r="I7" s="8" t="s">
        <v>178</v>
      </c>
      <c r="J7">
        <v>1</v>
      </c>
      <c r="K7">
        <v>4</v>
      </c>
      <c r="L7" t="s">
        <v>180</v>
      </c>
      <c r="N7">
        <v>54</v>
      </c>
      <c r="O7" t="s">
        <v>189</v>
      </c>
      <c r="R7" s="14"/>
    </row>
    <row r="8" spans="2:18" ht="18" thickTop="1" thickBot="1" x14ac:dyDescent="0.3">
      <c r="B8" s="18" t="s">
        <v>117</v>
      </c>
      <c r="C8" s="19"/>
      <c r="D8" s="19"/>
      <c r="E8" s="20"/>
      <c r="G8" s="3" t="s">
        <v>164</v>
      </c>
      <c r="H8" s="3" t="s">
        <v>71</v>
      </c>
      <c r="I8" s="8" t="s">
        <v>178</v>
      </c>
      <c r="J8">
        <v>1</v>
      </c>
      <c r="K8">
        <v>4</v>
      </c>
      <c r="L8" t="s">
        <v>181</v>
      </c>
      <c r="N8">
        <v>54</v>
      </c>
      <c r="O8" t="s">
        <v>189</v>
      </c>
      <c r="R8" s="14"/>
    </row>
    <row r="9" spans="2:18" ht="18" thickTop="1" thickBot="1" x14ac:dyDescent="0.3">
      <c r="B9" s="9">
        <v>1</v>
      </c>
      <c r="C9" s="10" t="s">
        <v>118</v>
      </c>
      <c r="D9" s="9">
        <v>3</v>
      </c>
      <c r="E9" s="11">
        <v>2</v>
      </c>
      <c r="G9" s="3" t="s">
        <v>166</v>
      </c>
      <c r="H9" s="3" t="s">
        <v>79</v>
      </c>
      <c r="I9" s="8" t="s">
        <v>179</v>
      </c>
      <c r="J9">
        <v>1</v>
      </c>
      <c r="K9">
        <v>5</v>
      </c>
      <c r="N9">
        <v>54</v>
      </c>
      <c r="O9" t="s">
        <v>189</v>
      </c>
      <c r="R9" s="14"/>
    </row>
    <row r="10" spans="2:18" ht="18" thickTop="1" thickBot="1" x14ac:dyDescent="0.3">
      <c r="B10" s="9">
        <v>2</v>
      </c>
      <c r="C10" s="10" t="s">
        <v>119</v>
      </c>
      <c r="D10" s="9">
        <v>3</v>
      </c>
      <c r="E10" s="11">
        <v>3</v>
      </c>
      <c r="G10" s="3" t="s">
        <v>167</v>
      </c>
      <c r="H10" s="3" t="s">
        <v>111</v>
      </c>
      <c r="I10" s="8">
        <v>1</v>
      </c>
      <c r="J10">
        <v>1</v>
      </c>
      <c r="K10">
        <v>6</v>
      </c>
      <c r="N10">
        <v>54</v>
      </c>
      <c r="O10" t="s">
        <v>189</v>
      </c>
      <c r="R10" s="14"/>
    </row>
    <row r="11" spans="2:18" ht="18" thickTop="1" thickBot="1" x14ac:dyDescent="0.3">
      <c r="B11" s="9">
        <v>3</v>
      </c>
      <c r="C11" s="10" t="s">
        <v>120</v>
      </c>
      <c r="D11" s="9">
        <v>3</v>
      </c>
      <c r="E11" s="11">
        <v>4</v>
      </c>
      <c r="G11" s="3" t="s">
        <v>168</v>
      </c>
      <c r="H11" s="3" t="s">
        <v>169</v>
      </c>
      <c r="I11" s="8">
        <v>1</v>
      </c>
      <c r="J11">
        <v>1</v>
      </c>
      <c r="K11">
        <v>7</v>
      </c>
      <c r="N11">
        <v>54</v>
      </c>
      <c r="O11" t="s">
        <v>189</v>
      </c>
      <c r="R11" s="14"/>
    </row>
    <row r="12" spans="2:18" ht="16.5" thickTop="1" thickBot="1" x14ac:dyDescent="0.3">
      <c r="B12" s="9">
        <v>4</v>
      </c>
      <c r="C12" s="10" t="s">
        <v>121</v>
      </c>
      <c r="D12" s="9">
        <v>3</v>
      </c>
      <c r="E12" s="11">
        <v>5</v>
      </c>
      <c r="G12" s="3" t="s">
        <v>170</v>
      </c>
      <c r="H12" s="3" t="s">
        <v>171</v>
      </c>
      <c r="I12" s="8">
        <v>1</v>
      </c>
      <c r="J12">
        <v>1</v>
      </c>
      <c r="K12">
        <v>8</v>
      </c>
      <c r="N12">
        <v>54</v>
      </c>
      <c r="O12" t="s">
        <v>189</v>
      </c>
    </row>
    <row r="13" spans="2:18" ht="16.5" thickTop="1" thickBot="1" x14ac:dyDescent="0.3">
      <c r="B13" s="9">
        <v>5</v>
      </c>
      <c r="C13" s="10" t="s">
        <v>122</v>
      </c>
      <c r="D13" s="9">
        <v>3</v>
      </c>
      <c r="E13" s="11">
        <v>6</v>
      </c>
    </row>
    <row r="14" spans="2:18" ht="16.5" customHeight="1" thickTop="1" thickBot="1" x14ac:dyDescent="0.3">
      <c r="B14" s="9">
        <v>6</v>
      </c>
      <c r="C14" s="10" t="s">
        <v>123</v>
      </c>
      <c r="D14" s="9">
        <v>3</v>
      </c>
      <c r="E14" s="11">
        <v>7</v>
      </c>
      <c r="G14" s="4">
        <v>2</v>
      </c>
      <c r="H14" s="24" t="s">
        <v>154</v>
      </c>
      <c r="I14" s="25"/>
    </row>
    <row r="15" spans="2:18" ht="27" thickTop="1" thickBot="1" x14ac:dyDescent="0.3">
      <c r="B15" s="9">
        <v>7</v>
      </c>
      <c r="C15" s="10" t="s">
        <v>124</v>
      </c>
      <c r="D15" s="9">
        <v>3</v>
      </c>
      <c r="E15" s="11">
        <v>8</v>
      </c>
      <c r="G15" s="2" t="s">
        <v>1</v>
      </c>
      <c r="H15" s="2" t="s">
        <v>2</v>
      </c>
      <c r="I15" s="2" t="s">
        <v>175</v>
      </c>
    </row>
    <row r="16" spans="2:18" ht="16.5" customHeight="1" thickTop="1" thickBot="1" x14ac:dyDescent="0.3">
      <c r="B16" s="9">
        <v>8</v>
      </c>
      <c r="C16" s="10" t="s">
        <v>125</v>
      </c>
      <c r="D16" s="9">
        <v>3</v>
      </c>
      <c r="E16" s="11">
        <v>9</v>
      </c>
      <c r="G16" s="3" t="s">
        <v>3</v>
      </c>
      <c r="H16" s="3" t="s">
        <v>4</v>
      </c>
      <c r="I16" s="8">
        <v>1</v>
      </c>
      <c r="J16">
        <v>2</v>
      </c>
      <c r="K16">
        <v>1</v>
      </c>
      <c r="L16" t="s">
        <v>180</v>
      </c>
      <c r="N16">
        <v>54</v>
      </c>
      <c r="O16" t="s">
        <v>189</v>
      </c>
    </row>
    <row r="17" spans="2:15" ht="16.5" thickTop="1" thickBot="1" x14ac:dyDescent="0.3">
      <c r="B17" s="18" t="s">
        <v>126</v>
      </c>
      <c r="C17" s="19"/>
      <c r="D17" s="19"/>
      <c r="E17" s="20"/>
      <c r="G17" s="3" t="s">
        <v>5</v>
      </c>
      <c r="H17" s="3" t="s">
        <v>6</v>
      </c>
      <c r="I17" s="8">
        <v>1</v>
      </c>
      <c r="J17">
        <v>2</v>
      </c>
      <c r="K17">
        <v>1</v>
      </c>
      <c r="L17" t="s">
        <v>181</v>
      </c>
      <c r="N17">
        <v>54</v>
      </c>
      <c r="O17" t="s">
        <v>189</v>
      </c>
    </row>
    <row r="18" spans="2:15" ht="31.5" customHeight="1" thickTop="1" thickBot="1" x14ac:dyDescent="0.3">
      <c r="B18" s="9">
        <v>6</v>
      </c>
      <c r="C18" s="10" t="s">
        <v>127</v>
      </c>
      <c r="D18" s="9">
        <v>3</v>
      </c>
      <c r="E18" s="11">
        <v>10</v>
      </c>
      <c r="G18" s="3" t="s">
        <v>7</v>
      </c>
      <c r="H18" s="3" t="s">
        <v>8</v>
      </c>
      <c r="I18" s="8">
        <v>1</v>
      </c>
      <c r="J18">
        <v>2</v>
      </c>
      <c r="K18">
        <v>1</v>
      </c>
      <c r="L18" t="s">
        <v>182</v>
      </c>
      <c r="N18">
        <v>54</v>
      </c>
      <c r="O18" t="s">
        <v>189</v>
      </c>
    </row>
    <row r="19" spans="2:15" ht="16.5" customHeight="1" thickTop="1" thickBot="1" x14ac:dyDescent="0.3">
      <c r="B19" s="9">
        <v>7</v>
      </c>
      <c r="C19" s="10" t="s">
        <v>128</v>
      </c>
      <c r="D19" s="9">
        <v>3</v>
      </c>
      <c r="E19" s="11">
        <v>11</v>
      </c>
      <c r="G19" s="3" t="s">
        <v>9</v>
      </c>
      <c r="H19" s="3" t="s">
        <v>10</v>
      </c>
      <c r="I19" s="8">
        <v>1</v>
      </c>
      <c r="J19">
        <v>2</v>
      </c>
      <c r="K19">
        <v>1</v>
      </c>
      <c r="L19" t="s">
        <v>183</v>
      </c>
      <c r="N19">
        <v>54</v>
      </c>
      <c r="O19" t="s">
        <v>189</v>
      </c>
    </row>
    <row r="20" spans="2:15" ht="16.5" thickTop="1" thickBot="1" x14ac:dyDescent="0.3">
      <c r="B20" s="9">
        <v>9</v>
      </c>
      <c r="C20" s="10" t="s">
        <v>129</v>
      </c>
      <c r="D20" s="9">
        <v>3</v>
      </c>
      <c r="E20" s="11">
        <v>12</v>
      </c>
      <c r="G20" s="2" t="s">
        <v>11</v>
      </c>
      <c r="H20" s="2" t="s">
        <v>12</v>
      </c>
      <c r="I20" s="2"/>
    </row>
    <row r="21" spans="2:15" ht="27" thickTop="1" thickBot="1" x14ac:dyDescent="0.3">
      <c r="B21" s="9">
        <v>10</v>
      </c>
      <c r="C21" s="10" t="s">
        <v>130</v>
      </c>
      <c r="D21" s="9">
        <v>3</v>
      </c>
      <c r="E21" s="11">
        <v>13</v>
      </c>
      <c r="G21" s="3" t="s">
        <v>13</v>
      </c>
      <c r="H21" s="3" t="s">
        <v>14</v>
      </c>
      <c r="I21" s="3" t="s">
        <v>165</v>
      </c>
      <c r="J21">
        <v>2</v>
      </c>
      <c r="K21">
        <v>2</v>
      </c>
      <c r="L21" t="s">
        <v>180</v>
      </c>
      <c r="N21">
        <v>54</v>
      </c>
      <c r="O21" t="s">
        <v>189</v>
      </c>
    </row>
    <row r="22" spans="2:15" ht="24" thickTop="1" thickBot="1" x14ac:dyDescent="0.3">
      <c r="B22" s="18" t="s">
        <v>131</v>
      </c>
      <c r="C22" s="19"/>
      <c r="D22" s="19"/>
      <c r="E22" s="20"/>
      <c r="G22" s="3" t="s">
        <v>15</v>
      </c>
      <c r="H22" s="3" t="s">
        <v>16</v>
      </c>
      <c r="I22" s="3" t="s">
        <v>165</v>
      </c>
      <c r="J22">
        <v>2</v>
      </c>
      <c r="K22">
        <v>2</v>
      </c>
      <c r="L22" t="s">
        <v>181</v>
      </c>
      <c r="N22">
        <v>54</v>
      </c>
      <c r="O22" t="s">
        <v>189</v>
      </c>
    </row>
    <row r="23" spans="2:15" ht="16.5" thickTop="1" thickBot="1" x14ac:dyDescent="0.3">
      <c r="B23" s="9">
        <v>1</v>
      </c>
      <c r="C23" s="10" t="s">
        <v>132</v>
      </c>
      <c r="D23" s="9">
        <v>3</v>
      </c>
      <c r="E23" s="11">
        <v>14</v>
      </c>
      <c r="G23" s="3" t="s">
        <v>17</v>
      </c>
      <c r="H23" s="3" t="s">
        <v>18</v>
      </c>
      <c r="I23" s="3" t="s">
        <v>165</v>
      </c>
      <c r="J23">
        <v>2</v>
      </c>
      <c r="K23">
        <v>2</v>
      </c>
      <c r="L23" t="s">
        <v>182</v>
      </c>
      <c r="N23">
        <v>54</v>
      </c>
      <c r="O23" t="s">
        <v>189</v>
      </c>
    </row>
    <row r="24" spans="2:15" ht="27" thickTop="1" thickBot="1" x14ac:dyDescent="0.3">
      <c r="B24" s="9">
        <v>2</v>
      </c>
      <c r="C24" s="10" t="s">
        <v>133</v>
      </c>
      <c r="D24" s="9">
        <v>3</v>
      </c>
      <c r="E24" s="11">
        <v>15</v>
      </c>
      <c r="G24" s="3" t="s">
        <v>19</v>
      </c>
      <c r="H24" s="3" t="s">
        <v>20</v>
      </c>
      <c r="I24" s="3" t="s">
        <v>165</v>
      </c>
      <c r="J24">
        <v>2</v>
      </c>
      <c r="K24">
        <v>2</v>
      </c>
      <c r="L24" t="s">
        <v>183</v>
      </c>
      <c r="N24">
        <v>54</v>
      </c>
      <c r="O24" t="s">
        <v>189</v>
      </c>
    </row>
    <row r="25" spans="2:15" ht="16.5" thickTop="1" thickBot="1" x14ac:dyDescent="0.3">
      <c r="B25" s="9">
        <v>3</v>
      </c>
      <c r="C25" s="10" t="s">
        <v>134</v>
      </c>
      <c r="D25" s="9">
        <v>3</v>
      </c>
      <c r="E25" s="11">
        <v>16</v>
      </c>
      <c r="G25" s="2" t="s">
        <v>21</v>
      </c>
      <c r="H25" s="2" t="s">
        <v>22</v>
      </c>
      <c r="I25" s="2"/>
    </row>
    <row r="26" spans="2:15" ht="39.75" thickTop="1" thickBot="1" x14ac:dyDescent="0.3">
      <c r="B26" s="9">
        <v>4</v>
      </c>
      <c r="C26" s="10" t="s">
        <v>135</v>
      </c>
      <c r="D26" s="9">
        <v>3</v>
      </c>
      <c r="E26" s="11">
        <v>17</v>
      </c>
      <c r="G26" s="3" t="s">
        <v>23</v>
      </c>
      <c r="H26" s="3" t="s">
        <v>24</v>
      </c>
      <c r="I26" s="3" t="s">
        <v>172</v>
      </c>
      <c r="J26">
        <v>2</v>
      </c>
      <c r="K26">
        <v>3</v>
      </c>
      <c r="L26" t="s">
        <v>180</v>
      </c>
      <c r="N26">
        <v>54</v>
      </c>
      <c r="O26" t="s">
        <v>189</v>
      </c>
    </row>
    <row r="27" spans="2:15" ht="24" thickTop="1" thickBot="1" x14ac:dyDescent="0.3">
      <c r="B27" s="21">
        <v>5</v>
      </c>
      <c r="C27" s="22" t="s">
        <v>136</v>
      </c>
      <c r="D27" s="21">
        <v>3</v>
      </c>
      <c r="E27" s="11">
        <v>18</v>
      </c>
      <c r="G27" s="3" t="s">
        <v>25</v>
      </c>
      <c r="H27" s="3" t="s">
        <v>26</v>
      </c>
      <c r="I27" s="3" t="s">
        <v>172</v>
      </c>
      <c r="J27">
        <v>2</v>
      </c>
      <c r="K27">
        <v>3</v>
      </c>
      <c r="L27" t="s">
        <v>181</v>
      </c>
      <c r="N27">
        <v>54</v>
      </c>
      <c r="O27" t="s">
        <v>189</v>
      </c>
    </row>
    <row r="28" spans="2:15" ht="16.5" customHeight="1" thickTop="1" thickBot="1" x14ac:dyDescent="0.3">
      <c r="B28" s="21"/>
      <c r="C28" s="22"/>
      <c r="D28" s="21"/>
      <c r="E28" s="11">
        <v>19</v>
      </c>
      <c r="G28" s="3" t="s">
        <v>27</v>
      </c>
      <c r="H28" s="3" t="s">
        <v>28</v>
      </c>
      <c r="I28" s="3" t="s">
        <v>172</v>
      </c>
      <c r="J28">
        <v>2</v>
      </c>
      <c r="K28">
        <v>3</v>
      </c>
      <c r="L28" t="s">
        <v>182</v>
      </c>
      <c r="N28">
        <v>54</v>
      </c>
      <c r="O28" t="s">
        <v>189</v>
      </c>
    </row>
    <row r="29" spans="2:15" ht="16.5" thickTop="1" thickBot="1" x14ac:dyDescent="0.3">
      <c r="B29" s="18" t="s">
        <v>137</v>
      </c>
      <c r="C29" s="19"/>
      <c r="D29" s="19"/>
      <c r="E29" s="20"/>
      <c r="G29" s="3" t="s">
        <v>29</v>
      </c>
      <c r="H29" s="3" t="s">
        <v>30</v>
      </c>
      <c r="I29" s="3" t="s">
        <v>172</v>
      </c>
      <c r="J29">
        <v>2</v>
      </c>
      <c r="K29">
        <v>3</v>
      </c>
      <c r="L29" t="s">
        <v>183</v>
      </c>
      <c r="N29">
        <v>54</v>
      </c>
      <c r="O29" t="s">
        <v>189</v>
      </c>
    </row>
    <row r="30" spans="2:15" ht="16.5" thickTop="1" thickBot="1" x14ac:dyDescent="0.3">
      <c r="B30" s="9">
        <v>1</v>
      </c>
      <c r="C30" s="10" t="s">
        <v>138</v>
      </c>
      <c r="D30" s="9">
        <v>3</v>
      </c>
      <c r="E30" s="11">
        <v>20</v>
      </c>
      <c r="G30" s="2" t="s">
        <v>31</v>
      </c>
      <c r="H30" s="2" t="s">
        <v>32</v>
      </c>
      <c r="I30" s="2"/>
    </row>
    <row r="31" spans="2:15" ht="16.5" thickTop="1" thickBot="1" x14ac:dyDescent="0.3">
      <c r="B31" s="9">
        <v>2</v>
      </c>
      <c r="C31" s="10" t="s">
        <v>139</v>
      </c>
      <c r="D31" s="9">
        <v>2</v>
      </c>
      <c r="E31" s="11">
        <v>21</v>
      </c>
      <c r="G31" s="3" t="s">
        <v>33</v>
      </c>
      <c r="H31" s="3" t="s">
        <v>34</v>
      </c>
      <c r="I31" s="3" t="s">
        <v>162</v>
      </c>
      <c r="J31">
        <v>2</v>
      </c>
      <c r="K31">
        <v>4</v>
      </c>
      <c r="L31" t="s">
        <v>180</v>
      </c>
      <c r="N31">
        <v>54</v>
      </c>
      <c r="O31" t="s">
        <v>189</v>
      </c>
    </row>
    <row r="32" spans="2:15" ht="16.5" thickTop="1" thickBot="1" x14ac:dyDescent="0.3">
      <c r="B32" s="9">
        <v>3</v>
      </c>
      <c r="C32" s="10" t="s">
        <v>140</v>
      </c>
      <c r="D32" s="9">
        <v>2</v>
      </c>
      <c r="E32" s="11">
        <v>22</v>
      </c>
      <c r="G32" s="3" t="s">
        <v>35</v>
      </c>
      <c r="H32" s="3" t="s">
        <v>36</v>
      </c>
      <c r="I32" s="3" t="s">
        <v>162</v>
      </c>
      <c r="J32">
        <v>2</v>
      </c>
      <c r="K32">
        <v>4</v>
      </c>
      <c r="L32" t="s">
        <v>181</v>
      </c>
      <c r="N32">
        <v>54</v>
      </c>
      <c r="O32" t="s">
        <v>189</v>
      </c>
    </row>
    <row r="33" spans="2:15" ht="27" thickTop="1" thickBot="1" x14ac:dyDescent="0.3">
      <c r="B33" s="9">
        <v>4</v>
      </c>
      <c r="C33" s="10" t="s">
        <v>141</v>
      </c>
      <c r="D33" s="9">
        <v>3</v>
      </c>
      <c r="E33" s="11">
        <v>23</v>
      </c>
      <c r="G33" s="3" t="s">
        <v>37</v>
      </c>
      <c r="H33" s="3" t="s">
        <v>38</v>
      </c>
      <c r="I33" s="3" t="s">
        <v>162</v>
      </c>
      <c r="J33">
        <v>2</v>
      </c>
      <c r="K33">
        <v>4</v>
      </c>
      <c r="L33" t="s">
        <v>182</v>
      </c>
      <c r="N33">
        <v>54</v>
      </c>
      <c r="O33" t="s">
        <v>189</v>
      </c>
    </row>
    <row r="34" spans="2:15" ht="27" thickTop="1" thickBot="1" x14ac:dyDescent="0.3">
      <c r="B34" s="9">
        <v>5</v>
      </c>
      <c r="C34" s="10" t="s">
        <v>142</v>
      </c>
      <c r="D34" s="9">
        <v>3</v>
      </c>
      <c r="E34" s="11">
        <v>24</v>
      </c>
      <c r="G34" s="3" t="s">
        <v>39</v>
      </c>
      <c r="H34" s="3" t="s">
        <v>40</v>
      </c>
      <c r="I34" s="3" t="s">
        <v>162</v>
      </c>
      <c r="J34">
        <v>2</v>
      </c>
      <c r="K34">
        <v>4</v>
      </c>
      <c r="L34" t="s">
        <v>183</v>
      </c>
      <c r="N34">
        <v>54</v>
      </c>
      <c r="O34" t="s">
        <v>189</v>
      </c>
    </row>
    <row r="35" spans="2:15" ht="16.5" thickTop="1" thickBot="1" x14ac:dyDescent="0.3">
      <c r="B35" s="5"/>
      <c r="C35" s="6"/>
      <c r="D35" s="5"/>
      <c r="E35" s="12"/>
      <c r="G35" s="2" t="s">
        <v>41</v>
      </c>
      <c r="H35" s="2" t="s">
        <v>42</v>
      </c>
      <c r="I35" s="2"/>
    </row>
    <row r="36" spans="2:15" ht="15.75" thickBot="1" x14ac:dyDescent="0.3">
      <c r="B36" s="5"/>
      <c r="C36" s="6"/>
      <c r="D36" s="5"/>
      <c r="E36" s="12"/>
      <c r="G36" s="3" t="s">
        <v>43</v>
      </c>
      <c r="H36" s="3" t="s">
        <v>44</v>
      </c>
      <c r="I36" s="3" t="s">
        <v>177</v>
      </c>
      <c r="J36">
        <v>2</v>
      </c>
      <c r="K36">
        <v>5</v>
      </c>
      <c r="L36" t="s">
        <v>180</v>
      </c>
      <c r="N36">
        <v>54</v>
      </c>
      <c r="O36" t="s">
        <v>189</v>
      </c>
    </row>
    <row r="37" spans="2:15" ht="23.25" thickBot="1" x14ac:dyDescent="0.3">
      <c r="B37" s="5"/>
      <c r="C37" s="6"/>
      <c r="D37" s="5"/>
      <c r="E37" s="12"/>
      <c r="G37" s="3" t="s">
        <v>45</v>
      </c>
      <c r="H37" s="3" t="s">
        <v>46</v>
      </c>
      <c r="I37" s="3" t="s">
        <v>177</v>
      </c>
      <c r="J37">
        <v>2</v>
      </c>
      <c r="K37">
        <v>5</v>
      </c>
      <c r="L37" t="s">
        <v>181</v>
      </c>
      <c r="N37">
        <v>54</v>
      </c>
      <c r="O37" t="s">
        <v>189</v>
      </c>
    </row>
    <row r="38" spans="2:15" ht="16.5" thickTop="1" thickBot="1" x14ac:dyDescent="0.3">
      <c r="B38" s="18" t="s">
        <v>143</v>
      </c>
      <c r="C38" s="19"/>
      <c r="D38" s="19"/>
      <c r="E38" s="20"/>
      <c r="G38" s="3" t="s">
        <v>47</v>
      </c>
      <c r="H38" s="3" t="s">
        <v>48</v>
      </c>
      <c r="I38" s="8">
        <v>1</v>
      </c>
      <c r="J38">
        <v>2</v>
      </c>
      <c r="K38">
        <v>5</v>
      </c>
      <c r="L38" t="s">
        <v>182</v>
      </c>
      <c r="N38">
        <v>54</v>
      </c>
      <c r="O38" t="s">
        <v>189</v>
      </c>
    </row>
    <row r="39" spans="2:15" ht="24" customHeight="1" thickTop="1" thickBot="1" x14ac:dyDescent="0.3">
      <c r="B39" s="9">
        <v>1</v>
      </c>
      <c r="C39" s="10" t="s">
        <v>144</v>
      </c>
      <c r="D39" s="9">
        <v>2</v>
      </c>
      <c r="E39" s="11">
        <v>25</v>
      </c>
      <c r="G39" s="2" t="s">
        <v>49</v>
      </c>
      <c r="H39" s="2" t="s">
        <v>50</v>
      </c>
      <c r="I39" s="2"/>
    </row>
    <row r="40" spans="2:15" ht="24" thickTop="1" thickBot="1" x14ac:dyDescent="0.3">
      <c r="B40" s="9">
        <v>2</v>
      </c>
      <c r="C40" s="10" t="s">
        <v>145</v>
      </c>
      <c r="D40" s="9">
        <v>2</v>
      </c>
      <c r="E40" s="11">
        <v>26</v>
      </c>
      <c r="G40" s="3" t="s">
        <v>51</v>
      </c>
      <c r="H40" s="3" t="s">
        <v>52</v>
      </c>
      <c r="I40" s="3" t="s">
        <v>176</v>
      </c>
      <c r="J40">
        <v>2</v>
      </c>
      <c r="K40">
        <v>6</v>
      </c>
      <c r="L40" t="s">
        <v>180</v>
      </c>
      <c r="N40">
        <v>54</v>
      </c>
      <c r="O40" t="s">
        <v>189</v>
      </c>
    </row>
    <row r="41" spans="2:15" ht="27" thickTop="1" thickBot="1" x14ac:dyDescent="0.3">
      <c r="B41" s="9">
        <v>3</v>
      </c>
      <c r="C41" s="10" t="s">
        <v>146</v>
      </c>
      <c r="D41" s="9">
        <v>2</v>
      </c>
      <c r="E41" s="11">
        <v>27</v>
      </c>
      <c r="G41" s="3" t="s">
        <v>53</v>
      </c>
      <c r="H41" s="3" t="s">
        <v>54</v>
      </c>
      <c r="I41" s="3" t="s">
        <v>176</v>
      </c>
      <c r="J41">
        <v>2</v>
      </c>
      <c r="L41" t="s">
        <v>181</v>
      </c>
      <c r="N41">
        <v>54</v>
      </c>
      <c r="O41" t="s">
        <v>189</v>
      </c>
    </row>
    <row r="42" spans="2:15" ht="24" thickTop="1" thickBot="1" x14ac:dyDescent="0.3">
      <c r="B42" s="18" t="s">
        <v>147</v>
      </c>
      <c r="C42" s="19"/>
      <c r="D42" s="19"/>
      <c r="E42" s="20"/>
      <c r="G42" s="3" t="s">
        <v>55</v>
      </c>
      <c r="H42" s="3" t="s">
        <v>56</v>
      </c>
      <c r="I42" s="8">
        <v>1</v>
      </c>
      <c r="J42">
        <v>2</v>
      </c>
      <c r="K42">
        <v>6</v>
      </c>
      <c r="L42" t="s">
        <v>182</v>
      </c>
      <c r="N42">
        <v>54</v>
      </c>
      <c r="O42" t="s">
        <v>189</v>
      </c>
    </row>
    <row r="43" spans="2:15" ht="27" thickTop="1" thickBot="1" x14ac:dyDescent="0.3">
      <c r="B43" s="9">
        <v>1</v>
      </c>
      <c r="C43" s="10" t="s">
        <v>148</v>
      </c>
      <c r="D43" s="9">
        <v>3</v>
      </c>
      <c r="E43" s="11">
        <v>29</v>
      </c>
      <c r="G43" s="2" t="s">
        <v>57</v>
      </c>
      <c r="H43" s="2" t="s">
        <v>58</v>
      </c>
      <c r="I43" s="2"/>
    </row>
    <row r="44" spans="2:15" ht="24" thickTop="1" thickBot="1" x14ac:dyDescent="0.3">
      <c r="B44" s="9">
        <v>2</v>
      </c>
      <c r="C44" s="10" t="s">
        <v>149</v>
      </c>
      <c r="D44" s="9">
        <v>3</v>
      </c>
      <c r="E44" s="11">
        <v>30</v>
      </c>
      <c r="G44" s="3" t="s">
        <v>59</v>
      </c>
      <c r="H44" s="3" t="s">
        <v>60</v>
      </c>
      <c r="I44" s="8">
        <v>1</v>
      </c>
      <c r="J44">
        <v>2</v>
      </c>
      <c r="K44">
        <v>7</v>
      </c>
      <c r="L44" t="s">
        <v>180</v>
      </c>
      <c r="N44">
        <v>54</v>
      </c>
      <c r="O44" t="s">
        <v>189</v>
      </c>
    </row>
    <row r="45" spans="2:15" ht="27" thickTop="1" thickBot="1" x14ac:dyDescent="0.3">
      <c r="B45" s="9">
        <v>3</v>
      </c>
      <c r="C45" s="10" t="s">
        <v>150</v>
      </c>
      <c r="D45" s="9">
        <v>3</v>
      </c>
      <c r="E45" s="11">
        <v>31</v>
      </c>
      <c r="G45" s="3" t="s">
        <v>61</v>
      </c>
      <c r="H45" s="3" t="s">
        <v>62</v>
      </c>
      <c r="I45" s="8">
        <v>1</v>
      </c>
      <c r="J45">
        <v>2</v>
      </c>
      <c r="K45">
        <v>7</v>
      </c>
      <c r="L45" t="s">
        <v>181</v>
      </c>
      <c r="N45">
        <v>54</v>
      </c>
      <c r="O45" t="s">
        <v>189</v>
      </c>
    </row>
    <row r="46" spans="2:15" ht="24" customHeight="1" thickTop="1" thickBot="1" x14ac:dyDescent="0.3">
      <c r="B46" s="9">
        <v>4</v>
      </c>
      <c r="C46" s="10" t="s">
        <v>151</v>
      </c>
      <c r="D46" s="9">
        <v>3</v>
      </c>
      <c r="E46" s="11">
        <v>32</v>
      </c>
      <c r="G46" s="3" t="s">
        <v>63</v>
      </c>
      <c r="H46" s="3" t="s">
        <v>64</v>
      </c>
      <c r="I46" s="8">
        <v>1</v>
      </c>
      <c r="J46">
        <v>2</v>
      </c>
      <c r="K46">
        <v>7</v>
      </c>
      <c r="L46" t="s">
        <v>182</v>
      </c>
      <c r="N46">
        <v>54</v>
      </c>
      <c r="O46" t="s">
        <v>189</v>
      </c>
    </row>
    <row r="47" spans="2:15" ht="16.5" thickTop="1" thickBot="1" x14ac:dyDescent="0.3">
      <c r="B47" s="18" t="s">
        <v>152</v>
      </c>
      <c r="C47" s="19"/>
      <c r="D47" s="19"/>
      <c r="E47" s="20"/>
      <c r="G47" s="2" t="s">
        <v>65</v>
      </c>
      <c r="H47" s="2" t="s">
        <v>66</v>
      </c>
      <c r="I47" s="2"/>
    </row>
    <row r="48" spans="2:15" ht="16.5" thickTop="1" thickBot="1" x14ac:dyDescent="0.3">
      <c r="B48" s="9">
        <v>1</v>
      </c>
      <c r="C48" s="10" t="s">
        <v>153</v>
      </c>
      <c r="D48" s="9">
        <v>2</v>
      </c>
      <c r="E48" s="11">
        <v>33</v>
      </c>
      <c r="G48" s="3" t="s">
        <v>67</v>
      </c>
      <c r="H48" s="3" t="s">
        <v>68</v>
      </c>
      <c r="I48" s="3" t="s">
        <v>178</v>
      </c>
      <c r="J48">
        <v>2</v>
      </c>
      <c r="K48">
        <v>8</v>
      </c>
      <c r="L48" t="s">
        <v>180</v>
      </c>
      <c r="N48">
        <v>54</v>
      </c>
      <c r="O48" t="s">
        <v>189</v>
      </c>
    </row>
    <row r="49" spans="7:15" ht="16.5" thickTop="1" thickBot="1" x14ac:dyDescent="0.3">
      <c r="G49" s="3" t="s">
        <v>70</v>
      </c>
      <c r="H49" s="3" t="s">
        <v>71</v>
      </c>
      <c r="I49" s="3" t="s">
        <v>178</v>
      </c>
      <c r="J49">
        <v>2</v>
      </c>
      <c r="K49">
        <v>8</v>
      </c>
      <c r="L49" t="s">
        <v>181</v>
      </c>
      <c r="N49">
        <v>54</v>
      </c>
      <c r="O49" t="s">
        <v>189</v>
      </c>
    </row>
    <row r="50" spans="7:15" ht="15.75" thickBot="1" x14ac:dyDescent="0.3">
      <c r="G50" s="3" t="s">
        <v>72</v>
      </c>
      <c r="H50" s="3" t="s">
        <v>73</v>
      </c>
      <c r="I50" s="3" t="s">
        <v>178</v>
      </c>
      <c r="J50">
        <v>2</v>
      </c>
      <c r="K50">
        <v>8</v>
      </c>
      <c r="L50" t="s">
        <v>182</v>
      </c>
      <c r="N50">
        <v>54</v>
      </c>
      <c r="O50" t="s">
        <v>189</v>
      </c>
    </row>
    <row r="51" spans="7:15" ht="15.75" thickBot="1" x14ac:dyDescent="0.3">
      <c r="G51" s="3" t="s">
        <v>74</v>
      </c>
      <c r="H51" s="3" t="s">
        <v>75</v>
      </c>
      <c r="I51" s="8">
        <v>1</v>
      </c>
      <c r="J51">
        <v>2</v>
      </c>
      <c r="K51">
        <v>8</v>
      </c>
      <c r="L51" t="s">
        <v>183</v>
      </c>
      <c r="N51">
        <v>54</v>
      </c>
      <c r="O51" t="s">
        <v>189</v>
      </c>
    </row>
    <row r="52" spans="7:15" ht="15.75" thickBot="1" x14ac:dyDescent="0.3">
      <c r="G52" s="2" t="s">
        <v>76</v>
      </c>
      <c r="H52" s="2" t="s">
        <v>77</v>
      </c>
      <c r="I52" s="2"/>
    </row>
    <row r="53" spans="7:15" ht="15.75" thickBot="1" x14ac:dyDescent="0.3">
      <c r="G53" s="3" t="s">
        <v>78</v>
      </c>
      <c r="H53" s="3" t="s">
        <v>79</v>
      </c>
      <c r="I53" s="3" t="s">
        <v>173</v>
      </c>
      <c r="J53">
        <v>2</v>
      </c>
      <c r="K53">
        <v>9</v>
      </c>
      <c r="L53" t="s">
        <v>180</v>
      </c>
      <c r="N53">
        <v>54</v>
      </c>
      <c r="O53" t="s">
        <v>189</v>
      </c>
    </row>
    <row r="54" spans="7:15" ht="15.75" thickBot="1" x14ac:dyDescent="0.3">
      <c r="G54" s="3" t="s">
        <v>80</v>
      </c>
      <c r="H54" s="3" t="s">
        <v>81</v>
      </c>
      <c r="I54" s="3" t="s">
        <v>173</v>
      </c>
      <c r="J54">
        <v>2</v>
      </c>
      <c r="K54">
        <v>9</v>
      </c>
      <c r="L54" t="s">
        <v>181</v>
      </c>
      <c r="N54">
        <v>54</v>
      </c>
      <c r="O54" t="s">
        <v>189</v>
      </c>
    </row>
    <row r="55" spans="7:15" ht="16.5" customHeight="1" thickBot="1" x14ac:dyDescent="0.3">
      <c r="G55" s="3" t="s">
        <v>82</v>
      </c>
      <c r="H55" s="3" t="s">
        <v>83</v>
      </c>
      <c r="I55" s="3" t="s">
        <v>173</v>
      </c>
      <c r="J55">
        <v>2</v>
      </c>
      <c r="K55">
        <v>9</v>
      </c>
      <c r="L55" t="s">
        <v>182</v>
      </c>
      <c r="N55">
        <v>54</v>
      </c>
      <c r="O55" t="s">
        <v>189</v>
      </c>
    </row>
    <row r="56" spans="7:15" ht="15.75" thickBot="1" x14ac:dyDescent="0.3">
      <c r="G56" s="3" t="s">
        <v>84</v>
      </c>
      <c r="H56" s="3" t="s">
        <v>85</v>
      </c>
      <c r="I56" s="8">
        <v>1</v>
      </c>
      <c r="J56">
        <v>2</v>
      </c>
      <c r="K56">
        <v>9</v>
      </c>
      <c r="L56" t="s">
        <v>183</v>
      </c>
      <c r="N56">
        <v>54</v>
      </c>
    </row>
    <row r="57" spans="7:15" ht="15.75" thickBot="1" x14ac:dyDescent="0.3">
      <c r="G57" s="2" t="s">
        <v>86</v>
      </c>
      <c r="H57" s="2" t="s">
        <v>87</v>
      </c>
      <c r="I57" s="2"/>
    </row>
    <row r="58" spans="7:15" ht="15.75" thickBot="1" x14ac:dyDescent="0.3">
      <c r="G58" s="3" t="s">
        <v>88</v>
      </c>
      <c r="H58" s="3" t="s">
        <v>89</v>
      </c>
      <c r="I58" s="3" t="s">
        <v>178</v>
      </c>
      <c r="J58">
        <v>2</v>
      </c>
      <c r="K58">
        <v>10</v>
      </c>
      <c r="L58" t="s">
        <v>180</v>
      </c>
      <c r="N58">
        <v>54</v>
      </c>
      <c r="O58" t="s">
        <v>189</v>
      </c>
    </row>
    <row r="59" spans="7:15" ht="16.5" customHeight="1" thickBot="1" x14ac:dyDescent="0.3">
      <c r="G59" s="3" t="s">
        <v>90</v>
      </c>
      <c r="H59" s="3" t="s">
        <v>91</v>
      </c>
      <c r="I59" s="3" t="s">
        <v>178</v>
      </c>
      <c r="J59">
        <v>2</v>
      </c>
      <c r="K59">
        <v>10</v>
      </c>
      <c r="L59" t="s">
        <v>181</v>
      </c>
      <c r="N59">
        <v>54</v>
      </c>
      <c r="O59" t="s">
        <v>189</v>
      </c>
    </row>
    <row r="60" spans="7:15" ht="15.75" thickBot="1" x14ac:dyDescent="0.3">
      <c r="G60" s="3" t="s">
        <v>92</v>
      </c>
      <c r="H60" s="3" t="s">
        <v>93</v>
      </c>
      <c r="I60" s="8">
        <v>1</v>
      </c>
      <c r="J60">
        <v>2</v>
      </c>
      <c r="K60">
        <v>10</v>
      </c>
      <c r="L60" t="s">
        <v>182</v>
      </c>
      <c r="N60">
        <v>54</v>
      </c>
      <c r="O60" t="s">
        <v>189</v>
      </c>
    </row>
    <row r="61" spans="7:15" ht="15.75" thickBot="1" x14ac:dyDescent="0.3">
      <c r="G61" s="2" t="s">
        <v>94</v>
      </c>
      <c r="H61" s="2" t="s">
        <v>95</v>
      </c>
      <c r="I61" s="2"/>
    </row>
    <row r="62" spans="7:15" ht="15.75" thickBot="1" x14ac:dyDescent="0.3">
      <c r="G62" s="3" t="s">
        <v>96</v>
      </c>
      <c r="H62" s="3" t="s">
        <v>97</v>
      </c>
      <c r="I62" s="8">
        <v>1</v>
      </c>
      <c r="J62">
        <v>2</v>
      </c>
      <c r="K62">
        <v>11</v>
      </c>
      <c r="L62" t="s">
        <v>180</v>
      </c>
      <c r="N62">
        <v>54</v>
      </c>
    </row>
    <row r="63" spans="7:15" ht="15.75" thickBot="1" x14ac:dyDescent="0.3">
      <c r="G63" s="3" t="s">
        <v>98</v>
      </c>
      <c r="H63" s="3" t="s">
        <v>99</v>
      </c>
      <c r="I63" s="8">
        <v>1</v>
      </c>
      <c r="J63">
        <v>2</v>
      </c>
      <c r="K63">
        <v>11</v>
      </c>
      <c r="L63" t="s">
        <v>181</v>
      </c>
      <c r="N63">
        <v>54</v>
      </c>
    </row>
    <row r="64" spans="7:15" ht="16.5" customHeight="1" thickBot="1" x14ac:dyDescent="0.3">
      <c r="G64" s="3" t="s">
        <v>100</v>
      </c>
      <c r="H64" s="3" t="s">
        <v>101</v>
      </c>
      <c r="I64" s="8">
        <v>1</v>
      </c>
      <c r="J64">
        <v>2</v>
      </c>
      <c r="K64">
        <v>11</v>
      </c>
      <c r="L64" t="s">
        <v>182</v>
      </c>
      <c r="N64">
        <v>54</v>
      </c>
    </row>
    <row r="65" spans="7:14" ht="15.75" thickBot="1" x14ac:dyDescent="0.3">
      <c r="G65" s="2" t="s">
        <v>102</v>
      </c>
      <c r="H65" s="2" t="s">
        <v>103</v>
      </c>
      <c r="I65" s="2"/>
    </row>
    <row r="66" spans="7:14" ht="23.25" thickBot="1" x14ac:dyDescent="0.3">
      <c r="G66" s="3" t="s">
        <v>104</v>
      </c>
      <c r="H66" s="3" t="s">
        <v>105</v>
      </c>
      <c r="I66" s="8">
        <v>1</v>
      </c>
      <c r="J66">
        <v>2</v>
      </c>
      <c r="K66">
        <v>12</v>
      </c>
      <c r="L66" t="s">
        <v>180</v>
      </c>
      <c r="N66">
        <v>54</v>
      </c>
    </row>
    <row r="67" spans="7:14" ht="23.25" thickBot="1" x14ac:dyDescent="0.3">
      <c r="G67" s="3" t="s">
        <v>106</v>
      </c>
      <c r="H67" s="3" t="s">
        <v>107</v>
      </c>
      <c r="I67" s="8">
        <v>1</v>
      </c>
      <c r="J67">
        <v>2</v>
      </c>
      <c r="K67">
        <v>12</v>
      </c>
      <c r="L67" t="s">
        <v>181</v>
      </c>
      <c r="N67">
        <v>54</v>
      </c>
    </row>
    <row r="68" spans="7:14" ht="23.25" thickBot="1" x14ac:dyDescent="0.3">
      <c r="G68" s="3" t="s">
        <v>108</v>
      </c>
      <c r="H68" s="3" t="s">
        <v>109</v>
      </c>
      <c r="I68" s="8">
        <v>1</v>
      </c>
      <c r="J68">
        <v>2</v>
      </c>
      <c r="K68">
        <v>12</v>
      </c>
      <c r="L68" t="s">
        <v>182</v>
      </c>
      <c r="N68">
        <v>54</v>
      </c>
    </row>
    <row r="69" spans="7:14" ht="15.75" thickBot="1" x14ac:dyDescent="0.3">
      <c r="G69" s="3" t="s">
        <v>110</v>
      </c>
      <c r="H69" s="3" t="s">
        <v>111</v>
      </c>
      <c r="I69" s="8">
        <v>1</v>
      </c>
      <c r="J69">
        <v>2</v>
      </c>
      <c r="K69">
        <v>13</v>
      </c>
      <c r="L69" t="s">
        <v>183</v>
      </c>
      <c r="N69">
        <v>54</v>
      </c>
    </row>
    <row r="70" spans="7:14" ht="15.75" thickBot="1" x14ac:dyDescent="0.3">
      <c r="G70" s="3" t="s">
        <v>112</v>
      </c>
      <c r="H70" s="3" t="s">
        <v>113</v>
      </c>
      <c r="I70" s="8">
        <v>1</v>
      </c>
      <c r="J70">
        <v>2</v>
      </c>
      <c r="K70">
        <v>14</v>
      </c>
      <c r="N70">
        <v>54</v>
      </c>
    </row>
  </sheetData>
  <mergeCells count="17">
    <mergeCell ref="H14:I14"/>
    <mergeCell ref="B29:E29"/>
    <mergeCell ref="B38:E38"/>
    <mergeCell ref="B42:E42"/>
    <mergeCell ref="B47:E47"/>
    <mergeCell ref="B8:E8"/>
    <mergeCell ref="B17:E17"/>
    <mergeCell ref="B22:E22"/>
    <mergeCell ref="B27:B28"/>
    <mergeCell ref="C27:C28"/>
    <mergeCell ref="D27:D28"/>
    <mergeCell ref="B3:E3"/>
    <mergeCell ref="B5:E5"/>
    <mergeCell ref="B6:B7"/>
    <mergeCell ref="C6:C7"/>
    <mergeCell ref="D6:D7"/>
    <mergeCell ref="E6:E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778E-9D83-4072-87D7-E9D85BAD489C}">
  <dimension ref="A1:K59"/>
  <sheetViews>
    <sheetView tabSelected="1" workbookViewId="0">
      <selection activeCell="G9" sqref="G9"/>
    </sheetView>
  </sheetViews>
  <sheetFormatPr defaultRowHeight="17.25" customHeight="1" x14ac:dyDescent="0.25"/>
  <cols>
    <col min="2" max="2" width="3.140625" bestFit="1" customWidth="1"/>
    <col min="3" max="3" width="78.28515625" bestFit="1" customWidth="1"/>
    <col min="4" max="4" width="11.42578125" customWidth="1"/>
    <col min="11" max="11" width="255.7109375" bestFit="1" customWidth="1"/>
  </cols>
  <sheetData>
    <row r="1" spans="1:11" ht="17.25" customHeight="1" thickBot="1" x14ac:dyDescent="0.3">
      <c r="E1" s="13" t="s">
        <v>184</v>
      </c>
      <c r="F1" s="13" t="s">
        <v>185</v>
      </c>
      <c r="G1" s="13" t="s">
        <v>186</v>
      </c>
      <c r="H1" s="13" t="s">
        <v>187</v>
      </c>
      <c r="I1" s="13" t="s">
        <v>188</v>
      </c>
    </row>
    <row r="2" spans="1:11" ht="15" customHeight="1" thickBot="1" x14ac:dyDescent="0.3">
      <c r="A2">
        <v>1</v>
      </c>
      <c r="B2" s="3" t="s">
        <v>157</v>
      </c>
      <c r="C2" s="3" t="str">
        <f>INDEX(NC!B:E,MATCH(Planilha1!A2,NC!E:E,0),2)</f>
        <v>Fontes, formatos, quadro de alterações, visto, aprovação, datas atualizadas, indicação de revisão, desenhos de referência, legenda, código da subestação, nome da subestação, classificação da informação.</v>
      </c>
      <c r="D2" s="3">
        <f>INDEX(NC!B:E,MATCH(Planilha1!A2,NC!E:E,0),3)</f>
        <v>1</v>
      </c>
      <c r="I2">
        <v>54</v>
      </c>
      <c r="K2" s="14" t="str">
        <f>"INSERT INTO naoconformidades(num_escopo, sc, it, si, le, descricao, peso) VALUES ("&amp;I2&amp;",'"&amp;E2&amp;"','"&amp;F2&amp;"','"&amp;G2&amp;"','"&amp;H2&amp;"','"&amp;C2&amp;"','"&amp;D2&amp;"');"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3" spans="1:11" ht="17.25" customHeight="1" x14ac:dyDescent="0.25">
      <c r="K3" s="14"/>
    </row>
    <row r="4" spans="1:11" ht="17.25" customHeight="1" thickBot="1" x14ac:dyDescent="0.3">
      <c r="K4" s="14"/>
    </row>
    <row r="5" spans="1:11" ht="15" customHeight="1" thickBot="1" x14ac:dyDescent="0.3">
      <c r="A5">
        <v>1</v>
      </c>
      <c r="B5" s="3" t="s">
        <v>157</v>
      </c>
      <c r="C5" s="3" t="str">
        <f>INDEX(NC!B:E,MATCH(Planilha1!A5,NC!E:E,0),2)</f>
        <v>Fontes, formatos, quadro de alterações, visto, aprovação, datas atualizadas, indicação de revisão, desenhos de referência, legenda, código da subestação, nome da subestação, classificação da informação.</v>
      </c>
      <c r="D5" s="3">
        <f>INDEX(NC!B:E,MATCH(Planilha1!A5,NC!E:E,0),3)</f>
        <v>1</v>
      </c>
      <c r="I5">
        <v>54</v>
      </c>
      <c r="K5" s="14" t="str">
        <f>"INSERT INTO naoconformidades(num_escopo, sc, it, si, le, descricao, peso) VALUES ("&amp;I5&amp;",'"&amp;E5&amp;"','"&amp;F5&amp;"','"&amp;G5&amp;"','"&amp;H5&amp;"','"&amp;C5&amp;"','"&amp;D5&amp;"');"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6" spans="1:11" ht="17.25" customHeight="1" thickBot="1" x14ac:dyDescent="0.3">
      <c r="A6">
        <v>2</v>
      </c>
      <c r="B6" s="3" t="s">
        <v>157</v>
      </c>
      <c r="C6" s="3" t="str">
        <f>INDEX(NC!B:E,MATCH(Planilha1!A6,NC!E:E,0),2)</f>
        <v>Atendimento ao diagrama unifilar básico;</v>
      </c>
      <c r="D6" s="3">
        <f>INDEX(NC!B:E,MATCH(Planilha1!A6,NC!E:E,0),3)</f>
        <v>3</v>
      </c>
      <c r="I6">
        <v>54</v>
      </c>
      <c r="K6" s="14" t="str">
        <f>"INSERT INTO naoconformidades(num_escopo, sc, it, si, le, descricao, peso) VALUES ("&amp;I6&amp;",'"&amp;E6&amp;"','"&amp;F6&amp;"','"&amp;G6&amp;"','"&amp;H6&amp;"','"&amp;C6&amp;"','"&amp;D6&amp;"');"</f>
        <v>INSERT INTO naoconformidades(num_escopo, sc, it, si, le, descricao, peso) VALUES (54,'','','','','Atendimento ao diagrama unifilar básico;','3');</v>
      </c>
    </row>
    <row r="7" spans="1:11" ht="17.25" customHeight="1" thickBot="1" x14ac:dyDescent="0.3">
      <c r="A7">
        <v>3</v>
      </c>
      <c r="B7" s="3" t="s">
        <v>157</v>
      </c>
      <c r="C7" s="3" t="str">
        <f>INDEX(NC!B:E,MATCH(Planilha1!A7,NC!E:E,0),2)</f>
        <v>Atendimento às distâncias elétricas mínimas;</v>
      </c>
      <c r="D7" s="3">
        <f>INDEX(NC!B:E,MATCH(Planilha1!A7,NC!E:E,0),3)</f>
        <v>3</v>
      </c>
      <c r="I7">
        <v>54</v>
      </c>
      <c r="K7" s="14" t="str">
        <f>"INSERT INTO naoconformidades(num_escopo, sc, it, si, le, descricao, peso) VALUES ("&amp;I7&amp;",'"&amp;E7&amp;"','"&amp;F7&amp;"','"&amp;G7&amp;"','"&amp;H7&amp;"','"&amp;C7&amp;"','"&amp;D7&amp;"');"</f>
        <v>INSERT INTO naoconformidades(num_escopo, sc, it, si, le, descricao, peso) VALUES (54,'','','','','Atendimento às distâncias elétricas mínimas;','3');</v>
      </c>
    </row>
    <row r="8" spans="1:11" ht="17.25" customHeight="1" thickBot="1" x14ac:dyDescent="0.3">
      <c r="A8">
        <v>4</v>
      </c>
      <c r="B8" s="3" t="s">
        <v>157</v>
      </c>
      <c r="C8" s="3" t="str">
        <f>INDEX(NC!B:E,MATCH(Planilha1!A8,NC!E:E,0),2)</f>
        <v>Atendimento às distâncias elétricas recomendadas;</v>
      </c>
      <c r="D8" s="3">
        <f>INDEX(NC!B:E,MATCH(Planilha1!A8,NC!E:E,0),3)</f>
        <v>3</v>
      </c>
      <c r="I8">
        <v>54</v>
      </c>
      <c r="K8" s="14" t="str">
        <f>"INSERT INTO naoconformidades(num_escopo, sc, it, si, le, descricao, peso) VALUES ("&amp;I8&amp;",'"&amp;E8&amp;"','"&amp;F8&amp;"','"&amp;G8&amp;"','"&amp;H8&amp;"','"&amp;C8&amp;"','"&amp;D8&amp;"');"</f>
        <v>INSERT INTO naoconformidades(num_escopo, sc, it, si, le, descricao, peso) VALUES (54,'','','','','Atendimento às distâncias elétricas recomendadas;','3');</v>
      </c>
    </row>
    <row r="9" spans="1:11" ht="17.25" customHeight="1" thickBot="1" x14ac:dyDescent="0.3">
      <c r="A9">
        <v>5</v>
      </c>
      <c r="B9" s="3" t="s">
        <v>157</v>
      </c>
      <c r="C9" s="3" t="str">
        <f>INDEX(NC!B:E,MATCH(Planilha1!A9,NC!E:E,0),2)</f>
        <v>Atendimento às distâncias elétricas padrões de arranjo;</v>
      </c>
      <c r="D9" s="3">
        <f>INDEX(NC!B:E,MATCH(Planilha1!A9,NC!E:E,0),3)</f>
        <v>3</v>
      </c>
      <c r="I9">
        <v>54</v>
      </c>
      <c r="K9" s="14" t="str">
        <f>"INSERT INTO naoconformidades(num_escopo, sc, it, si, le, descricao, peso) VALUES ("&amp;I9&amp;",'"&amp;E9&amp;"','"&amp;F9&amp;"','"&amp;G9&amp;"','"&amp;H9&amp;"','"&amp;C9&amp;"','"&amp;D9&amp;"');"</f>
        <v>INSERT INTO naoconformidades(num_escopo, sc, it, si, le, descricao, peso) VALUES (54,'','','','','Atendimento às distâncias elétricas padrões de arranjo;','3');</v>
      </c>
    </row>
    <row r="10" spans="1:11" ht="17.25" customHeight="1" thickBot="1" x14ac:dyDescent="0.3">
      <c r="A10">
        <v>6</v>
      </c>
      <c r="B10" s="3" t="s">
        <v>157</v>
      </c>
      <c r="C10" s="3" t="str">
        <f>INDEX(NC!B:E,MATCH(Planilha1!A10,NC!E:E,0),2)</f>
        <v>Filosofia de projeto;</v>
      </c>
      <c r="D10" s="3">
        <f>INDEX(NC!B:E,MATCH(Planilha1!A10,NC!E:E,0),3)</f>
        <v>3</v>
      </c>
      <c r="I10">
        <v>54</v>
      </c>
      <c r="K10" s="14" t="str">
        <f>"INSERT INTO naoconformidades(num_escopo, sc, it, si, le, descricao, peso) VALUES ("&amp;I10&amp;",'"&amp;E10&amp;"','"&amp;F10&amp;"','"&amp;G10&amp;"','"&amp;H10&amp;"','"&amp;C10&amp;"','"&amp;D10&amp;"');"</f>
        <v>INSERT INTO naoconformidades(num_escopo, sc, it, si, le, descricao, peso) VALUES (54,'','','','','Filosofia de projeto;','3');</v>
      </c>
    </row>
    <row r="11" spans="1:11" ht="17.25" customHeight="1" thickBot="1" x14ac:dyDescent="0.3">
      <c r="A11">
        <v>7</v>
      </c>
      <c r="B11" s="3" t="s">
        <v>157</v>
      </c>
      <c r="C11" s="3" t="str">
        <f>INDEX(NC!B:E,MATCH(Planilha1!A11,NC!E:E,0),2)</f>
        <v>Faseamento correto em relação às linhas e internamente;</v>
      </c>
      <c r="D11" s="3">
        <f>INDEX(NC!B:E,MATCH(Planilha1!A11,NC!E:E,0),3)</f>
        <v>3</v>
      </c>
      <c r="I11">
        <v>54</v>
      </c>
      <c r="K11" s="14" t="str">
        <f>"INSERT INTO naoconformidades(num_escopo, sc, it, si, le, descricao, peso) VALUES ("&amp;I11&amp;",'"&amp;E11&amp;"','"&amp;F11&amp;"','"&amp;G11&amp;"','"&amp;H11&amp;"','"&amp;C11&amp;"','"&amp;D11&amp;"');"</f>
        <v>INSERT INTO naoconformidades(num_escopo, sc, it, si, le, descricao, peso) VALUES (54,'','','','','Faseamento correto em relação às linhas e internamente;','3');</v>
      </c>
    </row>
    <row r="12" spans="1:11" ht="17.25" customHeight="1" thickBot="1" x14ac:dyDescent="0.3">
      <c r="A12">
        <v>8</v>
      </c>
      <c r="B12" s="3" t="s">
        <v>157</v>
      </c>
      <c r="C12" s="3" t="str">
        <f>INDEX(NC!B:E,MATCH(Planilha1!A12,NC!E:E,0),2)</f>
        <v>Coerência com arranjo cortes, malha de aterramento e fundações;</v>
      </c>
      <c r="D12" s="3">
        <f>INDEX(NC!B:E,MATCH(Planilha1!A12,NC!E:E,0),3)</f>
        <v>3</v>
      </c>
      <c r="I12">
        <v>54</v>
      </c>
      <c r="K12" s="14" t="str">
        <f>"INSERT INTO naoconformidades(num_escopo, sc, it, si, le, descricao, peso) VALUES ("&amp;I12&amp;",'"&amp;E12&amp;"','"&amp;F12&amp;"','"&amp;G12&amp;"','"&amp;H12&amp;"','"&amp;C12&amp;"','"&amp;D12&amp;"');"</f>
        <v>INSERT INTO naoconformidades(num_escopo, sc, it, si, le, descricao, peso) VALUES (54,'','','','','Coerência com arranjo cortes, malha de aterramento e fundações;','3');</v>
      </c>
    </row>
    <row r="13" spans="1:11" ht="17.25" customHeight="1" thickBot="1" x14ac:dyDescent="0.3">
      <c r="A13">
        <v>9</v>
      </c>
      <c r="B13" s="3" t="s">
        <v>157</v>
      </c>
      <c r="C13" s="3" t="str">
        <f>INDEX(NC!B:E,MATCH(Planilha1!A13,NC!E:E,0),2)</f>
        <v>Coerência com diagrama de operação.</v>
      </c>
      <c r="D13" s="3">
        <f>INDEX(NC!B:E,MATCH(Planilha1!A13,NC!E:E,0),3)</f>
        <v>3</v>
      </c>
      <c r="I13">
        <v>54</v>
      </c>
      <c r="K13" s="14" t="str">
        <f>"INSERT INTO naoconformidades(num_escopo, sc, it, si, le, descricao, peso) VALUES ("&amp;I13&amp;",'"&amp;E13&amp;"','"&amp;F13&amp;"','"&amp;G13&amp;"','"&amp;H13&amp;"','"&amp;C13&amp;"','"&amp;D13&amp;"');"</f>
        <v>INSERT INTO naoconformidades(num_escopo, sc, it, si, le, descricao, peso) VALUES (54,'','','','','Coerência com diagrama de operação.','3');</v>
      </c>
    </row>
    <row r="14" spans="1:11" ht="17.25" customHeight="1" x14ac:dyDescent="0.25">
      <c r="K14" s="14"/>
    </row>
    <row r="15" spans="1:11" ht="17.25" customHeight="1" thickBot="1" x14ac:dyDescent="0.3">
      <c r="K15" s="14"/>
    </row>
    <row r="16" spans="1:11" ht="17.25" customHeight="1" thickBot="1" x14ac:dyDescent="0.3">
      <c r="A16">
        <v>1</v>
      </c>
      <c r="B16" s="3" t="s">
        <v>157</v>
      </c>
      <c r="C16" s="3" t="str">
        <f>INDEX(NC!B:E,MATCH(Planilha1!A16,NC!E:E,0),2)</f>
        <v>Fontes, formatos, quadro de alterações, visto, aprovação, datas atualizadas, indicação de revisão, desenhos de referência, legenda, código da subestação, nome da subestação, classificação da informação.</v>
      </c>
      <c r="D16" s="3">
        <f>INDEX(NC!B:E,MATCH(Planilha1!A16,NC!E:E,0),3)</f>
        <v>1</v>
      </c>
      <c r="I16">
        <v>54</v>
      </c>
      <c r="K16" s="14" t="str">
        <f>"INSERT INTO naoconformidades(num_escopo, sc, it, si, le, descricao, peso) VALUES ("&amp;I16&amp;",'"&amp;E16&amp;"','"&amp;F16&amp;"','"&amp;G16&amp;"','"&amp;H16&amp;"','"&amp;C16&amp;"','"&amp;D16&amp;"');"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17" spans="1:11" ht="17.25" customHeight="1" thickBot="1" x14ac:dyDescent="0.3">
      <c r="A17">
        <v>14</v>
      </c>
      <c r="B17" s="3" t="s">
        <v>157</v>
      </c>
      <c r="C17" s="3" t="str">
        <f>INDEX(NC!B:E,MATCH(Planilha1!A17,NC!E:E,0),2)</f>
        <v>Atendimento à memória de cálculo;</v>
      </c>
      <c r="D17" s="3">
        <f>INDEX(NC!B:E,MATCH(Planilha1!A17,NC!E:E,0),3)</f>
        <v>3</v>
      </c>
      <c r="I17">
        <v>54</v>
      </c>
      <c r="K17" s="14" t="str">
        <f>"INSERT INTO naoconformidades(num_escopo, sc, it, si, le, descricao, peso) VALUES ("&amp;I17&amp;",'"&amp;E17&amp;"','"&amp;F17&amp;"','"&amp;G17&amp;"','"&amp;H17&amp;"','"&amp;C17&amp;"','"&amp;D17&amp;"');"</f>
        <v>INSERT INTO naoconformidades(num_escopo, sc, it, si, le, descricao, peso) VALUES (54,'','','','','Atendimento à memória de cálculo;','3');</v>
      </c>
    </row>
    <row r="18" spans="1:11" ht="17.25" customHeight="1" thickBot="1" x14ac:dyDescent="0.3">
      <c r="A18">
        <v>15</v>
      </c>
      <c r="B18" s="3" t="s">
        <v>157</v>
      </c>
      <c r="C18" s="3" t="str">
        <f>INDEX(NC!B:E,MATCH(Planilha1!A18,NC!E:E,0),2)</f>
        <v>Coerência com o desenho de arranjo do equipamento externo – planta e com o desenho de locação de fundações;</v>
      </c>
      <c r="D18" s="3">
        <f>INDEX(NC!B:E,MATCH(Planilha1!A18,NC!E:E,0),3)</f>
        <v>3</v>
      </c>
      <c r="I18">
        <v>54</v>
      </c>
      <c r="K18" s="14" t="str">
        <f>"INSERT INTO naoconformidades(num_escopo, sc, it, si, le, descricao, peso) VALUES ("&amp;I18&amp;",'"&amp;E18&amp;"','"&amp;F18&amp;"','"&amp;G18&amp;"','"&amp;H18&amp;"','"&amp;C18&amp;"','"&amp;D18&amp;"');"</f>
        <v>INSERT INTO naoconformidades(num_escopo, sc, it, si, le, descricao, peso) VALUES (54,'','','','','Coerência com o desenho de arranjo do equipamento externo – planta e com o desenho de locação de fundações;','3');</v>
      </c>
    </row>
    <row r="19" spans="1:11" ht="17.25" customHeight="1" thickBot="1" x14ac:dyDescent="0.3">
      <c r="A19">
        <v>16</v>
      </c>
      <c r="B19" s="3" t="s">
        <v>157</v>
      </c>
      <c r="C19" s="3" t="str">
        <f>INDEX(NC!B:E,MATCH(Planilha1!A19,NC!E:E,0),2)</f>
        <v>Apresentação correta dos números dos detalhes de aterramento;</v>
      </c>
      <c r="D19" s="3">
        <f>INDEX(NC!B:E,MATCH(Planilha1!A19,NC!E:E,0),3)</f>
        <v>3</v>
      </c>
      <c r="I19">
        <v>54</v>
      </c>
      <c r="K19" s="14" t="str">
        <f>"INSERT INTO naoconformidades(num_escopo, sc, it, si, le, descricao, peso) VALUES ("&amp;I19&amp;",'"&amp;E19&amp;"','"&amp;F19&amp;"','"&amp;G19&amp;"','"&amp;H19&amp;"','"&amp;C19&amp;"','"&amp;D19&amp;"');"</f>
        <v>INSERT INTO naoconformidades(num_escopo, sc, it, si, le, descricao, peso) VALUES (54,'','','','','Apresentação correta dos números dos detalhes de aterramento;','3');</v>
      </c>
    </row>
    <row r="20" spans="1:11" ht="17.25" customHeight="1" thickBot="1" x14ac:dyDescent="0.3">
      <c r="A20">
        <v>17</v>
      </c>
      <c r="B20" s="3" t="s">
        <v>157</v>
      </c>
      <c r="C20" s="3" t="str">
        <f>INDEX(NC!B:E,MATCH(Planilha1!A20,NC!E:E,0),2)</f>
        <v>Representação dos pisos para proteção do operador com a respectiva nota sobre o posicionamento de acordo com a configuração do secionador;</v>
      </c>
      <c r="D20" s="3">
        <f>INDEX(NC!B:E,MATCH(Planilha1!A20,NC!E:E,0),3)</f>
        <v>3</v>
      </c>
      <c r="I20">
        <v>54</v>
      </c>
      <c r="K20" s="14" t="str">
        <f>"INSERT INTO naoconformidades(num_escopo, sc, it, si, le, descricao, peso) VALUES ("&amp;I20&amp;",'"&amp;E20&amp;"','"&amp;F20&amp;"','"&amp;G20&amp;"','"&amp;H20&amp;"','"&amp;C20&amp;"','"&amp;D20&amp;"');"</f>
        <v>INSERT INTO naoconformidades(num_escopo, sc, it, si, le, descricao, peso) VALUES (54,'','','','','Representação dos pisos para proteção do operador com a respectiva nota sobre o posicionamento de acordo com a configuração do secionador;','3');</v>
      </c>
    </row>
    <row r="21" spans="1:11" ht="17.25" customHeight="1" thickBot="1" x14ac:dyDescent="0.3">
      <c r="A21">
        <v>18</v>
      </c>
      <c r="B21" s="3" t="s">
        <v>157</v>
      </c>
      <c r="C21" s="3" t="str">
        <f>INDEX(NC!B:E,MATCH(Planilha1!A21,NC!E:E,0),2)</f>
        <v>Apresentação das notas sobre execução de soldas, profundidade dos diferentes cabos, citação dos documentos relacionados aos detalhes de aterramentos.</v>
      </c>
      <c r="D21" s="3">
        <f>INDEX(NC!B:E,MATCH(Planilha1!A21,NC!E:E,0),3)</f>
        <v>3</v>
      </c>
      <c r="I21">
        <v>54</v>
      </c>
      <c r="K21" s="14" t="str">
        <f>"INSERT INTO naoconformidades(num_escopo, sc, it, si, le, descricao, peso) VALUES ("&amp;I21&amp;",'"&amp;E21&amp;"','"&amp;F21&amp;"','"&amp;G21&amp;"','"&amp;H21&amp;"','"&amp;C21&amp;"','"&amp;D21&amp;"');"</f>
        <v>INSERT INTO naoconformidades(num_escopo, sc, it, si, le, descricao, peso) VALUES (54,'','','','','Apresentação das notas sobre execução de soldas, profundidade dos diferentes cabos, citação dos documentos relacionados aos detalhes de aterramentos.','3');</v>
      </c>
    </row>
    <row r="22" spans="1:11" ht="17.25" customHeight="1" thickBot="1" x14ac:dyDescent="0.3">
      <c r="A22">
        <v>19</v>
      </c>
      <c r="B22" s="3" t="s">
        <v>157</v>
      </c>
      <c r="C22" s="3">
        <f>INDEX(NC!B:E,MATCH(Planilha1!A22,NC!E:E,0),2)</f>
        <v>0</v>
      </c>
      <c r="D22" s="3">
        <f>INDEX(NC!B:E,MATCH(Planilha1!A22,NC!E:E,0),3)</f>
        <v>0</v>
      </c>
      <c r="I22">
        <v>54</v>
      </c>
      <c r="K22" s="14" t="str">
        <f>"INSERT INTO naoconformidades(num_escopo, sc, it, si, le, descricao, peso) VALUES ("&amp;I22&amp;",'"&amp;E22&amp;"','"&amp;F22&amp;"','"&amp;G22&amp;"','"&amp;H22&amp;"','"&amp;C22&amp;"','"&amp;D22&amp;"');"</f>
        <v>INSERT INTO naoconformidades(num_escopo, sc, it, si, le, descricao, peso) VALUES (54,'','','','','0','0');</v>
      </c>
    </row>
    <row r="24" spans="1:11" ht="17.25" customHeight="1" thickBot="1" x14ac:dyDescent="0.3"/>
    <row r="25" spans="1:11" ht="17.25" customHeight="1" thickBot="1" x14ac:dyDescent="0.3">
      <c r="A25">
        <v>1</v>
      </c>
      <c r="B25" s="3" t="s">
        <v>157</v>
      </c>
      <c r="C25" s="3" t="str">
        <f>INDEX(NC!B:E,MATCH(Planilha1!A25,NC!E:E,0),2)</f>
        <v>Fontes, formatos, quadro de alterações, visto, aprovação, datas atualizadas, indicação de revisão, desenhos de referência, legenda, código da subestação, nome da subestação, classificação da informação.</v>
      </c>
      <c r="D25" s="3">
        <f>INDEX(NC!B:E,MATCH(Planilha1!A25,NC!E:E,0),3)</f>
        <v>1</v>
      </c>
      <c r="I25">
        <v>54</v>
      </c>
      <c r="K25" s="14" t="str">
        <f>"INSERT INTO naoconformidades(num_escopo, sc, it, si, le, descricao, peso) VALUES ("&amp;I25&amp;",'"&amp;E25&amp;"','"&amp;F25&amp;"','"&amp;G25&amp;"','"&amp;H25&amp;"','"&amp;C25&amp;"','"&amp;D25&amp;"');"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26" spans="1:11" ht="17.25" customHeight="1" thickBot="1" x14ac:dyDescent="0.3">
      <c r="A26">
        <v>29</v>
      </c>
      <c r="B26" s="3" t="s">
        <v>157</v>
      </c>
      <c r="C26" s="3" t="str">
        <f>INDEX(NC!B:E,MATCH(Planilha1!A26,NC!E:E,0),2)</f>
        <v>Coerência com o arranjo do equipamento externo – cortes e com o desenho de malha de aterramento e SPDA;</v>
      </c>
      <c r="D26" s="3">
        <f>INDEX(NC!B:E,MATCH(Planilha1!A26,NC!E:E,0),3)</f>
        <v>3</v>
      </c>
      <c r="I26">
        <v>54</v>
      </c>
      <c r="K26" s="14" t="str">
        <f>"INSERT INTO naoconformidades(num_escopo, sc, it, si, le, descricao, peso) VALUES ("&amp;I26&amp;",'"&amp;E26&amp;"','"&amp;F26&amp;"','"&amp;G26&amp;"','"&amp;H26&amp;"','"&amp;C26&amp;"','"&amp;D26&amp;"');"</f>
        <v>INSERT INTO naoconformidades(num_escopo, sc, it, si, le, descricao, peso) VALUES (54,'','','','','Coerência com o arranjo do equipamento externo – cortes e com o desenho de malha de aterramento e SPDA;','3');</v>
      </c>
    </row>
    <row r="27" spans="1:11" ht="17.25" customHeight="1" thickBot="1" x14ac:dyDescent="0.3">
      <c r="A27">
        <v>30</v>
      </c>
      <c r="B27" s="3" t="s">
        <v>157</v>
      </c>
      <c r="C27" s="3" t="str">
        <f>INDEX(NC!B:E,MATCH(Planilha1!A27,NC!E:E,0),2)</f>
        <v>Quantidades corretas;</v>
      </c>
      <c r="D27" s="3">
        <f>INDEX(NC!B:E,MATCH(Planilha1!A27,NC!E:E,0),3)</f>
        <v>3</v>
      </c>
      <c r="I27">
        <v>54</v>
      </c>
      <c r="K27" s="14" t="str">
        <f>"INSERT INTO naoconformidades(num_escopo, sc, it, si, le, descricao, peso) VALUES ("&amp;I27&amp;",'"&amp;E27&amp;"','"&amp;F27&amp;"','"&amp;G27&amp;"','"&amp;H27&amp;"','"&amp;C27&amp;"','"&amp;D27&amp;"');"</f>
        <v>INSERT INTO naoconformidades(num_escopo, sc, it, si, le, descricao, peso) VALUES (54,'','','','','Quantidades corretas;','3');</v>
      </c>
    </row>
    <row r="28" spans="1:11" ht="17.25" customHeight="1" thickBot="1" x14ac:dyDescent="0.3">
      <c r="A28">
        <v>31</v>
      </c>
      <c r="B28" s="3" t="s">
        <v>157</v>
      </c>
      <c r="C28" s="3" t="str">
        <f>INDEX(NC!B:E,MATCH(Planilha1!A28,NC!E:E,0),2)</f>
        <v>Classificação correta das TUCs e código SAP para todos os itens;</v>
      </c>
      <c r="D28" s="3">
        <f>INDEX(NC!B:E,MATCH(Planilha1!A28,NC!E:E,0),3)</f>
        <v>3</v>
      </c>
      <c r="I28">
        <v>54</v>
      </c>
      <c r="K28" s="14" t="str">
        <f>"INSERT INTO naoconformidades(num_escopo, sc, it, si, le, descricao, peso) VALUES ("&amp;I28&amp;",'"&amp;E28&amp;"','"&amp;F28&amp;"','"&amp;G28&amp;"','"&amp;H28&amp;"','"&amp;C28&amp;"','"&amp;D28&amp;"');"</f>
        <v>INSERT INTO naoconformidades(num_escopo, sc, it, si, le, descricao, peso) VALUES (54,'','','','','Classificação correta das TUCs e código SAP para todos os itens;','3');</v>
      </c>
    </row>
    <row r="29" spans="1:11" ht="17.25" customHeight="1" thickBot="1" x14ac:dyDescent="0.3">
      <c r="A29">
        <v>32</v>
      </c>
      <c r="B29" s="3" t="s">
        <v>157</v>
      </c>
      <c r="C29" s="3" t="str">
        <f>INDEX(NC!B:E,MATCH(Planilha1!A29,NC!E:E,0),2)</f>
        <v>Descrição correta dos itens.</v>
      </c>
      <c r="D29" s="3">
        <f>INDEX(NC!B:E,MATCH(Planilha1!A29,NC!E:E,0),3)</f>
        <v>3</v>
      </c>
      <c r="I29">
        <v>54</v>
      </c>
      <c r="K29" s="14" t="str">
        <f>"INSERT INTO naoconformidades(num_escopo, sc, it, si, le, descricao, peso) VALUES ("&amp;I29&amp;",'"&amp;E29&amp;"','"&amp;F29&amp;"','"&amp;G29&amp;"','"&amp;H29&amp;"','"&amp;C29&amp;"','"&amp;D29&amp;"');"</f>
        <v>INSERT INTO naoconformidades(num_escopo, sc, it, si, le, descricao, peso) VALUES (54,'','','','','Descrição correta dos itens.','3');</v>
      </c>
    </row>
    <row r="30" spans="1:11" ht="17.25" customHeight="1" thickBot="1" x14ac:dyDescent="0.3"/>
    <row r="31" spans="1:11" ht="17.25" customHeight="1" thickBot="1" x14ac:dyDescent="0.3">
      <c r="A31">
        <v>1</v>
      </c>
      <c r="B31" s="3" t="s">
        <v>157</v>
      </c>
      <c r="C31" s="3" t="str">
        <f>INDEX(NC!B:E,MATCH(Planilha1!A31,NC!E:E,0),2)</f>
        <v>Fontes, formatos, quadro de alterações, visto, aprovação, datas atualizadas, indicação de revisão, desenhos de referência, legenda, código da subestação, nome da subestação, classificação da informação.</v>
      </c>
      <c r="D31" s="3">
        <f>INDEX(NC!B:E,MATCH(Planilha1!A31,NC!E:E,0),3)</f>
        <v>1</v>
      </c>
      <c r="I31">
        <v>54</v>
      </c>
      <c r="K31" s="14" t="str">
        <f>"INSERT INTO naoconformidades(num_escopo, sc, it, si, le, descricao, peso) VALUES ("&amp;I31&amp;",'"&amp;E31&amp;"','"&amp;F31&amp;"','"&amp;G31&amp;"','"&amp;H31&amp;"','"&amp;C31&amp;"','"&amp;D31&amp;"');"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32" spans="1:11" ht="17.25" customHeight="1" thickBot="1" x14ac:dyDescent="0.3">
      <c r="A32">
        <v>33</v>
      </c>
      <c r="B32" s="3" t="s">
        <v>157</v>
      </c>
      <c r="C32" s="3" t="str">
        <f>INDEX(NC!B:E,MATCH(Planilha1!A32,NC!E:E,0),2)</f>
        <v>Coerência com a lista de material.</v>
      </c>
      <c r="D32" s="3">
        <f>INDEX(NC!B:E,MATCH(Planilha1!A32,NC!E:E,0),3)</f>
        <v>2</v>
      </c>
      <c r="I32">
        <v>54</v>
      </c>
      <c r="K32" s="14" t="str">
        <f>"INSERT INTO naoconformidades(num_escopo, sc, it, si, le, descricao, peso) VALUES ("&amp;I32&amp;",'"&amp;E32&amp;"','"&amp;F32&amp;"','"&amp;G32&amp;"','"&amp;H32&amp;"','"&amp;C32&amp;"','"&amp;D32&amp;"');"</f>
        <v>INSERT INTO naoconformidades(num_escopo, sc, it, si, le, descricao, peso) VALUES (54,'','','','','Coerência com a lista de material.','2');</v>
      </c>
    </row>
    <row r="34" spans="1:11" ht="17.25" customHeight="1" thickBot="1" x14ac:dyDescent="0.3"/>
    <row r="35" spans="1:11" ht="17.25" customHeight="1" thickBot="1" x14ac:dyDescent="0.3">
      <c r="A35">
        <v>1</v>
      </c>
      <c r="B35" s="3" t="s">
        <v>157</v>
      </c>
      <c r="C35" s="3" t="str">
        <f>INDEX(NC!B:E,MATCH(Planilha1!A35,NC!E:E,0),2)</f>
        <v>Fontes, formatos, quadro de alterações, visto, aprovação, datas atualizadas, indicação de revisão, desenhos de referência, legenda, código da subestação, nome da subestação, classificação da informação.</v>
      </c>
      <c r="D35" s="3">
        <f>INDEX(NC!B:E,MATCH(Planilha1!A35,NC!E:E,0),3)</f>
        <v>1</v>
      </c>
      <c r="I35">
        <v>54</v>
      </c>
      <c r="K35" s="14" t="str">
        <f>"INSERT INTO naoconformidades(num_escopo, sc, it, si, le, descricao, peso) VALUES ("&amp;I35&amp;",'"&amp;E35&amp;"','"&amp;F35&amp;"','"&amp;G35&amp;"','"&amp;H35&amp;"','"&amp;C35&amp;"','"&amp;D35&amp;"');"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36" spans="1:11" ht="17.25" customHeight="1" thickBot="1" x14ac:dyDescent="0.3">
      <c r="A36">
        <v>2</v>
      </c>
      <c r="B36" s="3" t="s">
        <v>157</v>
      </c>
      <c r="C36" s="3" t="str">
        <f>INDEX(NC!B:E,MATCH(Planilha1!A36,NC!E:E,0),2)</f>
        <v>Atendimento ao diagrama unifilar básico;</v>
      </c>
      <c r="D36" s="3">
        <f>INDEX(NC!B:E,MATCH(Planilha1!A36,NC!E:E,0),3)</f>
        <v>3</v>
      </c>
      <c r="I36">
        <v>54</v>
      </c>
      <c r="K36" s="14" t="str">
        <f>"INSERT INTO naoconformidades(num_escopo, sc, it, si, le, descricao, peso) VALUES ("&amp;I36&amp;",'"&amp;E36&amp;"','"&amp;F36&amp;"','"&amp;G36&amp;"','"&amp;H36&amp;"','"&amp;C36&amp;"','"&amp;D36&amp;"');"</f>
        <v>INSERT INTO naoconformidades(num_escopo, sc, it, si, le, descricao, peso) VALUES (54,'','','','','Atendimento ao diagrama unifilar básico;','3');</v>
      </c>
    </row>
    <row r="37" spans="1:11" ht="17.25" customHeight="1" thickBot="1" x14ac:dyDescent="0.3">
      <c r="A37">
        <v>3</v>
      </c>
      <c r="B37" s="3" t="s">
        <v>157</v>
      </c>
      <c r="C37" s="3" t="str">
        <f>INDEX(NC!B:E,MATCH(Planilha1!A37,NC!E:E,0),2)</f>
        <v>Atendimento às distâncias elétricas mínimas;</v>
      </c>
      <c r="D37" s="3">
        <f>INDEX(NC!B:E,MATCH(Planilha1!A37,NC!E:E,0),3)</f>
        <v>3</v>
      </c>
      <c r="I37">
        <v>54</v>
      </c>
      <c r="K37" s="14" t="str">
        <f>"INSERT INTO naoconformidades(num_escopo, sc, it, si, le, descricao, peso) VALUES ("&amp;I37&amp;",'"&amp;E37&amp;"','"&amp;F37&amp;"','"&amp;G37&amp;"','"&amp;H37&amp;"','"&amp;C37&amp;"','"&amp;D37&amp;"');"</f>
        <v>INSERT INTO naoconformidades(num_escopo, sc, it, si, le, descricao, peso) VALUES (54,'','','','','Atendimento às distâncias elétricas mínimas;','3');</v>
      </c>
    </row>
    <row r="38" spans="1:11" ht="17.25" customHeight="1" thickBot="1" x14ac:dyDescent="0.3">
      <c r="A38">
        <v>4</v>
      </c>
      <c r="B38" s="3" t="s">
        <v>157</v>
      </c>
      <c r="C38" s="3" t="str">
        <f>INDEX(NC!B:E,MATCH(Planilha1!A38,NC!E:E,0),2)</f>
        <v>Atendimento às distâncias elétricas recomendadas;</v>
      </c>
      <c r="D38" s="3">
        <f>INDEX(NC!B:E,MATCH(Planilha1!A38,NC!E:E,0),3)</f>
        <v>3</v>
      </c>
      <c r="I38">
        <v>54</v>
      </c>
      <c r="K38" s="14" t="str">
        <f>"INSERT INTO naoconformidades(num_escopo, sc, it, si, le, descricao, peso) VALUES ("&amp;I38&amp;",'"&amp;E38&amp;"','"&amp;F38&amp;"','"&amp;G38&amp;"','"&amp;H38&amp;"','"&amp;C38&amp;"','"&amp;D38&amp;"');"</f>
        <v>INSERT INTO naoconformidades(num_escopo, sc, it, si, le, descricao, peso) VALUES (54,'','','','','Atendimento às distâncias elétricas recomendadas;','3');</v>
      </c>
    </row>
    <row r="39" spans="1:11" ht="17.25" customHeight="1" thickBot="1" x14ac:dyDescent="0.3">
      <c r="A39">
        <v>5</v>
      </c>
      <c r="B39" s="3" t="s">
        <v>157</v>
      </c>
      <c r="C39" s="3" t="str">
        <f>INDEX(NC!B:E,MATCH(Planilha1!A39,NC!E:E,0),2)</f>
        <v>Atendimento às distâncias elétricas padrões de arranjo;</v>
      </c>
      <c r="D39" s="3">
        <f>INDEX(NC!B:E,MATCH(Planilha1!A39,NC!E:E,0),3)</f>
        <v>3</v>
      </c>
      <c r="I39">
        <v>54</v>
      </c>
      <c r="K39" s="14" t="str">
        <f>"INSERT INTO naoconformidades(num_escopo, sc, it, si, le, descricao, peso) VALUES ("&amp;I39&amp;",'"&amp;E39&amp;"','"&amp;F39&amp;"','"&amp;G39&amp;"','"&amp;H39&amp;"','"&amp;C39&amp;"','"&amp;D39&amp;"');"</f>
        <v>INSERT INTO naoconformidades(num_escopo, sc, it, si, le, descricao, peso) VALUES (54,'','','','','Atendimento às distâncias elétricas padrões de arranjo;','3');</v>
      </c>
    </row>
    <row r="40" spans="1:11" ht="17.25" customHeight="1" thickBot="1" x14ac:dyDescent="0.3">
      <c r="A40">
        <v>6</v>
      </c>
      <c r="B40" s="3" t="s">
        <v>157</v>
      </c>
      <c r="C40" s="3" t="str">
        <f>INDEX(NC!B:E,MATCH(Planilha1!A40,NC!E:E,0),2)</f>
        <v>Filosofia de projeto;</v>
      </c>
      <c r="D40" s="3">
        <f>INDEX(NC!B:E,MATCH(Planilha1!A40,NC!E:E,0),3)</f>
        <v>3</v>
      </c>
      <c r="I40">
        <v>54</v>
      </c>
      <c r="K40" s="14" t="str">
        <f>"INSERT INTO naoconformidades(num_escopo, sc, it, si, le, descricao, peso) VALUES ("&amp;I40&amp;",'"&amp;E40&amp;"','"&amp;F40&amp;"','"&amp;G40&amp;"','"&amp;H40&amp;"','"&amp;C40&amp;"','"&amp;D40&amp;"');"</f>
        <v>INSERT INTO naoconformidades(num_escopo, sc, it, si, le, descricao, peso) VALUES (54,'','','','','Filosofia de projeto;','3');</v>
      </c>
    </row>
    <row r="41" spans="1:11" ht="17.25" customHeight="1" thickBot="1" x14ac:dyDescent="0.3">
      <c r="A41">
        <v>9</v>
      </c>
      <c r="B41" s="3" t="s">
        <v>157</v>
      </c>
      <c r="C41" s="3" t="str">
        <f>INDEX(NC!B:E,MATCH(Planilha1!A41,NC!E:E,0),2)</f>
        <v>Coerência com diagrama de operação.</v>
      </c>
      <c r="D41" s="3">
        <f>INDEX(NC!B:E,MATCH(Planilha1!A41,NC!E:E,0),3)</f>
        <v>3</v>
      </c>
      <c r="I41">
        <v>54</v>
      </c>
      <c r="K41" s="14" t="str">
        <f>"INSERT INTO naoconformidades(num_escopo, sc, it, si, le, descricao, peso) VALUES ("&amp;I41&amp;",'"&amp;E41&amp;"','"&amp;F41&amp;"','"&amp;G41&amp;"','"&amp;H41&amp;"','"&amp;C41&amp;"','"&amp;D41&amp;"');"</f>
        <v>INSERT INTO naoconformidades(num_escopo, sc, it, si, le, descricao, peso) VALUES (54,'','','','','Coerência com diagrama de operação.','3');</v>
      </c>
    </row>
    <row r="42" spans="1:11" ht="17.25" customHeight="1" thickBot="1" x14ac:dyDescent="0.3">
      <c r="A42">
        <v>10</v>
      </c>
      <c r="B42" s="3" t="s">
        <v>157</v>
      </c>
      <c r="C42" s="3" t="str">
        <f>INDEX(NC!B:E,MATCH(Planilha1!A42,NC!E:E,0),2)</f>
        <v>Faseamento correto;</v>
      </c>
      <c r="D42" s="3">
        <f>INDEX(NC!B:E,MATCH(Planilha1!A42,NC!E:E,0),3)</f>
        <v>3</v>
      </c>
      <c r="I42">
        <v>54</v>
      </c>
      <c r="K42" s="14" t="str">
        <f>"INSERT INTO naoconformidades(num_escopo, sc, it, si, le, descricao, peso) VALUES ("&amp;I42&amp;",'"&amp;E42&amp;"','"&amp;F42&amp;"','"&amp;G42&amp;"','"&amp;H42&amp;"','"&amp;C42&amp;"','"&amp;D42&amp;"');"</f>
        <v>INSERT INTO naoconformidades(num_escopo, sc, it, si, le, descricao, peso) VALUES (54,'','','','','Faseamento correto;','3');</v>
      </c>
    </row>
    <row r="43" spans="1:11" ht="17.25" customHeight="1" thickBot="1" x14ac:dyDescent="0.3">
      <c r="A43">
        <v>11</v>
      </c>
      <c r="B43" s="3" t="s">
        <v>157</v>
      </c>
      <c r="C43" s="3" t="str">
        <f>INDEX(NC!B:E,MATCH(Planilha1!A43,NC!E:E,0),2)</f>
        <v>Coerência com arranjo planta;</v>
      </c>
      <c r="D43" s="3">
        <f>INDEX(NC!B:E,MATCH(Planilha1!A43,NC!E:E,0),3)</f>
        <v>3</v>
      </c>
      <c r="I43">
        <v>54</v>
      </c>
      <c r="K43" s="14" t="str">
        <f>"INSERT INTO naoconformidades(num_escopo, sc, it, si, le, descricao, peso) VALUES ("&amp;I43&amp;",'"&amp;E43&amp;"','"&amp;F43&amp;"','"&amp;G43&amp;"','"&amp;H43&amp;"','"&amp;C43&amp;"','"&amp;D43&amp;"');"</f>
        <v>INSERT INTO naoconformidades(num_escopo, sc, it, si, le, descricao, peso) VALUES (54,'','','','','Coerência com arranjo planta;','3');</v>
      </c>
    </row>
    <row r="44" spans="1:11" ht="17.25" customHeight="1" thickBot="1" x14ac:dyDescent="0.3">
      <c r="A44">
        <v>12</v>
      </c>
      <c r="B44" s="3" t="s">
        <v>157</v>
      </c>
      <c r="C44" s="3" t="str">
        <f>INDEX(NC!B:E,MATCH(Planilha1!A44,NC!E:E,0),2)</f>
        <v>Coerência com a lista de equipamentos;</v>
      </c>
      <c r="D44" s="3">
        <f>INDEX(NC!B:E,MATCH(Planilha1!A44,NC!E:E,0),3)</f>
        <v>3</v>
      </c>
      <c r="I44">
        <v>54</v>
      </c>
      <c r="K44" s="14" t="str">
        <f>"INSERT INTO naoconformidades(num_escopo, sc, it, si, le, descricao, peso) VALUES ("&amp;I44&amp;",'"&amp;E44&amp;"','"&amp;F44&amp;"','"&amp;G44&amp;"','"&amp;H44&amp;"','"&amp;C44&amp;"','"&amp;D44&amp;"');"</f>
        <v>INSERT INTO naoconformidades(num_escopo, sc, it, si, le, descricao, peso) VALUES (54,'','','','','Coerência com a lista de equipamentos;','3');</v>
      </c>
    </row>
    <row r="45" spans="1:11" ht="17.25" customHeight="1" thickBot="1" x14ac:dyDescent="0.3">
      <c r="A45">
        <v>13</v>
      </c>
      <c r="B45" s="3" t="s">
        <v>157</v>
      </c>
      <c r="C45" s="3" t="str">
        <f>INDEX(NC!B:E,MATCH(Planilha1!A45,NC!E:E,0),2)</f>
        <v>Apresentação de tabela de tensões e flechas dos cabos condutores e para- raios.</v>
      </c>
      <c r="D45" s="3">
        <f>INDEX(NC!B:E,MATCH(Planilha1!A45,NC!E:E,0),3)</f>
        <v>3</v>
      </c>
      <c r="I45">
        <v>54</v>
      </c>
      <c r="K45" s="14" t="str">
        <f>"INSERT INTO naoconformidades(num_escopo, sc, it, si, le, descricao, peso) VALUES ("&amp;I45&amp;",'"&amp;E45&amp;"','"&amp;F45&amp;"','"&amp;G45&amp;"','"&amp;H45&amp;"','"&amp;C45&amp;"','"&amp;D45&amp;"');"</f>
        <v>INSERT INTO naoconformidades(num_escopo, sc, it, si, le, descricao, peso) VALUES (54,'','','','','Apresentação de tabela de tensões e flechas dos cabos condutores e para- raios.','3');</v>
      </c>
    </row>
    <row r="47" spans="1:11" ht="17.25" customHeight="1" thickBot="1" x14ac:dyDescent="0.3"/>
    <row r="48" spans="1:11" ht="17.25" customHeight="1" thickBot="1" x14ac:dyDescent="0.3">
      <c r="A48">
        <v>1</v>
      </c>
      <c r="B48" s="3" t="s">
        <v>157</v>
      </c>
      <c r="C48" s="3" t="str">
        <f>INDEX(NC!B:E,MATCH(Planilha1!A48,NC!E:E,0),2)</f>
        <v>Fontes, formatos, quadro de alterações, visto, aprovação, datas atualizadas, indicação de revisão, desenhos de referência, legenda, código da subestação, nome da subestação, classificação da informação.</v>
      </c>
      <c r="D48" s="3">
        <f>INDEX(NC!B:E,MATCH(Planilha1!A48,NC!E:E,0),3)</f>
        <v>1</v>
      </c>
      <c r="I48">
        <v>54</v>
      </c>
      <c r="K48" s="14" t="str">
        <f>"INSERT INTO naoconformidades(num_escopo, sc, it, si, le, descricao, peso) VALUES ("&amp;I48&amp;",'"&amp;E48&amp;"','"&amp;F48&amp;"','"&amp;G48&amp;"','"&amp;H48&amp;"','"&amp;C48&amp;"','"&amp;D48&amp;"');"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49" spans="1:11" ht="17.25" customHeight="1" thickBot="1" x14ac:dyDescent="0.3">
      <c r="A49">
        <v>20</v>
      </c>
      <c r="B49" s="3" t="s">
        <v>157</v>
      </c>
      <c r="C49" s="3" t="str">
        <f>INDEX(NC!B:E,MATCH(Planilha1!A49,NC!E:E,0),2)</f>
        <v>Modelagem do solo – resistividade em camadas;</v>
      </c>
      <c r="D49" s="3">
        <f>INDEX(NC!B:E,MATCH(Planilha1!A49,NC!E:E,0),3)</f>
        <v>3</v>
      </c>
      <c r="I49">
        <v>54</v>
      </c>
      <c r="K49" s="14" t="str">
        <f>"INSERT INTO naoconformidades(num_escopo, sc, it, si, le, descricao, peso) VALUES ("&amp;I49&amp;",'"&amp;E49&amp;"','"&amp;F49&amp;"','"&amp;G49&amp;"','"&amp;H49&amp;"','"&amp;C49&amp;"','"&amp;D49&amp;"');"</f>
        <v>INSERT INTO naoconformidades(num_escopo, sc, it, si, le, descricao, peso) VALUES (54,'','','','','Modelagem do solo – resistividade em camadas;','3');</v>
      </c>
    </row>
    <row r="50" spans="1:11" ht="17.25" customHeight="1" thickBot="1" x14ac:dyDescent="0.3">
      <c r="A50">
        <v>21</v>
      </c>
      <c r="B50" s="3" t="s">
        <v>157</v>
      </c>
      <c r="C50" s="3" t="str">
        <f>INDEX(NC!B:E,MATCH(Planilha1!A50,NC!E:E,0),2)</f>
        <v>Distribuição de correntes de curto-circuito;</v>
      </c>
      <c r="D50" s="3">
        <f>INDEX(NC!B:E,MATCH(Planilha1!A50,NC!E:E,0),3)</f>
        <v>2</v>
      </c>
      <c r="I50">
        <v>54</v>
      </c>
      <c r="K50" s="14" t="str">
        <f>"INSERT INTO naoconformidades(num_escopo, sc, it, si, le, descricao, peso) VALUES ("&amp;I50&amp;",'"&amp;E50&amp;"','"&amp;F50&amp;"','"&amp;G50&amp;"','"&amp;H50&amp;"','"&amp;C50&amp;"','"&amp;D50&amp;"');"</f>
        <v>INSERT INTO naoconformidades(num_escopo, sc, it, si, le, descricao, peso) VALUES (54,'','','','','Distribuição de correntes de curto-circuito;','2');</v>
      </c>
    </row>
    <row r="51" spans="1:11" ht="17.25" customHeight="1" thickBot="1" x14ac:dyDescent="0.3">
      <c r="A51">
        <v>22</v>
      </c>
      <c r="B51" s="3" t="s">
        <v>157</v>
      </c>
      <c r="C51" s="3" t="str">
        <f>INDEX(NC!B:E,MATCH(Planilha1!A51,NC!E:E,0),2)</f>
        <v>Cálculo das tensões máximas admissíveis;</v>
      </c>
      <c r="D51" s="3">
        <f>INDEX(NC!B:E,MATCH(Planilha1!A51,NC!E:E,0),3)</f>
        <v>2</v>
      </c>
      <c r="I51">
        <v>54</v>
      </c>
      <c r="K51" s="14" t="str">
        <f>"INSERT INTO naoconformidades(num_escopo, sc, it, si, le, descricao, peso) VALUES ("&amp;I51&amp;",'"&amp;E51&amp;"','"&amp;F51&amp;"','"&amp;G51&amp;"','"&amp;H51&amp;"','"&amp;C51&amp;"','"&amp;D51&amp;"');"</f>
        <v>INSERT INTO naoconformidades(num_escopo, sc, it, si, le, descricao, peso) VALUES (54,'','','','','Cálculo das tensões máximas admissíveis;','2');</v>
      </c>
    </row>
    <row r="52" spans="1:11" ht="17.25" customHeight="1" thickBot="1" x14ac:dyDescent="0.3">
      <c r="A52">
        <v>23</v>
      </c>
      <c r="B52" s="3" t="s">
        <v>157</v>
      </c>
      <c r="C52" s="3" t="str">
        <f>INDEX(NC!B:E,MATCH(Planilha1!A52,NC!E:E,0),2)</f>
        <v>Cálculo das tensões máximas geradas, resistência de aterramento e elevação de potencial (GPR);</v>
      </c>
      <c r="D52" s="3">
        <f>INDEX(NC!B:E,MATCH(Planilha1!A52,NC!E:E,0),3)</f>
        <v>3</v>
      </c>
      <c r="I52">
        <v>54</v>
      </c>
      <c r="K52" s="14" t="str">
        <f>"INSERT INTO naoconformidades(num_escopo, sc, it, si, le, descricao, peso) VALUES ("&amp;I52&amp;",'"&amp;E52&amp;"','"&amp;F52&amp;"','"&amp;G52&amp;"','"&amp;H52&amp;"','"&amp;C52&amp;"','"&amp;D52&amp;"');"</f>
        <v>INSERT INTO naoconformidades(num_escopo, sc, it, si, le, descricao, peso) VALUES (54,'','','','','Cálculo das tensões máximas geradas, resistência de aterramento e elevação de potencial (GPR);','3');</v>
      </c>
    </row>
    <row r="53" spans="1:11" ht="17.25" customHeight="1" thickBot="1" x14ac:dyDescent="0.3">
      <c r="A53">
        <v>24</v>
      </c>
      <c r="B53" s="3" t="s">
        <v>157</v>
      </c>
      <c r="C53" s="3" t="str">
        <f>INDEX(NC!B:E,MATCH(Planilha1!A53,NC!E:E,0),2)</f>
        <v>Análise das condições de segurança nos portões de acesso e cercas/muros.</v>
      </c>
      <c r="D53" s="3">
        <f>INDEX(NC!B:E,MATCH(Planilha1!A53,NC!E:E,0),3)</f>
        <v>3</v>
      </c>
      <c r="I53">
        <v>54</v>
      </c>
      <c r="K53" s="14" t="str">
        <f>"INSERT INTO naoconformidades(num_escopo, sc, it, si, le, descricao, peso) VALUES ("&amp;I53&amp;",'"&amp;E53&amp;"','"&amp;F53&amp;"','"&amp;G53&amp;"','"&amp;H53&amp;"','"&amp;C53&amp;"','"&amp;D53&amp;"');"</f>
        <v>INSERT INTO naoconformidades(num_escopo, sc, it, si, le, descricao, peso) VALUES (54,'','','','','Análise das condições de segurança nos portões de acesso e cercas/muros.','3');</v>
      </c>
    </row>
    <row r="55" spans="1:11" ht="17.25" customHeight="1" thickBot="1" x14ac:dyDescent="0.3"/>
    <row r="56" spans="1:11" ht="17.25" customHeight="1" thickBot="1" x14ac:dyDescent="0.3">
      <c r="A56">
        <v>1</v>
      </c>
      <c r="B56" s="3" t="s">
        <v>157</v>
      </c>
      <c r="C56" s="3" t="str">
        <f>INDEX(NC!B:E,MATCH(Planilha1!A56,NC!E:E,0),2)</f>
        <v>Fontes, formatos, quadro de alterações, visto, aprovação, datas atualizadas, indicação de revisão, desenhos de referência, legenda, código da subestação, nome da subestação, classificação da informação.</v>
      </c>
      <c r="D56" s="3">
        <f>INDEX(NC!B:E,MATCH(Planilha1!A56,NC!E:E,0),3)</f>
        <v>1</v>
      </c>
      <c r="I56">
        <v>54</v>
      </c>
      <c r="K56" s="14" t="str">
        <f>"INSERT INTO naoconformidades(num_escopo, sc, it, si, le, descricao, peso) VALUES ("&amp;I56&amp;",'"&amp;E56&amp;"','"&amp;F56&amp;"','"&amp;G56&amp;"','"&amp;H56&amp;"','"&amp;C56&amp;"','"&amp;D56&amp;"');"</f>
        <v>INSERT INTO naoconformidades(num_escopo, sc, it, si, le, descricao, peso) VALUES (54,'','','','','Fontes, formatos, quadro de alterações, visto, aprovação, datas atualizadas, indicação de revisão, desenhos de referência, legenda, código da subestação, nome da subestação, classificação da informação.','1');</v>
      </c>
    </row>
    <row r="57" spans="1:11" ht="17.25" customHeight="1" thickBot="1" x14ac:dyDescent="0.3">
      <c r="A57">
        <v>25</v>
      </c>
      <c r="B57" s="3" t="s">
        <v>157</v>
      </c>
      <c r="C57" s="3" t="str">
        <f>INDEX(NC!B:E,MATCH(Planilha1!A57,NC!E:E,0),2)</f>
        <v>Avaliação da blindagem para correntes críticas de segurança;</v>
      </c>
      <c r="D57" s="3">
        <f>INDEX(NC!B:E,MATCH(Planilha1!A57,NC!E:E,0),3)</f>
        <v>2</v>
      </c>
      <c r="I57">
        <v>54</v>
      </c>
      <c r="K57" s="14" t="str">
        <f>"INSERT INTO naoconformidades(num_escopo, sc, it, si, le, descricao, peso) VALUES ("&amp;I57&amp;",'"&amp;E57&amp;"','"&amp;F57&amp;"','"&amp;G57&amp;"','"&amp;H57&amp;"','"&amp;C57&amp;"','"&amp;D57&amp;"');"</f>
        <v>INSERT INTO naoconformidades(num_escopo, sc, it, si, le, descricao, peso) VALUES (54,'','','','','Avaliação da blindagem para correntes críticas de segurança;','2');</v>
      </c>
    </row>
    <row r="58" spans="1:11" ht="17.25" customHeight="1" thickBot="1" x14ac:dyDescent="0.3">
      <c r="A58">
        <v>26</v>
      </c>
      <c r="B58" s="3" t="s">
        <v>157</v>
      </c>
      <c r="C58" s="3" t="str">
        <f>INDEX(NC!B:E,MATCH(Planilha1!A58,NC!E:E,0),2)</f>
        <v>Proposição de adequações do sistema de SPDA;</v>
      </c>
      <c r="D58" s="3">
        <f>INDEX(NC!B:E,MATCH(Planilha1!A58,NC!E:E,0),3)</f>
        <v>2</v>
      </c>
      <c r="I58">
        <v>54</v>
      </c>
      <c r="K58" s="14" t="str">
        <f>"INSERT INTO naoconformidades(num_escopo, sc, it, si, le, descricao, peso) VALUES ("&amp;I58&amp;",'"&amp;E58&amp;"','"&amp;F58&amp;"','"&amp;G58&amp;"','"&amp;H58&amp;"','"&amp;C58&amp;"','"&amp;D58&amp;"');"</f>
        <v>INSERT INTO naoconformidades(num_escopo, sc, it, si, le, descricao, peso) VALUES (54,'','','','','Proposição de adequações do sistema de SPDA;','2');</v>
      </c>
    </row>
    <row r="59" spans="1:11" ht="17.25" customHeight="1" thickBot="1" x14ac:dyDescent="0.3">
      <c r="A59">
        <v>27</v>
      </c>
      <c r="B59" s="3" t="s">
        <v>157</v>
      </c>
      <c r="C59" s="3" t="str">
        <f>INDEX(NC!B:E,MATCH(Planilha1!A59,NC!E:E,0),2)</f>
        <v>Coerência com o arranjo do equipamento externo – planta e cortes e com o desenho de malha de aterramento.</v>
      </c>
      <c r="D59" s="3">
        <f>INDEX(NC!B:E,MATCH(Planilha1!A59,NC!E:E,0),3)</f>
        <v>2</v>
      </c>
      <c r="I59">
        <v>54</v>
      </c>
      <c r="K59" s="14" t="str">
        <f>"INSERT INTO naoconformidades(num_escopo, sc, it, si, le, descricao, peso) VALUES ("&amp;I59&amp;",'"&amp;E59&amp;"','"&amp;F59&amp;"','"&amp;G59&amp;"','"&amp;H59&amp;"','"&amp;C59&amp;"','"&amp;D59&amp;"');"</f>
        <v>INSERT INTO naoconformidades(num_escopo, sc, it, si, le, descricao, peso) VALUES (54,'','','','','Coerência com o arranjo do equipamento externo – planta e cortes e com o desenho de malha de aterramento.','2');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e242968</dc:creator>
  <cp:lastModifiedBy>Nelson Carvalho</cp:lastModifiedBy>
  <dcterms:created xsi:type="dcterms:W3CDTF">2021-04-12T14:32:19Z</dcterms:created>
  <dcterms:modified xsi:type="dcterms:W3CDTF">2021-04-23T12:58:57Z</dcterms:modified>
</cp:coreProperties>
</file>