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3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7" i="7" l="1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76" i="7"/>
  <c r="Q8" i="7" l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<sst xmlns="http://schemas.openxmlformats.org/spreadsheetml/2006/main" count="1595" uniqueCount="589">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</sst>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22815760"/>
        <c:axId val="-622818480"/>
      </c:barChart>
      <c:catAx>
        <c:axId val="-62281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8480"/>
        <c:crosses val="autoZero"/>
        <c:auto val="1"/>
        <c:lblAlgn val="ctr"/>
        <c:lblOffset val="100"/>
        <c:noMultiLvlLbl val="0"/>
      </c:catAx>
      <c:valAx>
        <c:axId val="-6228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622816304"/>
        <c:axId val="-622815216"/>
      </c:barChart>
      <c:catAx>
        <c:axId val="-62281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5216"/>
        <c:crosses val="autoZero"/>
        <c:auto val="1"/>
        <c:lblAlgn val="ctr"/>
        <c:lblOffset val="100"/>
        <c:noMultiLvlLbl val="0"/>
      </c:catAx>
      <c:valAx>
        <c:axId val="-6228152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1.4462140802875965</c:v>
                </c:pt>
                <c:pt idx="1">
                  <c:v>0</c:v>
                </c:pt>
                <c:pt idx="2">
                  <c:v>3.0006637234770679</c:v>
                </c:pt>
                <c:pt idx="3">
                  <c:v>3.1562516285516278</c:v>
                </c:pt>
                <c:pt idx="4">
                  <c:v>22.554062038664323</c:v>
                </c:pt>
                <c:pt idx="5">
                  <c:v>0</c:v>
                </c:pt>
                <c:pt idx="6">
                  <c:v>20.450524302134646</c:v>
                </c:pt>
                <c:pt idx="7">
                  <c:v>1.6325141377209</c:v>
                </c:pt>
                <c:pt idx="8">
                  <c:v>17.766862929745887</c:v>
                </c:pt>
                <c:pt idx="9">
                  <c:v>32.037950569476081</c:v>
                </c:pt>
                <c:pt idx="10">
                  <c:v>0</c:v>
                </c:pt>
                <c:pt idx="11">
                  <c:v>2.5481485488126623</c:v>
                </c:pt>
                <c:pt idx="12">
                  <c:v>3.8681099560761325</c:v>
                </c:pt>
                <c:pt idx="13">
                  <c:v>1.3905101509628537E-2</c:v>
                </c:pt>
                <c:pt idx="14">
                  <c:v>1.1595553092182023</c:v>
                </c:pt>
                <c:pt idx="15">
                  <c:v>0.88756355884024885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22817392"/>
        <c:axId val="-622814672"/>
      </c:barChart>
      <c:catAx>
        <c:axId val="-6228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4672"/>
        <c:crosses val="autoZero"/>
        <c:auto val="1"/>
        <c:lblAlgn val="ctr"/>
        <c:lblOffset val="100"/>
        <c:noMultiLvlLbl val="0"/>
      </c:catAx>
      <c:valAx>
        <c:axId val="-6228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Measurement!$P$7:$P$22</c:f>
              <c:numCache>
                <c:formatCode>General</c:formatCode>
                <c:ptCount val="16"/>
                <c:pt idx="0">
                  <c:v>0.95990998547681872</c:v>
                </c:pt>
                <c:pt idx="1">
                  <c:v>1</c:v>
                </c:pt>
                <c:pt idx="2">
                  <c:v>0.95577376051714547</c:v>
                </c:pt>
                <c:pt idx="3">
                  <c:v>0.93247579103104017</c:v>
                </c:pt>
                <c:pt idx="4">
                  <c:v>0.71244030885086107</c:v>
                </c:pt>
                <c:pt idx="5">
                  <c:v>1</c:v>
                </c:pt>
                <c:pt idx="6">
                  <c:v>0.63603198983893461</c:v>
                </c:pt>
                <c:pt idx="7">
                  <c:v>0.40431746152035009</c:v>
                </c:pt>
                <c:pt idx="8">
                  <c:v>0.70595820618876903</c:v>
                </c:pt>
                <c:pt idx="9">
                  <c:v>0.62304685305426566</c:v>
                </c:pt>
                <c:pt idx="10">
                  <c:v>0.98798091691223788</c:v>
                </c:pt>
                <c:pt idx="11">
                  <c:v>0.53278091968933172</c:v>
                </c:pt>
                <c:pt idx="12">
                  <c:v>6.5241857914870041E-2</c:v>
                </c:pt>
                <c:pt idx="13">
                  <c:v>0.99650546244573246</c:v>
                </c:pt>
                <c:pt idx="14">
                  <c:v>0.98263063730810496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4.0090014523181089E-2</c:v>
                </c:pt>
                <c:pt idx="1">
                  <c:v>0</c:v>
                </c:pt>
                <c:pt idx="2">
                  <c:v>4.4226239482854562E-2</c:v>
                </c:pt>
                <c:pt idx="3">
                  <c:v>6.7524208968959804E-2</c:v>
                </c:pt>
                <c:pt idx="4">
                  <c:v>0.28755969114913887</c:v>
                </c:pt>
                <c:pt idx="5">
                  <c:v>0</c:v>
                </c:pt>
                <c:pt idx="6">
                  <c:v>0.36396801016106534</c:v>
                </c:pt>
                <c:pt idx="7">
                  <c:v>0.59568253847964991</c:v>
                </c:pt>
                <c:pt idx="8">
                  <c:v>0.29404179381123086</c:v>
                </c:pt>
                <c:pt idx="9">
                  <c:v>0.3769531469457344</c:v>
                </c:pt>
                <c:pt idx="10">
                  <c:v>1.2019083087762122E-2</c:v>
                </c:pt>
                <c:pt idx="11">
                  <c:v>0.46721908031066828</c:v>
                </c:pt>
                <c:pt idx="12">
                  <c:v>0.93475814208512997</c:v>
                </c:pt>
                <c:pt idx="13">
                  <c:v>3.4945375542676464E-3</c:v>
                </c:pt>
                <c:pt idx="14">
                  <c:v>1.7369362691895131E-2</c:v>
                </c:pt>
                <c:pt idx="15">
                  <c:v>8.7935340507006785E-2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3584"/>
        <c:axId val="-622820656"/>
      </c:scatterChart>
      <c:valAx>
        <c:axId val="-62281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0656"/>
        <c:crosses val="autoZero"/>
        <c:crossBetween val="midCat"/>
      </c:valAx>
      <c:valAx>
        <c:axId val="-62282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Measurement!$Q$43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Measurement!$P$44:$P$107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Measurement!$Q$44:$Q$107</c:f>
              <c:numCache>
                <c:formatCode>General</c:formatCode>
                <c:ptCount val="6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  <c:pt idx="16">
                  <c:v>20.499739473684212</c:v>
                </c:pt>
                <c:pt idx="17">
                  <c:v>23.42120180505415</c:v>
                </c:pt>
                <c:pt idx="18">
                  <c:v>27.267619354838704</c:v>
                </c:pt>
                <c:pt idx="19">
                  <c:v>3.6566625360230542</c:v>
                </c:pt>
                <c:pt idx="20">
                  <c:v>29.217721231422505</c:v>
                </c:pt>
                <c:pt idx="21">
                  <c:v>18.824283850931675</c:v>
                </c:pt>
                <c:pt idx="22">
                  <c:v>18.477086503067483</c:v>
                </c:pt>
                <c:pt idx="23">
                  <c:v>0.2882784681306898</c:v>
                </c:pt>
                <c:pt idx="24">
                  <c:v>26.828496812748998</c:v>
                </c:pt>
                <c:pt idx="25">
                  <c:v>27.120069477911645</c:v>
                </c:pt>
                <c:pt idx="26">
                  <c:v>30.844071681415922</c:v>
                </c:pt>
                <c:pt idx="27">
                  <c:v>0.41538312533911892</c:v>
                </c:pt>
                <c:pt idx="28">
                  <c:v>0</c:v>
                </c:pt>
                <c:pt idx="29">
                  <c:v>30.402973522975923</c:v>
                </c:pt>
                <c:pt idx="30">
                  <c:v>26.470500788954634</c:v>
                </c:pt>
                <c:pt idx="31">
                  <c:v>0.88756355884024885</c:v>
                </c:pt>
                <c:pt idx="32">
                  <c:v>1.9743080402010023</c:v>
                </c:pt>
                <c:pt idx="33">
                  <c:v>0</c:v>
                </c:pt>
                <c:pt idx="34">
                  <c:v>1.7349570725707242</c:v>
                </c:pt>
                <c:pt idx="35">
                  <c:v>1.9456197994987452</c:v>
                </c:pt>
                <c:pt idx="36">
                  <c:v>23.842142413162701</c:v>
                </c:pt>
                <c:pt idx="37">
                  <c:v>0</c:v>
                </c:pt>
                <c:pt idx="38">
                  <c:v>5.2474092084006454</c:v>
                </c:pt>
                <c:pt idx="39">
                  <c:v>0.56792038567493108</c:v>
                </c:pt>
                <c:pt idx="40">
                  <c:v>25.172186692015206</c:v>
                </c:pt>
                <c:pt idx="41">
                  <c:v>32.132722831050231</c:v>
                </c:pt>
                <c:pt idx="42">
                  <c:v>1.3876523241954697</c:v>
                </c:pt>
                <c:pt idx="43">
                  <c:v>2.7333262558606801</c:v>
                </c:pt>
                <c:pt idx="44">
                  <c:v>4.8427039277297723</c:v>
                </c:pt>
                <c:pt idx="45">
                  <c:v>0.42075103148751225</c:v>
                </c:pt>
                <c:pt idx="46">
                  <c:v>0.66849020589872055</c:v>
                </c:pt>
                <c:pt idx="47">
                  <c:v>0.75959219539584311</c:v>
                </c:pt>
                <c:pt idx="48" formatCode="0.000">
                  <c:v>1.4462140802875965</c:v>
                </c:pt>
                <c:pt idx="49" formatCode="0.000">
                  <c:v>0</c:v>
                </c:pt>
                <c:pt idx="50" formatCode="0.000">
                  <c:v>3.0006637234770679</c:v>
                </c:pt>
                <c:pt idx="51" formatCode="0.000">
                  <c:v>3.1562516285516278</c:v>
                </c:pt>
                <c:pt idx="52" formatCode="0.000">
                  <c:v>22.554062038664323</c:v>
                </c:pt>
                <c:pt idx="53" formatCode="0.000">
                  <c:v>0</c:v>
                </c:pt>
                <c:pt idx="54" formatCode="0.000">
                  <c:v>20.450524302134646</c:v>
                </c:pt>
                <c:pt idx="55" formatCode="0.000">
                  <c:v>1.6325141377209</c:v>
                </c:pt>
                <c:pt idx="56" formatCode="0.000">
                  <c:v>17.766862929745887</c:v>
                </c:pt>
                <c:pt idx="57" formatCode="0.000">
                  <c:v>32.037950569476081</c:v>
                </c:pt>
                <c:pt idx="58" formatCode="0.000">
                  <c:v>0</c:v>
                </c:pt>
                <c:pt idx="59" formatCode="0.000">
                  <c:v>2.5481485488126623</c:v>
                </c:pt>
                <c:pt idx="60" formatCode="0.000">
                  <c:v>3.8681099560761325</c:v>
                </c:pt>
                <c:pt idx="61" formatCode="0.000">
                  <c:v>1.3905101509628537E-2</c:v>
                </c:pt>
                <c:pt idx="62" formatCode="0.000">
                  <c:v>1.1595553092182023</c:v>
                </c:pt>
                <c:pt idx="63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10864"/>
        <c:axId val="-622810320"/>
      </c:scatterChart>
      <c:valAx>
        <c:axId val="-62281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0320"/>
        <c:crosses val="autoZero"/>
        <c:crossBetween val="midCat"/>
      </c:valAx>
      <c:valAx>
        <c:axId val="-6228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1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(Measurement!$P$44:$P$49,Measurement!$P$59:$P$65,Measurement!$P$76:$P$81,Measurement!$P$92:$P$97)</c:f>
              <c:numCache>
                <c:formatCode>General</c:formatCode>
                <c:ptCount val="25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0.38</c:v>
                </c:pt>
                <c:pt idx="7">
                  <c:v>0.57272727272727275</c:v>
                </c:pt>
                <c:pt idx="8">
                  <c:v>0.58307692307692305</c:v>
                </c:pt>
                <c:pt idx="9">
                  <c:v>0.63291139240506322</c:v>
                </c:pt>
                <c:pt idx="10">
                  <c:v>0.60733333333333328</c:v>
                </c:pt>
                <c:pt idx="11">
                  <c:v>0.49111111111111111</c:v>
                </c:pt>
                <c:pt idx="12">
                  <c:v>0.56909090909090909</c:v>
                </c:pt>
                <c:pt idx="13">
                  <c:v>0.79661016949152541</c:v>
                </c:pt>
                <c:pt idx="14">
                  <c:v>0.78666666666666663</c:v>
                </c:pt>
                <c:pt idx="15">
                  <c:v>0.77777777777777779</c:v>
                </c:pt>
                <c:pt idx="16">
                  <c:v>0.77322404371584696</c:v>
                </c:pt>
                <c:pt idx="17">
                  <c:v>0.78648648648648645</c:v>
                </c:pt>
                <c:pt idx="18">
                  <c:v>0.8126984126984127</c:v>
                </c:pt>
                <c:pt idx="19">
                  <c:v>0.79661016949152541</c:v>
                </c:pt>
                <c:pt idx="20">
                  <c:v>0.78666666666666663</c:v>
                </c:pt>
                <c:pt idx="21">
                  <c:v>0.77777777777777779</c:v>
                </c:pt>
                <c:pt idx="22">
                  <c:v>0.77322404371584696</c:v>
                </c:pt>
                <c:pt idx="23">
                  <c:v>0.78648648648648645</c:v>
                </c:pt>
                <c:pt idx="24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20.499739473684212</c:v>
                </c:pt>
                <c:pt idx="7">
                  <c:v>23.42120180505415</c:v>
                </c:pt>
                <c:pt idx="8">
                  <c:v>27.267619354838704</c:v>
                </c:pt>
                <c:pt idx="9">
                  <c:v>3.6566625360230542</c:v>
                </c:pt>
                <c:pt idx="10">
                  <c:v>29.217721231422505</c:v>
                </c:pt>
                <c:pt idx="11">
                  <c:v>18.824283850931675</c:v>
                </c:pt>
                <c:pt idx="12">
                  <c:v>1.9743080402010023</c:v>
                </c:pt>
                <c:pt idx="13">
                  <c:v>0</c:v>
                </c:pt>
                <c:pt idx="14">
                  <c:v>1.7349570725707242</c:v>
                </c:pt>
                <c:pt idx="15">
                  <c:v>1.9456197994987452</c:v>
                </c:pt>
                <c:pt idx="16">
                  <c:v>23.842142413162701</c:v>
                </c:pt>
                <c:pt idx="17">
                  <c:v>0</c:v>
                </c:pt>
                <c:pt idx="18">
                  <c:v>1.4462140802875965</c:v>
                </c:pt>
                <c:pt idx="19">
                  <c:v>0</c:v>
                </c:pt>
                <c:pt idx="20">
                  <c:v>3.0006637234770679</c:v>
                </c:pt>
                <c:pt idx="21">
                  <c:v>3.1562516285516278</c:v>
                </c:pt>
                <c:pt idx="22">
                  <c:v>22.554062038664323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(Measurement!$P$54:$P$59,Measurement!$P$70:$P$75,Measurement!$P$86:$P$91,Measurement!$P$102:$P$107)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(Measurement!$R$102:$R$107,Measurement!$R$86:$R$91,Measurement!$R$70:$R$75,Measurement!$R$54:$R$59)</c:f>
              <c:numCache>
                <c:formatCode>0.000</c:formatCode>
                <c:ptCount val="24"/>
                <c:pt idx="0">
                  <c:v>0</c:v>
                </c:pt>
                <c:pt idx="1">
                  <c:v>2.5481485488126623</c:v>
                </c:pt>
                <c:pt idx="2">
                  <c:v>3.8681099560761325</c:v>
                </c:pt>
                <c:pt idx="3">
                  <c:v>1.3905101509628537E-2</c:v>
                </c:pt>
                <c:pt idx="4">
                  <c:v>1.1595553092182023</c:v>
                </c:pt>
                <c:pt idx="5">
                  <c:v>0.88756355884024885</c:v>
                </c:pt>
                <c:pt idx="6">
                  <c:v>1.3876523241954697</c:v>
                </c:pt>
                <c:pt idx="7">
                  <c:v>2.7333262558606801</c:v>
                </c:pt>
                <c:pt idx="8">
                  <c:v>4.8427039277297723</c:v>
                </c:pt>
                <c:pt idx="9">
                  <c:v>0.42075103148751225</c:v>
                </c:pt>
                <c:pt idx="10">
                  <c:v>0.66849020589872055</c:v>
                </c:pt>
                <c:pt idx="11">
                  <c:v>0.75959219539584311</c:v>
                </c:pt>
                <c:pt idx="12">
                  <c:v>30.844071681415922</c:v>
                </c:pt>
                <c:pt idx="13">
                  <c:v>0.41538312533911892</c:v>
                </c:pt>
                <c:pt idx="14">
                  <c:v>0</c:v>
                </c:pt>
                <c:pt idx="15">
                  <c:v>30.402973522975923</c:v>
                </c:pt>
                <c:pt idx="16">
                  <c:v>26.470500788954634</c:v>
                </c:pt>
                <c:pt idx="17">
                  <c:v>0.88756355884024885</c:v>
                </c:pt>
                <c:pt idx="18">
                  <c:v>26.18914814090019</c:v>
                </c:pt>
                <c:pt idx="19">
                  <c:v>2.5959119205298009</c:v>
                </c:pt>
                <c:pt idx="20">
                  <c:v>0.30398755364806718</c:v>
                </c:pt>
                <c:pt idx="21">
                  <c:v>31.570492792792795</c:v>
                </c:pt>
                <c:pt idx="22">
                  <c:v>25.238176190476185</c:v>
                </c:pt>
                <c:pt idx="23">
                  <c:v>7.6545796992481172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07056"/>
        <c:axId val="-622821200"/>
      </c:scatterChart>
      <c:valAx>
        <c:axId val="-6228070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21200"/>
        <c:crosses val="autoZero"/>
        <c:crossBetween val="midCat"/>
      </c:valAx>
      <c:valAx>
        <c:axId val="-6228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Measurement!$P$44:$P$59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Measurement!$Q$44:$Q$59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Measurement!$P$60:$P$75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Measurement!$Q$60:$Q$75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Measurement!$P$76:$P$107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Measurement!$Q$76:$Q$107</c:f>
              <c:numCache>
                <c:formatCode>General</c:formatCode>
                <c:ptCount val="32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  <c:pt idx="16" formatCode="0.000">
                  <c:v>1.4462140802875965</c:v>
                </c:pt>
                <c:pt idx="17" formatCode="0.000">
                  <c:v>0</c:v>
                </c:pt>
                <c:pt idx="18" formatCode="0.000">
                  <c:v>3.0006637234770679</c:v>
                </c:pt>
                <c:pt idx="19" formatCode="0.000">
                  <c:v>3.1562516285516278</c:v>
                </c:pt>
                <c:pt idx="20" formatCode="0.000">
                  <c:v>22.554062038664323</c:v>
                </c:pt>
                <c:pt idx="21" formatCode="0.000">
                  <c:v>0</c:v>
                </c:pt>
                <c:pt idx="22" formatCode="0.000">
                  <c:v>20.450524302134646</c:v>
                </c:pt>
                <c:pt idx="23" formatCode="0.000">
                  <c:v>1.6325141377209</c:v>
                </c:pt>
                <c:pt idx="24" formatCode="0.000">
                  <c:v>17.766862929745887</c:v>
                </c:pt>
                <c:pt idx="25" formatCode="0.000">
                  <c:v>32.037950569476081</c:v>
                </c:pt>
                <c:pt idx="26" formatCode="0.000">
                  <c:v>0</c:v>
                </c:pt>
                <c:pt idx="27" formatCode="0.000">
                  <c:v>2.5481485488126623</c:v>
                </c:pt>
                <c:pt idx="28" formatCode="0.000">
                  <c:v>3.8681099560761325</c:v>
                </c:pt>
                <c:pt idx="29" formatCode="0.000">
                  <c:v>1.3905101509628537E-2</c:v>
                </c:pt>
                <c:pt idx="30" formatCode="0.000">
                  <c:v>1.1595553092182023</c:v>
                </c:pt>
                <c:pt idx="31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22808144"/>
        <c:axId val="-622807600"/>
      </c:scatterChart>
      <c:valAx>
        <c:axId val="-6228081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7600"/>
        <c:crosses val="autoZero"/>
        <c:crossBetween val="midCat"/>
      </c:valAx>
      <c:valAx>
        <c:axId val="-62280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80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Light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Measurement!$T$44:$T$59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Measurement!$V$44:$V$59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bubbleSize>
            <c:numRef>
              <c:f>Measurement!$U$44:$U$59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bubbleSize>
          <c:bubble3D val="0"/>
        </c:ser>
        <c:ser>
          <c:idx val="1"/>
          <c:order val="1"/>
          <c:tx>
            <c:v>Medium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Measurement!$T$60:$T$75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Measurement!$V$60:$V$75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bubbleSize>
            <c:numRef>
              <c:f>Measurement!$U$60:$U$75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bubbleSize>
          <c:bubble3D val="0"/>
        </c:ser>
        <c:ser>
          <c:idx val="2"/>
          <c:order val="2"/>
          <c:tx>
            <c:v>Heavy</c:v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Measurement!$T$76:$T$91</c:f>
              <c:numCache>
                <c:formatCode>0.000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xVal>
          <c:yVal>
            <c:numRef>
              <c:f>Measurement!$V$76:$V$91</c:f>
              <c:numCache>
                <c:formatCode>General</c:formatCode>
                <c:ptCount val="16"/>
                <c:pt idx="0">
                  <c:v>1.7102610602442994</c:v>
                </c:pt>
                <c:pt idx="1">
                  <c:v>0</c:v>
                </c:pt>
                <c:pt idx="2">
                  <c:v>2.367810398023896</c:v>
                </c:pt>
                <c:pt idx="3">
                  <c:v>2.5509357140251865</c:v>
                </c:pt>
                <c:pt idx="4">
                  <c:v>23.198102225913512</c:v>
                </c:pt>
                <c:pt idx="5">
                  <c:v>0</c:v>
                </c:pt>
                <c:pt idx="6">
                  <c:v>12.848966755267647</c:v>
                </c:pt>
                <c:pt idx="7">
                  <c:v>1.1002172616979156</c:v>
                </c:pt>
                <c:pt idx="8">
                  <c:v>21.469524810880547</c:v>
                </c:pt>
                <c:pt idx="9">
                  <c:v>32.085336700263156</c:v>
                </c:pt>
                <c:pt idx="10">
                  <c:v>0.69382616209773484</c:v>
                </c:pt>
                <c:pt idx="11">
                  <c:v>2.6407374023366712</c:v>
                </c:pt>
                <c:pt idx="12">
                  <c:v>4.3554069419029524</c:v>
                </c:pt>
                <c:pt idx="13">
                  <c:v>0.21732806649857039</c:v>
                </c:pt>
                <c:pt idx="14">
                  <c:v>0.91402275755846141</c:v>
                </c:pt>
                <c:pt idx="15">
                  <c:v>0.82357787711804598</c:v>
                </c:pt>
              </c:numCache>
            </c:numRef>
          </c:yVal>
          <c:bubbleSize>
            <c:numRef>
              <c:f>Measurement!$U$76:$U$91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-634159536"/>
        <c:axId val="-634155728"/>
      </c:bubbleChart>
      <c:valAx>
        <c:axId val="-63415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34155728"/>
        <c:crosses val="autoZero"/>
        <c:crossBetween val="midCat"/>
      </c:valAx>
      <c:valAx>
        <c:axId val="-63415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3415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22</xdr:row>
      <xdr:rowOff>90486</xdr:rowOff>
    </xdr:from>
    <xdr:to>
      <xdr:col>19</xdr:col>
      <xdr:colOff>381000</xdr:colOff>
      <xdr:row>40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74</xdr:row>
      <xdr:rowOff>19049</xdr:rowOff>
    </xdr:from>
    <xdr:to>
      <xdr:col>7</xdr:col>
      <xdr:colOff>428624</xdr:colOff>
      <xdr:row>96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6</xdr:row>
      <xdr:rowOff>61912</xdr:rowOff>
    </xdr:from>
    <xdr:to>
      <xdr:col>27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233361</xdr:colOff>
      <xdr:row>36</xdr:row>
      <xdr:rowOff>109536</xdr:rowOff>
    </xdr:from>
    <xdr:to>
      <xdr:col>36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361950</xdr:colOff>
      <xdr:row>66</xdr:row>
      <xdr:rowOff>157162</xdr:rowOff>
    </xdr:from>
    <xdr:to>
      <xdr:col>33</xdr:col>
      <xdr:colOff>57150</xdr:colOff>
      <xdr:row>81</xdr:row>
      <xdr:rowOff>42862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776287</xdr:colOff>
      <xdr:row>46</xdr:row>
      <xdr:rowOff>23812</xdr:rowOff>
    </xdr:from>
    <xdr:to>
      <xdr:col>13</xdr:col>
      <xdr:colOff>90487</xdr:colOff>
      <xdr:row>60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795337</xdr:colOff>
      <xdr:row>62</xdr:row>
      <xdr:rowOff>90487</xdr:rowOff>
    </xdr:from>
    <xdr:to>
      <xdr:col>13</xdr:col>
      <xdr:colOff>109537</xdr:colOff>
      <xdr:row>76</xdr:row>
      <xdr:rowOff>166687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8" t="s">
        <v>214</v>
      </c>
      <c r="B5" s="39"/>
      <c r="C5" s="39"/>
      <c r="D5" s="39"/>
      <c r="E5" s="39"/>
      <c r="F5" s="39"/>
      <c r="G5" s="4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8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8" t="s">
        <v>220</v>
      </c>
      <c r="B5" s="39"/>
      <c r="C5" s="39"/>
      <c r="D5" s="39"/>
      <c r="E5" s="39"/>
      <c r="F5" s="39"/>
      <c r="G5" s="39"/>
      <c r="H5" s="40"/>
      <c r="I5" s="38" t="s">
        <v>219</v>
      </c>
      <c r="J5" s="39"/>
      <c r="K5" s="40"/>
      <c r="L5" s="38" t="s">
        <v>218</v>
      </c>
      <c r="M5" s="39"/>
      <c r="N5" s="39"/>
      <c r="O5" s="39"/>
      <c r="P5" s="39"/>
      <c r="Q5" s="39"/>
      <c r="R5" s="40"/>
      <c r="S5" s="38" t="s">
        <v>217</v>
      </c>
      <c r="T5" s="39"/>
      <c r="U5" s="39"/>
      <c r="V5" s="39"/>
      <c r="W5" s="39"/>
      <c r="X5" s="40"/>
    </row>
    <row r="6" spans="1:24" s="17" customFormat="1" x14ac:dyDescent="0.25">
      <c r="A6" s="7" t="s">
        <v>139</v>
      </c>
      <c r="B6" s="24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8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8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8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8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8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9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9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9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9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9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9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9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9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9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9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9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9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9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9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9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9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9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9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9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9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9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9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9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9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9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9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9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9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9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9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9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9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9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9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9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9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9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9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9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9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9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9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9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9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9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9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9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9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9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9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9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9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9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9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9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9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9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9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9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9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9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9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9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9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9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9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9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9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9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9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9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9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9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9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9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9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9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9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9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9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9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9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9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9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9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9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9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9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9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9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9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9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9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9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9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9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9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9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9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9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9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9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9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9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9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9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9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9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9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9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9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9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9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9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9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9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9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9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9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9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9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9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9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9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9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9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9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9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9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9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9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9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9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9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9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9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9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9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9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9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9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9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9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9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9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9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9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9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9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9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9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9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9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9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9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9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9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9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9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9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9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9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9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9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9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9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9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9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9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9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9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9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9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9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9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9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9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9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9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9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9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9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9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9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9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9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9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9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9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9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9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9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9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9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9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9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9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9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9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9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9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9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9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9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9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9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9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9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9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9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9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9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9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9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9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9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9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9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9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9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9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9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9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9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9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9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9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9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9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9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9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9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9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9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9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9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9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9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9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9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9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9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9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9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9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9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9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9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9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9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9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9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9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9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9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9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9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9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9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9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9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9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9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9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9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9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9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9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9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9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9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9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9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9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9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9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9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9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9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9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9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9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9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9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9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9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9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9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9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9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9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9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9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9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9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9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9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9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9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9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9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9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9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9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9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9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9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9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9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9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9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9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9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9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9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9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9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9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9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9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9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9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9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9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9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9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9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9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9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9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9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9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9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9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9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9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9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9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9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9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9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9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9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9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9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9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9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9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9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9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9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9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9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9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9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9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9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9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9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9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9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9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9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9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9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9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9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9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9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9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9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9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9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9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9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9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9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9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9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9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9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9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9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9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9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9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9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9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9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9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9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9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9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9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9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9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9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9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9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9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9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9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9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9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9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9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9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9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9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9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9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9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9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9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9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9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9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9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9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9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9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9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9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9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9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9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9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9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9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9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9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9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9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9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9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9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9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9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9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9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9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9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9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9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9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9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9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9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9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9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9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9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9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9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9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9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9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9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9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9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9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9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9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9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9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9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9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9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9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9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9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9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9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9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9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9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9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9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9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9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9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9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9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9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9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9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9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9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9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9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9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9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9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9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9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9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9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9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9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9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9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9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9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9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9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9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9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9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9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9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9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9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9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9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9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9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9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9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9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9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9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9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9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9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9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9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9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9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9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9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9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9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9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9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9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9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9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9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9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9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9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9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9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9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9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9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9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9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9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9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9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9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9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9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9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9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9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9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9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9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9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9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9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9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9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9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9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9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9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9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9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9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9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9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9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9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9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9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9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9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9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9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9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9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9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9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9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9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9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9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9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9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9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9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9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9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9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9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9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9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9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9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9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9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9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9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9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9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9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9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9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9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9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9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9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9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9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9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9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9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9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9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9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9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9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9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9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9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9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9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9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9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9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9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9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9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9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9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9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9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9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9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9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9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9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9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9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9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9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9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9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9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9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9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9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9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9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9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9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9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9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9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9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9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9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9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9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9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9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9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9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9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9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9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9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9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9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9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9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9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9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9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9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9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9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9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9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9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9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9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9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9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9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9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9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9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9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9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9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9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9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9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9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9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9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9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9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9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9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9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9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9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9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9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9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9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9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9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9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9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9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9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9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9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9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9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9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9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9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9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9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9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9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9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9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9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9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9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9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9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9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9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9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9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9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9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9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9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9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9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9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9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9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9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9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9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9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9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9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9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9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9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9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9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9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9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9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9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9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9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9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9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9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9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9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9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9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9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9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9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9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9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9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9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9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9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9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9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9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9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9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9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9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9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9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9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9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9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9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9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9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9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9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9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9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9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9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9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9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9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9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9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9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9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9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9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9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9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9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9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9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9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9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9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9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9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9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9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9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9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9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9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9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9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9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9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9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9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9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9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9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9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9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9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9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9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9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9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9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9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9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9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9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9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9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9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9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9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9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9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9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9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9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9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9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9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9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9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9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9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9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9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9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9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9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9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9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9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9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9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9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9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9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9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9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9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9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9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9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9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9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9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9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9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9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9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9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9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9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9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9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9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9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9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9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9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9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9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9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9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9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9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9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9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9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9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9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9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9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9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9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9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9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9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9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9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9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9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9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9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9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9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9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9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9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9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9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9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9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9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9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9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9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9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9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9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9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9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9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9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9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9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9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9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9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9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9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9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9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9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9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9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9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9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9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9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9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9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9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9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9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9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9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9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9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9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9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9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9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9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9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9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9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9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9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9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9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9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9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9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9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9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9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9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9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9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9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9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9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9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9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9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9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9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9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9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9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9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9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9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9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9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9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9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9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9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9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9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9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9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9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9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9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9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9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9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9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9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9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9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9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9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9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9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9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9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9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9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9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9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9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9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9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9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9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9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9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9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9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9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9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9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9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9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9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9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9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9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9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9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9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9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9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9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9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9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9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9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9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9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9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9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9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9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9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9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9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9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9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9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9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9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9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9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9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9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9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9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9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9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9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9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9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9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9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9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9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9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9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9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9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9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9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9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9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9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9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9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9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9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9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9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9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9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9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9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9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9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9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9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9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9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9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9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9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9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9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9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9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9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9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9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9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9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9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9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9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9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9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9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9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9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9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9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9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9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9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9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9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9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9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9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9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9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9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9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9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9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9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9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9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9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9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9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9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9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9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9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9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9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9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9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9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9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9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9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9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9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9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9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9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9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9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9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9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9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9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9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9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9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9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9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9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9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9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9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9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9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9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9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9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9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9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9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9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9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9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9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9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9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9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9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9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9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9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9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9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9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9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9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9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9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9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9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9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9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9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9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9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9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9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9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9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9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9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9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9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9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9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9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9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9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9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9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9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9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9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9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9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9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9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9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9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9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9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9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9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9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9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9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9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9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9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9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9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9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9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9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9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9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9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9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9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9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9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9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9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9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9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9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9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9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9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9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9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9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9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9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9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9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9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9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9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9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9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9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9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9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9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9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9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9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9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9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9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9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9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9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9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9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9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9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9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9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9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9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9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9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9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9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9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9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9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9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9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9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9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9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9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9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9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9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9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9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9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9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9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9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9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9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9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9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9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9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9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9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9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9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9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9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9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9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9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9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9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9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9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9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9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9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9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9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9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9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9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9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9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9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9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9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9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9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9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9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9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9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9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9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9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9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9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9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9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9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9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9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9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9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9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9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9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9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9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9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9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9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9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9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9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9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9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9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9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9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9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9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9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9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9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9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9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9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9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9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9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9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9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9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9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9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9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9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9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9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9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9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9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9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9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9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9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9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9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9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9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9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9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9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9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9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9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9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9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9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9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9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9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9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9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9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9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9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9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9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9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9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9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9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9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9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9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9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9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9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9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9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9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9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9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9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9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9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9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9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9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9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9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9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9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9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9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9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9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9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9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9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9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9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9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9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9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9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9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9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9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9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9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9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9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9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9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9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9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9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9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9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9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9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9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9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9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9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9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9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9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9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9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9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9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9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9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9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9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9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9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9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9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9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9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9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9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9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9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9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9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9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9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9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9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9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9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9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9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9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9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9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9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9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9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9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9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9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9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9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9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9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9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9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9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9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9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9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9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9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9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9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9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9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9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9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9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9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9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9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9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9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9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9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9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9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9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9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9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9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9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9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9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9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9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9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9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9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9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9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9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9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9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9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9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9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9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9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9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9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9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9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9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9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9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9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9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9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9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9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9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9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9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9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9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9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9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9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9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9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9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9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9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9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9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9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9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9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9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9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9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9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9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9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9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9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9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9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9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9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9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9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9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9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9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9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9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9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9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9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9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9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9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9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9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9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9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9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9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9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9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9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9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9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9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9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9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9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9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9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9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9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9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9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9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9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9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9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9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9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9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9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9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9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9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9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9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9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9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9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9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9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9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9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9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9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9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9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9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9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9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9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9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9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9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9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9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9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9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9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9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9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9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9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9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9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9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9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9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9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9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9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9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9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9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9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9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9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9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9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9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9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9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9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9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9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9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9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9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9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9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9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9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9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9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9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9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9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9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9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9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9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9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9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9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9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9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9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9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9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9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9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9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9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9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9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9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9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9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9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9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9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9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9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9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9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9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9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9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9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9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9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9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9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9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9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9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9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9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9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9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9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9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9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9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9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9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9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9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9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9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9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9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9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9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9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9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9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9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9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9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9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9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9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9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9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9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9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9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9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9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9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9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9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9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9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9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9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9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9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9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9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9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9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9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9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9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9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9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9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9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9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9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9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9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9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9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9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9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9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9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9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9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9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9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9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9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9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9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9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9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9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9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9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9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9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9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9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9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9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9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9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9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9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9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9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9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9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9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9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9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9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9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9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9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9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9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9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9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9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9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9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9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9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9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9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9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9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9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9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9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9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9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9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9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9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9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9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9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9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9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9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9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9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9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9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9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9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9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9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9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9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9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9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9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9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9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9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9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9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9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9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9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9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9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9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9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9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9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9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9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9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9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9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9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9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9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9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9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9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9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9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9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9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9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9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9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9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9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9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9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9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9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9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9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9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9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9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9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9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9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9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9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9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9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9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9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9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9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9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9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9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9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9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9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9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9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9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9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9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9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9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9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9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9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9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9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9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9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9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9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9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9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9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9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9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9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9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9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9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9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9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9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9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9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9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9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9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9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9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9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9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9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9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9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9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9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9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9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9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9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9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9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9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9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9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9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9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9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9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9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9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9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9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9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9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9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9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9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9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9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9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9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9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9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9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9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9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9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9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9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9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9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9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9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9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9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9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9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9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9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9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9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9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9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9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9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9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9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9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9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9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9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9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9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9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9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9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9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9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9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9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9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9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9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9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9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9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9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9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9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9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9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9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9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9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9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9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9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9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9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9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9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9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9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9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9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9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9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9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9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9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9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9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9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9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9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9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9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9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9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9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9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9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9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9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9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9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9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9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9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9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9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9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9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9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9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9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9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9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9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9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9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9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9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9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9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9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9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9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9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9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9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9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9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9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9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9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9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9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9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9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9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9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9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9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9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9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9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9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9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9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9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9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9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9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9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9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9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9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9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9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9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9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9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9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9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9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9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9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9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9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9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9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9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9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9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9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9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9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9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9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9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9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9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9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9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9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9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9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9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9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9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9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9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9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9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9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9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9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9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9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9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9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9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9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9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9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9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9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9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9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9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9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9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9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9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9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9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9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9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9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9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9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9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9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9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9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9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9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9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9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9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9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9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9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9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9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9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9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9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9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9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9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9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9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9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9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9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9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9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9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9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9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9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9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9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9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9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9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9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9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9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9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9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9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9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9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9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9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9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9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9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9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9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9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9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9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9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9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9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9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9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9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9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9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9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9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9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9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9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9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9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9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9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9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9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9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9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9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9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9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9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9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9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9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9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9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9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9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9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9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9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9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9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9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9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9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9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9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9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9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9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9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9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9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9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9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9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9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9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9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9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9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9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9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9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9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9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9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9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9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9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9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9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9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9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9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9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9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9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9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9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9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9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9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9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9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9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9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9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9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9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9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9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9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9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9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9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9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9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9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9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9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9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9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9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9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9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9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9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9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9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9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9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9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9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9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9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9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9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9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9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9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9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9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9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9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9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9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9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9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9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9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9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9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9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9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9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9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9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9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9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9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9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9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9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9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9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9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9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9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9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9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9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9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9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9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9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9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9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9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9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9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9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9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9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9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9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9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9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9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9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9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9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9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9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9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9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9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9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9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9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9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9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9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9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9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9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9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9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9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9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9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9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9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9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9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9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9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9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9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9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9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9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9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9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9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9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9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9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9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9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9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9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9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9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9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9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9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9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9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9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9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9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9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9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9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9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9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9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9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9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9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9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9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9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9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9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9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9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9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9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9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9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9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9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9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9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9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9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9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9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9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9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9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9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9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9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9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9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9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9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9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9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9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9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9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9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9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9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9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9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9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9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9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9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9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9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9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9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9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9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9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9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9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9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9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9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9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9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9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9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9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9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9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9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9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9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9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9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9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9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9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9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9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9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9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9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9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9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9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9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9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9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9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9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9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9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9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9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9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9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9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9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9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9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9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9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9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9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9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9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9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9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9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9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9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9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9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9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9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9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9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9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9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9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9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9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9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9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9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9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9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9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9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9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9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9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9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9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9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9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9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9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9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9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9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9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9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9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9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9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9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9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9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9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9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9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9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9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9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9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9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9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9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9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9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9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9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9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9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9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9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9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9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9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9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9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9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9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9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9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9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9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9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9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9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9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9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9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9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9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9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9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9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9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9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9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9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9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9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9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9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9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9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9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9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9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9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9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9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9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9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9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9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9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9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9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9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9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9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9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9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9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9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9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9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9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9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9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9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9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9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9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9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9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9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9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9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9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9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9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9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9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9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9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9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9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9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9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9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9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9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9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9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9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9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9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9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9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9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9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9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9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9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9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9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9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9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9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9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9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9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9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9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9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9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9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9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9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9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9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9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9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9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9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9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9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9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9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9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9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9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9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9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9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9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9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9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9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9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9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9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9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9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9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9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9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9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9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9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9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9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9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9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9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9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9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9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9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9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9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9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9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9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9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9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9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9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9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9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9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9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9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9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9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9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9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9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9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9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9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9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9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9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9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9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9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9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9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9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9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9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9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9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9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9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9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9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9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9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9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9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9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9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9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9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9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9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9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9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9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9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9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9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9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9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9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9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9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9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9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9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9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9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9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9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9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9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9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9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9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9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9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9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9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9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9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9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9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9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9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9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9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9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9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9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9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9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9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9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9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9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9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9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9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9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9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9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9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9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9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9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9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9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9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9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9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9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9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9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9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9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9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9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9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9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9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9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9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9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9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9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9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9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9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9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9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9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9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9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9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9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9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9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9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9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9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9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9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9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9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9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9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9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9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9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9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9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9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9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9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9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9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9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9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9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9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9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9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9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9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9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9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9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9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9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9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9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9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9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9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9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9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9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9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9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9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9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9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9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9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9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9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9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9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9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9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9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9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9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9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9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9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9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9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9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9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9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9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9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9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9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9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9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9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9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9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9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9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9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9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9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9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9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9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9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9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9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9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9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9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9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9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9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9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9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9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9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9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9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9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9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9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9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9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9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9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9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9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9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9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9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9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9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9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9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9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9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9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9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9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9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9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9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9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9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9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9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9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9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9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9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9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9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9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9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9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9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9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9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9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9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9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9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9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9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9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9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9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9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9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9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9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9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9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9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9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9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9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9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9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9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9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9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9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9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9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9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9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9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9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9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9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9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9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9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9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9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9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9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9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9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9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9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9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9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9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9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9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9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9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9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9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9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9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9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9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9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9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9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9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9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9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9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9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9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9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9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9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9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9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9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9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9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9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9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9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9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9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9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9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9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9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9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9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9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9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9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9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9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9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9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9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9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9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9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9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9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9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9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9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9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9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9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9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9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9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9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9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9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9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9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9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9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9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9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9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9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9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9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9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9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9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9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9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9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9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9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9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9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9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9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9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9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9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9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9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9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9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9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9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9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9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9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9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9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9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9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9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9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9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9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9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9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9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9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9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9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9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9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9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9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9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9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9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9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9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9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9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9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9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9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9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9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9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9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9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9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9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9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9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9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9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9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9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9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9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9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9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9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9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9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9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9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9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9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9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9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9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9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9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9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9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9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9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9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9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9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9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9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9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9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9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9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9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9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9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9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9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9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9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9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9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9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9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9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9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9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9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9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9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9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9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9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9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9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9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9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9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9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9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9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9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9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9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9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9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9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9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9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9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9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9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9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9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9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9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9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9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9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9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9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9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9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9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9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9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9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9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9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9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9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9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9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9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9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9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9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9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9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9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9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9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9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9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9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9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9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9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9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9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9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9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9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9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9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9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9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9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9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9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9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9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9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9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9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9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9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9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9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9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9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9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9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9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9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9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9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9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9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9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9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9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9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9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9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9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9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9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9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9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9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9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9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9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9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9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9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9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9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9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9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9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9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9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9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9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9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9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9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9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9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9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9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9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9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9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9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9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9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9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9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9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9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9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9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9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9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9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9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9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9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9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9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9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9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9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9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9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9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9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9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9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9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9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9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9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9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9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9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9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9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9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9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9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9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9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9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9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9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9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9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9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9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9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9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9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9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9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9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9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9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9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9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9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9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9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9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9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9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9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9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9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9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9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9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9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9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9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9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9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9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9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9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9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9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9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9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9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9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9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9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9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9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9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9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9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9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9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9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9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9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9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9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9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9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9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9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9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9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9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9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9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9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9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9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9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9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9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9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9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9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9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9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9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9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9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9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9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9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9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9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9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9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9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9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9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9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9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9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9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9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9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9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9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9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9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9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9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9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9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9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9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9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9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9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9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9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9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9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9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9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9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9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9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9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9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9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9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9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9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9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9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9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9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9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9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9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9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9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9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9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9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9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9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9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9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9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9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9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9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9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9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9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9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9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9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9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9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9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9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9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9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9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9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9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9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9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9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9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9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9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9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9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9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9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9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9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9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9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9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9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9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9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9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9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9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9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9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9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9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9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9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9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9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9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9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9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9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9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9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9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9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9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9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9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9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9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9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9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9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9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9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9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9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9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9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9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9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9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9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9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9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9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9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9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9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9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9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9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9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9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9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9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9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9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9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9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9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9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9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9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9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9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9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9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9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9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9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9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9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9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9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9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9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9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9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9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9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9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9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9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9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9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9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9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9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9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9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9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9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9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9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9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9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9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9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9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9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9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9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9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9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9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9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9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9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9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9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9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9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9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9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9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9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9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9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9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9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9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9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9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9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9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9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9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9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9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9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9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9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9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9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9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9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9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9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9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9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9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9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9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9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9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9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9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9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9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9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9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9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9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9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9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9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9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9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9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9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9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9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9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9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9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9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9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9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9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9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9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9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9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9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9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9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9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9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9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9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9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9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9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9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9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9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9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9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9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9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9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9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9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9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9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9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9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9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9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9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9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9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9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9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9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9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9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9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9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9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9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9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9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9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9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9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9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9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9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9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9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9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9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9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9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9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9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9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9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9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9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9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9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9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9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9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9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9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9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9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9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9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9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9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9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9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9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9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9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9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9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9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9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9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9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9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9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9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9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9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9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9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9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9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9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9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9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9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9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9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9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9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9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9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9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9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9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9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9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9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9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9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9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9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9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9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9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9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9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9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9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9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9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9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9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9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9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9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9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9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9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9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9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9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9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9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9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9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9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9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9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9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9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9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9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9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9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9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9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9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9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9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9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9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9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9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9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9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9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9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9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9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9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9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9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9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9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9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9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9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9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9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9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9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9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9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9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9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9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9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9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9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9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9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9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9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9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9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9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9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9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9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9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9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9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9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9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9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9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9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9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9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9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9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9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9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9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9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9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9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9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9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9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9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9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9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9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9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9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9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9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9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9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9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9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9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9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9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9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9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9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9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9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9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9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9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9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9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9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9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9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9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9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9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9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9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9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9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9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9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9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9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9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9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9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9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9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9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9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9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9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9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9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9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9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9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9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9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9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9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9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9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9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9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9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9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9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9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9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9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9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9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9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9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9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9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9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9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9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9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9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9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9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9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9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9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9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9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9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9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9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9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9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9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9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9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9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9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9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9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9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9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9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9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9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9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9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9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9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9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9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9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9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9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9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9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9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9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9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9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9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9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9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9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9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9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9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9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9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9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9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9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9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9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9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9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9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9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9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9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9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9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9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9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9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9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9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9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9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9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9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9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9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9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9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9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9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9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9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9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9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9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9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9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9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9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9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9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9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9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9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9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9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9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9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9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9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9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9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9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9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9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9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9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9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9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9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9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9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9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9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9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9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9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9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9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9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9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9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9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9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9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9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9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9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9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9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9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9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9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9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9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9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9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9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9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9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9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9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9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9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9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9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9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9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9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9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9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9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9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9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9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9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9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9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9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9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9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9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9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9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9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9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9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9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9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9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9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9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9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9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9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9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9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9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9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9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9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9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9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9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9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9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9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9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9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9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9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9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9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9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9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9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9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9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9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9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9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9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9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9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9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9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9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9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9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9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9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9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9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9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9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9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9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9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9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9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9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9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9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9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9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9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9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9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9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9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9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9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9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9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9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9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9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9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9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9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9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9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9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9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9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9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9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9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9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9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9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9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9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9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9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9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9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9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9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9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9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9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9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9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9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9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9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9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9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9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9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9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9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9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9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9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9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9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9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9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9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9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9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9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9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9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9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9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9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9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9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9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9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9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9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9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9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9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9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9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9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9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9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9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9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9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9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9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9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9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9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9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9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9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9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9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9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9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9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9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9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9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9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9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9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9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9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9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9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9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9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9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9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9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9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9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9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9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9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9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9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9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9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9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9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9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9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9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9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9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9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9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9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9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9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9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9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9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9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9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9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9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9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9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9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9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9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9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9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9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9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9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9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9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9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9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9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9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9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9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9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9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9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9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9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9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9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9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9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9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9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9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9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9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9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9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9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9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9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9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9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9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9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9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9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9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9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9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9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9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9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9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9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9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9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9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9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9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9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9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9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9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9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9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9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9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9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9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9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9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9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9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9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9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9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9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9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9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9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9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9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9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9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9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9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9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9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9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9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9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9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9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9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9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9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9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9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9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9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9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9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9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9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9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9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9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9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9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9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9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9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9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9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9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9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9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9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9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9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9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9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9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9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9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9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9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9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9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9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9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9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9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9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9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9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9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9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9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9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9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9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9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9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9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9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9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9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9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9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9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9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9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9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9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9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9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9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9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9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9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9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9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9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9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9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9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9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9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9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9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9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9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9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9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9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9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9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9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9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9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9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9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9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9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9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9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9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9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9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9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9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9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9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9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9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9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9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9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9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9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9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9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9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9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9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9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9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9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9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9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9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9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9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9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9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9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9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9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9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9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9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9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9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9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9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9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9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9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9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9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9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9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9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9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9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9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9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9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9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9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9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9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9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9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9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9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9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9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9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9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9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9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9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9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9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9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9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9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9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9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9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9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9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9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9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9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9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9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9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9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9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9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9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9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9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9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9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9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9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9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9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9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9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9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9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9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9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9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9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9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9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9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9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9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9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9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9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9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9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9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9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9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9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9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9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9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9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9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9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9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9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9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9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9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9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9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9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9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9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9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9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9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9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9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9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9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9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9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9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9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9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9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9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9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9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9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9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9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9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9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9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9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9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9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9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9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9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9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9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9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9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9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9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9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9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9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9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9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9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9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9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9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9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9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9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9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9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9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9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9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9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9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9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9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9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9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9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9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9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9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9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9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9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9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9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9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9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9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9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9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9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9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9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9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9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9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9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9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9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9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9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9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9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9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9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9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9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9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9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9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9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9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9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9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9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9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9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9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9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9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9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9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9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9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9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9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9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9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9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9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9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9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9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9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9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9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9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9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9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9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9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9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9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9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9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9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9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9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9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9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9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9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9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9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9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9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9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9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9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9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9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9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9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9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9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9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9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9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9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9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9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9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9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9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9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9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9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9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9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9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9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9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9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9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9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9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9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9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9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9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9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9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9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9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9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9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9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9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9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9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9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9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9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9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9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9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9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9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9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9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9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9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9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9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9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9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9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9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9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9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9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9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9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9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9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9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9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9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9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9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9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9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9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9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9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9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9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9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9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9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9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9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9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9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9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9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9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9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9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9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9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9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9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9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9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9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9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9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9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9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9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9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9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9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9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9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9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9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9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9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9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9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9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9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9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9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9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9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9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9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9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9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9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9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9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9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9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9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9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9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9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9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9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9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9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9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9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9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9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9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9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9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9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9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9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9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9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9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9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9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9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9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9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9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9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9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9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9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9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9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9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9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9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9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9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9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9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9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9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9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9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9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9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9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9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9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9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9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9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9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9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9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9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9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9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9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9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9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9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9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9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9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9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9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9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9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9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9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9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9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9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9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9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9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9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9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9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9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9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9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9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9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9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9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9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9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9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9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9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9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9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9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9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9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9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9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9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9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9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9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9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9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9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9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9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9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9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9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9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9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9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9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9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9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9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9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9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9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9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9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9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9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9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9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9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9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9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9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9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9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9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9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9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9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9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9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9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9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9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9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9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9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9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9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9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9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9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9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9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9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9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9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9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9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9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9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9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9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9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9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9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9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9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9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9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9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9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9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9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9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9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9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9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9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9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9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9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9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9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9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9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9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9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9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9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9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9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9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9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9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9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9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9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9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9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9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9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9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9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9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9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9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9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9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9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9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9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9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9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9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9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9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9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9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9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9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9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9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9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9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9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9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9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9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9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9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9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9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9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9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9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9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9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9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9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9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9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9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9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9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9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9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9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9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9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9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9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9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9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9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9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9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9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9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9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9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9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9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9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9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9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9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9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9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9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9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9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9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9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9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9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9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9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9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9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9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9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9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9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9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9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9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9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9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9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9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9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9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9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9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9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9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9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9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9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9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9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9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9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9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9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9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9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9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9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9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9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9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9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9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9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9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9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9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9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9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9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9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9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9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9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9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9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9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9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9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9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9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9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9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9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9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9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9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9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9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9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9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9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9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9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9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9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9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9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9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9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9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9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9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9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9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9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9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9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9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9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9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9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9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9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9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9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9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9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9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9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9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9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9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9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9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9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9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9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9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9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9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9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9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9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9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9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9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9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9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9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9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9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9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9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9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9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9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9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9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9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9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9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9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9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9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9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9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9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9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9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9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9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9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9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9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9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9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9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9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9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9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9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9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9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9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9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9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9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9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9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9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9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9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9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9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9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9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9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9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9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9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9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9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9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9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9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9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9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9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9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9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9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9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9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9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9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9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9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9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9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9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9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9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9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9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9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9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9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9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9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9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9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9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9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9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9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9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9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9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9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9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9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9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9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9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9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9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9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9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9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9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9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9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9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9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9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9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9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9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9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9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9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9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9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9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9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9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9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9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9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9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9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9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9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9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9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9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9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9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9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9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9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9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9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9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9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9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9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9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9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9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9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9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9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9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9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9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9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9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9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9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9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9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9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9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9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9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9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9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9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9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9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9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9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9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9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9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9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9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9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9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9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9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9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9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9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9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9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9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9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9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9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9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9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9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9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9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9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9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9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9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9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9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9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9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9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9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9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9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9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9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9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9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9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9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9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9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9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9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9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9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9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9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9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9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9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9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9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9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9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9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9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9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9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9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9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9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9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9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9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9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9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9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9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9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9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9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9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9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9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9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9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9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9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9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9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9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9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9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9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9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9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9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9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9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9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9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9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9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9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9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9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9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9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9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9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9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9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9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9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9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9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9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9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9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9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9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9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9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9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9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9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9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9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9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9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9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9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9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9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9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9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9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9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9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9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9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9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9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9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9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9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9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9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9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9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9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9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9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9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9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9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9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9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9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9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9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9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9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9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9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9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9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9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9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9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9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9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9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9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9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9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9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9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9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9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9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9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9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9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9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9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9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9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9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9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9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9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9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9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9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9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9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9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9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9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9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9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9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9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9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9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9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9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9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9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9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9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9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9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9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9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9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9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9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9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9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9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9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9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9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9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9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9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9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9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9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9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9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9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9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9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9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9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9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9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9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9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9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9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9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9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9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9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9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9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9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9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9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9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9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9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9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9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9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9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9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9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9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9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9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9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9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9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9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9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9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9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9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9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9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9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9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9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9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9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9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9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9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9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9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9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9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9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9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9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9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9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9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9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9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9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9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9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9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9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9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9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9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9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9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9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9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9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9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9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9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9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9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9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9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9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9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9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9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9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9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9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9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9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9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9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9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9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9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9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9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9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9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9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9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9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9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9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9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9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9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9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9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9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9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9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9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9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9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9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9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9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9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9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9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9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9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9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9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9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9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9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9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9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9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9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9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9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9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9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9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9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9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9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9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9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9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9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9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9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9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9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9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9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9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9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9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9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9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9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9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9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9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9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9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9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9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9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9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9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9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9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9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9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9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9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9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9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9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9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9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9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9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9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9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9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9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9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9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9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9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9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9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9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9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9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9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9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9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9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9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9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9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9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9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9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9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9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9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9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9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9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9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9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9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9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9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9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9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9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9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9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9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9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9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9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9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9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9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9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9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9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9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9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9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9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9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9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9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9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9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9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9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9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9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9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9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9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9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9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9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9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9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9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9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9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9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9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9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9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9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9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9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9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9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9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9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9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9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9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9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9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9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9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9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9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9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9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9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9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9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9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9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9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9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9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9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9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9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9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9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9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9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9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9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9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9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9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9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9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9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9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9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9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9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9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9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9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9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9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9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9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9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9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9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9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9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9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9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9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9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9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9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9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9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9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9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9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9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9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9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9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9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9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9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9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9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9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9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9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9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9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9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9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9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9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9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9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9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9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9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9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9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9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9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9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9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9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9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9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9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9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9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9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9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9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9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9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9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9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9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9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9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9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9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9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9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9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9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9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9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9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9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9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9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9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9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9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9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9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9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9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9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9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9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9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9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9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9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9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9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9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9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9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9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9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9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9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9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9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9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9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9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9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9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9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9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9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9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9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9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9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9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9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9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9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9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9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9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9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9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9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9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9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9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9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9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9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9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9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9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9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9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9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9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9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9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9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9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9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9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9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9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9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9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9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9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9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9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9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9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9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9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9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9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9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9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9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9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9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9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9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9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9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9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9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9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9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9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9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9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9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9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9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9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9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9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9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9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9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9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9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9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9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9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9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9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9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9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9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9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9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9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9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9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9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9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9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9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9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9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9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9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9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9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9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9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9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9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9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9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9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9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9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9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9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9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9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9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9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9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9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9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9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9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9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9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9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9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9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9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9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9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9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9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9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9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9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9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9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9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9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9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9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9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9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9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9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9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9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9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9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9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9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9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9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9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9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9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9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9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9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9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9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9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9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9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9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9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9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9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9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9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9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9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9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9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9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9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9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9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9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9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9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9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9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9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9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9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9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9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9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9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9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9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9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9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9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9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9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9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9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9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9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9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9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9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9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9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9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9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9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9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9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9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9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9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9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9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9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9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9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9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9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9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9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9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9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9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9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9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9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9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9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9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9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9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9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9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9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9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9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9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9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9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9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9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9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9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9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9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9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9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9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9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9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9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9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9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9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9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9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9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9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9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9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9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9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9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9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9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9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9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9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9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9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9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9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9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9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9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9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9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9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9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9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9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9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9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9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9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9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9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9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9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9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9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9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9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9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9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9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9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9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9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9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9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9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9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9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9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9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9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9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9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9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9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9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9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9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9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9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9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9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9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9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9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9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9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9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9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9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9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9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9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9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9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9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9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9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9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9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9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9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9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9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9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9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9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9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9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9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9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9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9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9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9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9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9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9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9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9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9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9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9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9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9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9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9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9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9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9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9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9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9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9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9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9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9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9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9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9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9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9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9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9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9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9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9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9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9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9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9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9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9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9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9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9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9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9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9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9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9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9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9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9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9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9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9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9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9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9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9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9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9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9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9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9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9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9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9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9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9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9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9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9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9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9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9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9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9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9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9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9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9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9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9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9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9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9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9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9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9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9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9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9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9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9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9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9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9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9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9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9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9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9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9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9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9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9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9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9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9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9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9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9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9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9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9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9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9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9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9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9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9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9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9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9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9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9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9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9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9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9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9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9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9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9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9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9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9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9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9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9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9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9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9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9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9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9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9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9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9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9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9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9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9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9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9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9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9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9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9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9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9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9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9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9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9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9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9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9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9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9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9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9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9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9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9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9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9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9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9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9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9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9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9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9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9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9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9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9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9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9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9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9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9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9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9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9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9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9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9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9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9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9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9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9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9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9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9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9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9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9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9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9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9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9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9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9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9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9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9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9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9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9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9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9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9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9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9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9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9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9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9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9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9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9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9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9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9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9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9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9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9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9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9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9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9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9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9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9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9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9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9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9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9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9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9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9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9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9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9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9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9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9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9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9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9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9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9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9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9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9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9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9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9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9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9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9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9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9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9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9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9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9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9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9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9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9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9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9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9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9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9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9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9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9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9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9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9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9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9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9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9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9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9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9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9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9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9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9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9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9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9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9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9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9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9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9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9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9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9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9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9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9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9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9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9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9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9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9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9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9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9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9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9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9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9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9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9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9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9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9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9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9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9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9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9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9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9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9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9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9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9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9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9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9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9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9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9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9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9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9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9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9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9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9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9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9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9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9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9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9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9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9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9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9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9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9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9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9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9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9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9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9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9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9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9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9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9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9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9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9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9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9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9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9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9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9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9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9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9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9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9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9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9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9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9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9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9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9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9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9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9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9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9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9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9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9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9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9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9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9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9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9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9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9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9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9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9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9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9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9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9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9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9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9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9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9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9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9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9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9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9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9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9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9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9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9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9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9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9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9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9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9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9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9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9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9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9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9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9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9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9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9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9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9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9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9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9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9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9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9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9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9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9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9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9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9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9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9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9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9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9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9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9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9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9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9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9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9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9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9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9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9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9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9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9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9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9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9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9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9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9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9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9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9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9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9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9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9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9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9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9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9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9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9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9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9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9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9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9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9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9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9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9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9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9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9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9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9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9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9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9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9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9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9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9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9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9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9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9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9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9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9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9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9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9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9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9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9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9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9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9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9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9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9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9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9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9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9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9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9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9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9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9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9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9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9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9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9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9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9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9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9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9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9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9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9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9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9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9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9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9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9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9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9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9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9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9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9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9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9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9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9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9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9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9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9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9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9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9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9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9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9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9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9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9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9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9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9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9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9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9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9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9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9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9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9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9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9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9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9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9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9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9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9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9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9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9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9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9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9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9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9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9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9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9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9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9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9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9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9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9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9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9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9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9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9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9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9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9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9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9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9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9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9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9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9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9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9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9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9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9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9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9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9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9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9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9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9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9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9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9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9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9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9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9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9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9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9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9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9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9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9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9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9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9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9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9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9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9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9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9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9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9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9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9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9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9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9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9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9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9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9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9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9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9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9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9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9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9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9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9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9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9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9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9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9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9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9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9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9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9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9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9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9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9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9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9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9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9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9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9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9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9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9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9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9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9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9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9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9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9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9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9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9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9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9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9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9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9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9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9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9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9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9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9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9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9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9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9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9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9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9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9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9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9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9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9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9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9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9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9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9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9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9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9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9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9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9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9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9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9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9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9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9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9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9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9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9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9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9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9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9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9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9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9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9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9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9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9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9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9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9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9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9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9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9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9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9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9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9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9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9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9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9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9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9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9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9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9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9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9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9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9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9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9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9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9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9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9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9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9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9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9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9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9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9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9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9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9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9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9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9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9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9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9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9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9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9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9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9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9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9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9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9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9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9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9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9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9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9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9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9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9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9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9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9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9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9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9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9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9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9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9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9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9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9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9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9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9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9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9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9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9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9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9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9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9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9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9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9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9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9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9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9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9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9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9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9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9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9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9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9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9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9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9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9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9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9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9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9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9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9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9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9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9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9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9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9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9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9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9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9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9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9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9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9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9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9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9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9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9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9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9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9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9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9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9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9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9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9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9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9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9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9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9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9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9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9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9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9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9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9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9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9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9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9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9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9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9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9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9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9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9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9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9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9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9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9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9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9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9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9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9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9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9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9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9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9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9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9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9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9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9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9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9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9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9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9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9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9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9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9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9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9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9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9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9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9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9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9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9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9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9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9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9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9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9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9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9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9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9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9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9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9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9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9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9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9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9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9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9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9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9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9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9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9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9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9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9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9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9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9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9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9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9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9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9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9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9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9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9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9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9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9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9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9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9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9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9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9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9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9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9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9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9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9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9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9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9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9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9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9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9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9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9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9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9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9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9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9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9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9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9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9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9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9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9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9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9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9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9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9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9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9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9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9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9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9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9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9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9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9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9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9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9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9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9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9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9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9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9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9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9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9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9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9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9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9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9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9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9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9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9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9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9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9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9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9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9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9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9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9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9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9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9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9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9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9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9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9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9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9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9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9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9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9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9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9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9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9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9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9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9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9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9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9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9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9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9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9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9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9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9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9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9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9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9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9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9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9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9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9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9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9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9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9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9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9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9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9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9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9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9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9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9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9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9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9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9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9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9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9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9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9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9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9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9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9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9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9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9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9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9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9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9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9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9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9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9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9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9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9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9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9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9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9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9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9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9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9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9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9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9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9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9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9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9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9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9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9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9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9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9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9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9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9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9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9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9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9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9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9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9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9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9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9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9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9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9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9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9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9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9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9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9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9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9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9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9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9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9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9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9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9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9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9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9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9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9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9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9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9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9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9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9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9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9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9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9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9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9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9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9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9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9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9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9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9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9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9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9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9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9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9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9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9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9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9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9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9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9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9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9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9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9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9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9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9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9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9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9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9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9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9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9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9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9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9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9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9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9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9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9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9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9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9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9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9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9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9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9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9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9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9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9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9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9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9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9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9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9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9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9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9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9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9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9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9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9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9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9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9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9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9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9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9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9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9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9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9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9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9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9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9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9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9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9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9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9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9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9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9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9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9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9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9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9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9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9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9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9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9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9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9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9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9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9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9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9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9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9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9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9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9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9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9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9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9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9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9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9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9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9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9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9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9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9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9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9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9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9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9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9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9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9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9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9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9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9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9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9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9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9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9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9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9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9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9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9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9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9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9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9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9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9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9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9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9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9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9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9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9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9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9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9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9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9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9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9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9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9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9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9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9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9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9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9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9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9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9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9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9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9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9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9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9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9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9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9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9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9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9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9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9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9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9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9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9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9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9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9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9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9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9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9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9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9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9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9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9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9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9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9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9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9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9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9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9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9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9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9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9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9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9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9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9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9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9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9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9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9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9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9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9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9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9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9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9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9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9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9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9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9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9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9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9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9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9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9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9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9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9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9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9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9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9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9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9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9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9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9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9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9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9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9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9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9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9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9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9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9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9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9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9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9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9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9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9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9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9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9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9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9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9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9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9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9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9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9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9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9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9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9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9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9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9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9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9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9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9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9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9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9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9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9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9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9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9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9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9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9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9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9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9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9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9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9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9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9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9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9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9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9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9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9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9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9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9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9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9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9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9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9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9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9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9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9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9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9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9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9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9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9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9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9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9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9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9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9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9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9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9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9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9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9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9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9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9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9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9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9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9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9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9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9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9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9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9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9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9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9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9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9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9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9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9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9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9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9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9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9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9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9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9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9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9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9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9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9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9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9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9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9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9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9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9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9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9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9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9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9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9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9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9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9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9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9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9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9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9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9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9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9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9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9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9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9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9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9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9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9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9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9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9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9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9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9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9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9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9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9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9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9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9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9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9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9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9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9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9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9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9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9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9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9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9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9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9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9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9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9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9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9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9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9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9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9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9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9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9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9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9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9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9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9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9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9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9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9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9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9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9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9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9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9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9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9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9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9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9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9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9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9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9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9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9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9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9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9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9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9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9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9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9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9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9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9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9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9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9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9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9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9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9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9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9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9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9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9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9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9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9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9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9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9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9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9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9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9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9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9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9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9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9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9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9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9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9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9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9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9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9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9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9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9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9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9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9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9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9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9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9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9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9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9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9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9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9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9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9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9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9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9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9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9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9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9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9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9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9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9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9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9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9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9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9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9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9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9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9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9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9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9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9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9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9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9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9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9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9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9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9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9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9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9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9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9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9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9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9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9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9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9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9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9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9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9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9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9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9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9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9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9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9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9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9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9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9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9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9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9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9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9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9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9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9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9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9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9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9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9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9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9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9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9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9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9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9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9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9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9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9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9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9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9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9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9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9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9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9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9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9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9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9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9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9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9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9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9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9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9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9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9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9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9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9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9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9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9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9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9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9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9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9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9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9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9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9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9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9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9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9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9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9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9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9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9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9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9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9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9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9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9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9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9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9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9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9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9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9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9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9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9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9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9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9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9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9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9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9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9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9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9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9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9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9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9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9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9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9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9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9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9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9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9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9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9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9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9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9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9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9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9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9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9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9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9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9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9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9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9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9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9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9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9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9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9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9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9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9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9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9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9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9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9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9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9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9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9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9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9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9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9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9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9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9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9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9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9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9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9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9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9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9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9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9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9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9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9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9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9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9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9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9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9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9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9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9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9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9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9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9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9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9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9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9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9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9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9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9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9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9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9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9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9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9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9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9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9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9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9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9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9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9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9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9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9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9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9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9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9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9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9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9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9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9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9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9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9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9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9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9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9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9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9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9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9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9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9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9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9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9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9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9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9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9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9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9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9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9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9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9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9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9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9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9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9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9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9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9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9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9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9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9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9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9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9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9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9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9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9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9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9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9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9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9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9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9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9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9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9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9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9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9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9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9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9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9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9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9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9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9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9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9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9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9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9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9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9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9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9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9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9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9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9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9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9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9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9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9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9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9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9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9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9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9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9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9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9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9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9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9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9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9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9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9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9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9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9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9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9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9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9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9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9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9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9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9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9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9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9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9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9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9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9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9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9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9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9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9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9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9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9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9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9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9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9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9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9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9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9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9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9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9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9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9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9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9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9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9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9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9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9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9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9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9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9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9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9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9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9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9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9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9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9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9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9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9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9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9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9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9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9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9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9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9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9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9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9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9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9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9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9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9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9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9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9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9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9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9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9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9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9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9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9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9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9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9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9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9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9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9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9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9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9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9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9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9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9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9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9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9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9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9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9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9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9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9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9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9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9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9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9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9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9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9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9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9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9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9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9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9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9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9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9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9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9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9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9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9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9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9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9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9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9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9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9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9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9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9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9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9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9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9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9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9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9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9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9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9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9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9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9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9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9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9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9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9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9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9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9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9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9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9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9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9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9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9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9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9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9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9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9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9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9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9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9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9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9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9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9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9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9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9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9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9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9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9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9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9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9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9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9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9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9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9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9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9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9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9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9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9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9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9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9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9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9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9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9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9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9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9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9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9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9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9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9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9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9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9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9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9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9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9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9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9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9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9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9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9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9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9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9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9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9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9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9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9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9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9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9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9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9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9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9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9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9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9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9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9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9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9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9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9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9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9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9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9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9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9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9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9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9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9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9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9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9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9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9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9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9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9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9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9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9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9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9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9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9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9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9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9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9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9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9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9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9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9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9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9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9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9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9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9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9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9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9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9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9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9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9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9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9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9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9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9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9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9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9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9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9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9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9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9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9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9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9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9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9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9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9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9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9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9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9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9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9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9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9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9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9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9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9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9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9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9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9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9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9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9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9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9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9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9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9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9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9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9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9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9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9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9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9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9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9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9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9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9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9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9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9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9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9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9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9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9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9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9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9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9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9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9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9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9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9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9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9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9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9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9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9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9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9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9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9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9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9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9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9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9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9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9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9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9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9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9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9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9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9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9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9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9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9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9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9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9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9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9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9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9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9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9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9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9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9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9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9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9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9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9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9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9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9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9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9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9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9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9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9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9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9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9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9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9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9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9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9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9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9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9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9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9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9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9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9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9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9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9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9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9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9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9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9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9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9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9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9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9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9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9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9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9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9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9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9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9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9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9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9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9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9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9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9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9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9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9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9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9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9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9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9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9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9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9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9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9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9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9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9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9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9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9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9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9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9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9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9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9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9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9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9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9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9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9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9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9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9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9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9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9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9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9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9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9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9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9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9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9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9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9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9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9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9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9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9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9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9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9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9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9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9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9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9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9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9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9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9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9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9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9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9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9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9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9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9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9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9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9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9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9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9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9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9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9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9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9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9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9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9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9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9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9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9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9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9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9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9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9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9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9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9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9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9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9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9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9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9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9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9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9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9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9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9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9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9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9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9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9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9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9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9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9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9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9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9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9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9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9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9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9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9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9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9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9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9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9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9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9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9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9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9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9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9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9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9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9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9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9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9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9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9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9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9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9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9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9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9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9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9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9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9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9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9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9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9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9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9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9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9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9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9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9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9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9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9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9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9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9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9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9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9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9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9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9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9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9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9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9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9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9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9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9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9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9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9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9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9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9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9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9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9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9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9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9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9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9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9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9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9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9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9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9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9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9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9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9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9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9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9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9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9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9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9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9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9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9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9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9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9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9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9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9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9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9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9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9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9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9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9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9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9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9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9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9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9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9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9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9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9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9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9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9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9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9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9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9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9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9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9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9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9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9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9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9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9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9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9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9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9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9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9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9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9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9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9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9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9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9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9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9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9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9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9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9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9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9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9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9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9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9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9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9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9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9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9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9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9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9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9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9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9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9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9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9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9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9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9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9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9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9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9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9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9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9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9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9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9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9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9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9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9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9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9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9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9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9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9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9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9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9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9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9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9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9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9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9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9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9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9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9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9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9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9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9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9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9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9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9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9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9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9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9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9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9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9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9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9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9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9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9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9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9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9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9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9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9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9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9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9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9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9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9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9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9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9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9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9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9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9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9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9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9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9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9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9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9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9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9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9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9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9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9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9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9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9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9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9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9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9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9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9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9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9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9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9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9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9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9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9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9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9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9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9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9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9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9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9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9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9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9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9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9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9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9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9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9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9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9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9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9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9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9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9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9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9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9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9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9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9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9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9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9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9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9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9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9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9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9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9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9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9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9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9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9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9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9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9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9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9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9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9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9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9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9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9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9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9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9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9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9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9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9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9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9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9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9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9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9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9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9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9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9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9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9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9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9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9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9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9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9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9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9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9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9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9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9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9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9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9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9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9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9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9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9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9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9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9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9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9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9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9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9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9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9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9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9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9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9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9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9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9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9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9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9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9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9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9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9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9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9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9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9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9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9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9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9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9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9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9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9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9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9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9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9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9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9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9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9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9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9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9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9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9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9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9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9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9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9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9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9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9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9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9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9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9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9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9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9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9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9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9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9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9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9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9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9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9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9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9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9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9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9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9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9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9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9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9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9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9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9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9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9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9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9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9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9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9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9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9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9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9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9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9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9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9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9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9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9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9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9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9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9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9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9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9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9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9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9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9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9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9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9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9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9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9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9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9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9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9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9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9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9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9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9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9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9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9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9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9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9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9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9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9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9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9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9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9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9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9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9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9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9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9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9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9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9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9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9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9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9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9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9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9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9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9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9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9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9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9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9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9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9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9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9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9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9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9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9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9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9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9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9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9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9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9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9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9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9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5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abSelected="1" topLeftCell="A64" zoomScale="90" zoomScaleNormal="90" workbookViewId="0">
      <selection activeCell="H76" sqref="H76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8" t="s">
        <v>76</v>
      </c>
      <c r="B5" s="39"/>
      <c r="C5" s="39"/>
      <c r="D5" s="39"/>
      <c r="E5" s="39"/>
      <c r="F5" s="39"/>
      <c r="G5" s="39"/>
      <c r="H5" s="39"/>
      <c r="I5" s="39"/>
      <c r="J5" s="39"/>
      <c r="K5" s="40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433</v>
      </c>
      <c r="Q6" s="30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359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360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361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362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363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364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371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373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374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377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378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379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380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381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382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383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433</v>
      </c>
      <c r="E40" s="19" t="s">
        <v>393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433</v>
      </c>
      <c r="E41" s="19" t="s">
        <v>394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433</v>
      </c>
      <c r="E42" s="19" t="s">
        <v>395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433</v>
      </c>
      <c r="E43" s="19" t="s">
        <v>396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433</v>
      </c>
      <c r="E44" s="19" t="s">
        <v>397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433</v>
      </c>
      <c r="E45" s="19" t="s">
        <v>398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433</v>
      </c>
      <c r="E46" s="19" t="s">
        <v>399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433</v>
      </c>
      <c r="E47" s="19" t="s">
        <v>400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433</v>
      </c>
      <c r="E48" s="19" t="s">
        <v>401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433</v>
      </c>
      <c r="E49" s="19" t="s">
        <v>402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433</v>
      </c>
      <c r="E50" s="19" t="s">
        <v>403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433</v>
      </c>
      <c r="E51" s="19" t="s">
        <v>404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433</v>
      </c>
      <c r="E52" s="19" t="s">
        <v>405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433</v>
      </c>
      <c r="E53" s="19" t="s">
        <v>406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433</v>
      </c>
      <c r="E54" s="19" t="s">
        <v>407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433</v>
      </c>
      <c r="E55" s="19" t="s">
        <v>408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358</v>
      </c>
      <c r="E56" s="19" t="s">
        <v>365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358</v>
      </c>
      <c r="E57" s="19" t="s">
        <v>366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358</v>
      </c>
      <c r="E58" s="19" t="s">
        <v>367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358</v>
      </c>
      <c r="E59" s="19" t="s">
        <v>368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358</v>
      </c>
      <c r="E60" s="19" t="s">
        <v>369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358</v>
      </c>
      <c r="E61" s="19" t="s">
        <v>370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358</v>
      </c>
      <c r="E62" s="19" t="s">
        <v>372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358</v>
      </c>
      <c r="E63" s="19" t="s">
        <v>375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358</v>
      </c>
      <c r="E64" s="19" t="s">
        <v>376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358</v>
      </c>
      <c r="E65" s="19" t="s">
        <v>384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358</v>
      </c>
      <c r="E66" s="19" t="s">
        <v>385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358</v>
      </c>
      <c r="E67" s="19" t="s">
        <v>386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358</v>
      </c>
      <c r="E68" s="19" t="s">
        <v>387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358</v>
      </c>
      <c r="E69" s="19" t="s">
        <v>388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358</v>
      </c>
      <c r="E70" s="19" t="s">
        <v>389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358</v>
      </c>
      <c r="E71" s="19" t="s">
        <v>390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20" t="s">
        <v>446</v>
      </c>
      <c r="E73" s="19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20" t="s">
        <v>446</v>
      </c>
      <c r="E74" s="19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20" t="s">
        <v>446</v>
      </c>
      <c r="E75" s="19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20" t="s">
        <v>446</v>
      </c>
      <c r="E76" s="19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20" t="s">
        <v>446</v>
      </c>
      <c r="E77" s="19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20" t="s">
        <v>446</v>
      </c>
      <c r="E78" s="19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20" t="s">
        <v>245</v>
      </c>
      <c r="E80" s="19" t="s">
        <v>493</v>
      </c>
      <c r="F80" s="11"/>
      <c r="G80" s="11"/>
      <c r="H80" s="11"/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20" t="s">
        <v>245</v>
      </c>
      <c r="E81" s="19" t="s">
        <v>494</v>
      </c>
      <c r="F81" s="11"/>
      <c r="G81" s="11"/>
      <c r="H81" s="11"/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20" t="s">
        <v>245</v>
      </c>
      <c r="E82" s="19" t="s">
        <v>495</v>
      </c>
      <c r="F82" s="11"/>
      <c r="G82" s="11"/>
      <c r="H82" s="11"/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20" t="s">
        <v>245</v>
      </c>
      <c r="E83" s="19" t="s">
        <v>496</v>
      </c>
      <c r="F83" s="11"/>
      <c r="G83" s="11"/>
      <c r="H83" s="11"/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20" t="s">
        <v>245</v>
      </c>
      <c r="E84" s="19" t="s">
        <v>497</v>
      </c>
      <c r="F84" s="11"/>
      <c r="G84" s="11"/>
      <c r="H84" s="11"/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20" t="s">
        <v>245</v>
      </c>
      <c r="E85" s="19" t="s">
        <v>498</v>
      </c>
      <c r="F85" s="11"/>
      <c r="G85" s="11"/>
      <c r="H85" s="11"/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20" t="s">
        <v>245</v>
      </c>
      <c r="E86" s="19" t="s">
        <v>499</v>
      </c>
      <c r="F86" s="11"/>
      <c r="G86" s="11"/>
      <c r="H86" s="11"/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20" t="s">
        <v>245</v>
      </c>
      <c r="E87" s="19" t="s">
        <v>500</v>
      </c>
      <c r="F87" s="11"/>
      <c r="G87" s="11"/>
      <c r="H87" s="11"/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20" t="s">
        <v>245</v>
      </c>
      <c r="E88" s="19" t="s">
        <v>501</v>
      </c>
      <c r="F88" s="11"/>
      <c r="G88" s="11"/>
      <c r="H88" s="11"/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20" t="s">
        <v>245</v>
      </c>
      <c r="E89" s="19" t="s">
        <v>502</v>
      </c>
      <c r="F89" s="11"/>
      <c r="G89" s="11"/>
      <c r="H89" s="11"/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20" t="s">
        <v>245</v>
      </c>
      <c r="E90" s="19" t="s">
        <v>503</v>
      </c>
      <c r="F90" s="11"/>
      <c r="G90" s="11"/>
      <c r="H90" s="11"/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20" t="s">
        <v>245</v>
      </c>
      <c r="E91" s="19" t="s">
        <v>504</v>
      </c>
      <c r="F91" s="11"/>
      <c r="G91" s="11"/>
      <c r="H91" s="11"/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20"/>
      <c r="E92" s="19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20" t="s">
        <v>357</v>
      </c>
      <c r="E93" s="19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20" t="s">
        <v>357</v>
      </c>
      <c r="E94" s="19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20" t="s">
        <v>357</v>
      </c>
      <c r="E95" s="19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20" t="s">
        <v>357</v>
      </c>
      <c r="E96" s="19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20" t="s">
        <v>357</v>
      </c>
      <c r="E97" s="19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20" t="s">
        <v>357</v>
      </c>
      <c r="E98" s="19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20" t="s">
        <v>357</v>
      </c>
      <c r="E99" s="19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20" t="s">
        <v>357</v>
      </c>
      <c r="E100" s="19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20" t="s">
        <v>357</v>
      </c>
      <c r="E101" s="19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20" t="s">
        <v>357</v>
      </c>
      <c r="E102" s="19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20" t="s">
        <v>357</v>
      </c>
      <c r="E103" s="19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20" t="s">
        <v>357</v>
      </c>
      <c r="E104" s="19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20" t="s">
        <v>433</v>
      </c>
      <c r="E105" s="19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20" t="s">
        <v>433</v>
      </c>
      <c r="E106" s="19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20" t="s">
        <v>433</v>
      </c>
      <c r="E107" s="19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20" t="s">
        <v>433</v>
      </c>
      <c r="E108" s="19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20" t="s">
        <v>433</v>
      </c>
      <c r="E109" s="19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20" t="s">
        <v>433</v>
      </c>
      <c r="E110" s="19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20" t="s">
        <v>433</v>
      </c>
      <c r="E111" s="19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20" t="s">
        <v>433</v>
      </c>
      <c r="E112" s="19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20" t="s">
        <v>433</v>
      </c>
      <c r="E113" s="19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20" t="s">
        <v>433</v>
      </c>
      <c r="E114" s="19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20" t="s">
        <v>433</v>
      </c>
      <c r="E115" s="19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20" t="s">
        <v>433</v>
      </c>
      <c r="E116" s="19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20" t="s">
        <v>358</v>
      </c>
      <c r="E117" s="19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20" t="s">
        <v>358</v>
      </c>
      <c r="E118" s="19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20" t="s">
        <v>358</v>
      </c>
      <c r="E119" s="19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20" t="s">
        <v>358</v>
      </c>
      <c r="E120" s="19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20" t="s">
        <v>358</v>
      </c>
      <c r="E121" s="19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20" t="s">
        <v>358</v>
      </c>
      <c r="E122" s="19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20" t="s">
        <v>358</v>
      </c>
      <c r="E123" s="19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20" t="s">
        <v>358</v>
      </c>
      <c r="E124" s="19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20" t="s">
        <v>358</v>
      </c>
      <c r="E125" s="19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20" t="s">
        <v>358</v>
      </c>
      <c r="E126" s="19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20" t="s">
        <v>358</v>
      </c>
      <c r="E127" s="19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20" t="s">
        <v>358</v>
      </c>
      <c r="E128" s="19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9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5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5" workbookViewId="0">
      <selection activeCell="P7" sqref="P7:R22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8" t="s">
        <v>97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8" t="s">
        <v>22</v>
      </c>
      <c r="B5" s="39"/>
      <c r="C5" s="39"/>
      <c r="D5" s="39"/>
      <c r="E5" s="4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20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opLeftCell="A49" workbookViewId="0">
      <selection activeCell="X72" sqref="X72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4" customWidth="1"/>
    <col min="7" max="7" width="24" bestFit="1" customWidth="1"/>
    <col min="9" max="9" width="9.140625" style="18"/>
    <col min="15" max="15" width="18.85546875" bestFit="1" customWidth="1"/>
    <col min="16" max="16" width="17.28515625" customWidth="1"/>
    <col min="17" max="17" width="14" customWidth="1"/>
  </cols>
  <sheetData>
    <row r="1" spans="1:17" ht="23.25" x14ac:dyDescent="0.35">
      <c r="A1" s="1" t="s">
        <v>21</v>
      </c>
      <c r="B1" s="1"/>
    </row>
    <row r="2" spans="1:17" ht="15.75" x14ac:dyDescent="0.25">
      <c r="A2" s="2" t="s">
        <v>8</v>
      </c>
      <c r="B2" s="2"/>
    </row>
    <row r="5" spans="1:17" x14ac:dyDescent="0.25">
      <c r="A5" s="38" t="s">
        <v>28</v>
      </c>
      <c r="B5" s="39"/>
      <c r="C5" s="39"/>
      <c r="D5" s="39"/>
      <c r="E5" s="39"/>
      <c r="F5" s="39"/>
      <c r="G5" s="16"/>
      <c r="I5" s="18" t="s">
        <v>435</v>
      </c>
    </row>
    <row r="6" spans="1:17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5" t="s">
        <v>30</v>
      </c>
      <c r="G6" s="9" t="s">
        <v>31</v>
      </c>
      <c r="I6" s="37"/>
      <c r="J6" s="17" t="s">
        <v>357</v>
      </c>
      <c r="K6" s="17" t="s">
        <v>433</v>
      </c>
      <c r="L6" s="17" t="s">
        <v>358</v>
      </c>
      <c r="M6" s="17" t="s">
        <v>358</v>
      </c>
      <c r="O6" s="17" t="s">
        <v>455</v>
      </c>
      <c r="P6" s="17" t="s">
        <v>453</v>
      </c>
      <c r="Q6" s="17" t="s">
        <v>454</v>
      </c>
    </row>
    <row r="7" spans="1:17" x14ac:dyDescent="0.25">
      <c r="A7" s="10" t="s">
        <v>309</v>
      </c>
      <c r="B7" s="19" t="s">
        <v>359</v>
      </c>
      <c r="C7" s="11" t="s">
        <v>435</v>
      </c>
      <c r="D7" s="11" t="s">
        <v>439</v>
      </c>
      <c r="E7" s="33">
        <v>42143</v>
      </c>
      <c r="F7" s="34">
        <v>20.450524302134646</v>
      </c>
      <c r="G7" s="12"/>
      <c r="I7" s="19" t="s">
        <v>278</v>
      </c>
      <c r="J7" s="34">
        <v>20.450524302134646</v>
      </c>
      <c r="K7" s="34">
        <v>20.499739473684212</v>
      </c>
      <c r="L7" s="34">
        <v>1.9743080402010023</v>
      </c>
      <c r="M7" s="34">
        <v>1.4462140802875965</v>
      </c>
      <c r="N7" s="34"/>
      <c r="O7">
        <v>0.78819672131147545</v>
      </c>
      <c r="P7">
        <f>(J7+K7)/(0.5*(L7+M7)+J7+K7)</f>
        <v>0.95990998547681872</v>
      </c>
      <c r="Q7">
        <f>(0.5*(L7+M7))/(J7+K7+0.5*(L7+M7))</f>
        <v>4.0090014523181089E-2</v>
      </c>
    </row>
    <row r="8" spans="1:17" x14ac:dyDescent="0.25">
      <c r="A8" s="10" t="s">
        <v>310</v>
      </c>
      <c r="B8" s="19" t="s">
        <v>360</v>
      </c>
      <c r="C8" s="11" t="s">
        <v>435</v>
      </c>
      <c r="D8" s="11" t="s">
        <v>439</v>
      </c>
      <c r="E8" s="33">
        <v>42143</v>
      </c>
      <c r="F8" s="34">
        <v>25.912166019417473</v>
      </c>
      <c r="G8" s="12"/>
      <c r="I8" s="19" t="s">
        <v>279</v>
      </c>
      <c r="J8" s="34">
        <v>25.912166019417473</v>
      </c>
      <c r="K8" s="34">
        <v>23.42120180505415</v>
      </c>
      <c r="L8" s="34">
        <v>0</v>
      </c>
      <c r="M8" s="34">
        <v>0</v>
      </c>
      <c r="N8" s="34"/>
      <c r="O8">
        <v>0.7712820512820513</v>
      </c>
      <c r="P8">
        <f t="shared" ref="P8:P22" si="0">(J8+K8)/(0.5*(L8+M8)+J8+K8)</f>
        <v>1</v>
      </c>
      <c r="Q8">
        <f t="shared" ref="Q8:Q22" si="1">(0.5*(L8+M8))/(J8+K8+0.5*(L8+M8))</f>
        <v>0</v>
      </c>
    </row>
    <row r="9" spans="1:17" x14ac:dyDescent="0.25">
      <c r="A9" s="10" t="s">
        <v>311</v>
      </c>
      <c r="B9" s="19" t="s">
        <v>361</v>
      </c>
      <c r="C9" s="11" t="s">
        <v>435</v>
      </c>
      <c r="D9" s="11" t="s">
        <v>439</v>
      </c>
      <c r="E9" s="33">
        <v>42143</v>
      </c>
      <c r="F9" s="34">
        <v>23.903157875457875</v>
      </c>
      <c r="G9" s="12"/>
      <c r="I9" s="19" t="s">
        <v>280</v>
      </c>
      <c r="J9" s="34">
        <v>23.903157875457875</v>
      </c>
      <c r="K9" s="34">
        <v>27.267619354838704</v>
      </c>
      <c r="L9" s="34">
        <v>1.7349570725707242</v>
      </c>
      <c r="M9" s="34">
        <v>3.0006637234770679</v>
      </c>
      <c r="N9" s="34"/>
      <c r="O9">
        <v>0.76293333333333335</v>
      </c>
      <c r="P9">
        <f t="shared" si="0"/>
        <v>0.95577376051714547</v>
      </c>
      <c r="Q9">
        <f t="shared" si="1"/>
        <v>4.4226239482854562E-2</v>
      </c>
    </row>
    <row r="10" spans="1:17" x14ac:dyDescent="0.25">
      <c r="A10" s="10" t="s">
        <v>312</v>
      </c>
      <c r="B10" s="19" t="s">
        <v>362</v>
      </c>
      <c r="C10" s="11" t="s">
        <v>435</v>
      </c>
      <c r="D10" s="11" t="s">
        <v>439</v>
      </c>
      <c r="E10" s="33">
        <v>42143</v>
      </c>
      <c r="F10" s="34">
        <v>31.570492792792795</v>
      </c>
      <c r="G10" s="12"/>
      <c r="I10" s="19" t="s">
        <v>281</v>
      </c>
      <c r="J10" s="34">
        <v>31.570492792792795</v>
      </c>
      <c r="K10" s="34">
        <v>3.6566625360230542</v>
      </c>
      <c r="L10" s="34">
        <v>1.9456197994987452</v>
      </c>
      <c r="M10" s="34">
        <v>3.1562516285516278</v>
      </c>
      <c r="N10" s="34"/>
      <c r="O10">
        <v>0.76675324675324674</v>
      </c>
      <c r="P10">
        <f t="shared" si="0"/>
        <v>0.93247579103104017</v>
      </c>
      <c r="Q10">
        <f t="shared" si="1"/>
        <v>6.7524208968959804E-2</v>
      </c>
    </row>
    <row r="11" spans="1:17" x14ac:dyDescent="0.25">
      <c r="A11" s="10" t="s">
        <v>313</v>
      </c>
      <c r="B11" s="19" t="s">
        <v>363</v>
      </c>
      <c r="C11" s="11" t="s">
        <v>435</v>
      </c>
      <c r="D11" s="11" t="s">
        <v>439</v>
      </c>
      <c r="E11" s="33">
        <v>42143</v>
      </c>
      <c r="F11" s="34">
        <v>28.256478467908902</v>
      </c>
      <c r="G11" s="12"/>
      <c r="I11" s="19" t="s">
        <v>282</v>
      </c>
      <c r="J11" s="34">
        <v>28.256478467908902</v>
      </c>
      <c r="K11" s="34">
        <v>29.217721231422505</v>
      </c>
      <c r="L11" s="34">
        <v>23.842142413162701</v>
      </c>
      <c r="M11" s="34">
        <v>22.554062038664323</v>
      </c>
      <c r="N11" s="34"/>
      <c r="O11">
        <v>0.77532467532467531</v>
      </c>
      <c r="P11">
        <f t="shared" si="0"/>
        <v>0.71244030885086107</v>
      </c>
      <c r="Q11">
        <f t="shared" si="1"/>
        <v>0.28755969114913887</v>
      </c>
    </row>
    <row r="12" spans="1:17" x14ac:dyDescent="0.25">
      <c r="A12" s="10" t="s">
        <v>314</v>
      </c>
      <c r="B12" s="19" t="s">
        <v>364</v>
      </c>
      <c r="C12" s="11" t="s">
        <v>435</v>
      </c>
      <c r="D12" s="11" t="s">
        <v>439</v>
      </c>
      <c r="E12" s="33">
        <v>42143</v>
      </c>
      <c r="F12" s="34">
        <v>24.336605380333946</v>
      </c>
      <c r="G12" s="12"/>
      <c r="I12" s="19" t="s">
        <v>283</v>
      </c>
      <c r="J12" s="34">
        <v>24.336605380333946</v>
      </c>
      <c r="K12" s="34">
        <v>18.824283850931675</v>
      </c>
      <c r="L12" s="34">
        <v>0</v>
      </c>
      <c r="M12" s="34">
        <v>0</v>
      </c>
      <c r="N12" s="34"/>
      <c r="O12">
        <v>0.81218749999999995</v>
      </c>
      <c r="P12">
        <f t="shared" si="0"/>
        <v>1</v>
      </c>
      <c r="Q12">
        <f t="shared" si="1"/>
        <v>0</v>
      </c>
    </row>
    <row r="13" spans="1:17" x14ac:dyDescent="0.25">
      <c r="A13" s="10" t="s">
        <v>315</v>
      </c>
      <c r="B13" s="19" t="s">
        <v>371</v>
      </c>
      <c r="C13" s="11" t="s">
        <v>435</v>
      </c>
      <c r="D13" s="11" t="s">
        <v>439</v>
      </c>
      <c r="E13" s="33">
        <v>42143</v>
      </c>
      <c r="F13" s="34">
        <v>3.9764084870848695</v>
      </c>
      <c r="G13" s="12"/>
      <c r="I13" s="19" t="s">
        <v>284</v>
      </c>
      <c r="J13" s="34">
        <v>3.9764084870848695</v>
      </c>
      <c r="K13" s="34">
        <v>18.477086503067483</v>
      </c>
      <c r="L13" s="34">
        <v>5.2474092084006454</v>
      </c>
      <c r="M13" s="34">
        <v>20.450524302134646</v>
      </c>
      <c r="N13" s="34"/>
      <c r="O13">
        <v>0.76435897435897437</v>
      </c>
      <c r="P13">
        <f t="shared" si="0"/>
        <v>0.63603198983893461</v>
      </c>
      <c r="Q13">
        <f t="shared" si="1"/>
        <v>0.36396801016106534</v>
      </c>
    </row>
    <row r="14" spans="1:17" x14ac:dyDescent="0.25">
      <c r="A14" s="10" t="s">
        <v>316</v>
      </c>
      <c r="B14" s="19" t="s">
        <v>373</v>
      </c>
      <c r="C14" s="11" t="s">
        <v>435</v>
      </c>
      <c r="D14" s="11" t="s">
        <v>439</v>
      </c>
      <c r="E14" s="33">
        <v>42143</v>
      </c>
      <c r="F14" s="34">
        <v>0.45849019073569508</v>
      </c>
      <c r="G14" s="12"/>
      <c r="I14" s="19" t="s">
        <v>285</v>
      </c>
      <c r="J14" s="34">
        <v>0.45849019073569508</v>
      </c>
      <c r="K14" s="34">
        <v>0.2882784681306898</v>
      </c>
      <c r="L14" s="34">
        <v>0.56792038567493108</v>
      </c>
      <c r="M14" s="34">
        <v>1.6325141377209</v>
      </c>
      <c r="N14" s="34"/>
      <c r="O14">
        <v>0.74325000000000008</v>
      </c>
      <c r="P14">
        <f t="shared" si="0"/>
        <v>0.40431746152035009</v>
      </c>
      <c r="Q14">
        <f t="shared" si="1"/>
        <v>0.59568253847964991</v>
      </c>
    </row>
    <row r="15" spans="1:17" x14ac:dyDescent="0.25">
      <c r="A15" s="10" t="s">
        <v>317</v>
      </c>
      <c r="B15" s="19" t="s">
        <v>374</v>
      </c>
      <c r="C15" s="11" t="s">
        <v>435</v>
      </c>
      <c r="D15" s="11" t="s">
        <v>439</v>
      </c>
      <c r="E15" s="33">
        <v>42143</v>
      </c>
      <c r="F15" s="34">
        <v>24.717193433395867</v>
      </c>
      <c r="G15" s="12"/>
      <c r="I15" s="19" t="s">
        <v>286</v>
      </c>
      <c r="J15" s="34">
        <v>24.717193433395867</v>
      </c>
      <c r="K15" s="34">
        <v>26.828496812748998</v>
      </c>
      <c r="L15" s="34">
        <v>25.172186692015206</v>
      </c>
      <c r="M15" s="34">
        <v>17.766862929745887</v>
      </c>
      <c r="N15" s="34"/>
      <c r="O15">
        <v>0.69952941176470596</v>
      </c>
      <c r="P15">
        <f t="shared" si="0"/>
        <v>0.70595820618876903</v>
      </c>
      <c r="Q15">
        <f t="shared" si="1"/>
        <v>0.29404179381123086</v>
      </c>
    </row>
    <row r="16" spans="1:17" x14ac:dyDescent="0.25">
      <c r="A16" s="10" t="s">
        <v>318</v>
      </c>
      <c r="B16" s="19" t="s">
        <v>377</v>
      </c>
      <c r="C16" s="11" t="s">
        <v>435</v>
      </c>
      <c r="D16" s="11" t="s">
        <v>439</v>
      </c>
      <c r="E16" s="33">
        <v>42143</v>
      </c>
      <c r="F16" s="34">
        <v>25.912166019417473</v>
      </c>
      <c r="G16" s="12"/>
      <c r="I16" s="19" t="s">
        <v>287</v>
      </c>
      <c r="J16" s="34">
        <v>25.912166019417473</v>
      </c>
      <c r="K16" s="34">
        <v>27.120069477911645</v>
      </c>
      <c r="L16" s="34">
        <v>32.132722831050231</v>
      </c>
      <c r="M16" s="34">
        <v>32.037950569476081</v>
      </c>
      <c r="N16" s="34"/>
      <c r="O16">
        <v>0.72341463414634155</v>
      </c>
      <c r="P16">
        <f t="shared" si="0"/>
        <v>0.62304685305426566</v>
      </c>
      <c r="Q16">
        <f t="shared" si="1"/>
        <v>0.3769531469457344</v>
      </c>
    </row>
    <row r="17" spans="1:17" x14ac:dyDescent="0.25">
      <c r="A17" s="10" t="s">
        <v>319</v>
      </c>
      <c r="B17" s="19" t="s">
        <v>378</v>
      </c>
      <c r="C17" s="11" t="s">
        <v>435</v>
      </c>
      <c r="D17" s="11" t="s">
        <v>439</v>
      </c>
      <c r="E17" s="33">
        <v>42143</v>
      </c>
      <c r="F17" s="34">
        <v>26.18914814090019</v>
      </c>
      <c r="G17" s="12"/>
      <c r="I17" s="19" t="s">
        <v>233</v>
      </c>
      <c r="J17" s="34">
        <v>26.18914814090019</v>
      </c>
      <c r="K17" s="34">
        <v>30.844071681415922</v>
      </c>
      <c r="L17" s="34">
        <v>1.3876523241954697</v>
      </c>
      <c r="M17" s="34">
        <v>0</v>
      </c>
      <c r="N17" s="34"/>
      <c r="O17">
        <v>0.78253164556962029</v>
      </c>
      <c r="P17">
        <f t="shared" si="0"/>
        <v>0.98798091691223788</v>
      </c>
      <c r="Q17">
        <f t="shared" si="1"/>
        <v>1.2019083087762122E-2</v>
      </c>
    </row>
    <row r="18" spans="1:17" x14ac:dyDescent="0.25">
      <c r="A18" s="10" t="s">
        <v>320</v>
      </c>
      <c r="B18" s="19" t="s">
        <v>379</v>
      </c>
      <c r="C18" s="11" t="s">
        <v>435</v>
      </c>
      <c r="D18" s="11" t="s">
        <v>439</v>
      </c>
      <c r="E18" s="33">
        <v>42143</v>
      </c>
      <c r="F18" s="34">
        <v>2.5959119205298009</v>
      </c>
      <c r="G18" s="12"/>
      <c r="I18" s="19" t="s">
        <v>235</v>
      </c>
      <c r="J18" s="34">
        <v>2.5959119205298009</v>
      </c>
      <c r="K18" s="34">
        <v>0.41538312533911892</v>
      </c>
      <c r="L18" s="34">
        <v>2.7333262558606801</v>
      </c>
      <c r="M18" s="34">
        <v>2.5481485488126623</v>
      </c>
      <c r="N18" s="34"/>
      <c r="O18">
        <v>0.7749367088607596</v>
      </c>
      <c r="P18">
        <f t="shared" si="0"/>
        <v>0.53278091968933172</v>
      </c>
      <c r="Q18">
        <f t="shared" si="1"/>
        <v>0.46721908031066828</v>
      </c>
    </row>
    <row r="19" spans="1:17" x14ac:dyDescent="0.25">
      <c r="A19" s="10" t="s">
        <v>321</v>
      </c>
      <c r="B19" s="19" t="s">
        <v>380</v>
      </c>
      <c r="C19" s="11" t="s">
        <v>435</v>
      </c>
      <c r="D19" s="11" t="s">
        <v>439</v>
      </c>
      <c r="E19" s="33">
        <v>42143</v>
      </c>
      <c r="F19" s="34">
        <v>0.30398755364806718</v>
      </c>
      <c r="G19" s="12"/>
      <c r="I19" s="19" t="s">
        <v>237</v>
      </c>
      <c r="J19" s="34">
        <v>0.30398755364806718</v>
      </c>
      <c r="K19" s="34">
        <v>0</v>
      </c>
      <c r="L19" s="34">
        <v>4.8427039277297723</v>
      </c>
      <c r="M19" s="34">
        <v>3.8681099560761325</v>
      </c>
      <c r="N19" s="34"/>
      <c r="O19">
        <v>0.81729729729729728</v>
      </c>
      <c r="P19">
        <f t="shared" si="0"/>
        <v>6.5241857914870041E-2</v>
      </c>
      <c r="Q19">
        <f t="shared" si="1"/>
        <v>0.93475814208512997</v>
      </c>
    </row>
    <row r="20" spans="1:17" x14ac:dyDescent="0.25">
      <c r="A20" s="10" t="s">
        <v>322</v>
      </c>
      <c r="B20" s="19" t="s">
        <v>381</v>
      </c>
      <c r="C20" s="11" t="s">
        <v>435</v>
      </c>
      <c r="D20" s="11" t="s">
        <v>439</v>
      </c>
      <c r="E20" s="33">
        <v>42143</v>
      </c>
      <c r="F20" s="34">
        <v>31.570492792792795</v>
      </c>
      <c r="G20" s="12"/>
      <c r="I20" s="19" t="s">
        <v>239</v>
      </c>
      <c r="J20" s="34">
        <v>31.570492792792795</v>
      </c>
      <c r="K20" s="34">
        <v>30.402973522975923</v>
      </c>
      <c r="L20" s="34">
        <v>0.42075103148751225</v>
      </c>
      <c r="M20" s="34">
        <v>1.3905101509628537E-2</v>
      </c>
      <c r="N20" s="34"/>
      <c r="O20">
        <v>0.81405405405405407</v>
      </c>
      <c r="P20">
        <f t="shared" si="0"/>
        <v>0.99650546244573246</v>
      </c>
      <c r="Q20">
        <f t="shared" si="1"/>
        <v>3.4945375542676464E-3</v>
      </c>
    </row>
    <row r="21" spans="1:17" x14ac:dyDescent="0.25">
      <c r="A21" s="10" t="s">
        <v>323</v>
      </c>
      <c r="B21" s="19" t="s">
        <v>382</v>
      </c>
      <c r="C21" s="11" t="s">
        <v>435</v>
      </c>
      <c r="D21" s="11" t="s">
        <v>439</v>
      </c>
      <c r="E21" s="33">
        <v>42143</v>
      </c>
      <c r="F21" s="34">
        <v>25.238176190476185</v>
      </c>
      <c r="G21" s="12"/>
      <c r="I21" s="19" t="s">
        <v>241</v>
      </c>
      <c r="J21" s="34">
        <v>25.238176190476185</v>
      </c>
      <c r="K21" s="34">
        <v>26.470500788954634</v>
      </c>
      <c r="L21" s="34">
        <v>0.66849020589872055</v>
      </c>
      <c r="M21" s="34">
        <v>1.1595553092182023</v>
      </c>
      <c r="N21" s="34"/>
      <c r="O21">
        <v>0.77153846153846151</v>
      </c>
      <c r="P21">
        <f t="shared" si="0"/>
        <v>0.98263063730810496</v>
      </c>
      <c r="Q21">
        <f t="shared" si="1"/>
        <v>1.7369362691895131E-2</v>
      </c>
    </row>
    <row r="22" spans="1:17" x14ac:dyDescent="0.25">
      <c r="A22" s="10" t="s">
        <v>324</v>
      </c>
      <c r="B22" s="19" t="s">
        <v>383</v>
      </c>
      <c r="C22" s="11" t="s">
        <v>435</v>
      </c>
      <c r="D22" s="11" t="s">
        <v>439</v>
      </c>
      <c r="E22" s="33">
        <v>42143</v>
      </c>
      <c r="F22" s="34">
        <v>7.6545796992481172</v>
      </c>
      <c r="G22" s="12"/>
      <c r="I22" s="19" t="s">
        <v>243</v>
      </c>
      <c r="J22" s="34">
        <v>7.6545796992481172</v>
      </c>
      <c r="K22" s="34">
        <v>0.88756355884024885</v>
      </c>
      <c r="L22" s="34">
        <v>0.75959219539584311</v>
      </c>
      <c r="M22" s="34">
        <v>0.88756355884024885</v>
      </c>
      <c r="N22" s="34"/>
      <c r="O22">
        <v>0.76589743589743586</v>
      </c>
      <c r="P22">
        <f t="shared" si="0"/>
        <v>0.9120646594929932</v>
      </c>
      <c r="Q22">
        <f t="shared" si="1"/>
        <v>8.7935340507006785E-2</v>
      </c>
    </row>
    <row r="23" spans="1:17" x14ac:dyDescent="0.25">
      <c r="A23" s="10" t="s">
        <v>325</v>
      </c>
      <c r="B23" s="19" t="s">
        <v>393</v>
      </c>
      <c r="C23" s="11" t="s">
        <v>435</v>
      </c>
      <c r="D23" s="11" t="s">
        <v>439</v>
      </c>
      <c r="E23" s="33">
        <v>42143</v>
      </c>
      <c r="F23" s="34">
        <v>20.499739473684212</v>
      </c>
      <c r="G23" s="12"/>
    </row>
    <row r="24" spans="1:17" x14ac:dyDescent="0.25">
      <c r="A24" s="10" t="s">
        <v>326</v>
      </c>
      <c r="B24" s="19" t="s">
        <v>394</v>
      </c>
      <c r="C24" s="11" t="s">
        <v>435</v>
      </c>
      <c r="D24" s="11" t="s">
        <v>439</v>
      </c>
      <c r="E24" s="33">
        <v>42143</v>
      </c>
      <c r="F24" s="34">
        <v>23.42120180505415</v>
      </c>
      <c r="G24" s="12"/>
    </row>
    <row r="25" spans="1:17" x14ac:dyDescent="0.25">
      <c r="A25" s="10" t="s">
        <v>327</v>
      </c>
      <c r="B25" s="19" t="s">
        <v>395</v>
      </c>
      <c r="C25" s="11" t="s">
        <v>435</v>
      </c>
      <c r="D25" s="11" t="s">
        <v>439</v>
      </c>
      <c r="E25" s="33">
        <v>42143</v>
      </c>
      <c r="F25" s="34">
        <v>27.267619354838704</v>
      </c>
      <c r="G25" s="12"/>
      <c r="I25" s="18" t="s">
        <v>456</v>
      </c>
    </row>
    <row r="26" spans="1:17" x14ac:dyDescent="0.25">
      <c r="A26" s="10" t="s">
        <v>328</v>
      </c>
      <c r="B26" s="19" t="s">
        <v>396</v>
      </c>
      <c r="C26" s="11" t="s">
        <v>435</v>
      </c>
      <c r="D26" s="11" t="s">
        <v>439</v>
      </c>
      <c r="E26" s="33">
        <v>42143</v>
      </c>
      <c r="F26" s="34">
        <v>3.6566625360230542</v>
      </c>
      <c r="G26" s="12"/>
      <c r="I26" s="32"/>
      <c r="J26" s="30" t="s">
        <v>245</v>
      </c>
      <c r="K26" s="30" t="s">
        <v>357</v>
      </c>
      <c r="L26" s="30" t="s">
        <v>433</v>
      </c>
      <c r="M26" s="30" t="s">
        <v>358</v>
      </c>
    </row>
    <row r="27" spans="1:17" x14ac:dyDescent="0.25">
      <c r="A27" s="10" t="s">
        <v>329</v>
      </c>
      <c r="B27" s="19" t="s">
        <v>397</v>
      </c>
      <c r="C27" s="11" t="s">
        <v>435</v>
      </c>
      <c r="D27" s="11" t="s">
        <v>439</v>
      </c>
      <c r="E27" s="33">
        <v>42143</v>
      </c>
      <c r="F27" s="34">
        <v>29.217721231422505</v>
      </c>
      <c r="G27" s="12"/>
      <c r="I27" s="31" t="s">
        <v>278</v>
      </c>
      <c r="J27" s="21">
        <v>0.78819672131147545</v>
      </c>
      <c r="K27">
        <v>0.4375</v>
      </c>
      <c r="L27">
        <v>0.57272727272727275</v>
      </c>
      <c r="M27">
        <v>0.79661016949152541</v>
      </c>
    </row>
    <row r="28" spans="1:17" x14ac:dyDescent="0.25">
      <c r="A28" s="10" t="s">
        <v>330</v>
      </c>
      <c r="B28" s="19" t="s">
        <v>398</v>
      </c>
      <c r="C28" s="11" t="s">
        <v>435</v>
      </c>
      <c r="D28" s="11" t="s">
        <v>439</v>
      </c>
      <c r="E28" s="33">
        <v>42143</v>
      </c>
      <c r="F28" s="34">
        <v>18.824283850931675</v>
      </c>
      <c r="G28" s="12"/>
      <c r="I28" s="31" t="s">
        <v>279</v>
      </c>
      <c r="J28">
        <v>0.7712820512820513</v>
      </c>
      <c r="K28">
        <v>0.24833333333333332</v>
      </c>
      <c r="L28">
        <v>0.58307692307692305</v>
      </c>
      <c r="M28">
        <v>0.78666666666666663</v>
      </c>
    </row>
    <row r="29" spans="1:17" x14ac:dyDescent="0.25">
      <c r="A29" s="10" t="s">
        <v>331</v>
      </c>
      <c r="B29" s="19" t="s">
        <v>399</v>
      </c>
      <c r="C29" s="11" t="s">
        <v>435</v>
      </c>
      <c r="D29" s="11" t="s">
        <v>439</v>
      </c>
      <c r="E29" s="33">
        <v>42143</v>
      </c>
      <c r="F29" s="34">
        <v>18.477086503067483</v>
      </c>
      <c r="G29" s="12"/>
      <c r="I29" s="31" t="s">
        <v>280</v>
      </c>
      <c r="J29">
        <v>0.76293333333333335</v>
      </c>
      <c r="K29">
        <v>0.39491525423728813</v>
      </c>
      <c r="L29">
        <v>0.63291139240506322</v>
      </c>
      <c r="M29">
        <v>0.77777777777777779</v>
      </c>
    </row>
    <row r="30" spans="1:17" x14ac:dyDescent="0.25">
      <c r="A30" s="10" t="s">
        <v>332</v>
      </c>
      <c r="B30" s="19" t="s">
        <v>400</v>
      </c>
      <c r="C30" s="11" t="s">
        <v>435</v>
      </c>
      <c r="D30" s="11" t="s">
        <v>439</v>
      </c>
      <c r="E30" s="33">
        <v>42143</v>
      </c>
      <c r="F30" s="34">
        <v>0.2882784681306898</v>
      </c>
      <c r="G30" s="12"/>
      <c r="I30" s="31" t="s">
        <v>281</v>
      </c>
      <c r="J30">
        <v>0.76675324675324674</v>
      </c>
      <c r="K30">
        <v>0.43965517241379309</v>
      </c>
      <c r="L30">
        <v>0.60733333333333328</v>
      </c>
      <c r="M30">
        <v>0.77322404371584696</v>
      </c>
    </row>
    <row r="31" spans="1:17" x14ac:dyDescent="0.25">
      <c r="A31" s="10" t="s">
        <v>333</v>
      </c>
      <c r="B31" s="19" t="s">
        <v>401</v>
      </c>
      <c r="C31" s="11" t="s">
        <v>435</v>
      </c>
      <c r="D31" s="11" t="s">
        <v>439</v>
      </c>
      <c r="E31" s="33">
        <v>42143</v>
      </c>
      <c r="F31" s="34">
        <v>26.828496812748998</v>
      </c>
      <c r="G31" s="12"/>
      <c r="I31" s="31" t="s">
        <v>282</v>
      </c>
      <c r="J31">
        <v>0.77532467532467531</v>
      </c>
      <c r="K31">
        <v>0.47666666666666663</v>
      </c>
      <c r="L31">
        <v>0.49111111111111111</v>
      </c>
      <c r="M31">
        <v>0.78648648648648645</v>
      </c>
    </row>
    <row r="32" spans="1:17" x14ac:dyDescent="0.25">
      <c r="A32" s="10" t="s">
        <v>334</v>
      </c>
      <c r="B32" s="19" t="s">
        <v>402</v>
      </c>
      <c r="C32" s="11" t="s">
        <v>435</v>
      </c>
      <c r="D32" s="11" t="s">
        <v>439</v>
      </c>
      <c r="E32" s="33">
        <v>42143</v>
      </c>
      <c r="F32" s="34">
        <v>27.120069477911645</v>
      </c>
      <c r="G32" s="12"/>
      <c r="I32" s="31" t="s">
        <v>283</v>
      </c>
      <c r="J32">
        <v>0.81218749999999995</v>
      </c>
      <c r="K32">
        <v>0.28433333333333333</v>
      </c>
      <c r="L32">
        <v>0.56909090909090909</v>
      </c>
      <c r="M32">
        <v>0.8126984126984127</v>
      </c>
    </row>
    <row r="33" spans="1:22" x14ac:dyDescent="0.25">
      <c r="A33" s="10" t="s">
        <v>335</v>
      </c>
      <c r="B33" s="19" t="s">
        <v>403</v>
      </c>
      <c r="C33" s="11" t="s">
        <v>435</v>
      </c>
      <c r="D33" s="11" t="s">
        <v>439</v>
      </c>
      <c r="E33" s="33">
        <v>42143</v>
      </c>
      <c r="F33" s="34">
        <v>30.844071681415922</v>
      </c>
      <c r="G33" s="12"/>
      <c r="I33" s="31" t="s">
        <v>423</v>
      </c>
      <c r="J33">
        <v>0.76435897435897437</v>
      </c>
      <c r="K33">
        <v>0.52894736842105261</v>
      </c>
      <c r="L33">
        <v>0.66</v>
      </c>
      <c r="M33">
        <v>0.77134986225895319</v>
      </c>
    </row>
    <row r="34" spans="1:22" x14ac:dyDescent="0.25">
      <c r="A34" s="10" t="s">
        <v>336</v>
      </c>
      <c r="B34" s="19" t="s">
        <v>404</v>
      </c>
      <c r="C34" s="11" t="s">
        <v>435</v>
      </c>
      <c r="D34" s="11" t="s">
        <v>439</v>
      </c>
      <c r="E34" s="33">
        <v>42143</v>
      </c>
      <c r="F34" s="34">
        <v>0.41538312533911892</v>
      </c>
      <c r="G34" s="12"/>
      <c r="I34" s="31" t="s">
        <v>424</v>
      </c>
      <c r="J34">
        <v>0.74325000000000008</v>
      </c>
      <c r="K34">
        <v>0.61707317073170731</v>
      </c>
      <c r="L34">
        <v>0.70307692307692315</v>
      </c>
      <c r="M34">
        <v>0.75454545454545452</v>
      </c>
    </row>
    <row r="35" spans="1:22" x14ac:dyDescent="0.25">
      <c r="A35" s="10" t="s">
        <v>337</v>
      </c>
      <c r="B35" s="19" t="s">
        <v>405</v>
      </c>
      <c r="C35" s="11" t="s">
        <v>435</v>
      </c>
      <c r="D35" s="11" t="s">
        <v>439</v>
      </c>
      <c r="E35" s="33">
        <v>42143</v>
      </c>
      <c r="F35" s="34">
        <v>0</v>
      </c>
      <c r="G35" s="12"/>
      <c r="I35" s="31" t="s">
        <v>425</v>
      </c>
      <c r="J35">
        <v>0.69952941176470596</v>
      </c>
      <c r="K35">
        <v>0.43275862068965515</v>
      </c>
      <c r="L35">
        <v>0.61341463414634145</v>
      </c>
      <c r="M35">
        <v>0.73333333333333328</v>
      </c>
    </row>
    <row r="36" spans="1:22" x14ac:dyDescent="0.25">
      <c r="A36" s="10" t="s">
        <v>338</v>
      </c>
      <c r="B36" s="19" t="s">
        <v>406</v>
      </c>
      <c r="C36" s="11" t="s">
        <v>435</v>
      </c>
      <c r="D36" s="11" t="s">
        <v>439</v>
      </c>
      <c r="E36" s="33">
        <v>42143</v>
      </c>
      <c r="F36" s="34">
        <v>30.402973522975923</v>
      </c>
      <c r="G36" s="12"/>
      <c r="I36" s="31" t="s">
        <v>426</v>
      </c>
      <c r="J36">
        <v>0.72341463414634155</v>
      </c>
      <c r="K36">
        <v>0.34875</v>
      </c>
      <c r="L36">
        <v>0.64680851063829781</v>
      </c>
      <c r="M36">
        <v>0.74431818181818177</v>
      </c>
    </row>
    <row r="37" spans="1:22" x14ac:dyDescent="0.25">
      <c r="A37" s="10" t="s">
        <v>339</v>
      </c>
      <c r="B37" s="19" t="s">
        <v>407</v>
      </c>
      <c r="C37" s="11" t="s">
        <v>435</v>
      </c>
      <c r="D37" s="11" t="s">
        <v>439</v>
      </c>
      <c r="E37" s="33">
        <v>42143</v>
      </c>
      <c r="F37" s="34">
        <v>26.470500788954634</v>
      </c>
      <c r="G37" s="12"/>
      <c r="I37" s="31" t="s">
        <v>427</v>
      </c>
      <c r="J37">
        <v>0.78253164556962029</v>
      </c>
      <c r="K37">
        <v>0.57321428571428579</v>
      </c>
      <c r="L37">
        <v>0.62972972972972974</v>
      </c>
      <c r="M37">
        <v>0.78514588859416445</v>
      </c>
    </row>
    <row r="38" spans="1:22" x14ac:dyDescent="0.25">
      <c r="A38" s="10" t="s">
        <v>340</v>
      </c>
      <c r="B38" s="19" t="s">
        <v>408</v>
      </c>
      <c r="C38" s="11" t="s">
        <v>435</v>
      </c>
      <c r="D38" s="11" t="s">
        <v>439</v>
      </c>
      <c r="E38" s="33">
        <v>42143</v>
      </c>
      <c r="F38" s="34">
        <v>0.88756355884024885</v>
      </c>
      <c r="G38" s="12"/>
      <c r="I38" s="31" t="s">
        <v>428</v>
      </c>
      <c r="J38">
        <v>0.7749367088607596</v>
      </c>
      <c r="K38">
        <v>0.54800000000000004</v>
      </c>
      <c r="L38">
        <v>0.64533333333333331</v>
      </c>
      <c r="M38">
        <v>0.77631578947368418</v>
      </c>
    </row>
    <row r="39" spans="1:22" x14ac:dyDescent="0.25">
      <c r="A39" s="10" t="s">
        <v>341</v>
      </c>
      <c r="B39" s="19" t="s">
        <v>365</v>
      </c>
      <c r="C39" s="11" t="s">
        <v>435</v>
      </c>
      <c r="D39" s="11" t="s">
        <v>439</v>
      </c>
      <c r="E39" s="33">
        <v>42143</v>
      </c>
      <c r="F39" s="34">
        <v>1.9743080402010023</v>
      </c>
      <c r="G39" s="12"/>
      <c r="I39" s="31" t="s">
        <v>429</v>
      </c>
      <c r="J39">
        <v>0.81729729729729728</v>
      </c>
      <c r="K39">
        <v>0.65882352941176481</v>
      </c>
      <c r="L39">
        <v>0.68918918918918914</v>
      </c>
      <c r="M39">
        <v>0.82670454545454541</v>
      </c>
    </row>
    <row r="40" spans="1:22" x14ac:dyDescent="0.25">
      <c r="A40" s="10" t="s">
        <v>342</v>
      </c>
      <c r="B40" s="19" t="s">
        <v>366</v>
      </c>
      <c r="C40" s="11" t="s">
        <v>435</v>
      </c>
      <c r="D40" s="11" t="s">
        <v>439</v>
      </c>
      <c r="E40" s="33">
        <v>42143</v>
      </c>
      <c r="F40" s="34">
        <v>0</v>
      </c>
      <c r="G40" s="12"/>
      <c r="I40" s="31" t="s">
        <v>430</v>
      </c>
      <c r="J40">
        <v>0.81405405405405407</v>
      </c>
      <c r="K40">
        <v>0.64722222222222225</v>
      </c>
      <c r="L40">
        <v>0.68888888888888888</v>
      </c>
      <c r="M40">
        <v>0.82</v>
      </c>
    </row>
    <row r="41" spans="1:22" x14ac:dyDescent="0.25">
      <c r="A41" s="10" t="s">
        <v>343</v>
      </c>
      <c r="B41" s="19" t="s">
        <v>367</v>
      </c>
      <c r="C41" s="11" t="s">
        <v>435</v>
      </c>
      <c r="D41" s="11" t="s">
        <v>439</v>
      </c>
      <c r="E41" s="33">
        <v>42143</v>
      </c>
      <c r="F41" s="34">
        <v>1.7349570725707242</v>
      </c>
      <c r="G41" s="12"/>
      <c r="I41" s="31" t="s">
        <v>431</v>
      </c>
      <c r="J41">
        <v>0.77153846153846151</v>
      </c>
      <c r="K41">
        <v>0.67999999999999994</v>
      </c>
      <c r="L41">
        <v>0.63428571428571423</v>
      </c>
      <c r="M41">
        <v>0.77837837837837842</v>
      </c>
    </row>
    <row r="42" spans="1:22" x14ac:dyDescent="0.25">
      <c r="A42" s="10" t="s">
        <v>344</v>
      </c>
      <c r="B42" s="19" t="s">
        <v>368</v>
      </c>
      <c r="C42" s="11" t="s">
        <v>435</v>
      </c>
      <c r="D42" s="11" t="s">
        <v>439</v>
      </c>
      <c r="E42" s="33">
        <v>42143</v>
      </c>
      <c r="F42" s="34">
        <v>1.9456197994987452</v>
      </c>
      <c r="G42" s="12"/>
      <c r="I42" s="31" t="s">
        <v>432</v>
      </c>
      <c r="J42">
        <v>0.76589743589743586</v>
      </c>
      <c r="K42">
        <v>0.38</v>
      </c>
      <c r="L42">
        <v>0.65983606557377061</v>
      </c>
      <c r="M42">
        <v>0.78055555555555556</v>
      </c>
    </row>
    <row r="43" spans="1:22" x14ac:dyDescent="0.25">
      <c r="A43" s="10" t="s">
        <v>345</v>
      </c>
      <c r="B43" s="19" t="s">
        <v>369</v>
      </c>
      <c r="C43" s="11" t="s">
        <v>435</v>
      </c>
      <c r="D43" s="11" t="s">
        <v>439</v>
      </c>
      <c r="E43" s="33">
        <v>42143</v>
      </c>
      <c r="F43" s="34">
        <v>23.842142413162701</v>
      </c>
      <c r="G43" s="12"/>
      <c r="P43" t="s">
        <v>456</v>
      </c>
      <c r="Q43" t="s">
        <v>435</v>
      </c>
    </row>
    <row r="44" spans="1:22" x14ac:dyDescent="0.25">
      <c r="A44" s="10" t="s">
        <v>346</v>
      </c>
      <c r="B44" s="19" t="s">
        <v>370</v>
      </c>
      <c r="C44" s="11" t="s">
        <v>435</v>
      </c>
      <c r="D44" s="11" t="s">
        <v>439</v>
      </c>
      <c r="E44" s="33">
        <v>42143</v>
      </c>
      <c r="F44" s="34">
        <v>0</v>
      </c>
      <c r="G44" s="12"/>
      <c r="O44" s="19" t="s">
        <v>359</v>
      </c>
      <c r="P44">
        <v>0.4375</v>
      </c>
      <c r="Q44">
        <v>20.450524302134646</v>
      </c>
      <c r="R44" s="34">
        <v>20.450524302134646</v>
      </c>
      <c r="S44" s="34"/>
      <c r="T44">
        <v>0.4375</v>
      </c>
      <c r="U44">
        <v>0.72947061275531466</v>
      </c>
      <c r="V44">
        <v>20.450524302134646</v>
      </c>
    </row>
    <row r="45" spans="1:22" x14ac:dyDescent="0.25">
      <c r="A45" s="10" t="s">
        <v>347</v>
      </c>
      <c r="B45" s="19" t="s">
        <v>372</v>
      </c>
      <c r="C45" s="11" t="s">
        <v>435</v>
      </c>
      <c r="D45" s="11" t="s">
        <v>439</v>
      </c>
      <c r="E45" s="33">
        <v>42143</v>
      </c>
      <c r="F45" s="34">
        <v>5.2474092084006454</v>
      </c>
      <c r="G45" s="12"/>
      <c r="O45" s="19" t="s">
        <v>360</v>
      </c>
      <c r="P45">
        <v>0.24833333333333332</v>
      </c>
      <c r="Q45">
        <v>25.912166019417473</v>
      </c>
      <c r="R45" s="34">
        <v>25.912166019417473</v>
      </c>
      <c r="S45" s="34"/>
      <c r="T45">
        <v>0.24833333333333332</v>
      </c>
      <c r="U45">
        <v>0.49620354335953115</v>
      </c>
      <c r="V45">
        <v>25.912166019417473</v>
      </c>
    </row>
    <row r="46" spans="1:22" x14ac:dyDescent="0.25">
      <c r="A46" s="10" t="s">
        <v>348</v>
      </c>
      <c r="B46" s="19" t="s">
        <v>375</v>
      </c>
      <c r="C46" s="11" t="s">
        <v>435</v>
      </c>
      <c r="D46" s="11" t="s">
        <v>439</v>
      </c>
      <c r="E46" s="33">
        <v>42143</v>
      </c>
      <c r="F46" s="34">
        <v>0.56792038567493108</v>
      </c>
      <c r="G46" s="12"/>
      <c r="O46" s="19" t="s">
        <v>361</v>
      </c>
      <c r="P46">
        <v>0.39491525423728813</v>
      </c>
      <c r="Q46">
        <v>23.903157875457875</v>
      </c>
      <c r="R46" s="34">
        <v>23.903157875457875</v>
      </c>
      <c r="S46" s="34"/>
      <c r="T46">
        <v>0.39491525423728813</v>
      </c>
      <c r="U46">
        <v>0.81659832474678451</v>
      </c>
      <c r="V46">
        <v>23.903157875457875</v>
      </c>
    </row>
    <row r="47" spans="1:22" x14ac:dyDescent="0.25">
      <c r="A47" s="10" t="s">
        <v>349</v>
      </c>
      <c r="B47" s="19" t="s">
        <v>376</v>
      </c>
      <c r="C47" s="11" t="s">
        <v>435</v>
      </c>
      <c r="D47" s="11" t="s">
        <v>439</v>
      </c>
      <c r="E47" s="33">
        <v>42143</v>
      </c>
      <c r="F47" s="34">
        <v>25.172186692015206</v>
      </c>
      <c r="G47" s="12"/>
      <c r="O47" s="19" t="s">
        <v>362</v>
      </c>
      <c r="P47">
        <v>0.43965517241379309</v>
      </c>
      <c r="Q47">
        <v>31.570492792792795</v>
      </c>
      <c r="R47" s="34">
        <v>31.570492792792795</v>
      </c>
      <c r="S47" s="34"/>
      <c r="T47">
        <v>0.43965517241379309</v>
      </c>
      <c r="U47">
        <v>0.8654041946650376</v>
      </c>
      <c r="V47">
        <v>31.570492792792795</v>
      </c>
    </row>
    <row r="48" spans="1:22" x14ac:dyDescent="0.25">
      <c r="A48" s="10" t="s">
        <v>350</v>
      </c>
      <c r="B48" s="19" t="s">
        <v>384</v>
      </c>
      <c r="C48" s="11" t="s">
        <v>435</v>
      </c>
      <c r="D48" s="11" t="s">
        <v>439</v>
      </c>
      <c r="E48" s="33">
        <v>42143</v>
      </c>
      <c r="F48" s="34">
        <v>32.132722831050231</v>
      </c>
      <c r="G48" s="12"/>
      <c r="O48" s="19" t="s">
        <v>363</v>
      </c>
      <c r="P48">
        <v>0.47666666666666663</v>
      </c>
      <c r="Q48">
        <v>28.256478467908902</v>
      </c>
      <c r="R48" s="34">
        <v>28.256478467908902</v>
      </c>
      <c r="S48" s="34"/>
      <c r="T48">
        <v>0.47666666666666663</v>
      </c>
      <c r="U48">
        <v>0.95883062893925186</v>
      </c>
      <c r="V48">
        <v>28.256478467908902</v>
      </c>
    </row>
    <row r="49" spans="1:22" x14ac:dyDescent="0.25">
      <c r="A49" s="10" t="s">
        <v>351</v>
      </c>
      <c r="B49" s="19" t="s">
        <v>385</v>
      </c>
      <c r="C49" s="11" t="s">
        <v>435</v>
      </c>
      <c r="D49" s="11" t="s">
        <v>439</v>
      </c>
      <c r="E49" s="33">
        <v>42143</v>
      </c>
      <c r="F49" s="34">
        <v>1.3876523241954697</v>
      </c>
      <c r="G49" s="12"/>
      <c r="O49" s="19" t="s">
        <v>364</v>
      </c>
      <c r="P49">
        <v>0.28433333333333333</v>
      </c>
      <c r="Q49">
        <v>24.336605380333946</v>
      </c>
      <c r="R49" s="34">
        <v>24.336605380333946</v>
      </c>
      <c r="S49" s="34"/>
      <c r="T49">
        <v>0.28433333333333333</v>
      </c>
      <c r="U49">
        <v>0.32809837566302408</v>
      </c>
      <c r="V49">
        <v>24.336605380333946</v>
      </c>
    </row>
    <row r="50" spans="1:22" x14ac:dyDescent="0.25">
      <c r="A50" s="10" t="s">
        <v>352</v>
      </c>
      <c r="B50" s="19" t="s">
        <v>386</v>
      </c>
      <c r="C50" s="11" t="s">
        <v>435</v>
      </c>
      <c r="D50" s="11" t="s">
        <v>439</v>
      </c>
      <c r="E50" s="33">
        <v>42143</v>
      </c>
      <c r="F50" s="34">
        <v>2.7333262558606801</v>
      </c>
      <c r="G50" s="12"/>
      <c r="O50" s="19" t="s">
        <v>371</v>
      </c>
      <c r="P50">
        <v>0.52894736842105261</v>
      </c>
      <c r="Q50">
        <v>3.9764084870848695</v>
      </c>
      <c r="T50">
        <v>0.52894736842105261</v>
      </c>
      <c r="U50">
        <v>0.67334427657364904</v>
      </c>
      <c r="V50">
        <v>3.9764084870848695</v>
      </c>
    </row>
    <row r="51" spans="1:22" x14ac:dyDescent="0.25">
      <c r="A51" s="10" t="s">
        <v>353</v>
      </c>
      <c r="B51" s="19" t="s">
        <v>387</v>
      </c>
      <c r="C51" s="11" t="s">
        <v>435</v>
      </c>
      <c r="D51" s="11" t="s">
        <v>439</v>
      </c>
      <c r="E51" s="33">
        <v>42143</v>
      </c>
      <c r="F51" s="34">
        <v>4.8427039277297723</v>
      </c>
      <c r="G51" s="12"/>
      <c r="O51" s="19" t="s">
        <v>373</v>
      </c>
      <c r="P51">
        <v>0.61707317073170731</v>
      </c>
      <c r="Q51">
        <v>0.45849019073569508</v>
      </c>
      <c r="T51">
        <v>0.61707317073170731</v>
      </c>
      <c r="U51">
        <v>0.85119267907008034</v>
      </c>
      <c r="V51">
        <v>0.45849019073569508</v>
      </c>
    </row>
    <row r="52" spans="1:22" x14ac:dyDescent="0.25">
      <c r="A52" s="10" t="s">
        <v>354</v>
      </c>
      <c r="B52" s="19" t="s">
        <v>388</v>
      </c>
      <c r="C52" s="11" t="s">
        <v>435</v>
      </c>
      <c r="D52" s="11" t="s">
        <v>439</v>
      </c>
      <c r="E52" s="33">
        <v>42143</v>
      </c>
      <c r="F52" s="34">
        <v>0.42075103148751225</v>
      </c>
      <c r="G52" s="12"/>
      <c r="O52" s="19" t="s">
        <v>374</v>
      </c>
      <c r="P52">
        <v>0.43275862068965515</v>
      </c>
      <c r="Q52">
        <v>24.717193433395867</v>
      </c>
      <c r="T52">
        <v>0.43275862068965515</v>
      </c>
      <c r="U52">
        <v>1.6884165209202204</v>
      </c>
      <c r="V52">
        <v>24.717193433395867</v>
      </c>
    </row>
    <row r="53" spans="1:22" x14ac:dyDescent="0.25">
      <c r="A53" s="10" t="s">
        <v>355</v>
      </c>
      <c r="B53" s="19" t="s">
        <v>389</v>
      </c>
      <c r="C53" s="11" t="s">
        <v>435</v>
      </c>
      <c r="D53" s="11" t="s">
        <v>439</v>
      </c>
      <c r="E53" s="33">
        <v>42143</v>
      </c>
      <c r="F53" s="34">
        <v>0.66849020589872055</v>
      </c>
      <c r="G53" s="12"/>
      <c r="O53" s="19" t="s">
        <v>377</v>
      </c>
      <c r="P53">
        <v>0.34875</v>
      </c>
      <c r="Q53">
        <v>25.912166019417473</v>
      </c>
      <c r="T53">
        <v>0.34875</v>
      </c>
      <c r="U53">
        <v>0.9451539686303736</v>
      </c>
      <c r="V53">
        <v>25.912166019417473</v>
      </c>
    </row>
    <row r="54" spans="1:22" x14ac:dyDescent="0.25">
      <c r="A54" s="10" t="s">
        <v>356</v>
      </c>
      <c r="B54" s="19" t="s">
        <v>390</v>
      </c>
      <c r="C54" s="11" t="s">
        <v>435</v>
      </c>
      <c r="D54" s="11" t="s">
        <v>439</v>
      </c>
      <c r="E54" s="33">
        <v>42143</v>
      </c>
      <c r="F54" s="34">
        <v>0.75959219539584311</v>
      </c>
      <c r="G54" s="12"/>
      <c r="O54" s="19" t="s">
        <v>378</v>
      </c>
      <c r="P54">
        <v>0.57321428571428579</v>
      </c>
      <c r="Q54">
        <v>26.18914814090019</v>
      </c>
      <c r="R54" s="34">
        <v>26.18914814090019</v>
      </c>
      <c r="S54" s="34"/>
      <c r="T54">
        <v>0.57321428571428579</v>
      </c>
      <c r="U54">
        <v>1.0404174634557417</v>
      </c>
      <c r="V54">
        <v>26.18914814090019</v>
      </c>
    </row>
    <row r="55" spans="1:22" x14ac:dyDescent="0.25">
      <c r="A55" s="10" t="s">
        <v>341</v>
      </c>
      <c r="B55" s="19" t="s">
        <v>365</v>
      </c>
      <c r="C55" s="11" t="s">
        <v>435</v>
      </c>
      <c r="D55" s="11" t="s">
        <v>439</v>
      </c>
      <c r="E55" s="33">
        <v>42143</v>
      </c>
      <c r="F55" s="34">
        <v>1.4462140802875965</v>
      </c>
      <c r="G55" s="12"/>
      <c r="O55" s="19" t="s">
        <v>379</v>
      </c>
      <c r="P55">
        <v>0.54800000000000004</v>
      </c>
      <c r="Q55">
        <v>2.5959119205298009</v>
      </c>
      <c r="R55" s="34">
        <v>2.5959119205298009</v>
      </c>
      <c r="S55" s="34"/>
      <c r="T55">
        <v>0.54800000000000004</v>
      </c>
      <c r="U55">
        <v>0.4476392746283287</v>
      </c>
      <c r="V55">
        <v>2.5959119205298009</v>
      </c>
    </row>
    <row r="56" spans="1:22" x14ac:dyDescent="0.25">
      <c r="A56" s="10" t="s">
        <v>342</v>
      </c>
      <c r="B56" s="19" t="s">
        <v>366</v>
      </c>
      <c r="C56" s="11" t="s">
        <v>435</v>
      </c>
      <c r="D56" s="11" t="s">
        <v>439</v>
      </c>
      <c r="E56" s="33">
        <v>42143</v>
      </c>
      <c r="F56" s="34">
        <v>0</v>
      </c>
      <c r="G56" s="12"/>
      <c r="O56" s="19" t="s">
        <v>380</v>
      </c>
      <c r="P56">
        <v>0.65882352941176481</v>
      </c>
      <c r="Q56">
        <v>0.30398755364806718</v>
      </c>
      <c r="R56" s="34">
        <v>0.30398755364806718</v>
      </c>
      <c r="S56" s="34"/>
      <c r="T56">
        <v>0.65882352941176481</v>
      </c>
      <c r="U56">
        <v>0.37046837787774545</v>
      </c>
      <c r="V56">
        <v>0.30398755364806718</v>
      </c>
    </row>
    <row r="57" spans="1:22" x14ac:dyDescent="0.25">
      <c r="A57" s="10" t="s">
        <v>343</v>
      </c>
      <c r="B57" s="19" t="s">
        <v>367</v>
      </c>
      <c r="C57" s="11" t="s">
        <v>435</v>
      </c>
      <c r="D57" s="11" t="s">
        <v>439</v>
      </c>
      <c r="E57" s="33">
        <v>42143</v>
      </c>
      <c r="F57" s="34">
        <v>3.0006637234770679</v>
      </c>
      <c r="G57" s="12"/>
      <c r="O57" s="19" t="s">
        <v>381</v>
      </c>
      <c r="P57">
        <v>0.64722222222222225</v>
      </c>
      <c r="Q57">
        <v>31.570492792792795</v>
      </c>
      <c r="R57" s="34">
        <v>31.570492792792795</v>
      </c>
      <c r="S57" s="34"/>
      <c r="T57">
        <v>0.64722222222222225</v>
      </c>
      <c r="U57">
        <v>0.77221356842209921</v>
      </c>
      <c r="V57">
        <v>31.570492792792795</v>
      </c>
    </row>
    <row r="58" spans="1:22" x14ac:dyDescent="0.25">
      <c r="A58" s="10" t="s">
        <v>344</v>
      </c>
      <c r="B58" s="19" t="s">
        <v>368</v>
      </c>
      <c r="C58" s="11" t="s">
        <v>435</v>
      </c>
      <c r="D58" s="11" t="s">
        <v>439</v>
      </c>
      <c r="E58" s="33">
        <v>42143</v>
      </c>
      <c r="F58" s="34">
        <v>3.1562516285516278</v>
      </c>
      <c r="G58" s="12"/>
      <c r="O58" s="19" t="s">
        <v>382</v>
      </c>
      <c r="P58">
        <v>0.67999999999999994</v>
      </c>
      <c r="Q58">
        <v>25.238176190476185</v>
      </c>
      <c r="R58" s="34">
        <v>25.238176190476185</v>
      </c>
      <c r="S58" s="34"/>
      <c r="T58">
        <v>0.67999999999999994</v>
      </c>
      <c r="U58">
        <v>0.56515957446808507</v>
      </c>
      <c r="V58">
        <v>25.238176190476185</v>
      </c>
    </row>
    <row r="59" spans="1:22" x14ac:dyDescent="0.25">
      <c r="A59" s="10" t="s">
        <v>345</v>
      </c>
      <c r="B59" s="19" t="s">
        <v>369</v>
      </c>
      <c r="C59" s="11" t="s">
        <v>435</v>
      </c>
      <c r="D59" s="11" t="s">
        <v>439</v>
      </c>
      <c r="E59" s="33">
        <v>42143</v>
      </c>
      <c r="F59" s="34">
        <v>22.554062038664323</v>
      </c>
      <c r="G59" s="12"/>
      <c r="O59" s="19" t="s">
        <v>383</v>
      </c>
      <c r="P59">
        <v>0.38</v>
      </c>
      <c r="Q59">
        <v>7.6545796992481172</v>
      </c>
      <c r="R59" s="34">
        <v>7.6545796992481172</v>
      </c>
      <c r="S59" s="34"/>
      <c r="T59">
        <v>0.38</v>
      </c>
      <c r="U59">
        <v>0.50900810394481277</v>
      </c>
      <c r="V59">
        <v>7.6545796992481172</v>
      </c>
    </row>
    <row r="60" spans="1:22" x14ac:dyDescent="0.25">
      <c r="A60" s="10" t="s">
        <v>346</v>
      </c>
      <c r="B60" s="19" t="s">
        <v>370</v>
      </c>
      <c r="C60" s="11" t="s">
        <v>435</v>
      </c>
      <c r="D60" s="11" t="s">
        <v>439</v>
      </c>
      <c r="E60" s="33">
        <v>42143</v>
      </c>
      <c r="F60" s="34">
        <v>0</v>
      </c>
      <c r="G60" s="12"/>
      <c r="O60" s="19" t="s">
        <v>393</v>
      </c>
      <c r="P60">
        <v>0.57272727272727275</v>
      </c>
      <c r="Q60">
        <v>20.499739473684212</v>
      </c>
      <c r="R60" s="34">
        <v>20.499739473684212</v>
      </c>
      <c r="S60" s="34"/>
      <c r="T60">
        <v>0.57272727272727275</v>
      </c>
      <c r="U60">
        <v>1.3130471029595663</v>
      </c>
      <c r="V60">
        <v>20.499739473684212</v>
      </c>
    </row>
    <row r="61" spans="1:22" x14ac:dyDescent="0.25">
      <c r="A61" s="10" t="s">
        <v>347</v>
      </c>
      <c r="B61" s="19" t="s">
        <v>372</v>
      </c>
      <c r="C61" s="11" t="s">
        <v>435</v>
      </c>
      <c r="D61" s="11" t="s">
        <v>439</v>
      </c>
      <c r="E61" s="33">
        <v>42143</v>
      </c>
      <c r="F61" s="34">
        <v>20.450524302134646</v>
      </c>
      <c r="G61" s="12"/>
      <c r="O61" s="19" t="s">
        <v>394</v>
      </c>
      <c r="P61">
        <v>0.58307692307692305</v>
      </c>
      <c r="Q61">
        <v>23.42120180505415</v>
      </c>
      <c r="R61" s="34">
        <v>23.42120180505415</v>
      </c>
      <c r="S61" s="34"/>
      <c r="T61">
        <v>0.58307692307692305</v>
      </c>
      <c r="U61">
        <v>1.2621553216997472</v>
      </c>
      <c r="V61">
        <v>23.42120180505415</v>
      </c>
    </row>
    <row r="62" spans="1:22" x14ac:dyDescent="0.25">
      <c r="A62" s="10" t="s">
        <v>348</v>
      </c>
      <c r="B62" s="19" t="s">
        <v>375</v>
      </c>
      <c r="C62" s="11" t="s">
        <v>435</v>
      </c>
      <c r="D62" s="11" t="s">
        <v>439</v>
      </c>
      <c r="E62" s="33">
        <v>42143</v>
      </c>
      <c r="F62" s="34">
        <v>1.6325141377209</v>
      </c>
      <c r="G62" s="12"/>
      <c r="O62" s="19" t="s">
        <v>395</v>
      </c>
      <c r="P62">
        <v>0.63291139240506322</v>
      </c>
      <c r="Q62">
        <v>27.267619354838704</v>
      </c>
      <c r="R62" s="34">
        <v>27.267619354838704</v>
      </c>
      <c r="S62" s="34"/>
      <c r="T62">
        <v>0.63291139240506322</v>
      </c>
      <c r="U62">
        <v>3.5047138401149551</v>
      </c>
      <c r="V62">
        <v>27.267619354838704</v>
      </c>
    </row>
    <row r="63" spans="1:22" x14ac:dyDescent="0.25">
      <c r="A63" s="10" t="s">
        <v>349</v>
      </c>
      <c r="B63" s="19" t="s">
        <v>376</v>
      </c>
      <c r="C63" s="11" t="s">
        <v>435</v>
      </c>
      <c r="D63" s="11" t="s">
        <v>439</v>
      </c>
      <c r="E63" s="33">
        <v>42143</v>
      </c>
      <c r="F63" s="34">
        <v>17.766862929745887</v>
      </c>
      <c r="G63" s="12"/>
      <c r="O63" s="19" t="s">
        <v>396</v>
      </c>
      <c r="P63">
        <v>0.60733333333333328</v>
      </c>
      <c r="Q63">
        <v>3.6566625360230542</v>
      </c>
      <c r="R63" s="34">
        <v>3.6566625360230542</v>
      </c>
      <c r="S63" s="34"/>
      <c r="T63">
        <v>0.60733333333333328</v>
      </c>
      <c r="U63">
        <v>3.0916989072150951</v>
      </c>
      <c r="V63">
        <v>3.6566625360230542</v>
      </c>
    </row>
    <row r="64" spans="1:22" x14ac:dyDescent="0.25">
      <c r="A64" s="10" t="s">
        <v>350</v>
      </c>
      <c r="B64" s="19" t="s">
        <v>384</v>
      </c>
      <c r="C64" s="11" t="s">
        <v>435</v>
      </c>
      <c r="D64" s="11" t="s">
        <v>439</v>
      </c>
      <c r="E64" s="33">
        <v>42143</v>
      </c>
      <c r="F64" s="34">
        <v>32.037950569476081</v>
      </c>
      <c r="G64" s="12"/>
      <c r="O64" s="19" t="s">
        <v>397</v>
      </c>
      <c r="P64">
        <v>0.49111111111111111</v>
      </c>
      <c r="Q64">
        <v>29.217721231422505</v>
      </c>
      <c r="R64" s="34">
        <v>29.217721231422505</v>
      </c>
      <c r="S64" s="34"/>
      <c r="T64">
        <v>0.49111111111111111</v>
      </c>
      <c r="U64">
        <v>1.4818291538152073</v>
      </c>
      <c r="V64">
        <v>29.217721231422505</v>
      </c>
    </row>
    <row r="65" spans="1:22" x14ac:dyDescent="0.25">
      <c r="A65" s="10" t="s">
        <v>351</v>
      </c>
      <c r="B65" s="19" t="s">
        <v>385</v>
      </c>
      <c r="C65" s="11" t="s">
        <v>435</v>
      </c>
      <c r="D65" s="11" t="s">
        <v>439</v>
      </c>
      <c r="E65" s="33">
        <v>42143</v>
      </c>
      <c r="F65" s="34">
        <v>0</v>
      </c>
      <c r="G65" s="12"/>
      <c r="O65" s="19" t="s">
        <v>398</v>
      </c>
      <c r="P65">
        <v>0.56909090909090909</v>
      </c>
      <c r="Q65">
        <v>18.824283850931675</v>
      </c>
      <c r="R65" s="34">
        <v>18.824283850931675</v>
      </c>
      <c r="S65" s="34"/>
      <c r="T65">
        <v>0.56909090909090909</v>
      </c>
      <c r="U65">
        <v>1.2039248720108622</v>
      </c>
      <c r="V65">
        <v>18.824283850931675</v>
      </c>
    </row>
    <row r="66" spans="1:22" x14ac:dyDescent="0.25">
      <c r="A66" s="10" t="s">
        <v>352</v>
      </c>
      <c r="B66" s="19" t="s">
        <v>386</v>
      </c>
      <c r="C66" s="11" t="s">
        <v>435</v>
      </c>
      <c r="D66" s="11" t="s">
        <v>439</v>
      </c>
      <c r="E66" s="33">
        <v>42143</v>
      </c>
      <c r="F66" s="34">
        <v>2.5481485488126623</v>
      </c>
      <c r="G66" s="12"/>
      <c r="O66" s="19" t="s">
        <v>399</v>
      </c>
      <c r="P66">
        <v>0.66</v>
      </c>
      <c r="Q66">
        <v>18.477086503067483</v>
      </c>
      <c r="T66">
        <v>0.66</v>
      </c>
      <c r="U66">
        <v>5.5274530166493587</v>
      </c>
      <c r="V66">
        <v>18.477086503067483</v>
      </c>
    </row>
    <row r="67" spans="1:22" x14ac:dyDescent="0.25">
      <c r="A67" s="10" t="s">
        <v>353</v>
      </c>
      <c r="B67" s="19" t="s">
        <v>387</v>
      </c>
      <c r="C67" s="11" t="s">
        <v>435</v>
      </c>
      <c r="D67" s="11" t="s">
        <v>439</v>
      </c>
      <c r="E67" s="33">
        <v>42143</v>
      </c>
      <c r="F67" s="34">
        <v>3.8681099560761325</v>
      </c>
      <c r="G67" s="12"/>
      <c r="O67" s="19" t="s">
        <v>400</v>
      </c>
      <c r="P67">
        <v>0.70307692307692315</v>
      </c>
      <c r="Q67">
        <v>0.2882784681306898</v>
      </c>
      <c r="T67">
        <v>0.70307692307692315</v>
      </c>
      <c r="U67">
        <v>15.375298590317263</v>
      </c>
      <c r="V67">
        <v>0.2882784681306898</v>
      </c>
    </row>
    <row r="68" spans="1:22" x14ac:dyDescent="0.25">
      <c r="A68" s="10" t="s">
        <v>354</v>
      </c>
      <c r="B68" s="19" t="s">
        <v>388</v>
      </c>
      <c r="C68" s="11" t="s">
        <v>435</v>
      </c>
      <c r="D68" s="11" t="s">
        <v>439</v>
      </c>
      <c r="E68" s="33">
        <v>42143</v>
      </c>
      <c r="F68" s="34">
        <v>1.3905101509628537E-2</v>
      </c>
      <c r="G68" s="12"/>
      <c r="O68" s="19" t="s">
        <v>401</v>
      </c>
      <c r="P68">
        <v>0.61341463414634145</v>
      </c>
      <c r="Q68">
        <v>26.828496812748998</v>
      </c>
      <c r="T68">
        <v>0.61341463414634145</v>
      </c>
      <c r="U68">
        <v>16.917799004439658</v>
      </c>
      <c r="V68">
        <v>26.828496812748998</v>
      </c>
    </row>
    <row r="69" spans="1:22" x14ac:dyDescent="0.25">
      <c r="A69" s="10" t="s">
        <v>355</v>
      </c>
      <c r="B69" s="19" t="s">
        <v>389</v>
      </c>
      <c r="C69" s="11" t="s">
        <v>435</v>
      </c>
      <c r="D69" s="11" t="s">
        <v>439</v>
      </c>
      <c r="E69" s="33">
        <v>42143</v>
      </c>
      <c r="F69" s="34">
        <v>1.1595553092182023</v>
      </c>
      <c r="G69" s="12"/>
      <c r="O69" s="19" t="s">
        <v>402</v>
      </c>
      <c r="P69">
        <v>0.64680851063829781</v>
      </c>
      <c r="Q69">
        <v>27.120069477911645</v>
      </c>
      <c r="T69">
        <v>0.64680851063829781</v>
      </c>
      <c r="U69">
        <v>10.29845184457468</v>
      </c>
      <c r="V69">
        <v>27.120069477911645</v>
      </c>
    </row>
    <row r="70" spans="1:22" x14ac:dyDescent="0.25">
      <c r="A70" s="10" t="s">
        <v>356</v>
      </c>
      <c r="B70" s="19" t="s">
        <v>390</v>
      </c>
      <c r="C70" s="11" t="s">
        <v>435</v>
      </c>
      <c r="D70" s="11" t="s">
        <v>439</v>
      </c>
      <c r="E70" s="33">
        <v>42143</v>
      </c>
      <c r="F70" s="34">
        <v>0.88756355884024885</v>
      </c>
      <c r="G70" s="12"/>
      <c r="O70" s="19" t="s">
        <v>403</v>
      </c>
      <c r="P70">
        <v>0.62972972972972974</v>
      </c>
      <c r="Q70">
        <v>30.844071681415922</v>
      </c>
      <c r="R70" s="34">
        <v>30.844071681415922</v>
      </c>
      <c r="S70" s="34"/>
      <c r="T70">
        <v>0.62972972972972974</v>
      </c>
      <c r="U70">
        <v>3.0207759375101291</v>
      </c>
      <c r="V70">
        <v>30.844071681415922</v>
      </c>
    </row>
    <row r="71" spans="1:22" x14ac:dyDescent="0.25">
      <c r="A71" s="10" t="s">
        <v>443</v>
      </c>
      <c r="B71" s="11"/>
      <c r="C71" s="11" t="s">
        <v>435</v>
      </c>
      <c r="D71" s="11" t="s">
        <v>439</v>
      </c>
      <c r="E71" s="33">
        <v>42143</v>
      </c>
      <c r="F71" s="21">
        <v>0.60679292035398014</v>
      </c>
      <c r="G71" s="12"/>
      <c r="J71" s="21"/>
      <c r="O71" s="19" t="s">
        <v>404</v>
      </c>
      <c r="P71">
        <v>0.64533333333333331</v>
      </c>
      <c r="Q71">
        <v>0.41538312533911892</v>
      </c>
      <c r="R71" s="34">
        <v>0.41538312533911892</v>
      </c>
      <c r="S71" s="34"/>
      <c r="T71">
        <v>0.64533333333333331</v>
      </c>
      <c r="U71">
        <v>3.1628818820454172</v>
      </c>
      <c r="V71">
        <v>0.41538312533911892</v>
      </c>
    </row>
    <row r="72" spans="1:22" x14ac:dyDescent="0.25">
      <c r="A72" s="10" t="s">
        <v>440</v>
      </c>
      <c r="B72" s="11"/>
      <c r="C72" s="11" t="s">
        <v>435</v>
      </c>
      <c r="D72" s="11" t="s">
        <v>439</v>
      </c>
      <c r="E72" s="33">
        <v>42143</v>
      </c>
      <c r="F72" s="21">
        <v>0.18482771595124348</v>
      </c>
      <c r="G72" s="12"/>
      <c r="J72" s="21"/>
      <c r="O72" s="19" t="s">
        <v>405</v>
      </c>
      <c r="P72">
        <v>0.68918918918918914</v>
      </c>
      <c r="Q72">
        <v>0</v>
      </c>
      <c r="R72" s="34">
        <v>0</v>
      </c>
      <c r="S72" s="34"/>
      <c r="T72">
        <v>0.68918918918918914</v>
      </c>
      <c r="U72">
        <v>3.3739084413866105</v>
      </c>
      <c r="V72">
        <v>0</v>
      </c>
    </row>
    <row r="73" spans="1:22" x14ac:dyDescent="0.25">
      <c r="A73" s="10" t="s">
        <v>441</v>
      </c>
      <c r="B73" s="11"/>
      <c r="C73" s="11" t="s">
        <v>435</v>
      </c>
      <c r="D73" s="11" t="s">
        <v>439</v>
      </c>
      <c r="E73" s="33">
        <v>42143</v>
      </c>
      <c r="F73" s="21">
        <v>2.5402247198417935</v>
      </c>
      <c r="G73" s="12"/>
      <c r="J73" s="21"/>
      <c r="O73" s="19" t="s">
        <v>406</v>
      </c>
      <c r="P73">
        <v>0.68888888888888888</v>
      </c>
      <c r="Q73">
        <v>30.402973522975923</v>
      </c>
      <c r="R73" s="34">
        <v>30.402973522975923</v>
      </c>
      <c r="S73" s="34"/>
      <c r="T73">
        <v>0.68888888888888888</v>
      </c>
      <c r="U73">
        <v>4.1096344413879962</v>
      </c>
      <c r="V73">
        <v>30.402973522975923</v>
      </c>
    </row>
    <row r="74" spans="1:22" x14ac:dyDescent="0.25">
      <c r="A74" s="10" t="s">
        <v>442</v>
      </c>
      <c r="B74" s="11"/>
      <c r="C74" s="11" t="s">
        <v>435</v>
      </c>
      <c r="D74" s="11" t="s">
        <v>439</v>
      </c>
      <c r="E74" s="33">
        <v>42143</v>
      </c>
      <c r="F74" s="21">
        <v>5.3672765472312687</v>
      </c>
      <c r="G74" s="12"/>
      <c r="J74" s="21"/>
      <c r="O74" s="19" t="s">
        <v>407</v>
      </c>
      <c r="P74">
        <v>0.63428571428571423</v>
      </c>
      <c r="Q74">
        <v>26.470500788954634</v>
      </c>
      <c r="R74" s="34">
        <v>26.470500788954634</v>
      </c>
      <c r="S74" s="34"/>
      <c r="T74">
        <v>0.63428571428571423</v>
      </c>
      <c r="U74">
        <v>3.6901595744680846</v>
      </c>
      <c r="V74">
        <v>26.470500788954634</v>
      </c>
    </row>
    <row r="75" spans="1:22" x14ac:dyDescent="0.25">
      <c r="A75" s="10" t="s">
        <v>444</v>
      </c>
      <c r="B75" s="11"/>
      <c r="C75" s="11" t="s">
        <v>435</v>
      </c>
      <c r="D75" s="11" t="s">
        <v>439</v>
      </c>
      <c r="E75" s="33">
        <v>42143</v>
      </c>
      <c r="F75" s="21">
        <v>9.8317254237288125</v>
      </c>
      <c r="G75" s="12"/>
      <c r="J75" s="21"/>
      <c r="O75" s="19" t="s">
        <v>408</v>
      </c>
      <c r="P75">
        <v>0.65983606557377061</v>
      </c>
      <c r="Q75">
        <v>0.88756355884024885</v>
      </c>
      <c r="R75" s="34">
        <v>0.88756355884024885</v>
      </c>
      <c r="S75" s="34"/>
      <c r="T75">
        <v>0.65983606557377061</v>
      </c>
      <c r="U75">
        <v>5.3914674167838728</v>
      </c>
      <c r="V75">
        <v>0.88756355884024885</v>
      </c>
    </row>
    <row r="76" spans="1:22" x14ac:dyDescent="0.25">
      <c r="A76" s="10" t="s">
        <v>445</v>
      </c>
      <c r="B76" s="11"/>
      <c r="C76" s="11" t="s">
        <v>435</v>
      </c>
      <c r="D76" s="11" t="s">
        <v>439</v>
      </c>
      <c r="E76" s="33">
        <v>42143</v>
      </c>
      <c r="F76" s="21">
        <v>19.967118416801291</v>
      </c>
      <c r="G76" s="12"/>
      <c r="J76" s="21"/>
      <c r="O76" s="19" t="s">
        <v>365</v>
      </c>
      <c r="P76">
        <v>0.79661016949152541</v>
      </c>
      <c r="Q76">
        <v>1.9743080402010023</v>
      </c>
      <c r="R76" s="34">
        <v>1.9743080402010023</v>
      </c>
      <c r="S76" s="34"/>
      <c r="T76" s="34">
        <f>0.5*(P76+P92)</f>
        <v>0.79661016949152541</v>
      </c>
      <c r="U76">
        <v>97.957482284285106</v>
      </c>
      <c r="V76">
        <f>0.5*(Q76+Q92)</f>
        <v>1.7102610602442994</v>
      </c>
    </row>
    <row r="77" spans="1:22" x14ac:dyDescent="0.25">
      <c r="A77" s="10"/>
      <c r="B77" s="11"/>
      <c r="C77" s="11"/>
      <c r="D77" s="11"/>
      <c r="E77" s="11"/>
      <c r="F77" s="21"/>
      <c r="G77" s="12"/>
      <c r="O77" s="19" t="s">
        <v>366</v>
      </c>
      <c r="P77">
        <v>0.78666666666666663</v>
      </c>
      <c r="Q77">
        <v>0</v>
      </c>
      <c r="R77" s="34">
        <v>0</v>
      </c>
      <c r="S77" s="34"/>
      <c r="T77" s="34">
        <f t="shared" ref="T77:T91" si="2">0.5*(P77+P93)</f>
        <v>0.78666666666666663</v>
      </c>
      <c r="U77">
        <v>98.241641134940721</v>
      </c>
      <c r="V77">
        <f t="shared" ref="V77:V91" si="3">0.5*(Q77+Q93)</f>
        <v>0</v>
      </c>
    </row>
    <row r="78" spans="1:22" x14ac:dyDescent="0.25">
      <c r="A78" s="10"/>
      <c r="B78" s="11"/>
      <c r="C78" s="11"/>
      <c r="D78" s="11"/>
      <c r="E78" s="11"/>
      <c r="F78" s="21"/>
      <c r="G78" s="12"/>
      <c r="O78" s="19" t="s">
        <v>367</v>
      </c>
      <c r="P78">
        <v>0.77777777777777779</v>
      </c>
      <c r="Q78">
        <v>1.7349570725707242</v>
      </c>
      <c r="R78" s="34">
        <v>1.7349570725707242</v>
      </c>
      <c r="S78" s="34"/>
      <c r="T78" s="34">
        <f t="shared" si="2"/>
        <v>0.77777777777777779</v>
      </c>
      <c r="U78">
        <v>95.678687835138263</v>
      </c>
      <c r="V78">
        <f t="shared" si="3"/>
        <v>2.367810398023896</v>
      </c>
    </row>
    <row r="79" spans="1:22" x14ac:dyDescent="0.25">
      <c r="A79" s="10"/>
      <c r="B79" s="11"/>
      <c r="C79" s="11"/>
      <c r="D79" s="11"/>
      <c r="E79" s="11"/>
      <c r="F79" s="21"/>
      <c r="G79" s="12"/>
      <c r="O79" s="19" t="s">
        <v>368</v>
      </c>
      <c r="P79">
        <v>0.77322404371584696</v>
      </c>
      <c r="Q79">
        <v>1.9456197994987452</v>
      </c>
      <c r="R79" s="34">
        <v>1.9456197994987452</v>
      </c>
      <c r="S79" s="34"/>
      <c r="T79" s="34">
        <f t="shared" si="2"/>
        <v>0.77322404371584696</v>
      </c>
      <c r="U79">
        <v>96.042896898119849</v>
      </c>
      <c r="V79">
        <f t="shared" si="3"/>
        <v>2.5509357140251865</v>
      </c>
    </row>
    <row r="80" spans="1:22" x14ac:dyDescent="0.25">
      <c r="A80" s="10"/>
      <c r="B80" s="11"/>
      <c r="C80" s="11"/>
      <c r="D80" s="11"/>
      <c r="E80" s="11"/>
      <c r="F80" s="21"/>
      <c r="G80" s="12"/>
      <c r="O80" s="19" t="s">
        <v>369</v>
      </c>
      <c r="P80">
        <v>0.78648648648648645</v>
      </c>
      <c r="Q80">
        <v>23.842142413162701</v>
      </c>
      <c r="R80" s="34">
        <v>23.842142413162701</v>
      </c>
      <c r="S80" s="34"/>
      <c r="T80" s="34">
        <f t="shared" si="2"/>
        <v>0.78648648648648645</v>
      </c>
      <c r="U80">
        <v>97.559340217245548</v>
      </c>
      <c r="V80">
        <f t="shared" si="3"/>
        <v>23.198102225913512</v>
      </c>
    </row>
    <row r="81" spans="1:22" x14ac:dyDescent="0.25">
      <c r="A81" s="10"/>
      <c r="B81" s="11"/>
      <c r="C81" s="11"/>
      <c r="D81" s="11"/>
      <c r="E81" s="11"/>
      <c r="F81" s="21"/>
      <c r="G81" s="12"/>
      <c r="O81" s="19" t="s">
        <v>370</v>
      </c>
      <c r="P81">
        <v>0.8126984126984127</v>
      </c>
      <c r="Q81">
        <v>0</v>
      </c>
      <c r="R81" s="34">
        <v>0</v>
      </c>
      <c r="S81" s="34"/>
      <c r="T81" s="34">
        <f t="shared" si="2"/>
        <v>0.8126984126984127</v>
      </c>
      <c r="U81">
        <v>98.467976752326109</v>
      </c>
      <c r="V81">
        <f t="shared" si="3"/>
        <v>0</v>
      </c>
    </row>
    <row r="82" spans="1:22" x14ac:dyDescent="0.25">
      <c r="A82" s="10"/>
      <c r="B82" s="11"/>
      <c r="C82" s="11"/>
      <c r="D82" s="11"/>
      <c r="E82" s="11"/>
      <c r="F82" s="21"/>
      <c r="G82" s="12"/>
      <c r="O82" s="19" t="s">
        <v>372</v>
      </c>
      <c r="P82">
        <v>0.77134986225895319</v>
      </c>
      <c r="Q82">
        <v>5.2474092084006454</v>
      </c>
      <c r="T82" s="34">
        <f t="shared" si="2"/>
        <v>0.77134986225895319</v>
      </c>
      <c r="U82">
        <v>93.799202706776995</v>
      </c>
      <c r="V82">
        <f t="shared" si="3"/>
        <v>12.848966755267647</v>
      </c>
    </row>
    <row r="83" spans="1:22" x14ac:dyDescent="0.25">
      <c r="A83" s="10"/>
      <c r="B83" s="11"/>
      <c r="C83" s="11"/>
      <c r="D83" s="11"/>
      <c r="E83" s="11"/>
      <c r="F83" s="21"/>
      <c r="G83" s="12"/>
      <c r="O83" s="19" t="s">
        <v>375</v>
      </c>
      <c r="P83">
        <v>0.75454545454545452</v>
      </c>
      <c r="Q83">
        <v>0.56792038567493108</v>
      </c>
      <c r="T83" s="34">
        <f t="shared" si="2"/>
        <v>0.75454545454545452</v>
      </c>
      <c r="U83">
        <v>83.773508730612662</v>
      </c>
      <c r="V83">
        <f t="shared" si="3"/>
        <v>1.1002172616979156</v>
      </c>
    </row>
    <row r="84" spans="1:22" x14ac:dyDescent="0.25">
      <c r="A84" s="10"/>
      <c r="B84" s="11"/>
      <c r="C84" s="11"/>
      <c r="D84" s="11"/>
      <c r="E84" s="11"/>
      <c r="F84" s="21"/>
      <c r="G84" s="12"/>
      <c r="O84" s="19" t="s">
        <v>376</v>
      </c>
      <c r="P84">
        <v>0.73333333333333328</v>
      </c>
      <c r="Q84">
        <v>25.172186692015206</v>
      </c>
      <c r="T84" s="34">
        <f t="shared" si="2"/>
        <v>0.73333333333333328</v>
      </c>
      <c r="U84">
        <v>81.393784474640114</v>
      </c>
      <c r="V84">
        <f t="shared" si="3"/>
        <v>21.469524810880547</v>
      </c>
    </row>
    <row r="85" spans="1:22" x14ac:dyDescent="0.25">
      <c r="A85" s="10"/>
      <c r="B85" s="11"/>
      <c r="C85" s="11"/>
      <c r="D85" s="11"/>
      <c r="E85" s="11"/>
      <c r="F85" s="21"/>
      <c r="G85" s="12"/>
      <c r="O85" s="19" t="s">
        <v>384</v>
      </c>
      <c r="P85">
        <v>0.74431818181818177</v>
      </c>
      <c r="Q85">
        <v>32.132722831050231</v>
      </c>
      <c r="T85" s="34">
        <f t="shared" si="2"/>
        <v>0.74431818181818177</v>
      </c>
      <c r="U85">
        <v>88.75639418679495</v>
      </c>
      <c r="V85">
        <f t="shared" si="3"/>
        <v>32.085336700263156</v>
      </c>
    </row>
    <row r="86" spans="1:22" x14ac:dyDescent="0.25">
      <c r="A86" s="10"/>
      <c r="B86" s="11"/>
      <c r="C86" s="11"/>
      <c r="D86" s="11"/>
      <c r="E86" s="11"/>
      <c r="F86" s="21"/>
      <c r="G86" s="12"/>
      <c r="O86" s="19" t="s">
        <v>385</v>
      </c>
      <c r="P86">
        <v>0.78514588859416445</v>
      </c>
      <c r="Q86">
        <v>1.3876523241954697</v>
      </c>
      <c r="R86" s="34">
        <v>1.3876523241954697</v>
      </c>
      <c r="S86" s="34"/>
      <c r="T86" s="34">
        <f t="shared" si="2"/>
        <v>0.78514588859416445</v>
      </c>
      <c r="U86">
        <v>95.938806599034137</v>
      </c>
      <c r="V86">
        <f t="shared" si="3"/>
        <v>0.69382616209773484</v>
      </c>
    </row>
    <row r="87" spans="1:22" x14ac:dyDescent="0.25">
      <c r="A87" s="10"/>
      <c r="B87" s="11"/>
      <c r="C87" s="11"/>
      <c r="D87" s="11"/>
      <c r="E87" s="11"/>
      <c r="F87" s="21"/>
      <c r="G87" s="12"/>
      <c r="O87" s="19" t="s">
        <v>386</v>
      </c>
      <c r="P87">
        <v>0.77631578947368418</v>
      </c>
      <c r="Q87">
        <v>2.7333262558606801</v>
      </c>
      <c r="R87" s="34">
        <v>2.7333262558606801</v>
      </c>
      <c r="S87" s="34"/>
      <c r="T87" s="34">
        <f t="shared" si="2"/>
        <v>0.77631578947368418</v>
      </c>
      <c r="U87">
        <v>96.389478843326245</v>
      </c>
      <c r="V87">
        <f t="shared" si="3"/>
        <v>2.6407374023366712</v>
      </c>
    </row>
    <row r="88" spans="1:22" x14ac:dyDescent="0.25">
      <c r="A88" s="10"/>
      <c r="B88" s="11"/>
      <c r="C88" s="11"/>
      <c r="D88" s="11"/>
      <c r="E88" s="11"/>
      <c r="F88" s="21"/>
      <c r="G88" s="12"/>
      <c r="O88" s="19" t="s">
        <v>387</v>
      </c>
      <c r="P88">
        <v>0.82670454545454541</v>
      </c>
      <c r="Q88">
        <v>4.8427039277297723</v>
      </c>
      <c r="R88" s="34">
        <v>4.8427039277297723</v>
      </c>
      <c r="S88" s="34"/>
      <c r="T88" s="34">
        <f t="shared" si="2"/>
        <v>0.82670454545454541</v>
      </c>
      <c r="U88">
        <v>96.255623180735654</v>
      </c>
      <c r="V88">
        <f t="shared" si="3"/>
        <v>4.3554069419029524</v>
      </c>
    </row>
    <row r="89" spans="1:22" x14ac:dyDescent="0.25">
      <c r="A89" s="10"/>
      <c r="B89" s="11"/>
      <c r="C89" s="11"/>
      <c r="D89" s="11"/>
      <c r="E89" s="11"/>
      <c r="F89" s="21"/>
      <c r="G89" s="12"/>
      <c r="O89" s="19" t="s">
        <v>388</v>
      </c>
      <c r="P89">
        <v>0.82</v>
      </c>
      <c r="Q89">
        <v>0.42075103148751225</v>
      </c>
      <c r="R89" s="34">
        <v>0.42075103148751225</v>
      </c>
      <c r="S89" s="34"/>
      <c r="T89" s="34">
        <f t="shared" si="2"/>
        <v>0.82</v>
      </c>
      <c r="U89">
        <v>95.118151990189901</v>
      </c>
      <c r="V89">
        <f t="shared" si="3"/>
        <v>0.21732806649857039</v>
      </c>
    </row>
    <row r="90" spans="1:22" x14ac:dyDescent="0.25">
      <c r="A90" s="10"/>
      <c r="B90" s="11"/>
      <c r="C90" s="11"/>
      <c r="D90" s="11"/>
      <c r="E90" s="11"/>
      <c r="F90" s="21"/>
      <c r="G90" s="12"/>
      <c r="O90" s="19" t="s">
        <v>389</v>
      </c>
      <c r="P90">
        <v>0.77837837837837842</v>
      </c>
      <c r="Q90">
        <v>0.66849020589872055</v>
      </c>
      <c r="R90" s="34">
        <v>0.66849020589872055</v>
      </c>
      <c r="S90" s="34"/>
      <c r="T90" s="34">
        <f t="shared" si="2"/>
        <v>0.77837837837837842</v>
      </c>
      <c r="U90">
        <v>95.744680851063819</v>
      </c>
      <c r="V90">
        <f t="shared" si="3"/>
        <v>0.91402275755846141</v>
      </c>
    </row>
    <row r="91" spans="1:22" x14ac:dyDescent="0.25">
      <c r="A91" s="10"/>
      <c r="B91" s="11"/>
      <c r="C91" s="11"/>
      <c r="D91" s="11"/>
      <c r="E91" s="11"/>
      <c r="F91" s="21"/>
      <c r="G91" s="12"/>
      <c r="O91" s="19" t="s">
        <v>390</v>
      </c>
      <c r="P91">
        <v>0.78055555555555556</v>
      </c>
      <c r="Q91">
        <v>0.75959219539584311</v>
      </c>
      <c r="R91" s="34">
        <v>0.75959219539584311</v>
      </c>
      <c r="S91" s="34"/>
      <c r="T91" s="34">
        <f t="shared" si="2"/>
        <v>0.78055555555555556</v>
      </c>
      <c r="U91">
        <v>94.099524479271309</v>
      </c>
      <c r="V91">
        <f t="shared" si="3"/>
        <v>0.82357787711804598</v>
      </c>
    </row>
    <row r="92" spans="1:22" x14ac:dyDescent="0.25">
      <c r="A92" s="10"/>
      <c r="B92" s="11"/>
      <c r="C92" s="11"/>
      <c r="D92" s="11"/>
      <c r="E92" s="11"/>
      <c r="F92" s="21"/>
      <c r="G92" s="12"/>
      <c r="O92" s="19" t="s">
        <v>365</v>
      </c>
      <c r="P92">
        <v>0.79661016949152541</v>
      </c>
      <c r="Q92" s="34">
        <v>1.4462140802875965</v>
      </c>
      <c r="R92" s="34">
        <v>1.4462140802875965</v>
      </c>
      <c r="S92" s="34"/>
      <c r="T92" s="34"/>
    </row>
    <row r="93" spans="1:22" x14ac:dyDescent="0.25">
      <c r="A93" s="10"/>
      <c r="B93" s="11"/>
      <c r="C93" s="11"/>
      <c r="D93" s="11"/>
      <c r="E93" s="11"/>
      <c r="F93" s="21"/>
      <c r="G93" s="12"/>
      <c r="O93" s="19" t="s">
        <v>366</v>
      </c>
      <c r="P93">
        <v>0.78666666666666663</v>
      </c>
      <c r="Q93" s="34">
        <v>0</v>
      </c>
      <c r="R93" s="34">
        <v>0</v>
      </c>
      <c r="S93" s="34"/>
      <c r="T93" s="34"/>
    </row>
    <row r="94" spans="1:22" x14ac:dyDescent="0.25">
      <c r="A94" s="10"/>
      <c r="B94" s="11"/>
      <c r="C94" s="11"/>
      <c r="D94" s="11"/>
      <c r="E94" s="11"/>
      <c r="F94" s="21"/>
      <c r="G94" s="12"/>
      <c r="O94" s="19" t="s">
        <v>367</v>
      </c>
      <c r="P94">
        <v>0.77777777777777779</v>
      </c>
      <c r="Q94" s="34">
        <v>3.0006637234770679</v>
      </c>
      <c r="R94" s="34">
        <v>3.0006637234770679</v>
      </c>
      <c r="S94" s="34"/>
      <c r="T94" s="34"/>
    </row>
    <row r="95" spans="1:22" x14ac:dyDescent="0.25">
      <c r="A95" s="10"/>
      <c r="B95" s="11"/>
      <c r="C95" s="11"/>
      <c r="D95" s="11"/>
      <c r="E95" s="11"/>
      <c r="F95" s="21"/>
      <c r="G95" s="12"/>
      <c r="O95" s="19" t="s">
        <v>368</v>
      </c>
      <c r="P95">
        <v>0.77322404371584696</v>
      </c>
      <c r="Q95" s="34">
        <v>3.1562516285516278</v>
      </c>
      <c r="R95" s="34">
        <v>3.1562516285516278</v>
      </c>
      <c r="S95" s="34"/>
      <c r="T95" s="34"/>
    </row>
    <row r="96" spans="1:22" x14ac:dyDescent="0.25">
      <c r="A96" s="10"/>
      <c r="B96" s="11"/>
      <c r="C96" s="11"/>
      <c r="D96" s="11"/>
      <c r="E96" s="11"/>
      <c r="F96" s="21"/>
      <c r="G96" s="12"/>
      <c r="O96" s="19" t="s">
        <v>369</v>
      </c>
      <c r="P96">
        <v>0.78648648648648645</v>
      </c>
      <c r="Q96" s="34">
        <v>22.554062038664323</v>
      </c>
      <c r="R96" s="34">
        <v>22.554062038664323</v>
      </c>
      <c r="S96" s="34"/>
      <c r="T96" s="34"/>
    </row>
    <row r="97" spans="1:20" x14ac:dyDescent="0.25">
      <c r="A97" s="10"/>
      <c r="B97" s="11"/>
      <c r="C97" s="11"/>
      <c r="D97" s="11"/>
      <c r="E97" s="11"/>
      <c r="F97" s="21"/>
      <c r="G97" s="12"/>
      <c r="O97" s="19" t="s">
        <v>370</v>
      </c>
      <c r="P97">
        <v>0.8126984126984127</v>
      </c>
      <c r="Q97" s="34">
        <v>0</v>
      </c>
      <c r="R97" s="34">
        <v>0</v>
      </c>
      <c r="S97" s="34"/>
      <c r="T97" s="34"/>
    </row>
    <row r="98" spans="1:20" x14ac:dyDescent="0.25">
      <c r="A98" s="10"/>
      <c r="B98" s="11"/>
      <c r="C98" s="11"/>
      <c r="D98" s="11"/>
      <c r="E98" s="11"/>
      <c r="F98" s="21"/>
      <c r="G98" s="12"/>
      <c r="O98" s="19" t="s">
        <v>372</v>
      </c>
      <c r="P98">
        <v>0.77134986225895319</v>
      </c>
      <c r="Q98" s="34">
        <v>20.450524302134646</v>
      </c>
    </row>
    <row r="99" spans="1:20" x14ac:dyDescent="0.25">
      <c r="A99" s="10"/>
      <c r="B99" s="11"/>
      <c r="C99" s="11"/>
      <c r="D99" s="11"/>
      <c r="E99" s="11"/>
      <c r="F99" s="21"/>
      <c r="G99" s="12"/>
      <c r="O99" s="19" t="s">
        <v>375</v>
      </c>
      <c r="P99">
        <v>0.75454545454545452</v>
      </c>
      <c r="Q99" s="34">
        <v>1.6325141377209</v>
      </c>
    </row>
    <row r="100" spans="1:20" x14ac:dyDescent="0.25">
      <c r="A100" s="10"/>
      <c r="B100" s="11"/>
      <c r="C100" s="11"/>
      <c r="D100" s="11"/>
      <c r="E100" s="11"/>
      <c r="F100" s="21"/>
      <c r="G100" s="12"/>
      <c r="O100" s="19" t="s">
        <v>376</v>
      </c>
      <c r="P100">
        <v>0.73333333333333328</v>
      </c>
      <c r="Q100" s="34">
        <v>17.766862929745887</v>
      </c>
    </row>
    <row r="101" spans="1:20" x14ac:dyDescent="0.25">
      <c r="A101" s="10"/>
      <c r="B101" s="11"/>
      <c r="C101" s="11"/>
      <c r="D101" s="11"/>
      <c r="E101" s="11"/>
      <c r="F101" s="21"/>
      <c r="G101" s="12"/>
      <c r="O101" s="19" t="s">
        <v>384</v>
      </c>
      <c r="P101">
        <v>0.74431818181818177</v>
      </c>
      <c r="Q101" s="34">
        <v>32.037950569476081</v>
      </c>
    </row>
    <row r="102" spans="1:20" x14ac:dyDescent="0.25">
      <c r="A102" s="10"/>
      <c r="B102" s="11"/>
      <c r="C102" s="11"/>
      <c r="D102" s="11"/>
      <c r="E102" s="11"/>
      <c r="F102" s="21"/>
      <c r="G102" s="12"/>
      <c r="O102" s="19" t="s">
        <v>385</v>
      </c>
      <c r="P102">
        <v>0.78514588859416445</v>
      </c>
      <c r="Q102" s="34">
        <v>0</v>
      </c>
      <c r="R102" s="34">
        <v>0</v>
      </c>
      <c r="S102" s="34"/>
      <c r="T102" s="34"/>
    </row>
    <row r="103" spans="1:20" x14ac:dyDescent="0.25">
      <c r="A103" s="10"/>
      <c r="B103" s="11"/>
      <c r="C103" s="11"/>
      <c r="D103" s="11"/>
      <c r="E103" s="11"/>
      <c r="F103" s="21"/>
      <c r="G103" s="12"/>
      <c r="O103" s="19" t="s">
        <v>386</v>
      </c>
      <c r="P103">
        <v>0.77631578947368418</v>
      </c>
      <c r="Q103" s="34">
        <v>2.5481485488126623</v>
      </c>
      <c r="R103" s="34">
        <v>2.5481485488126623</v>
      </c>
      <c r="S103" s="34"/>
      <c r="T103" s="34"/>
    </row>
    <row r="104" spans="1:20" x14ac:dyDescent="0.25">
      <c r="A104" s="10"/>
      <c r="B104" s="11"/>
      <c r="C104" s="11"/>
      <c r="D104" s="11"/>
      <c r="E104" s="11"/>
      <c r="F104" s="21"/>
      <c r="G104" s="12"/>
      <c r="O104" s="19" t="s">
        <v>387</v>
      </c>
      <c r="P104">
        <v>0.82670454545454541</v>
      </c>
      <c r="Q104" s="34">
        <v>3.8681099560761325</v>
      </c>
      <c r="R104" s="34">
        <v>3.8681099560761325</v>
      </c>
      <c r="S104" s="34"/>
      <c r="T104" s="34"/>
    </row>
    <row r="105" spans="1:20" x14ac:dyDescent="0.25">
      <c r="A105" s="10"/>
      <c r="B105" s="11"/>
      <c r="C105" s="11"/>
      <c r="D105" s="11"/>
      <c r="E105" s="11"/>
      <c r="F105" s="21"/>
      <c r="G105" s="12"/>
      <c r="O105" s="19" t="s">
        <v>388</v>
      </c>
      <c r="P105">
        <v>0.82</v>
      </c>
      <c r="Q105" s="34">
        <v>1.3905101509628537E-2</v>
      </c>
      <c r="R105" s="34">
        <v>1.3905101509628537E-2</v>
      </c>
      <c r="S105" s="34"/>
      <c r="T105" s="34"/>
    </row>
    <row r="106" spans="1:20" x14ac:dyDescent="0.25">
      <c r="A106" s="10"/>
      <c r="B106" s="11"/>
      <c r="C106" s="11"/>
      <c r="D106" s="11"/>
      <c r="E106" s="11"/>
      <c r="F106" s="21"/>
      <c r="G106" s="12"/>
      <c r="O106" s="19" t="s">
        <v>389</v>
      </c>
      <c r="P106">
        <v>0.77837837837837842</v>
      </c>
      <c r="Q106" s="34">
        <v>1.1595553092182023</v>
      </c>
      <c r="R106" s="34">
        <v>1.1595553092182023</v>
      </c>
      <c r="S106" s="34"/>
      <c r="T106" s="34"/>
    </row>
    <row r="107" spans="1:20" x14ac:dyDescent="0.25">
      <c r="A107" s="10"/>
      <c r="B107" s="11"/>
      <c r="C107" s="11"/>
      <c r="D107" s="11"/>
      <c r="E107" s="11"/>
      <c r="F107" s="21"/>
      <c r="G107" s="12"/>
      <c r="O107" s="19" t="s">
        <v>390</v>
      </c>
      <c r="P107">
        <v>0.78055555555555556</v>
      </c>
      <c r="Q107" s="34">
        <v>0.88756355884024885</v>
      </c>
      <c r="R107" s="34">
        <v>0.88756355884024885</v>
      </c>
      <c r="S107" s="34"/>
      <c r="T107" s="34"/>
    </row>
    <row r="108" spans="1:20" x14ac:dyDescent="0.25">
      <c r="A108" s="10"/>
      <c r="B108" s="11"/>
      <c r="C108" s="11"/>
      <c r="D108" s="11"/>
      <c r="E108" s="11"/>
      <c r="F108" s="21"/>
      <c r="G108" s="12"/>
    </row>
    <row r="109" spans="1:20" x14ac:dyDescent="0.25">
      <c r="A109" s="10"/>
      <c r="B109" s="11"/>
      <c r="C109" s="11"/>
      <c r="D109" s="11"/>
      <c r="E109" s="11"/>
      <c r="F109" s="21"/>
      <c r="G109" s="12"/>
    </row>
    <row r="110" spans="1:20" x14ac:dyDescent="0.25">
      <c r="A110" s="10"/>
      <c r="B110" s="11"/>
      <c r="C110" s="11"/>
      <c r="D110" s="11"/>
      <c r="E110" s="11"/>
      <c r="F110" s="21"/>
      <c r="G110" s="12"/>
    </row>
    <row r="111" spans="1:20" x14ac:dyDescent="0.25">
      <c r="A111" s="10"/>
      <c r="B111" s="11"/>
      <c r="C111" s="11"/>
      <c r="D111" s="11"/>
      <c r="E111" s="11"/>
      <c r="F111" s="21"/>
      <c r="G111" s="12"/>
    </row>
    <row r="112" spans="1:20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6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2015-05-29T14:11:58Z</dcterms:modified>
</cp:coreProperties>
</file>