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ly.Holt\Google Drive\Lichen Chemicals\Height paper\"/>
    </mc:Choice>
  </mc:AlternateContent>
  <bookViews>
    <workbookView xWindow="120" yWindow="170" windowWidth="18750" windowHeight="8700" firstSheet="6" activeTab="6"/>
  </bookViews>
  <sheets>
    <sheet name="CAKR06" sheetId="17" r:id="rId1"/>
    <sheet name="CAKR07" sheetId="3" r:id="rId2"/>
    <sheet name="KOVA" sheetId="6" r:id="rId3"/>
    <sheet name="BELA" sheetId="9" r:id="rId4"/>
    <sheet name="NOAT" sheetId="10" r:id="rId5"/>
    <sheet name="GAAR" sheetId="11" r:id="rId6"/>
    <sheet name="Regression" sheetId="2" r:id="rId7"/>
    <sheet name="all" sheetId="12" r:id="rId8"/>
    <sheet name="53Subset" sheetId="18" r:id="rId9"/>
    <sheet name="53Subset-1Aug19" sheetId="22" r:id="rId10"/>
    <sheet name="53Subset-12Jul20" sheetId="24" r:id="rId11"/>
    <sheet name="Branching" sheetId="19" r:id="rId12"/>
    <sheet name="adjusted" sheetId="20" r:id="rId13"/>
    <sheet name="adjusted-1Aug19" sheetId="21" r:id="rId14"/>
    <sheet name="adjusted-10July20" sheetId="23" r:id="rId15"/>
  </sheets>
  <calcPr calcId="162913" concurrentCalc="0"/>
</workbook>
</file>

<file path=xl/calcChain.xml><?xml version="1.0" encoding="utf-8"?>
<calcChain xmlns="http://schemas.openxmlformats.org/spreadsheetml/2006/main">
  <c r="Z142" i="24" l="1"/>
  <c r="Z3" i="24"/>
  <c r="Z6" i="24"/>
  <c r="Z7" i="24"/>
  <c r="Z8" i="24"/>
  <c r="Z9" i="24"/>
  <c r="Z10" i="24"/>
  <c r="Z11" i="24"/>
  <c r="Z12" i="24"/>
  <c r="Z13" i="24"/>
  <c r="Z14" i="24"/>
  <c r="Z15" i="24"/>
  <c r="Z16" i="24"/>
  <c r="Z18" i="24"/>
  <c r="Z19" i="24"/>
  <c r="Z20" i="24"/>
  <c r="Z21" i="24"/>
  <c r="Z22" i="24"/>
  <c r="Z23" i="24"/>
  <c r="Z24" i="24"/>
  <c r="Z25" i="24"/>
  <c r="Z26" i="24"/>
  <c r="Z27" i="24"/>
  <c r="Z28" i="24"/>
  <c r="Z29" i="24"/>
  <c r="Z30" i="24"/>
  <c r="Z31" i="24"/>
  <c r="Z32" i="24"/>
  <c r="Z33" i="24"/>
  <c r="Z34" i="24"/>
  <c r="Z35" i="24"/>
  <c r="Z36" i="24"/>
  <c r="Z37" i="24"/>
  <c r="Z38" i="24"/>
  <c r="Z39" i="24"/>
  <c r="Z40" i="24"/>
  <c r="Z41" i="24"/>
  <c r="Z42" i="24"/>
  <c r="Z43" i="24"/>
  <c r="Z44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Z63" i="24"/>
  <c r="Z64" i="24"/>
  <c r="Z65" i="24"/>
  <c r="Z66" i="24"/>
  <c r="Z67" i="24"/>
  <c r="Z68" i="24"/>
  <c r="Z69" i="24"/>
  <c r="Z70" i="24"/>
  <c r="Z71" i="24"/>
  <c r="Z72" i="24"/>
  <c r="Z73" i="24"/>
  <c r="Z74" i="24"/>
  <c r="Z75" i="24"/>
  <c r="Z76" i="24"/>
  <c r="Z77" i="24"/>
  <c r="Z78" i="24"/>
  <c r="Z79" i="24"/>
  <c r="Z80" i="24"/>
  <c r="Z81" i="24"/>
  <c r="Z82" i="24"/>
  <c r="Z83" i="24"/>
  <c r="Z84" i="24"/>
  <c r="Z85" i="24"/>
  <c r="Z86" i="24"/>
  <c r="Z87" i="24"/>
  <c r="Z88" i="24"/>
  <c r="Z89" i="24"/>
  <c r="Z90" i="24"/>
  <c r="Z91" i="24"/>
  <c r="Z92" i="24"/>
  <c r="Z93" i="24"/>
  <c r="Z94" i="24"/>
  <c r="Z95" i="24"/>
  <c r="Z96" i="24"/>
  <c r="Z97" i="24"/>
  <c r="Z98" i="24"/>
  <c r="Z99" i="24"/>
  <c r="Z100" i="24"/>
  <c r="Z101" i="24"/>
  <c r="Z102" i="24"/>
  <c r="Z103" i="24"/>
  <c r="Z104" i="24"/>
  <c r="Z105" i="24"/>
  <c r="Z106" i="24"/>
  <c r="Z108" i="24"/>
  <c r="Z109" i="24"/>
  <c r="Z110" i="24"/>
  <c r="Z111" i="24"/>
  <c r="Z112" i="24"/>
  <c r="Z113" i="24"/>
  <c r="Z115" i="24"/>
  <c r="Z116" i="24"/>
  <c r="Z118" i="24"/>
  <c r="Z120" i="24"/>
  <c r="Z121" i="24"/>
  <c r="Z122" i="24"/>
  <c r="Z123" i="24"/>
  <c r="Z124" i="24"/>
  <c r="Z125" i="24"/>
  <c r="Z126" i="24"/>
  <c r="Z127" i="24"/>
  <c r="Z128" i="24"/>
  <c r="Z129" i="24"/>
  <c r="Z131" i="24"/>
  <c r="Z132" i="24"/>
  <c r="Z133" i="24"/>
  <c r="Z135" i="24"/>
  <c r="Z136" i="24"/>
  <c r="Z137" i="24"/>
  <c r="Z138" i="24"/>
  <c r="Z139" i="24"/>
  <c r="Z140" i="24"/>
  <c r="Z2" i="24"/>
  <c r="W136" i="24"/>
  <c r="W135" i="24"/>
  <c r="W133" i="24"/>
  <c r="W132" i="24"/>
  <c r="W131" i="24"/>
  <c r="W129" i="24"/>
  <c r="W128" i="24"/>
  <c r="W126" i="24"/>
  <c r="W125" i="24"/>
  <c r="W123" i="24"/>
  <c r="W122" i="24"/>
  <c r="W116" i="24"/>
  <c r="W113" i="24"/>
  <c r="W111" i="24"/>
  <c r="W110" i="24"/>
  <c r="W104" i="24"/>
  <c r="W100" i="24"/>
  <c r="W99" i="24"/>
  <c r="W98" i="24"/>
  <c r="W97" i="24"/>
  <c r="W95" i="24"/>
  <c r="W94" i="24"/>
  <c r="W93" i="24"/>
  <c r="W90" i="24"/>
  <c r="W55" i="24"/>
  <c r="W56" i="24"/>
  <c r="W58" i="24"/>
  <c r="W59" i="24"/>
  <c r="W61" i="24"/>
  <c r="W54" i="24"/>
  <c r="W52" i="24"/>
  <c r="W51" i="24"/>
  <c r="W50" i="24"/>
  <c r="W45" i="24"/>
  <c r="W41" i="24"/>
  <c r="W40" i="24"/>
  <c r="W38" i="24"/>
  <c r="W37" i="24"/>
  <c r="W35" i="24"/>
  <c r="W33" i="24"/>
  <c r="W21" i="24"/>
  <c r="W22" i="24"/>
  <c r="W23" i="24"/>
  <c r="W24" i="24"/>
  <c r="W25" i="24"/>
  <c r="W26" i="24"/>
  <c r="W27" i="24"/>
  <c r="W28" i="24"/>
  <c r="W29" i="24"/>
  <c r="W20" i="24"/>
  <c r="W16" i="24"/>
  <c r="W14" i="24"/>
  <c r="W10" i="24"/>
  <c r="W9" i="24"/>
  <c r="V91" i="24"/>
  <c r="V61" i="24"/>
  <c r="V59" i="24"/>
  <c r="V58" i="24"/>
  <c r="V57" i="24"/>
  <c r="V56" i="24"/>
  <c r="V54" i="24"/>
  <c r="V53" i="24"/>
  <c r="V52" i="24"/>
  <c r="V51" i="24"/>
  <c r="V50" i="24"/>
  <c r="V49" i="24"/>
  <c r="V48" i="24"/>
  <c r="V46" i="24"/>
  <c r="V44" i="24"/>
  <c r="V43" i="24"/>
  <c r="V42" i="24"/>
  <c r="V41" i="24"/>
  <c r="V40" i="24"/>
  <c r="V39" i="24"/>
  <c r="V38" i="24"/>
  <c r="V36" i="24"/>
  <c r="V35" i="24"/>
  <c r="V34" i="24"/>
  <c r="V33" i="24"/>
  <c r="V32" i="24"/>
  <c r="V31" i="24"/>
  <c r="V29" i="24"/>
  <c r="V28" i="24"/>
  <c r="V27" i="24"/>
  <c r="V26" i="24"/>
  <c r="V25" i="24"/>
  <c r="V24" i="24"/>
  <c r="V23" i="24"/>
  <c r="V22" i="24"/>
  <c r="V21" i="24"/>
  <c r="V20" i="24"/>
  <c r="V15" i="24"/>
  <c r="V11" i="24"/>
  <c r="V8" i="24"/>
  <c r="V7" i="24"/>
  <c r="U61" i="24"/>
  <c r="U60" i="24"/>
  <c r="U59" i="24"/>
  <c r="U58" i="24"/>
  <c r="U57" i="24"/>
  <c r="U56" i="24"/>
  <c r="U55" i="24"/>
  <c r="U54" i="24"/>
  <c r="U53" i="24"/>
  <c r="U51" i="24"/>
  <c r="U50" i="24"/>
  <c r="U47" i="24"/>
  <c r="U46" i="24"/>
  <c r="U45" i="24"/>
  <c r="U44" i="24"/>
  <c r="U42" i="24"/>
  <c r="U39" i="24"/>
  <c r="U38" i="24"/>
  <c r="U37" i="24"/>
  <c r="U36" i="24"/>
  <c r="U34" i="24"/>
  <c r="U32" i="24"/>
  <c r="U31" i="24"/>
  <c r="U27" i="24"/>
  <c r="U26" i="24"/>
  <c r="U24" i="24"/>
  <c r="U23" i="24"/>
  <c r="U22" i="24"/>
  <c r="U21" i="24"/>
  <c r="U20" i="24"/>
  <c r="U18" i="24"/>
  <c r="U15" i="24"/>
  <c r="U12" i="24"/>
  <c r="U9" i="24"/>
  <c r="U7" i="24"/>
  <c r="U2" i="24"/>
  <c r="P4" i="24"/>
  <c r="P3" i="24"/>
  <c r="P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1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8" i="24"/>
  <c r="P69" i="24"/>
  <c r="P70" i="24"/>
  <c r="P71" i="24"/>
  <c r="P72" i="24"/>
  <c r="P73" i="24"/>
  <c r="P74" i="24"/>
  <c r="P75" i="24"/>
  <c r="P76" i="24"/>
  <c r="P77" i="24"/>
  <c r="P78" i="24"/>
  <c r="P79" i="24"/>
  <c r="P80" i="24"/>
  <c r="P81" i="24"/>
  <c r="P82" i="24"/>
  <c r="P83" i="24"/>
  <c r="P84" i="24"/>
  <c r="P85" i="24"/>
  <c r="P86" i="24"/>
  <c r="P87" i="24"/>
  <c r="P88" i="24"/>
  <c r="P89" i="24"/>
  <c r="P90" i="24"/>
  <c r="P91" i="24"/>
  <c r="P92" i="24"/>
  <c r="P93" i="24"/>
  <c r="P94" i="24"/>
  <c r="P95" i="24"/>
  <c r="P96" i="24"/>
  <c r="P97" i="24"/>
  <c r="P98" i="24"/>
  <c r="P99" i="24"/>
  <c r="P100" i="24"/>
  <c r="P101" i="24"/>
  <c r="P102" i="24"/>
  <c r="P103" i="24"/>
  <c r="P104" i="24"/>
  <c r="P105" i="24"/>
  <c r="P106" i="24"/>
  <c r="P107" i="24"/>
  <c r="P108" i="24"/>
  <c r="P109" i="24"/>
  <c r="P110" i="24"/>
  <c r="P111" i="24"/>
  <c r="P112" i="24"/>
  <c r="P113" i="24"/>
  <c r="P114" i="24"/>
  <c r="P115" i="24"/>
  <c r="P116" i="24"/>
  <c r="P117" i="24"/>
  <c r="P118" i="24"/>
  <c r="P119" i="24"/>
  <c r="P120" i="24"/>
  <c r="P121" i="24"/>
  <c r="P122" i="24"/>
  <c r="P123" i="24"/>
  <c r="P124" i="24"/>
  <c r="P125" i="24"/>
  <c r="P126" i="24"/>
  <c r="P127" i="24"/>
  <c r="P128" i="24"/>
  <c r="P129" i="24"/>
  <c r="P130" i="24"/>
  <c r="P131" i="24"/>
  <c r="P132" i="24"/>
  <c r="P133" i="24"/>
  <c r="P134" i="24"/>
  <c r="P135" i="24"/>
  <c r="P136" i="24"/>
  <c r="P137" i="24"/>
  <c r="P138" i="24"/>
  <c r="P139" i="24"/>
  <c r="P140" i="24"/>
  <c r="P2" i="24"/>
  <c r="L142" i="24"/>
  <c r="K142" i="24"/>
  <c r="J142" i="24"/>
  <c r="I142" i="24"/>
  <c r="H142" i="24"/>
  <c r="G142" i="24"/>
  <c r="F142" i="24"/>
  <c r="E142" i="24"/>
  <c r="D142" i="24"/>
  <c r="Y140" i="24"/>
  <c r="S140" i="24"/>
  <c r="R140" i="24"/>
  <c r="Q140" i="24"/>
  <c r="O140" i="24"/>
  <c r="N140" i="24"/>
  <c r="Y139" i="24"/>
  <c r="S139" i="24"/>
  <c r="R139" i="24"/>
  <c r="Q139" i="24"/>
  <c r="O139" i="24"/>
  <c r="N139" i="24"/>
  <c r="Y138" i="24"/>
  <c r="S138" i="24"/>
  <c r="R138" i="24"/>
  <c r="Q138" i="24"/>
  <c r="O138" i="24"/>
  <c r="N138" i="24"/>
  <c r="Y137" i="24"/>
  <c r="S137" i="24"/>
  <c r="R137" i="24"/>
  <c r="Q137" i="24"/>
  <c r="O137" i="24"/>
  <c r="N137" i="24"/>
  <c r="Y136" i="24"/>
  <c r="S136" i="24"/>
  <c r="R136" i="24"/>
  <c r="Q136" i="24"/>
  <c r="O136" i="24"/>
  <c r="N136" i="24"/>
  <c r="Y135" i="24"/>
  <c r="S135" i="24"/>
  <c r="R135" i="24"/>
  <c r="Q135" i="24"/>
  <c r="O135" i="24"/>
  <c r="N135" i="24"/>
  <c r="Y134" i="24"/>
  <c r="S134" i="24"/>
  <c r="R134" i="24"/>
  <c r="Q134" i="24"/>
  <c r="O134" i="24"/>
  <c r="N134" i="24"/>
  <c r="Y133" i="24"/>
  <c r="S133" i="24"/>
  <c r="R133" i="24"/>
  <c r="Q133" i="24"/>
  <c r="O133" i="24"/>
  <c r="N133" i="24"/>
  <c r="Y132" i="24"/>
  <c r="S132" i="24"/>
  <c r="R132" i="24"/>
  <c r="Q132" i="24"/>
  <c r="O132" i="24"/>
  <c r="N132" i="24"/>
  <c r="Y131" i="24"/>
  <c r="S131" i="24"/>
  <c r="R131" i="24"/>
  <c r="Q131" i="24"/>
  <c r="O131" i="24"/>
  <c r="N131" i="24"/>
  <c r="Y130" i="24"/>
  <c r="S130" i="24"/>
  <c r="R130" i="24"/>
  <c r="Q130" i="24"/>
  <c r="O130" i="24"/>
  <c r="N130" i="24"/>
  <c r="Y129" i="24"/>
  <c r="S129" i="24"/>
  <c r="R129" i="24"/>
  <c r="Q129" i="24"/>
  <c r="O129" i="24"/>
  <c r="N129" i="24"/>
  <c r="Y128" i="24"/>
  <c r="S128" i="24"/>
  <c r="R128" i="24"/>
  <c r="Q128" i="24"/>
  <c r="O128" i="24"/>
  <c r="N128" i="24"/>
  <c r="Y127" i="24"/>
  <c r="S127" i="24"/>
  <c r="R127" i="24"/>
  <c r="Q127" i="24"/>
  <c r="O127" i="24"/>
  <c r="N127" i="24"/>
  <c r="Y126" i="24"/>
  <c r="S126" i="24"/>
  <c r="R126" i="24"/>
  <c r="Q126" i="24"/>
  <c r="O126" i="24"/>
  <c r="N126" i="24"/>
  <c r="Y125" i="24"/>
  <c r="S125" i="24"/>
  <c r="R125" i="24"/>
  <c r="Q125" i="24"/>
  <c r="O125" i="24"/>
  <c r="N125" i="24"/>
  <c r="Y124" i="24"/>
  <c r="S124" i="24"/>
  <c r="R124" i="24"/>
  <c r="Q124" i="24"/>
  <c r="O124" i="24"/>
  <c r="N124" i="24"/>
  <c r="Y123" i="24"/>
  <c r="S123" i="24"/>
  <c r="R123" i="24"/>
  <c r="Q123" i="24"/>
  <c r="O123" i="24"/>
  <c r="N123" i="24"/>
  <c r="Y122" i="24"/>
  <c r="S122" i="24"/>
  <c r="R122" i="24"/>
  <c r="Q122" i="24"/>
  <c r="O122" i="24"/>
  <c r="N122" i="24"/>
  <c r="Y121" i="24"/>
  <c r="S121" i="24"/>
  <c r="R121" i="24"/>
  <c r="Q121" i="24"/>
  <c r="O121" i="24"/>
  <c r="N121" i="24"/>
  <c r="Y120" i="24"/>
  <c r="S120" i="24"/>
  <c r="R120" i="24"/>
  <c r="Q120" i="24"/>
  <c r="O120" i="24"/>
  <c r="N120" i="24"/>
  <c r="Y119" i="24"/>
  <c r="S119" i="24"/>
  <c r="R119" i="24"/>
  <c r="Q119" i="24"/>
  <c r="O119" i="24"/>
  <c r="N119" i="24"/>
  <c r="Y118" i="24"/>
  <c r="S118" i="24"/>
  <c r="R118" i="24"/>
  <c r="Q118" i="24"/>
  <c r="O118" i="24"/>
  <c r="N118" i="24"/>
  <c r="Y117" i="24"/>
  <c r="S117" i="24"/>
  <c r="R117" i="24"/>
  <c r="Q117" i="24"/>
  <c r="O117" i="24"/>
  <c r="N117" i="24"/>
  <c r="Y116" i="24"/>
  <c r="S116" i="24"/>
  <c r="R116" i="24"/>
  <c r="Q116" i="24"/>
  <c r="O116" i="24"/>
  <c r="N116" i="24"/>
  <c r="Y115" i="24"/>
  <c r="S115" i="24"/>
  <c r="R115" i="24"/>
  <c r="Q115" i="24"/>
  <c r="O115" i="24"/>
  <c r="N115" i="24"/>
  <c r="Y114" i="24"/>
  <c r="S114" i="24"/>
  <c r="R114" i="24"/>
  <c r="Q114" i="24"/>
  <c r="O114" i="24"/>
  <c r="N114" i="24"/>
  <c r="Y113" i="24"/>
  <c r="S113" i="24"/>
  <c r="R113" i="24"/>
  <c r="Q113" i="24"/>
  <c r="O113" i="24"/>
  <c r="N113" i="24"/>
  <c r="Y112" i="24"/>
  <c r="S112" i="24"/>
  <c r="R112" i="24"/>
  <c r="Q112" i="24"/>
  <c r="O112" i="24"/>
  <c r="N112" i="24"/>
  <c r="Y111" i="24"/>
  <c r="S111" i="24"/>
  <c r="R111" i="24"/>
  <c r="Q111" i="24"/>
  <c r="O111" i="24"/>
  <c r="N111" i="24"/>
  <c r="Y110" i="24"/>
  <c r="S110" i="24"/>
  <c r="R110" i="24"/>
  <c r="Q110" i="24"/>
  <c r="O110" i="24"/>
  <c r="N110" i="24"/>
  <c r="Y109" i="24"/>
  <c r="S109" i="24"/>
  <c r="R109" i="24"/>
  <c r="Q109" i="24"/>
  <c r="O109" i="24"/>
  <c r="N109" i="24"/>
  <c r="Y108" i="24"/>
  <c r="S108" i="24"/>
  <c r="R108" i="24"/>
  <c r="Q108" i="24"/>
  <c r="O108" i="24"/>
  <c r="N108" i="24"/>
  <c r="Y107" i="24"/>
  <c r="S107" i="24"/>
  <c r="R107" i="24"/>
  <c r="Q107" i="24"/>
  <c r="O107" i="24"/>
  <c r="N107" i="24"/>
  <c r="Y106" i="24"/>
  <c r="S106" i="24"/>
  <c r="R106" i="24"/>
  <c r="Q106" i="24"/>
  <c r="O106" i="24"/>
  <c r="N106" i="24"/>
  <c r="Y105" i="24"/>
  <c r="S105" i="24"/>
  <c r="R105" i="24"/>
  <c r="Q105" i="24"/>
  <c r="O105" i="24"/>
  <c r="N105" i="24"/>
  <c r="Y104" i="24"/>
  <c r="S104" i="24"/>
  <c r="R104" i="24"/>
  <c r="Q104" i="24"/>
  <c r="O104" i="24"/>
  <c r="N104" i="24"/>
  <c r="Y103" i="24"/>
  <c r="S103" i="24"/>
  <c r="R103" i="24"/>
  <c r="Q103" i="24"/>
  <c r="O103" i="24"/>
  <c r="N103" i="24"/>
  <c r="Y102" i="24"/>
  <c r="S102" i="24"/>
  <c r="R102" i="24"/>
  <c r="Q102" i="24"/>
  <c r="O102" i="24"/>
  <c r="N102" i="24"/>
  <c r="Y101" i="24"/>
  <c r="S101" i="24"/>
  <c r="R101" i="24"/>
  <c r="Q101" i="24"/>
  <c r="O101" i="24"/>
  <c r="N101" i="24"/>
  <c r="Y100" i="24"/>
  <c r="S100" i="24"/>
  <c r="R100" i="24"/>
  <c r="Q100" i="24"/>
  <c r="O100" i="24"/>
  <c r="N100" i="24"/>
  <c r="Y99" i="24"/>
  <c r="S99" i="24"/>
  <c r="R99" i="24"/>
  <c r="Q99" i="24"/>
  <c r="O99" i="24"/>
  <c r="N99" i="24"/>
  <c r="Y98" i="24"/>
  <c r="S98" i="24"/>
  <c r="R98" i="24"/>
  <c r="Q98" i="24"/>
  <c r="O98" i="24"/>
  <c r="N98" i="24"/>
  <c r="Y97" i="24"/>
  <c r="S97" i="24"/>
  <c r="R97" i="24"/>
  <c r="Q97" i="24"/>
  <c r="O97" i="24"/>
  <c r="N97" i="24"/>
  <c r="Y96" i="24"/>
  <c r="S96" i="24"/>
  <c r="R96" i="24"/>
  <c r="Q96" i="24"/>
  <c r="O96" i="24"/>
  <c r="N96" i="24"/>
  <c r="Y95" i="24"/>
  <c r="S95" i="24"/>
  <c r="R95" i="24"/>
  <c r="Q95" i="24"/>
  <c r="O95" i="24"/>
  <c r="N95" i="24"/>
  <c r="Y94" i="24"/>
  <c r="S94" i="24"/>
  <c r="R94" i="24"/>
  <c r="Q94" i="24"/>
  <c r="O94" i="24"/>
  <c r="N94" i="24"/>
  <c r="Y93" i="24"/>
  <c r="S93" i="24"/>
  <c r="R93" i="24"/>
  <c r="Q93" i="24"/>
  <c r="O93" i="24"/>
  <c r="N93" i="24"/>
  <c r="Y92" i="24"/>
  <c r="S92" i="24"/>
  <c r="R92" i="24"/>
  <c r="Q92" i="24"/>
  <c r="O92" i="24"/>
  <c r="N92" i="24"/>
  <c r="Y91" i="24"/>
  <c r="S91" i="24"/>
  <c r="R91" i="24"/>
  <c r="Q91" i="24"/>
  <c r="O91" i="24"/>
  <c r="N91" i="24"/>
  <c r="Y90" i="24"/>
  <c r="S90" i="24"/>
  <c r="R90" i="24"/>
  <c r="Q90" i="24"/>
  <c r="O90" i="24"/>
  <c r="N90" i="24"/>
  <c r="Y89" i="24"/>
  <c r="S89" i="24"/>
  <c r="R89" i="24"/>
  <c r="Q89" i="24"/>
  <c r="O89" i="24"/>
  <c r="N89" i="24"/>
  <c r="Y88" i="24"/>
  <c r="S88" i="24"/>
  <c r="R88" i="24"/>
  <c r="Q88" i="24"/>
  <c r="O88" i="24"/>
  <c r="N88" i="24"/>
  <c r="Y87" i="24"/>
  <c r="S87" i="24"/>
  <c r="R87" i="24"/>
  <c r="Q87" i="24"/>
  <c r="O87" i="24"/>
  <c r="N87" i="24"/>
  <c r="Y86" i="24"/>
  <c r="S86" i="24"/>
  <c r="R86" i="24"/>
  <c r="Q86" i="24"/>
  <c r="O86" i="24"/>
  <c r="N86" i="24"/>
  <c r="Y85" i="24"/>
  <c r="S85" i="24"/>
  <c r="R85" i="24"/>
  <c r="Q85" i="24"/>
  <c r="O85" i="24"/>
  <c r="N85" i="24"/>
  <c r="Y84" i="24"/>
  <c r="S84" i="24"/>
  <c r="R84" i="24"/>
  <c r="Q84" i="24"/>
  <c r="O84" i="24"/>
  <c r="N84" i="24"/>
  <c r="Y83" i="24"/>
  <c r="S83" i="24"/>
  <c r="R83" i="24"/>
  <c r="Q83" i="24"/>
  <c r="O83" i="24"/>
  <c r="N83" i="24"/>
  <c r="Y82" i="24"/>
  <c r="S82" i="24"/>
  <c r="R82" i="24"/>
  <c r="Q82" i="24"/>
  <c r="O82" i="24"/>
  <c r="N82" i="24"/>
  <c r="Y81" i="24"/>
  <c r="S81" i="24"/>
  <c r="R81" i="24"/>
  <c r="Q81" i="24"/>
  <c r="O81" i="24"/>
  <c r="N81" i="24"/>
  <c r="Y80" i="24"/>
  <c r="S80" i="24"/>
  <c r="R80" i="24"/>
  <c r="Q80" i="24"/>
  <c r="O80" i="24"/>
  <c r="N80" i="24"/>
  <c r="Y79" i="24"/>
  <c r="S79" i="24"/>
  <c r="R79" i="24"/>
  <c r="Q79" i="24"/>
  <c r="O79" i="24"/>
  <c r="N79" i="24"/>
  <c r="Y78" i="24"/>
  <c r="S78" i="24"/>
  <c r="R78" i="24"/>
  <c r="Q78" i="24"/>
  <c r="O78" i="24"/>
  <c r="N78" i="24"/>
  <c r="Y77" i="24"/>
  <c r="S77" i="24"/>
  <c r="R77" i="24"/>
  <c r="Q77" i="24"/>
  <c r="O77" i="24"/>
  <c r="N77" i="24"/>
  <c r="Y76" i="24"/>
  <c r="S76" i="24"/>
  <c r="R76" i="24"/>
  <c r="Q76" i="24"/>
  <c r="O76" i="24"/>
  <c r="N76" i="24"/>
  <c r="Y75" i="24"/>
  <c r="S75" i="24"/>
  <c r="R75" i="24"/>
  <c r="Q75" i="24"/>
  <c r="O75" i="24"/>
  <c r="N75" i="24"/>
  <c r="Y74" i="24"/>
  <c r="S74" i="24"/>
  <c r="R74" i="24"/>
  <c r="Q74" i="24"/>
  <c r="O74" i="24"/>
  <c r="N74" i="24"/>
  <c r="Y73" i="24"/>
  <c r="S73" i="24"/>
  <c r="R73" i="24"/>
  <c r="Q73" i="24"/>
  <c r="O73" i="24"/>
  <c r="N73" i="24"/>
  <c r="Y72" i="24"/>
  <c r="S72" i="24"/>
  <c r="R72" i="24"/>
  <c r="Q72" i="24"/>
  <c r="O72" i="24"/>
  <c r="N72" i="24"/>
  <c r="Y71" i="24"/>
  <c r="S71" i="24"/>
  <c r="R71" i="24"/>
  <c r="Q71" i="24"/>
  <c r="O71" i="24"/>
  <c r="N71" i="24"/>
  <c r="Y70" i="24"/>
  <c r="S70" i="24"/>
  <c r="R70" i="24"/>
  <c r="Q70" i="24"/>
  <c r="O70" i="24"/>
  <c r="N70" i="24"/>
  <c r="Y69" i="24"/>
  <c r="S69" i="24"/>
  <c r="R69" i="24"/>
  <c r="Q69" i="24"/>
  <c r="O69" i="24"/>
  <c r="N69" i="24"/>
  <c r="Y68" i="24"/>
  <c r="S68" i="24"/>
  <c r="R68" i="24"/>
  <c r="Q68" i="24"/>
  <c r="O68" i="24"/>
  <c r="N68" i="24"/>
  <c r="Y67" i="24"/>
  <c r="S67" i="24"/>
  <c r="R67" i="24"/>
  <c r="Q67" i="24"/>
  <c r="O67" i="24"/>
  <c r="N67" i="24"/>
  <c r="Y66" i="24"/>
  <c r="S66" i="24"/>
  <c r="R66" i="24"/>
  <c r="Q66" i="24"/>
  <c r="O66" i="24"/>
  <c r="N66" i="24"/>
  <c r="Y65" i="24"/>
  <c r="S65" i="24"/>
  <c r="R65" i="24"/>
  <c r="Q65" i="24"/>
  <c r="O65" i="24"/>
  <c r="N65" i="24"/>
  <c r="Y64" i="24"/>
  <c r="S64" i="24"/>
  <c r="R64" i="24"/>
  <c r="Q64" i="24"/>
  <c r="O64" i="24"/>
  <c r="N64" i="24"/>
  <c r="Y63" i="24"/>
  <c r="S63" i="24"/>
  <c r="R63" i="24"/>
  <c r="Q63" i="24"/>
  <c r="O63" i="24"/>
  <c r="N63" i="24"/>
  <c r="Y62" i="24"/>
  <c r="S62" i="24"/>
  <c r="R62" i="24"/>
  <c r="Q62" i="24"/>
  <c r="O62" i="24"/>
  <c r="N62" i="24"/>
  <c r="Y61" i="24"/>
  <c r="S61" i="24"/>
  <c r="R61" i="24"/>
  <c r="Q61" i="24"/>
  <c r="O61" i="24"/>
  <c r="N61" i="24"/>
  <c r="Y60" i="24"/>
  <c r="S60" i="24"/>
  <c r="R60" i="24"/>
  <c r="Q60" i="24"/>
  <c r="O60" i="24"/>
  <c r="N60" i="24"/>
  <c r="Y59" i="24"/>
  <c r="S59" i="24"/>
  <c r="R59" i="24"/>
  <c r="Q59" i="24"/>
  <c r="O59" i="24"/>
  <c r="N59" i="24"/>
  <c r="Y58" i="24"/>
  <c r="S58" i="24"/>
  <c r="R58" i="24"/>
  <c r="Q58" i="24"/>
  <c r="O58" i="24"/>
  <c r="N58" i="24"/>
  <c r="Y57" i="24"/>
  <c r="S57" i="24"/>
  <c r="R57" i="24"/>
  <c r="Q57" i="24"/>
  <c r="O57" i="24"/>
  <c r="N57" i="24"/>
  <c r="Y56" i="24"/>
  <c r="S56" i="24"/>
  <c r="R56" i="24"/>
  <c r="Q56" i="24"/>
  <c r="O56" i="24"/>
  <c r="N56" i="24"/>
  <c r="Y55" i="24"/>
  <c r="S55" i="24"/>
  <c r="R55" i="24"/>
  <c r="Q55" i="24"/>
  <c r="O55" i="24"/>
  <c r="N55" i="24"/>
  <c r="Y54" i="24"/>
  <c r="S54" i="24"/>
  <c r="R54" i="24"/>
  <c r="Q54" i="24"/>
  <c r="O54" i="24"/>
  <c r="N54" i="24"/>
  <c r="Y53" i="24"/>
  <c r="S53" i="24"/>
  <c r="R53" i="24"/>
  <c r="Q53" i="24"/>
  <c r="O53" i="24"/>
  <c r="N53" i="24"/>
  <c r="Y52" i="24"/>
  <c r="S52" i="24"/>
  <c r="R52" i="24"/>
  <c r="Q52" i="24"/>
  <c r="O52" i="24"/>
  <c r="N52" i="24"/>
  <c r="Y51" i="24"/>
  <c r="S51" i="24"/>
  <c r="R51" i="24"/>
  <c r="Q51" i="24"/>
  <c r="O51" i="24"/>
  <c r="N51" i="24"/>
  <c r="Y50" i="24"/>
  <c r="S50" i="24"/>
  <c r="R50" i="24"/>
  <c r="Q50" i="24"/>
  <c r="O50" i="24"/>
  <c r="N50" i="24"/>
  <c r="Y49" i="24"/>
  <c r="S49" i="24"/>
  <c r="R49" i="24"/>
  <c r="Q49" i="24"/>
  <c r="O49" i="24"/>
  <c r="N49" i="24"/>
  <c r="Y48" i="24"/>
  <c r="S48" i="24"/>
  <c r="R48" i="24"/>
  <c r="Q48" i="24"/>
  <c r="O48" i="24"/>
  <c r="N48" i="24"/>
  <c r="Y47" i="24"/>
  <c r="S47" i="24"/>
  <c r="R47" i="24"/>
  <c r="Q47" i="24"/>
  <c r="O47" i="24"/>
  <c r="N47" i="24"/>
  <c r="Y46" i="24"/>
  <c r="S46" i="24"/>
  <c r="R46" i="24"/>
  <c r="Q46" i="24"/>
  <c r="O46" i="24"/>
  <c r="N46" i="24"/>
  <c r="Y45" i="24"/>
  <c r="S45" i="24"/>
  <c r="R45" i="24"/>
  <c r="Q45" i="24"/>
  <c r="O45" i="24"/>
  <c r="N45" i="24"/>
  <c r="Y44" i="24"/>
  <c r="S44" i="24"/>
  <c r="R44" i="24"/>
  <c r="Q44" i="24"/>
  <c r="O44" i="24"/>
  <c r="N44" i="24"/>
  <c r="Y43" i="24"/>
  <c r="S43" i="24"/>
  <c r="R43" i="24"/>
  <c r="Q43" i="24"/>
  <c r="O43" i="24"/>
  <c r="N43" i="24"/>
  <c r="Y42" i="24"/>
  <c r="S42" i="24"/>
  <c r="R42" i="24"/>
  <c r="Q42" i="24"/>
  <c r="O42" i="24"/>
  <c r="N42" i="24"/>
  <c r="Y41" i="24"/>
  <c r="S41" i="24"/>
  <c r="R41" i="24"/>
  <c r="Q41" i="24"/>
  <c r="O41" i="24"/>
  <c r="N41" i="24"/>
  <c r="Y40" i="24"/>
  <c r="S40" i="24"/>
  <c r="R40" i="24"/>
  <c r="Q40" i="24"/>
  <c r="O40" i="24"/>
  <c r="N40" i="24"/>
  <c r="Y39" i="24"/>
  <c r="S39" i="24"/>
  <c r="R39" i="24"/>
  <c r="Q39" i="24"/>
  <c r="O39" i="24"/>
  <c r="N39" i="24"/>
  <c r="Y38" i="24"/>
  <c r="S38" i="24"/>
  <c r="R38" i="24"/>
  <c r="Q38" i="24"/>
  <c r="O38" i="24"/>
  <c r="N38" i="24"/>
  <c r="Y37" i="24"/>
  <c r="S37" i="24"/>
  <c r="R37" i="24"/>
  <c r="Q37" i="24"/>
  <c r="O37" i="24"/>
  <c r="N37" i="24"/>
  <c r="Y36" i="24"/>
  <c r="S36" i="24"/>
  <c r="R36" i="24"/>
  <c r="Q36" i="24"/>
  <c r="O36" i="24"/>
  <c r="N36" i="24"/>
  <c r="Y35" i="24"/>
  <c r="S35" i="24"/>
  <c r="R35" i="24"/>
  <c r="Q35" i="24"/>
  <c r="O35" i="24"/>
  <c r="N35" i="24"/>
  <c r="Y34" i="24"/>
  <c r="S34" i="24"/>
  <c r="R34" i="24"/>
  <c r="Q34" i="24"/>
  <c r="O34" i="24"/>
  <c r="N34" i="24"/>
  <c r="Y33" i="24"/>
  <c r="S33" i="24"/>
  <c r="R33" i="24"/>
  <c r="Q33" i="24"/>
  <c r="O33" i="24"/>
  <c r="N33" i="24"/>
  <c r="Y32" i="24"/>
  <c r="S32" i="24"/>
  <c r="R32" i="24"/>
  <c r="Q32" i="24"/>
  <c r="O32" i="24"/>
  <c r="N32" i="24"/>
  <c r="Y31" i="24"/>
  <c r="S31" i="24"/>
  <c r="R31" i="24"/>
  <c r="Q31" i="24"/>
  <c r="O31" i="24"/>
  <c r="N31" i="24"/>
  <c r="Y30" i="24"/>
  <c r="S30" i="24"/>
  <c r="R30" i="24"/>
  <c r="Q30" i="24"/>
  <c r="O30" i="24"/>
  <c r="N30" i="24"/>
  <c r="Y29" i="24"/>
  <c r="S29" i="24"/>
  <c r="R29" i="24"/>
  <c r="Q29" i="24"/>
  <c r="O29" i="24"/>
  <c r="N29" i="24"/>
  <c r="Y28" i="24"/>
  <c r="S28" i="24"/>
  <c r="R28" i="24"/>
  <c r="Q28" i="24"/>
  <c r="O28" i="24"/>
  <c r="N28" i="24"/>
  <c r="Y27" i="24"/>
  <c r="S27" i="24"/>
  <c r="R27" i="24"/>
  <c r="Q27" i="24"/>
  <c r="O27" i="24"/>
  <c r="N27" i="24"/>
  <c r="Y26" i="24"/>
  <c r="S26" i="24"/>
  <c r="R26" i="24"/>
  <c r="Q26" i="24"/>
  <c r="O26" i="24"/>
  <c r="N26" i="24"/>
  <c r="Y25" i="24"/>
  <c r="S25" i="24"/>
  <c r="R25" i="24"/>
  <c r="Q25" i="24"/>
  <c r="O25" i="24"/>
  <c r="N25" i="24"/>
  <c r="Y24" i="24"/>
  <c r="S24" i="24"/>
  <c r="R24" i="24"/>
  <c r="Q24" i="24"/>
  <c r="O24" i="24"/>
  <c r="N24" i="24"/>
  <c r="Y23" i="24"/>
  <c r="S23" i="24"/>
  <c r="R23" i="24"/>
  <c r="Q23" i="24"/>
  <c r="O23" i="24"/>
  <c r="N23" i="24"/>
  <c r="Y22" i="24"/>
  <c r="S22" i="24"/>
  <c r="R22" i="24"/>
  <c r="Q22" i="24"/>
  <c r="O22" i="24"/>
  <c r="N22" i="24"/>
  <c r="Y21" i="24"/>
  <c r="S21" i="24"/>
  <c r="R21" i="24"/>
  <c r="Q21" i="24"/>
  <c r="O21" i="24"/>
  <c r="N21" i="24"/>
  <c r="Y20" i="24"/>
  <c r="S20" i="24"/>
  <c r="R20" i="24"/>
  <c r="Q20" i="24"/>
  <c r="O20" i="24"/>
  <c r="N20" i="24"/>
  <c r="Y19" i="24"/>
  <c r="S19" i="24"/>
  <c r="R19" i="24"/>
  <c r="Q19" i="24"/>
  <c r="O19" i="24"/>
  <c r="N19" i="24"/>
  <c r="Y18" i="24"/>
  <c r="S18" i="24"/>
  <c r="R18" i="24"/>
  <c r="Q18" i="24"/>
  <c r="O18" i="24"/>
  <c r="N18" i="24"/>
  <c r="Y17" i="24"/>
  <c r="S17" i="24"/>
  <c r="R17" i="24"/>
  <c r="Q17" i="24"/>
  <c r="O17" i="24"/>
  <c r="N17" i="24"/>
  <c r="Y16" i="24"/>
  <c r="S16" i="24"/>
  <c r="R16" i="24"/>
  <c r="Q16" i="24"/>
  <c r="O16" i="24"/>
  <c r="N16" i="24"/>
  <c r="Y15" i="24"/>
  <c r="S15" i="24"/>
  <c r="R15" i="24"/>
  <c r="Q15" i="24"/>
  <c r="O15" i="24"/>
  <c r="N15" i="24"/>
  <c r="Y14" i="24"/>
  <c r="S14" i="24"/>
  <c r="R14" i="24"/>
  <c r="Q14" i="24"/>
  <c r="O14" i="24"/>
  <c r="N14" i="24"/>
  <c r="Y13" i="24"/>
  <c r="S13" i="24"/>
  <c r="R13" i="24"/>
  <c r="Q13" i="24"/>
  <c r="O13" i="24"/>
  <c r="N13" i="24"/>
  <c r="Y12" i="24"/>
  <c r="S12" i="24"/>
  <c r="R12" i="24"/>
  <c r="Q12" i="24"/>
  <c r="O12" i="24"/>
  <c r="N12" i="24"/>
  <c r="Y11" i="24"/>
  <c r="S11" i="24"/>
  <c r="R11" i="24"/>
  <c r="Q11" i="24"/>
  <c r="O11" i="24"/>
  <c r="N11" i="24"/>
  <c r="Y10" i="24"/>
  <c r="S10" i="24"/>
  <c r="R10" i="24"/>
  <c r="Q10" i="24"/>
  <c r="O10" i="24"/>
  <c r="N10" i="24"/>
  <c r="Y9" i="24"/>
  <c r="S9" i="24"/>
  <c r="R9" i="24"/>
  <c r="Q9" i="24"/>
  <c r="O9" i="24"/>
  <c r="N9" i="24"/>
  <c r="Y8" i="24"/>
  <c r="S8" i="24"/>
  <c r="R8" i="24"/>
  <c r="Q8" i="24"/>
  <c r="O8" i="24"/>
  <c r="N8" i="24"/>
  <c r="Y7" i="24"/>
  <c r="S7" i="24"/>
  <c r="R7" i="24"/>
  <c r="Q7" i="24"/>
  <c r="O7" i="24"/>
  <c r="N7" i="24"/>
  <c r="Y6" i="24"/>
  <c r="S6" i="24"/>
  <c r="R6" i="24"/>
  <c r="Q6" i="24"/>
  <c r="O6" i="24"/>
  <c r="N6" i="24"/>
  <c r="Y5" i="24"/>
  <c r="S5" i="24"/>
  <c r="R5" i="24"/>
  <c r="Q5" i="24"/>
  <c r="O5" i="24"/>
  <c r="N5" i="24"/>
  <c r="Y4" i="24"/>
  <c r="S4" i="24"/>
  <c r="R4" i="24"/>
  <c r="Q4" i="24"/>
  <c r="O4" i="24"/>
  <c r="N4" i="24"/>
  <c r="Y3" i="24"/>
  <c r="S3" i="24"/>
  <c r="R3" i="24"/>
  <c r="Q3" i="24"/>
  <c r="O3" i="24"/>
  <c r="N3" i="24"/>
  <c r="Y2" i="24"/>
  <c r="S2" i="24"/>
  <c r="R2" i="24"/>
  <c r="Q2" i="24"/>
  <c r="O2" i="24"/>
  <c r="N2" i="24"/>
  <c r="Y230" i="23"/>
  <c r="Y3" i="23"/>
  <c r="Y4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20" i="23"/>
  <c r="Y21" i="23"/>
  <c r="Y22" i="23"/>
  <c r="Y23" i="23"/>
  <c r="Y24" i="23"/>
  <c r="Y25" i="23"/>
  <c r="Y26" i="23"/>
  <c r="Y27" i="23"/>
  <c r="Y28" i="23"/>
  <c r="Y29" i="23"/>
  <c r="Y30" i="23"/>
  <c r="Y31" i="23"/>
  <c r="Y32" i="23"/>
  <c r="Y33" i="23"/>
  <c r="Y34" i="23"/>
  <c r="Y35" i="23"/>
  <c r="Y36" i="23"/>
  <c r="Y37" i="23"/>
  <c r="Y38" i="23"/>
  <c r="Y39" i="23"/>
  <c r="Y40" i="23"/>
  <c r="Y41" i="23"/>
  <c r="Y42" i="23"/>
  <c r="Y43" i="23"/>
  <c r="Y44" i="23"/>
  <c r="Y45" i="23"/>
  <c r="Y46" i="23"/>
  <c r="Y47" i="23"/>
  <c r="Y48" i="23"/>
  <c r="Y49" i="23"/>
  <c r="Y50" i="23"/>
  <c r="Y51" i="23"/>
  <c r="Y52" i="23"/>
  <c r="Y53" i="23"/>
  <c r="Y54" i="23"/>
  <c r="Y55" i="23"/>
  <c r="Y56" i="23"/>
  <c r="Y57" i="23"/>
  <c r="Y58" i="23"/>
  <c r="Y59" i="23"/>
  <c r="Y60" i="23"/>
  <c r="Y61" i="23"/>
  <c r="Y62" i="23"/>
  <c r="Y63" i="23"/>
  <c r="Y64" i="23"/>
  <c r="Y65" i="23"/>
  <c r="Y66" i="23"/>
  <c r="Y67" i="23"/>
  <c r="Y68" i="23"/>
  <c r="Y69" i="23"/>
  <c r="Y70" i="23"/>
  <c r="Y71" i="23"/>
  <c r="Y72" i="23"/>
  <c r="Y73" i="23"/>
  <c r="Y74" i="23"/>
  <c r="Y75" i="23"/>
  <c r="Y76" i="23"/>
  <c r="Y77" i="23"/>
  <c r="Y78" i="23"/>
  <c r="Y79" i="23"/>
  <c r="Y80" i="23"/>
  <c r="Y81" i="23"/>
  <c r="Y82" i="23"/>
  <c r="Y83" i="23"/>
  <c r="Y84" i="23"/>
  <c r="Y85" i="23"/>
  <c r="Y86" i="23"/>
  <c r="Y87" i="23"/>
  <c r="Y88" i="23"/>
  <c r="Y89" i="23"/>
  <c r="Y90" i="23"/>
  <c r="Y91" i="23"/>
  <c r="Y92" i="23"/>
  <c r="Y93" i="23"/>
  <c r="Y94" i="23"/>
  <c r="Y95" i="23"/>
  <c r="Y96" i="23"/>
  <c r="Y97" i="23"/>
  <c r="Y98" i="23"/>
  <c r="Y99" i="23"/>
  <c r="Y100" i="23"/>
  <c r="Y101" i="23"/>
  <c r="Y102" i="23"/>
  <c r="Y103" i="23"/>
  <c r="Y104" i="23"/>
  <c r="Y105" i="23"/>
  <c r="Y106" i="23"/>
  <c r="Y107" i="23"/>
  <c r="Y108" i="23"/>
  <c r="Y109" i="23"/>
  <c r="Y110" i="23"/>
  <c r="Y111" i="23"/>
  <c r="Y112" i="23"/>
  <c r="Y113" i="23"/>
  <c r="Y114" i="23"/>
  <c r="Y115" i="23"/>
  <c r="Y116" i="23"/>
  <c r="Y117" i="23"/>
  <c r="Y118" i="23"/>
  <c r="Y119" i="23"/>
  <c r="Y120" i="23"/>
  <c r="Y121" i="23"/>
  <c r="Y122" i="23"/>
  <c r="Y123" i="23"/>
  <c r="Y124" i="23"/>
  <c r="Y125" i="23"/>
  <c r="Y126" i="23"/>
  <c r="Y127" i="23"/>
  <c r="Y128" i="23"/>
  <c r="Y129" i="23"/>
  <c r="Y130" i="23"/>
  <c r="Y131" i="23"/>
  <c r="Y132" i="23"/>
  <c r="Y133" i="23"/>
  <c r="Y134" i="23"/>
  <c r="Y135" i="23"/>
  <c r="Y136" i="23"/>
  <c r="Y137" i="23"/>
  <c r="Y138" i="23"/>
  <c r="Y139" i="23"/>
  <c r="Y140" i="23"/>
  <c r="Y141" i="23"/>
  <c r="Y142" i="23"/>
  <c r="Y143" i="23"/>
  <c r="Y144" i="23"/>
  <c r="Y145" i="23"/>
  <c r="Y146" i="23"/>
  <c r="Y147" i="23"/>
  <c r="Y148" i="23"/>
  <c r="Y149" i="23"/>
  <c r="Y150" i="23"/>
  <c r="Y151" i="23"/>
  <c r="Y152" i="23"/>
  <c r="Y153" i="23"/>
  <c r="Y154" i="23"/>
  <c r="Y155" i="23"/>
  <c r="Y156" i="23"/>
  <c r="Y157" i="23"/>
  <c r="Y158" i="23"/>
  <c r="Y159" i="23"/>
  <c r="Y160" i="23"/>
  <c r="Y161" i="23"/>
  <c r="Y162" i="23"/>
  <c r="Y163" i="23"/>
  <c r="Y164" i="23"/>
  <c r="Y165" i="23"/>
  <c r="Y166" i="23"/>
  <c r="Y167" i="23"/>
  <c r="Y168" i="23"/>
  <c r="Y169" i="23"/>
  <c r="Y170" i="23"/>
  <c r="Y171" i="23"/>
  <c r="Y172" i="23"/>
  <c r="Y173" i="23"/>
  <c r="Y174" i="23"/>
  <c r="Y175" i="23"/>
  <c r="Y176" i="23"/>
  <c r="Y177" i="23"/>
  <c r="Y178" i="23"/>
  <c r="Y179" i="23"/>
  <c r="Y180" i="23"/>
  <c r="Y181" i="23"/>
  <c r="Y182" i="23"/>
  <c r="Y183" i="23"/>
  <c r="Y184" i="23"/>
  <c r="Y185" i="23"/>
  <c r="Y186" i="23"/>
  <c r="Y187" i="23"/>
  <c r="Y188" i="23"/>
  <c r="Y189" i="23"/>
  <c r="Y190" i="23"/>
  <c r="Y191" i="23"/>
  <c r="Y192" i="23"/>
  <c r="Y193" i="23"/>
  <c r="Y194" i="23"/>
  <c r="Y195" i="23"/>
  <c r="Y196" i="23"/>
  <c r="Y197" i="23"/>
  <c r="Y198" i="23"/>
  <c r="Y199" i="23"/>
  <c r="Y200" i="23"/>
  <c r="Y201" i="23"/>
  <c r="Y202" i="23"/>
  <c r="Y203" i="23"/>
  <c r="Y204" i="23"/>
  <c r="Y205" i="23"/>
  <c r="Y206" i="23"/>
  <c r="Y207" i="23"/>
  <c r="Y208" i="23"/>
  <c r="Y209" i="23"/>
  <c r="Y210" i="23"/>
  <c r="Y211" i="23"/>
  <c r="Y212" i="23"/>
  <c r="Y213" i="23"/>
  <c r="Y214" i="23"/>
  <c r="Y215" i="23"/>
  <c r="Y216" i="23"/>
  <c r="Y217" i="23"/>
  <c r="Y218" i="23"/>
  <c r="Y219" i="23"/>
  <c r="Y220" i="23"/>
  <c r="Y221" i="23"/>
  <c r="Y222" i="23"/>
  <c r="Y223" i="23"/>
  <c r="Y224" i="23"/>
  <c r="Y225" i="23"/>
  <c r="Y226" i="23"/>
  <c r="Y227" i="23"/>
  <c r="Y228" i="23"/>
  <c r="Y229" i="23"/>
  <c r="Y231" i="23"/>
  <c r="Y232" i="23"/>
  <c r="Y233" i="23"/>
  <c r="Y234" i="23"/>
  <c r="Y235" i="23"/>
  <c r="Y236" i="23"/>
  <c r="Y237" i="23"/>
  <c r="Y238" i="23"/>
  <c r="Y239" i="23"/>
  <c r="Y240" i="23"/>
  <c r="Y241" i="23"/>
  <c r="Y242" i="23"/>
  <c r="Y243" i="23"/>
  <c r="Y244" i="23"/>
  <c r="Y245" i="23"/>
  <c r="Y246" i="23"/>
  <c r="Y247" i="23"/>
  <c r="Y248" i="23"/>
  <c r="Y249" i="23"/>
  <c r="Y250" i="23"/>
  <c r="Y251" i="23"/>
  <c r="Y252" i="23"/>
  <c r="Y253" i="23"/>
  <c r="Y254" i="23"/>
  <c r="Y255" i="23"/>
  <c r="Y256" i="23"/>
  <c r="Y257" i="23"/>
  <c r="Y258" i="23"/>
  <c r="Y259" i="23"/>
  <c r="Y260" i="23"/>
  <c r="Y261" i="23"/>
  <c r="Y262" i="23"/>
  <c r="Y263" i="23"/>
  <c r="Y264" i="23"/>
  <c r="Y265" i="23"/>
  <c r="Y266" i="23"/>
  <c r="Y267" i="23"/>
  <c r="Y268" i="23"/>
  <c r="Y269" i="23"/>
  <c r="Y270" i="23"/>
  <c r="Y271" i="23"/>
  <c r="Y273" i="23"/>
  <c r="Y274" i="23"/>
  <c r="Y275" i="23"/>
  <c r="Y276" i="23"/>
  <c r="Y277" i="23"/>
  <c r="Y278" i="23"/>
  <c r="Y280" i="23"/>
  <c r="Y281" i="23"/>
  <c r="Y282" i="23"/>
  <c r="Y283" i="23"/>
  <c r="Y284" i="23"/>
  <c r="Y285" i="23"/>
  <c r="Y286" i="23"/>
  <c r="Y287" i="23"/>
  <c r="Y288" i="23"/>
  <c r="Y289" i="23"/>
  <c r="Y290" i="23"/>
  <c r="Y291" i="23"/>
  <c r="Y292" i="23"/>
  <c r="Y293" i="23"/>
  <c r="Y294" i="23"/>
  <c r="Y295" i="23"/>
  <c r="Y296" i="23"/>
  <c r="Y297" i="23"/>
  <c r="Y298" i="23"/>
  <c r="Y299" i="23"/>
  <c r="Y300" i="23"/>
  <c r="Y301" i="23"/>
  <c r="Y302" i="23"/>
  <c r="Y303" i="23"/>
  <c r="Y304" i="23"/>
  <c r="Y305" i="23"/>
  <c r="Y306" i="23"/>
  <c r="Y307" i="23"/>
  <c r="Y308" i="23"/>
  <c r="Y309" i="23"/>
  <c r="Y310" i="23"/>
  <c r="Y311" i="23"/>
  <c r="Y312" i="23"/>
  <c r="Y313" i="23"/>
  <c r="Y314" i="23"/>
  <c r="Y315" i="23"/>
  <c r="Y316" i="23"/>
  <c r="Y317" i="23"/>
  <c r="Y318" i="23"/>
  <c r="Y319" i="23"/>
  <c r="Y320" i="23"/>
  <c r="Y321" i="23"/>
  <c r="Y322" i="23"/>
  <c r="Y323" i="23"/>
  <c r="Y324" i="23"/>
  <c r="Y325" i="23"/>
  <c r="Y326" i="23"/>
  <c r="Y327" i="23"/>
  <c r="Y328" i="23"/>
  <c r="Y329" i="23"/>
  <c r="Y331" i="23"/>
  <c r="Y332" i="23"/>
  <c r="Y333" i="23"/>
  <c r="Y334" i="23"/>
  <c r="Y335" i="23"/>
  <c r="Y336" i="23"/>
  <c r="Y337" i="23"/>
  <c r="Y338" i="23"/>
  <c r="Y339" i="23"/>
  <c r="Y340" i="23"/>
  <c r="Y341" i="23"/>
  <c r="Y342" i="23"/>
  <c r="Y343" i="23"/>
  <c r="Y344" i="23"/>
  <c r="Y345" i="23"/>
  <c r="Y346" i="23"/>
  <c r="Y347" i="23"/>
  <c r="Y348" i="23"/>
  <c r="Y349" i="23"/>
  <c r="Y351" i="23"/>
  <c r="Y352" i="23"/>
  <c r="Y353" i="23"/>
  <c r="Y354" i="23"/>
  <c r="Y355" i="23"/>
  <c r="Y356" i="23"/>
  <c r="Y357" i="23"/>
  <c r="Y359" i="23"/>
  <c r="Y360" i="23"/>
  <c r="Y361" i="23"/>
  <c r="Y362" i="23"/>
  <c r="Y363" i="23"/>
  <c r="Y364" i="23"/>
  <c r="Y365" i="23"/>
  <c r="Y367" i="23"/>
  <c r="Y368" i="23"/>
  <c r="Y369" i="23"/>
  <c r="Y370" i="23"/>
  <c r="Y371" i="23"/>
  <c r="Y372" i="23"/>
  <c r="Y373" i="23"/>
  <c r="Y374" i="23"/>
  <c r="Y375" i="23"/>
  <c r="Y376" i="23"/>
  <c r="Y377" i="23"/>
  <c r="Y378" i="23"/>
  <c r="Y379" i="23"/>
  <c r="Y380" i="23"/>
  <c r="Y381" i="23"/>
  <c r="Y382" i="23"/>
  <c r="Y383" i="23"/>
  <c r="Y384" i="23"/>
  <c r="Y385" i="23"/>
  <c r="Y386" i="23"/>
  <c r="Y387" i="23"/>
  <c r="Y388" i="23"/>
  <c r="Y391" i="23"/>
  <c r="Y392" i="23"/>
  <c r="Y393" i="23"/>
  <c r="Y394" i="23"/>
  <c r="Y395" i="23"/>
  <c r="Y396" i="23"/>
  <c r="Y397" i="23"/>
  <c r="Y398" i="23"/>
  <c r="Y399" i="23"/>
  <c r="Y400" i="23"/>
  <c r="Y401" i="23"/>
  <c r="Y402" i="23"/>
  <c r="Y403" i="23"/>
  <c r="Y2" i="23"/>
  <c r="W392" i="23"/>
  <c r="W393" i="23"/>
  <c r="W394" i="23"/>
  <c r="W395" i="23"/>
  <c r="W391" i="23"/>
  <c r="W384" i="23"/>
  <c r="W385" i="23"/>
  <c r="W386" i="23"/>
  <c r="W387" i="23"/>
  <c r="W388" i="23"/>
  <c r="W383" i="23"/>
  <c r="W376" i="23"/>
  <c r="W377" i="23"/>
  <c r="W378" i="23"/>
  <c r="W379" i="23"/>
  <c r="W380" i="23"/>
  <c r="W381" i="23"/>
  <c r="W375" i="23"/>
  <c r="W373" i="23"/>
  <c r="W372" i="23"/>
  <c r="W371" i="23"/>
  <c r="W370" i="23"/>
  <c r="W369" i="23"/>
  <c r="W368" i="23"/>
  <c r="W365" i="23"/>
  <c r="W364" i="23"/>
  <c r="W361" i="23"/>
  <c r="W357" i="23"/>
  <c r="W356" i="23"/>
  <c r="W355" i="23"/>
  <c r="W354" i="23"/>
  <c r="W352" i="23"/>
  <c r="W351" i="23"/>
  <c r="W339" i="23"/>
  <c r="W340" i="23"/>
  <c r="W341" i="23"/>
  <c r="W342" i="23"/>
  <c r="W343" i="23"/>
  <c r="W344" i="23"/>
  <c r="W345" i="23"/>
  <c r="W346" i="23"/>
  <c r="W347" i="23"/>
  <c r="W348" i="23"/>
  <c r="W349" i="23"/>
  <c r="W338" i="23"/>
  <c r="W336" i="23"/>
  <c r="W335" i="23"/>
  <c r="W334" i="23"/>
  <c r="W331" i="23"/>
  <c r="W320" i="23"/>
  <c r="W321" i="23"/>
  <c r="W322" i="23"/>
  <c r="W323" i="23"/>
  <c r="W324" i="23"/>
  <c r="W325" i="23"/>
  <c r="W326" i="23"/>
  <c r="W327" i="23"/>
  <c r="W328" i="23"/>
  <c r="W329" i="23"/>
  <c r="W319" i="23"/>
  <c r="W302" i="23"/>
  <c r="W303" i="23"/>
  <c r="W304" i="23"/>
  <c r="W305" i="23"/>
  <c r="W306" i="23"/>
  <c r="W307" i="23"/>
  <c r="W308" i="23"/>
  <c r="W309" i="23"/>
  <c r="W310" i="23"/>
  <c r="W311" i="23"/>
  <c r="W312" i="23"/>
  <c r="W313" i="23"/>
  <c r="W314" i="23"/>
  <c r="W315" i="23"/>
  <c r="W316" i="23"/>
  <c r="W301" i="23"/>
  <c r="W293" i="23"/>
  <c r="W294" i="23"/>
  <c r="W295" i="23"/>
  <c r="W296" i="23"/>
  <c r="W297" i="23"/>
  <c r="W298" i="23"/>
  <c r="W299" i="23"/>
  <c r="W292" i="23"/>
  <c r="W290" i="23"/>
  <c r="W289" i="23"/>
  <c r="W288" i="23"/>
  <c r="W285" i="23"/>
  <c r="W284" i="23"/>
  <c r="W283" i="23"/>
  <c r="W282" i="23"/>
  <c r="W280" i="23"/>
  <c r="W278" i="23"/>
  <c r="W277" i="23"/>
  <c r="W275" i="23"/>
  <c r="W274" i="23"/>
  <c r="W271" i="23"/>
  <c r="W269" i="23"/>
  <c r="W265" i="23"/>
  <c r="W264" i="23"/>
  <c r="W263" i="23"/>
  <c r="W258" i="23"/>
  <c r="W256" i="23"/>
  <c r="W240" i="23"/>
  <c r="W241" i="23"/>
  <c r="W242" i="23"/>
  <c r="W243" i="23"/>
  <c r="W244" i="23"/>
  <c r="W245" i="23"/>
  <c r="W246" i="23"/>
  <c r="W247" i="23"/>
  <c r="W248" i="23"/>
  <c r="W239" i="23"/>
  <c r="W237" i="23"/>
  <c r="W236" i="23"/>
  <c r="W235" i="23"/>
  <c r="W234" i="23"/>
  <c r="W232" i="23"/>
  <c r="W229" i="23"/>
  <c r="W147" i="23"/>
  <c r="W146" i="23"/>
  <c r="W145" i="23"/>
  <c r="W144" i="23"/>
  <c r="W120" i="23"/>
  <c r="W121" i="23"/>
  <c r="W122" i="23"/>
  <c r="W123" i="23"/>
  <c r="W124" i="23"/>
  <c r="W125" i="23"/>
  <c r="W126" i="23"/>
  <c r="W127" i="23"/>
  <c r="W128" i="23"/>
  <c r="W129" i="23"/>
  <c r="W130" i="23"/>
  <c r="W131" i="23"/>
  <c r="W132" i="23"/>
  <c r="W133" i="23"/>
  <c r="W134" i="23"/>
  <c r="W135" i="23"/>
  <c r="W136" i="23"/>
  <c r="W137" i="23"/>
  <c r="W138" i="23"/>
  <c r="W139" i="23"/>
  <c r="W140" i="23"/>
  <c r="W141" i="23"/>
  <c r="W142" i="23"/>
  <c r="W119" i="23"/>
  <c r="W112" i="23"/>
  <c r="W113" i="23"/>
  <c r="W114" i="23"/>
  <c r="W115" i="23"/>
  <c r="W116" i="23"/>
  <c r="W117" i="23"/>
  <c r="W111" i="23"/>
  <c r="W107" i="23"/>
  <c r="W105" i="23"/>
  <c r="W104" i="23"/>
  <c r="W103" i="23"/>
  <c r="W102" i="23"/>
  <c r="W100" i="23"/>
  <c r="W99" i="23"/>
  <c r="W96" i="23"/>
  <c r="W95" i="23"/>
  <c r="W94" i="23"/>
  <c r="W93" i="23"/>
  <c r="W92" i="23"/>
  <c r="W90" i="23"/>
  <c r="W89" i="23"/>
  <c r="W87" i="23"/>
  <c r="W85" i="23"/>
  <c r="W61" i="23"/>
  <c r="W62" i="23"/>
  <c r="W63" i="23"/>
  <c r="W64" i="23"/>
  <c r="W65" i="23"/>
  <c r="W66" i="23"/>
  <c r="W67" i="23"/>
  <c r="W68" i="23"/>
  <c r="W69" i="23"/>
  <c r="W70" i="23"/>
  <c r="W71" i="23"/>
  <c r="W72" i="23"/>
  <c r="W73" i="23"/>
  <c r="W74" i="23"/>
  <c r="W75" i="23"/>
  <c r="W76" i="23"/>
  <c r="W77" i="23"/>
  <c r="W78" i="23"/>
  <c r="W79" i="23"/>
  <c r="W80" i="23"/>
  <c r="W60" i="23"/>
  <c r="W57" i="23"/>
  <c r="W56" i="23"/>
  <c r="W51" i="23"/>
  <c r="W50" i="23"/>
  <c r="W49" i="23"/>
  <c r="W47" i="23"/>
  <c r="W42" i="23"/>
  <c r="W43" i="23"/>
  <c r="W44" i="23"/>
  <c r="W45" i="23"/>
  <c r="W41" i="23"/>
  <c r="W38" i="23"/>
  <c r="W37" i="23"/>
  <c r="W36" i="23"/>
  <c r="W29" i="23"/>
  <c r="W28" i="23"/>
  <c r="W27" i="23"/>
  <c r="W24" i="23"/>
  <c r="W21" i="23"/>
  <c r="W19" i="23"/>
  <c r="W11" i="23"/>
  <c r="W12" i="23"/>
  <c r="W13" i="23"/>
  <c r="W14" i="23"/>
  <c r="W15" i="23"/>
  <c r="W16" i="23"/>
  <c r="W10" i="23"/>
  <c r="V230" i="23"/>
  <c r="V142" i="23"/>
  <c r="V129" i="23"/>
  <c r="V128" i="23"/>
  <c r="V127" i="23"/>
  <c r="V125" i="23"/>
  <c r="V119" i="23"/>
  <c r="V118" i="23"/>
  <c r="V117" i="23"/>
  <c r="V116" i="23"/>
  <c r="V115" i="23"/>
  <c r="V110" i="23"/>
  <c r="V109" i="23"/>
  <c r="V106" i="23"/>
  <c r="V101" i="23"/>
  <c r="V98" i="23"/>
  <c r="V97" i="23"/>
  <c r="V96" i="23"/>
  <c r="V95" i="23"/>
  <c r="V91" i="23"/>
  <c r="V90" i="23"/>
  <c r="V88" i="23"/>
  <c r="V87" i="23"/>
  <c r="V86" i="23"/>
  <c r="V85" i="23"/>
  <c r="V82" i="23"/>
  <c r="V81" i="23"/>
  <c r="V78" i="23"/>
  <c r="V77" i="23"/>
  <c r="V76" i="23"/>
  <c r="V72" i="23"/>
  <c r="V71" i="23"/>
  <c r="V70" i="23"/>
  <c r="V68" i="23"/>
  <c r="V67" i="23"/>
  <c r="V66" i="23"/>
  <c r="V64" i="23"/>
  <c r="V48" i="23"/>
  <c r="V17" i="23"/>
  <c r="V8" i="23"/>
  <c r="V7" i="23"/>
  <c r="U142" i="23"/>
  <c r="U130" i="23"/>
  <c r="U129" i="23"/>
  <c r="U128" i="23"/>
  <c r="U127" i="23"/>
  <c r="U125" i="23"/>
  <c r="U123" i="23"/>
  <c r="U119" i="23"/>
  <c r="U118" i="23"/>
  <c r="U116" i="23"/>
  <c r="U115" i="23"/>
  <c r="U107" i="23"/>
  <c r="U106" i="23"/>
  <c r="U102" i="23"/>
  <c r="U101" i="23"/>
  <c r="U97" i="23"/>
  <c r="U91" i="23"/>
  <c r="U90" i="23"/>
  <c r="U89" i="23"/>
  <c r="U88" i="23"/>
  <c r="U86" i="23"/>
  <c r="U82" i="23"/>
  <c r="U81" i="23"/>
  <c r="U76" i="23"/>
  <c r="U72" i="23"/>
  <c r="U70" i="23"/>
  <c r="U68" i="23"/>
  <c r="U67" i="23"/>
  <c r="U66" i="23"/>
  <c r="U64" i="23"/>
  <c r="U58" i="23"/>
  <c r="U48" i="23"/>
  <c r="U18" i="23"/>
  <c r="U11" i="23"/>
  <c r="U7" i="23"/>
  <c r="U2" i="23"/>
  <c r="R42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5" i="12"/>
  <c r="R196" i="12"/>
  <c r="R197" i="12"/>
  <c r="R198" i="12"/>
  <c r="R199" i="12"/>
  <c r="R200" i="12"/>
  <c r="R201" i="12"/>
  <c r="R202" i="12"/>
  <c r="R203" i="12"/>
  <c r="R204" i="12"/>
  <c r="R205" i="12"/>
  <c r="R206" i="12"/>
  <c r="R207" i="12"/>
  <c r="R208" i="12"/>
  <c r="R209" i="12"/>
  <c r="R210" i="12"/>
  <c r="R211" i="12"/>
  <c r="R212" i="12"/>
  <c r="R213" i="12"/>
  <c r="R214" i="12"/>
  <c r="R215" i="12"/>
  <c r="R216" i="12"/>
  <c r="R217" i="12"/>
  <c r="R218" i="12"/>
  <c r="R219" i="12"/>
  <c r="R220" i="12"/>
  <c r="R221" i="12"/>
  <c r="R222" i="12"/>
  <c r="R223" i="12"/>
  <c r="R224" i="12"/>
  <c r="R225" i="12"/>
  <c r="R226" i="12"/>
  <c r="R227" i="12"/>
  <c r="R228" i="12"/>
  <c r="R229" i="12"/>
  <c r="R230" i="12"/>
  <c r="R231" i="12"/>
  <c r="R232" i="12"/>
  <c r="R233" i="12"/>
  <c r="R234" i="12"/>
  <c r="R235" i="12"/>
  <c r="R236" i="12"/>
  <c r="R237" i="12"/>
  <c r="R238" i="12"/>
  <c r="R239" i="12"/>
  <c r="R240" i="12"/>
  <c r="R241" i="12"/>
  <c r="R242" i="12"/>
  <c r="R243" i="12"/>
  <c r="R244" i="12"/>
  <c r="R245" i="12"/>
  <c r="R246" i="12"/>
  <c r="R247" i="12"/>
  <c r="R248" i="12"/>
  <c r="R249" i="12"/>
  <c r="R250" i="12"/>
  <c r="R251" i="12"/>
  <c r="R252" i="12"/>
  <c r="R253" i="12"/>
  <c r="R254" i="12"/>
  <c r="R255" i="12"/>
  <c r="R256" i="12"/>
  <c r="R257" i="12"/>
  <c r="R258" i="12"/>
  <c r="R259" i="12"/>
  <c r="R260" i="12"/>
  <c r="R261" i="12"/>
  <c r="R262" i="12"/>
  <c r="R263" i="12"/>
  <c r="R264" i="12"/>
  <c r="R265" i="12"/>
  <c r="R266" i="12"/>
  <c r="R267" i="12"/>
  <c r="R268" i="12"/>
  <c r="R269" i="12"/>
  <c r="R270" i="12"/>
  <c r="R271" i="12"/>
  <c r="R272" i="12"/>
  <c r="R273" i="12"/>
  <c r="R274" i="12"/>
  <c r="R275" i="12"/>
  <c r="R276" i="12"/>
  <c r="R277" i="12"/>
  <c r="R278" i="12"/>
  <c r="R279" i="12"/>
  <c r="R280" i="12"/>
  <c r="R281" i="12"/>
  <c r="R282" i="12"/>
  <c r="R283" i="12"/>
  <c r="R284" i="12"/>
  <c r="R285" i="12"/>
  <c r="R286" i="12"/>
  <c r="R287" i="12"/>
  <c r="R288" i="12"/>
  <c r="R289" i="12"/>
  <c r="R290" i="12"/>
  <c r="R291" i="12"/>
  <c r="R292" i="12"/>
  <c r="R293" i="12"/>
  <c r="R294" i="12"/>
  <c r="R295" i="12"/>
  <c r="R296" i="12"/>
  <c r="R297" i="12"/>
  <c r="R298" i="12"/>
  <c r="R299" i="12"/>
  <c r="R300" i="12"/>
  <c r="R301" i="12"/>
  <c r="R302" i="12"/>
  <c r="R303" i="12"/>
  <c r="R304" i="12"/>
  <c r="R305" i="12"/>
  <c r="R306" i="12"/>
  <c r="R307" i="12"/>
  <c r="R308" i="12"/>
  <c r="R309" i="12"/>
  <c r="R310" i="12"/>
  <c r="R311" i="12"/>
  <c r="R312" i="12"/>
  <c r="R313" i="12"/>
  <c r="R314" i="12"/>
  <c r="R315" i="12"/>
  <c r="R316" i="12"/>
  <c r="R317" i="12"/>
  <c r="R318" i="12"/>
  <c r="R319" i="12"/>
  <c r="R320" i="12"/>
  <c r="R321" i="12"/>
  <c r="R322" i="12"/>
  <c r="R323" i="12"/>
  <c r="R324" i="12"/>
  <c r="R325" i="12"/>
  <c r="R326" i="12"/>
  <c r="R327" i="12"/>
  <c r="R328" i="12"/>
  <c r="R329" i="12"/>
  <c r="R330" i="12"/>
  <c r="R331" i="12"/>
  <c r="R332" i="12"/>
  <c r="R333" i="12"/>
  <c r="R334" i="12"/>
  <c r="R335" i="12"/>
  <c r="R336" i="12"/>
  <c r="R337" i="12"/>
  <c r="R338" i="12"/>
  <c r="R339" i="12"/>
  <c r="R340" i="12"/>
  <c r="R341" i="12"/>
  <c r="R342" i="12"/>
  <c r="R343" i="12"/>
  <c r="R344" i="12"/>
  <c r="R345" i="12"/>
  <c r="R346" i="12"/>
  <c r="R347" i="12"/>
  <c r="R348" i="12"/>
  <c r="R349" i="12"/>
  <c r="R350" i="12"/>
  <c r="R351" i="12"/>
  <c r="R352" i="12"/>
  <c r="R353" i="12"/>
  <c r="R354" i="12"/>
  <c r="R355" i="12"/>
  <c r="R356" i="12"/>
  <c r="R357" i="12"/>
  <c r="R358" i="12"/>
  <c r="R359" i="12"/>
  <c r="R360" i="12"/>
  <c r="R361" i="12"/>
  <c r="R362" i="12"/>
  <c r="R363" i="12"/>
  <c r="R364" i="12"/>
  <c r="R365" i="12"/>
  <c r="R366" i="12"/>
  <c r="R367" i="12"/>
  <c r="R368" i="12"/>
  <c r="R369" i="12"/>
  <c r="R370" i="12"/>
  <c r="R371" i="12"/>
  <c r="R372" i="12"/>
  <c r="R373" i="12"/>
  <c r="R374" i="12"/>
  <c r="R375" i="12"/>
  <c r="R376" i="12"/>
  <c r="R377" i="12"/>
  <c r="R378" i="12"/>
  <c r="R379" i="12"/>
  <c r="R380" i="12"/>
  <c r="R381" i="12"/>
  <c r="R382" i="12"/>
  <c r="R383" i="12"/>
  <c r="R384" i="12"/>
  <c r="R385" i="12"/>
  <c r="R386" i="12"/>
  <c r="R387" i="12"/>
  <c r="R388" i="12"/>
  <c r="R389" i="12"/>
  <c r="R390" i="12"/>
  <c r="R391" i="12"/>
  <c r="R392" i="12"/>
  <c r="R393" i="12"/>
  <c r="R394" i="12"/>
  <c r="R395" i="12"/>
  <c r="R396" i="12"/>
  <c r="R397" i="12"/>
  <c r="R398" i="12"/>
  <c r="R399" i="12"/>
  <c r="R400" i="12"/>
  <c r="R401" i="12"/>
  <c r="R402" i="12"/>
  <c r="R403" i="12"/>
  <c r="R404" i="12"/>
  <c r="R405" i="12"/>
  <c r="R406" i="12"/>
  <c r="R407" i="12"/>
  <c r="R408" i="12"/>
  <c r="R409" i="12"/>
  <c r="R410" i="12"/>
  <c r="R411" i="12"/>
  <c r="R412" i="12"/>
  <c r="R413" i="12"/>
  <c r="R414" i="12"/>
  <c r="R415" i="12"/>
  <c r="R416" i="12"/>
  <c r="R417" i="12"/>
  <c r="R418" i="12"/>
  <c r="R419" i="12"/>
  <c r="R420" i="12"/>
  <c r="R2" i="12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P59" i="23"/>
  <c r="P60" i="23"/>
  <c r="P61" i="23"/>
  <c r="P62" i="23"/>
  <c r="P63" i="23"/>
  <c r="P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93" i="23"/>
  <c r="P94" i="23"/>
  <c r="P95" i="23"/>
  <c r="P96" i="23"/>
  <c r="P97" i="23"/>
  <c r="P98" i="23"/>
  <c r="P99" i="23"/>
  <c r="P100" i="23"/>
  <c r="P101" i="23"/>
  <c r="P102" i="23"/>
  <c r="P103" i="23"/>
  <c r="P104" i="23"/>
  <c r="P105" i="23"/>
  <c r="P106" i="23"/>
  <c r="P107" i="23"/>
  <c r="P108" i="23"/>
  <c r="P109" i="23"/>
  <c r="P110" i="23"/>
  <c r="P111" i="23"/>
  <c r="P112" i="23"/>
  <c r="P113" i="23"/>
  <c r="P114" i="23"/>
  <c r="P115" i="23"/>
  <c r="P116" i="23"/>
  <c r="P117" i="23"/>
  <c r="P118" i="23"/>
  <c r="P119" i="23"/>
  <c r="P120" i="23"/>
  <c r="P121" i="23"/>
  <c r="P122" i="23"/>
  <c r="P123" i="23"/>
  <c r="P124" i="23"/>
  <c r="P125" i="23"/>
  <c r="P126" i="23"/>
  <c r="P127" i="23"/>
  <c r="P128" i="23"/>
  <c r="P129" i="23"/>
  <c r="P130" i="23"/>
  <c r="P131" i="23"/>
  <c r="P132" i="23"/>
  <c r="P133" i="23"/>
  <c r="P134" i="23"/>
  <c r="P135" i="23"/>
  <c r="P136" i="23"/>
  <c r="P137" i="23"/>
  <c r="P138" i="23"/>
  <c r="P139" i="23"/>
  <c r="P140" i="23"/>
  <c r="P141" i="23"/>
  <c r="P142" i="23"/>
  <c r="P143" i="23"/>
  <c r="P144" i="23"/>
  <c r="P145" i="23"/>
  <c r="P146" i="23"/>
  <c r="P147" i="23"/>
  <c r="P148" i="23"/>
  <c r="P149" i="23"/>
  <c r="P150" i="23"/>
  <c r="P151" i="23"/>
  <c r="P152" i="23"/>
  <c r="P153" i="23"/>
  <c r="P154" i="23"/>
  <c r="P155" i="23"/>
  <c r="P156" i="23"/>
  <c r="P157" i="23"/>
  <c r="P158" i="23"/>
  <c r="P159" i="23"/>
  <c r="P160" i="23"/>
  <c r="P161" i="23"/>
  <c r="P162" i="23"/>
  <c r="P163" i="23"/>
  <c r="P164" i="23"/>
  <c r="P165" i="23"/>
  <c r="P166" i="23"/>
  <c r="P167" i="23"/>
  <c r="P168" i="23"/>
  <c r="P169" i="23"/>
  <c r="P170" i="23"/>
  <c r="P171" i="23"/>
  <c r="P172" i="23"/>
  <c r="P173" i="23"/>
  <c r="P174" i="23"/>
  <c r="P175" i="23"/>
  <c r="P176" i="23"/>
  <c r="P177" i="23"/>
  <c r="P178" i="23"/>
  <c r="P179" i="23"/>
  <c r="P180" i="23"/>
  <c r="P181" i="23"/>
  <c r="P182" i="23"/>
  <c r="P183" i="23"/>
  <c r="P184" i="23"/>
  <c r="P185" i="23"/>
  <c r="P186" i="23"/>
  <c r="P187" i="23"/>
  <c r="P188" i="23"/>
  <c r="P189" i="23"/>
  <c r="P190" i="23"/>
  <c r="P191" i="23"/>
  <c r="P192" i="23"/>
  <c r="P193" i="23"/>
  <c r="P194" i="23"/>
  <c r="P195" i="23"/>
  <c r="P196" i="23"/>
  <c r="P197" i="23"/>
  <c r="P198" i="23"/>
  <c r="P199" i="23"/>
  <c r="P200" i="23"/>
  <c r="P201" i="23"/>
  <c r="P202" i="23"/>
  <c r="P203" i="23"/>
  <c r="P204" i="23"/>
  <c r="P205" i="23"/>
  <c r="P206" i="23"/>
  <c r="P207" i="23"/>
  <c r="P208" i="23"/>
  <c r="P209" i="23"/>
  <c r="P210" i="23"/>
  <c r="P211" i="23"/>
  <c r="P212" i="23"/>
  <c r="P213" i="23"/>
  <c r="P214" i="23"/>
  <c r="P215" i="23"/>
  <c r="P216" i="23"/>
  <c r="P217" i="23"/>
  <c r="P218" i="23"/>
  <c r="P219" i="23"/>
  <c r="P220" i="23"/>
  <c r="P221" i="23"/>
  <c r="P222" i="23"/>
  <c r="P223" i="23"/>
  <c r="P224" i="23"/>
  <c r="P225" i="23"/>
  <c r="P226" i="23"/>
  <c r="P227" i="23"/>
  <c r="P228" i="23"/>
  <c r="P229" i="23"/>
  <c r="P230" i="23"/>
  <c r="P231" i="23"/>
  <c r="P232" i="23"/>
  <c r="P233" i="23"/>
  <c r="P234" i="23"/>
  <c r="P235" i="23"/>
  <c r="P236" i="23"/>
  <c r="P237" i="23"/>
  <c r="P238" i="23"/>
  <c r="P239" i="23"/>
  <c r="P240" i="23"/>
  <c r="P241" i="23"/>
  <c r="P242" i="23"/>
  <c r="P243" i="23"/>
  <c r="P244" i="23"/>
  <c r="P245" i="23"/>
  <c r="P246" i="23"/>
  <c r="P247" i="23"/>
  <c r="P248" i="23"/>
  <c r="P249" i="23"/>
  <c r="P250" i="23"/>
  <c r="P251" i="23"/>
  <c r="P252" i="23"/>
  <c r="P253" i="23"/>
  <c r="P254" i="23"/>
  <c r="P255" i="23"/>
  <c r="P256" i="23"/>
  <c r="P257" i="23"/>
  <c r="P258" i="23"/>
  <c r="P259" i="23"/>
  <c r="P260" i="23"/>
  <c r="P261" i="23"/>
  <c r="P262" i="23"/>
  <c r="P263" i="23"/>
  <c r="P264" i="23"/>
  <c r="P265" i="23"/>
  <c r="P266" i="23"/>
  <c r="P267" i="23"/>
  <c r="P268" i="23"/>
  <c r="P269" i="23"/>
  <c r="P270" i="23"/>
  <c r="P271" i="23"/>
  <c r="P272" i="23"/>
  <c r="P273" i="23"/>
  <c r="P274" i="23"/>
  <c r="P275" i="23"/>
  <c r="P276" i="23"/>
  <c r="P277" i="23"/>
  <c r="P278" i="23"/>
  <c r="P279" i="23"/>
  <c r="P280" i="23"/>
  <c r="P281" i="23"/>
  <c r="P282" i="23"/>
  <c r="P283" i="23"/>
  <c r="P284" i="23"/>
  <c r="P285" i="23"/>
  <c r="P286" i="23"/>
  <c r="P287" i="23"/>
  <c r="P288" i="23"/>
  <c r="P289" i="23"/>
  <c r="P290" i="23"/>
  <c r="P291" i="23"/>
  <c r="P292" i="23"/>
  <c r="P293" i="23"/>
  <c r="P294" i="23"/>
  <c r="P295" i="23"/>
  <c r="P296" i="23"/>
  <c r="P297" i="23"/>
  <c r="P298" i="23"/>
  <c r="P299" i="23"/>
  <c r="P300" i="23"/>
  <c r="P301" i="23"/>
  <c r="P302" i="23"/>
  <c r="P303" i="23"/>
  <c r="P304" i="23"/>
  <c r="P305" i="23"/>
  <c r="P306" i="23"/>
  <c r="P307" i="23"/>
  <c r="P308" i="23"/>
  <c r="P309" i="23"/>
  <c r="P310" i="23"/>
  <c r="P311" i="23"/>
  <c r="P312" i="23"/>
  <c r="P313" i="23"/>
  <c r="P314" i="23"/>
  <c r="P315" i="23"/>
  <c r="P316" i="23"/>
  <c r="P317" i="23"/>
  <c r="P318" i="23"/>
  <c r="P319" i="23"/>
  <c r="P320" i="23"/>
  <c r="P321" i="23"/>
  <c r="P322" i="23"/>
  <c r="P323" i="23"/>
  <c r="P324" i="23"/>
  <c r="P325" i="23"/>
  <c r="P326" i="23"/>
  <c r="P327" i="23"/>
  <c r="P328" i="23"/>
  <c r="P329" i="23"/>
  <c r="P330" i="23"/>
  <c r="P331" i="23"/>
  <c r="P332" i="23"/>
  <c r="P333" i="23"/>
  <c r="P334" i="23"/>
  <c r="P335" i="23"/>
  <c r="P336" i="23"/>
  <c r="P337" i="23"/>
  <c r="P338" i="23"/>
  <c r="P339" i="23"/>
  <c r="P340" i="23"/>
  <c r="P341" i="23"/>
  <c r="P342" i="23"/>
  <c r="P343" i="23"/>
  <c r="P344" i="23"/>
  <c r="P345" i="23"/>
  <c r="P346" i="23"/>
  <c r="P347" i="23"/>
  <c r="P348" i="23"/>
  <c r="P349" i="23"/>
  <c r="P350" i="23"/>
  <c r="P351" i="23"/>
  <c r="P352" i="23"/>
  <c r="P353" i="23"/>
  <c r="P354" i="23"/>
  <c r="P355" i="23"/>
  <c r="P356" i="23"/>
  <c r="P357" i="23"/>
  <c r="P358" i="23"/>
  <c r="P359" i="23"/>
  <c r="P360" i="23"/>
  <c r="P361" i="23"/>
  <c r="P362" i="23"/>
  <c r="P363" i="23"/>
  <c r="P364" i="23"/>
  <c r="P365" i="23"/>
  <c r="P366" i="23"/>
  <c r="P367" i="23"/>
  <c r="P368" i="23"/>
  <c r="P369" i="23"/>
  <c r="P370" i="23"/>
  <c r="P371" i="23"/>
  <c r="P372" i="23"/>
  <c r="P373" i="23"/>
  <c r="P374" i="23"/>
  <c r="P375" i="23"/>
  <c r="P376" i="23"/>
  <c r="P377" i="23"/>
  <c r="P378" i="23"/>
  <c r="P379" i="23"/>
  <c r="P380" i="23"/>
  <c r="P381" i="23"/>
  <c r="P382" i="23"/>
  <c r="P383" i="23"/>
  <c r="P384" i="23"/>
  <c r="P385" i="23"/>
  <c r="P386" i="23"/>
  <c r="P387" i="23"/>
  <c r="P388" i="23"/>
  <c r="P389" i="23"/>
  <c r="P390" i="23"/>
  <c r="P391" i="23"/>
  <c r="P392" i="23"/>
  <c r="P393" i="23"/>
  <c r="P394" i="23"/>
  <c r="P395" i="23"/>
  <c r="P396" i="23"/>
  <c r="P397" i="23"/>
  <c r="P398" i="23"/>
  <c r="P399" i="23"/>
  <c r="P400" i="23"/>
  <c r="P401" i="23"/>
  <c r="P402" i="23"/>
  <c r="P403" i="23"/>
  <c r="P2" i="23"/>
  <c r="O2" i="23"/>
  <c r="Y407" i="23"/>
  <c r="Y406" i="23"/>
  <c r="Y405" i="23"/>
  <c r="S403" i="23"/>
  <c r="R403" i="23"/>
  <c r="Q403" i="23"/>
  <c r="O403" i="23"/>
  <c r="N403" i="23"/>
  <c r="S402" i="23"/>
  <c r="R402" i="23"/>
  <c r="Q402" i="23"/>
  <c r="O402" i="23"/>
  <c r="N402" i="23"/>
  <c r="S401" i="23"/>
  <c r="R401" i="23"/>
  <c r="Q401" i="23"/>
  <c r="O401" i="23"/>
  <c r="N401" i="23"/>
  <c r="S400" i="23"/>
  <c r="R400" i="23"/>
  <c r="Q400" i="23"/>
  <c r="O400" i="23"/>
  <c r="N400" i="23"/>
  <c r="S399" i="23"/>
  <c r="R399" i="23"/>
  <c r="Q399" i="23"/>
  <c r="O399" i="23"/>
  <c r="N399" i="23"/>
  <c r="S398" i="23"/>
  <c r="R398" i="23"/>
  <c r="Q398" i="23"/>
  <c r="O398" i="23"/>
  <c r="N398" i="23"/>
  <c r="S397" i="23"/>
  <c r="R397" i="23"/>
  <c r="Q397" i="23"/>
  <c r="O397" i="23"/>
  <c r="N397" i="23"/>
  <c r="S396" i="23"/>
  <c r="R396" i="23"/>
  <c r="Q396" i="23"/>
  <c r="O396" i="23"/>
  <c r="N396" i="23"/>
  <c r="S395" i="23"/>
  <c r="R395" i="23"/>
  <c r="Q395" i="23"/>
  <c r="O395" i="23"/>
  <c r="N395" i="23"/>
  <c r="S394" i="23"/>
  <c r="R394" i="23"/>
  <c r="Q394" i="23"/>
  <c r="O394" i="23"/>
  <c r="N394" i="23"/>
  <c r="S393" i="23"/>
  <c r="R393" i="23"/>
  <c r="Q393" i="23"/>
  <c r="O393" i="23"/>
  <c r="N393" i="23"/>
  <c r="S392" i="23"/>
  <c r="R392" i="23"/>
  <c r="Q392" i="23"/>
  <c r="O392" i="23"/>
  <c r="N392" i="23"/>
  <c r="S391" i="23"/>
  <c r="R391" i="23"/>
  <c r="Q391" i="23"/>
  <c r="O391" i="23"/>
  <c r="N391" i="23"/>
  <c r="S390" i="23"/>
  <c r="R390" i="23"/>
  <c r="Q390" i="23"/>
  <c r="O390" i="23"/>
  <c r="N390" i="23"/>
  <c r="S389" i="23"/>
  <c r="R389" i="23"/>
  <c r="Q389" i="23"/>
  <c r="O389" i="23"/>
  <c r="N389" i="23"/>
  <c r="S388" i="23"/>
  <c r="R388" i="23"/>
  <c r="Q388" i="23"/>
  <c r="O388" i="23"/>
  <c r="N388" i="23"/>
  <c r="S387" i="23"/>
  <c r="R387" i="23"/>
  <c r="Q387" i="23"/>
  <c r="O387" i="23"/>
  <c r="N387" i="23"/>
  <c r="S386" i="23"/>
  <c r="R386" i="23"/>
  <c r="Q386" i="23"/>
  <c r="O386" i="23"/>
  <c r="N386" i="23"/>
  <c r="S385" i="23"/>
  <c r="R385" i="23"/>
  <c r="Q385" i="23"/>
  <c r="O385" i="23"/>
  <c r="N385" i="23"/>
  <c r="S384" i="23"/>
  <c r="R384" i="23"/>
  <c r="Q384" i="23"/>
  <c r="O384" i="23"/>
  <c r="N384" i="23"/>
  <c r="S383" i="23"/>
  <c r="R383" i="23"/>
  <c r="Q383" i="23"/>
  <c r="O383" i="23"/>
  <c r="N383" i="23"/>
  <c r="S382" i="23"/>
  <c r="R382" i="23"/>
  <c r="Q382" i="23"/>
  <c r="O382" i="23"/>
  <c r="N382" i="23"/>
  <c r="S381" i="23"/>
  <c r="R381" i="23"/>
  <c r="Q381" i="23"/>
  <c r="O381" i="23"/>
  <c r="N381" i="23"/>
  <c r="S380" i="23"/>
  <c r="R380" i="23"/>
  <c r="Q380" i="23"/>
  <c r="O380" i="23"/>
  <c r="N380" i="23"/>
  <c r="S379" i="23"/>
  <c r="R379" i="23"/>
  <c r="Q379" i="23"/>
  <c r="O379" i="23"/>
  <c r="N379" i="23"/>
  <c r="S378" i="23"/>
  <c r="R378" i="23"/>
  <c r="Q378" i="23"/>
  <c r="O378" i="23"/>
  <c r="N378" i="23"/>
  <c r="S377" i="23"/>
  <c r="R377" i="23"/>
  <c r="Q377" i="23"/>
  <c r="O377" i="23"/>
  <c r="N377" i="23"/>
  <c r="S376" i="23"/>
  <c r="R376" i="23"/>
  <c r="Q376" i="23"/>
  <c r="O376" i="23"/>
  <c r="N376" i="23"/>
  <c r="S375" i="23"/>
  <c r="R375" i="23"/>
  <c r="Q375" i="23"/>
  <c r="O375" i="23"/>
  <c r="N375" i="23"/>
  <c r="S374" i="23"/>
  <c r="R374" i="23"/>
  <c r="Q374" i="23"/>
  <c r="O374" i="23"/>
  <c r="N374" i="23"/>
  <c r="S373" i="23"/>
  <c r="R373" i="23"/>
  <c r="Q373" i="23"/>
  <c r="O373" i="23"/>
  <c r="N373" i="23"/>
  <c r="S372" i="23"/>
  <c r="R372" i="23"/>
  <c r="Q372" i="23"/>
  <c r="O372" i="23"/>
  <c r="N372" i="23"/>
  <c r="S371" i="23"/>
  <c r="R371" i="23"/>
  <c r="Q371" i="23"/>
  <c r="O371" i="23"/>
  <c r="N371" i="23"/>
  <c r="S370" i="23"/>
  <c r="R370" i="23"/>
  <c r="Q370" i="23"/>
  <c r="O370" i="23"/>
  <c r="N370" i="23"/>
  <c r="S369" i="23"/>
  <c r="R369" i="23"/>
  <c r="Q369" i="23"/>
  <c r="O369" i="23"/>
  <c r="N369" i="23"/>
  <c r="S368" i="23"/>
  <c r="R368" i="23"/>
  <c r="Q368" i="23"/>
  <c r="O368" i="23"/>
  <c r="N368" i="23"/>
  <c r="S367" i="23"/>
  <c r="R367" i="23"/>
  <c r="Q367" i="23"/>
  <c r="O367" i="23"/>
  <c r="N367" i="23"/>
  <c r="S366" i="23"/>
  <c r="R366" i="23"/>
  <c r="Q366" i="23"/>
  <c r="O366" i="23"/>
  <c r="N366" i="23"/>
  <c r="S365" i="23"/>
  <c r="R365" i="23"/>
  <c r="Q365" i="23"/>
  <c r="O365" i="23"/>
  <c r="N365" i="23"/>
  <c r="S364" i="23"/>
  <c r="R364" i="23"/>
  <c r="Q364" i="23"/>
  <c r="O364" i="23"/>
  <c r="N364" i="23"/>
  <c r="S363" i="23"/>
  <c r="R363" i="23"/>
  <c r="Q363" i="23"/>
  <c r="O363" i="23"/>
  <c r="N363" i="23"/>
  <c r="S362" i="23"/>
  <c r="R362" i="23"/>
  <c r="Q362" i="23"/>
  <c r="O362" i="23"/>
  <c r="N362" i="23"/>
  <c r="S361" i="23"/>
  <c r="R361" i="23"/>
  <c r="Q361" i="23"/>
  <c r="O361" i="23"/>
  <c r="N361" i="23"/>
  <c r="S360" i="23"/>
  <c r="R360" i="23"/>
  <c r="Q360" i="23"/>
  <c r="O360" i="23"/>
  <c r="N360" i="23"/>
  <c r="S359" i="23"/>
  <c r="R359" i="23"/>
  <c r="Q359" i="23"/>
  <c r="O359" i="23"/>
  <c r="N359" i="23"/>
  <c r="S358" i="23"/>
  <c r="R358" i="23"/>
  <c r="Q358" i="23"/>
  <c r="O358" i="23"/>
  <c r="N358" i="23"/>
  <c r="S357" i="23"/>
  <c r="R357" i="23"/>
  <c r="Q357" i="23"/>
  <c r="O357" i="23"/>
  <c r="N357" i="23"/>
  <c r="S356" i="23"/>
  <c r="R356" i="23"/>
  <c r="Q356" i="23"/>
  <c r="O356" i="23"/>
  <c r="N356" i="23"/>
  <c r="S355" i="23"/>
  <c r="R355" i="23"/>
  <c r="Q355" i="23"/>
  <c r="O355" i="23"/>
  <c r="N355" i="23"/>
  <c r="S354" i="23"/>
  <c r="R354" i="23"/>
  <c r="Q354" i="23"/>
  <c r="O354" i="23"/>
  <c r="N354" i="23"/>
  <c r="S353" i="23"/>
  <c r="R353" i="23"/>
  <c r="Q353" i="23"/>
  <c r="O353" i="23"/>
  <c r="N353" i="23"/>
  <c r="S352" i="23"/>
  <c r="R352" i="23"/>
  <c r="Q352" i="23"/>
  <c r="O352" i="23"/>
  <c r="N352" i="23"/>
  <c r="S351" i="23"/>
  <c r="R351" i="23"/>
  <c r="Q351" i="23"/>
  <c r="O351" i="23"/>
  <c r="N351" i="23"/>
  <c r="S350" i="23"/>
  <c r="R350" i="23"/>
  <c r="Q350" i="23"/>
  <c r="O350" i="23"/>
  <c r="N350" i="23"/>
  <c r="S349" i="23"/>
  <c r="R349" i="23"/>
  <c r="Q349" i="23"/>
  <c r="O349" i="23"/>
  <c r="N349" i="23"/>
  <c r="S348" i="23"/>
  <c r="R348" i="23"/>
  <c r="Q348" i="23"/>
  <c r="O348" i="23"/>
  <c r="N348" i="23"/>
  <c r="S347" i="23"/>
  <c r="R347" i="23"/>
  <c r="Q347" i="23"/>
  <c r="O347" i="23"/>
  <c r="N347" i="23"/>
  <c r="S346" i="23"/>
  <c r="R346" i="23"/>
  <c r="Q346" i="23"/>
  <c r="O346" i="23"/>
  <c r="N346" i="23"/>
  <c r="S345" i="23"/>
  <c r="R345" i="23"/>
  <c r="Q345" i="23"/>
  <c r="O345" i="23"/>
  <c r="N345" i="23"/>
  <c r="S344" i="23"/>
  <c r="R344" i="23"/>
  <c r="Q344" i="23"/>
  <c r="O344" i="23"/>
  <c r="N344" i="23"/>
  <c r="S343" i="23"/>
  <c r="R343" i="23"/>
  <c r="Q343" i="23"/>
  <c r="O343" i="23"/>
  <c r="N343" i="23"/>
  <c r="S342" i="23"/>
  <c r="R342" i="23"/>
  <c r="Q342" i="23"/>
  <c r="O342" i="23"/>
  <c r="N342" i="23"/>
  <c r="S341" i="23"/>
  <c r="R341" i="23"/>
  <c r="Q341" i="23"/>
  <c r="O341" i="23"/>
  <c r="N341" i="23"/>
  <c r="S340" i="23"/>
  <c r="R340" i="23"/>
  <c r="Q340" i="23"/>
  <c r="O340" i="23"/>
  <c r="N340" i="23"/>
  <c r="S339" i="23"/>
  <c r="R339" i="23"/>
  <c r="Q339" i="23"/>
  <c r="O339" i="23"/>
  <c r="N339" i="23"/>
  <c r="S338" i="23"/>
  <c r="R338" i="23"/>
  <c r="Q338" i="23"/>
  <c r="O338" i="23"/>
  <c r="N338" i="23"/>
  <c r="S337" i="23"/>
  <c r="R337" i="23"/>
  <c r="Q337" i="23"/>
  <c r="O337" i="23"/>
  <c r="N337" i="23"/>
  <c r="S336" i="23"/>
  <c r="R336" i="23"/>
  <c r="Q336" i="23"/>
  <c r="O336" i="23"/>
  <c r="N336" i="23"/>
  <c r="S335" i="23"/>
  <c r="R335" i="23"/>
  <c r="Q335" i="23"/>
  <c r="O335" i="23"/>
  <c r="N335" i="23"/>
  <c r="S334" i="23"/>
  <c r="R334" i="23"/>
  <c r="Q334" i="23"/>
  <c r="O334" i="23"/>
  <c r="N334" i="23"/>
  <c r="S333" i="23"/>
  <c r="R333" i="23"/>
  <c r="Q333" i="23"/>
  <c r="O333" i="23"/>
  <c r="N333" i="23"/>
  <c r="S332" i="23"/>
  <c r="R332" i="23"/>
  <c r="Q332" i="23"/>
  <c r="O332" i="23"/>
  <c r="N332" i="23"/>
  <c r="S331" i="23"/>
  <c r="R331" i="23"/>
  <c r="Q331" i="23"/>
  <c r="O331" i="23"/>
  <c r="N331" i="23"/>
  <c r="S330" i="23"/>
  <c r="R330" i="23"/>
  <c r="Q330" i="23"/>
  <c r="O330" i="23"/>
  <c r="N330" i="23"/>
  <c r="S329" i="23"/>
  <c r="R329" i="23"/>
  <c r="Q329" i="23"/>
  <c r="O329" i="23"/>
  <c r="N329" i="23"/>
  <c r="S328" i="23"/>
  <c r="R328" i="23"/>
  <c r="Q328" i="23"/>
  <c r="O328" i="23"/>
  <c r="N328" i="23"/>
  <c r="S327" i="23"/>
  <c r="R327" i="23"/>
  <c r="Q327" i="23"/>
  <c r="O327" i="23"/>
  <c r="N327" i="23"/>
  <c r="S326" i="23"/>
  <c r="R326" i="23"/>
  <c r="Q326" i="23"/>
  <c r="O326" i="23"/>
  <c r="N326" i="23"/>
  <c r="S325" i="23"/>
  <c r="R325" i="23"/>
  <c r="Q325" i="23"/>
  <c r="O325" i="23"/>
  <c r="N325" i="23"/>
  <c r="S324" i="23"/>
  <c r="R324" i="23"/>
  <c r="Q324" i="23"/>
  <c r="O324" i="23"/>
  <c r="N324" i="23"/>
  <c r="S323" i="23"/>
  <c r="R323" i="23"/>
  <c r="Q323" i="23"/>
  <c r="O323" i="23"/>
  <c r="N323" i="23"/>
  <c r="S322" i="23"/>
  <c r="R322" i="23"/>
  <c r="Q322" i="23"/>
  <c r="O322" i="23"/>
  <c r="N322" i="23"/>
  <c r="S321" i="23"/>
  <c r="R321" i="23"/>
  <c r="Q321" i="23"/>
  <c r="O321" i="23"/>
  <c r="N321" i="23"/>
  <c r="S320" i="23"/>
  <c r="R320" i="23"/>
  <c r="Q320" i="23"/>
  <c r="O320" i="23"/>
  <c r="N320" i="23"/>
  <c r="S319" i="23"/>
  <c r="R319" i="23"/>
  <c r="Q319" i="23"/>
  <c r="O319" i="23"/>
  <c r="N319" i="23"/>
  <c r="S318" i="23"/>
  <c r="R318" i="23"/>
  <c r="Q318" i="23"/>
  <c r="O318" i="23"/>
  <c r="N318" i="23"/>
  <c r="S317" i="23"/>
  <c r="R317" i="23"/>
  <c r="Q317" i="23"/>
  <c r="O317" i="23"/>
  <c r="N317" i="23"/>
  <c r="S316" i="23"/>
  <c r="R316" i="23"/>
  <c r="Q316" i="23"/>
  <c r="O316" i="23"/>
  <c r="N316" i="23"/>
  <c r="S315" i="23"/>
  <c r="R315" i="23"/>
  <c r="Q315" i="23"/>
  <c r="O315" i="23"/>
  <c r="N315" i="23"/>
  <c r="S314" i="23"/>
  <c r="R314" i="23"/>
  <c r="Q314" i="23"/>
  <c r="O314" i="23"/>
  <c r="N314" i="23"/>
  <c r="S313" i="23"/>
  <c r="R313" i="23"/>
  <c r="Q313" i="23"/>
  <c r="O313" i="23"/>
  <c r="N313" i="23"/>
  <c r="S312" i="23"/>
  <c r="R312" i="23"/>
  <c r="Q312" i="23"/>
  <c r="O312" i="23"/>
  <c r="N312" i="23"/>
  <c r="S311" i="23"/>
  <c r="R311" i="23"/>
  <c r="Q311" i="23"/>
  <c r="O311" i="23"/>
  <c r="N311" i="23"/>
  <c r="S310" i="23"/>
  <c r="R310" i="23"/>
  <c r="Q310" i="23"/>
  <c r="O310" i="23"/>
  <c r="N310" i="23"/>
  <c r="S309" i="23"/>
  <c r="R309" i="23"/>
  <c r="Q309" i="23"/>
  <c r="O309" i="23"/>
  <c r="N309" i="23"/>
  <c r="S308" i="23"/>
  <c r="R308" i="23"/>
  <c r="Q308" i="23"/>
  <c r="O308" i="23"/>
  <c r="N308" i="23"/>
  <c r="S307" i="23"/>
  <c r="R307" i="23"/>
  <c r="Q307" i="23"/>
  <c r="O307" i="23"/>
  <c r="N307" i="23"/>
  <c r="S306" i="23"/>
  <c r="R306" i="23"/>
  <c r="Q306" i="23"/>
  <c r="O306" i="23"/>
  <c r="N306" i="23"/>
  <c r="S305" i="23"/>
  <c r="R305" i="23"/>
  <c r="Q305" i="23"/>
  <c r="O305" i="23"/>
  <c r="N305" i="23"/>
  <c r="S304" i="23"/>
  <c r="R304" i="23"/>
  <c r="Q304" i="23"/>
  <c r="O304" i="23"/>
  <c r="N304" i="23"/>
  <c r="S303" i="23"/>
  <c r="R303" i="23"/>
  <c r="Q303" i="23"/>
  <c r="O303" i="23"/>
  <c r="N303" i="23"/>
  <c r="S302" i="23"/>
  <c r="R302" i="23"/>
  <c r="Q302" i="23"/>
  <c r="O302" i="23"/>
  <c r="N302" i="23"/>
  <c r="S301" i="23"/>
  <c r="R301" i="23"/>
  <c r="Q301" i="23"/>
  <c r="O301" i="23"/>
  <c r="N301" i="23"/>
  <c r="S300" i="23"/>
  <c r="R300" i="23"/>
  <c r="Q300" i="23"/>
  <c r="O300" i="23"/>
  <c r="N300" i="23"/>
  <c r="S299" i="23"/>
  <c r="R299" i="23"/>
  <c r="Q299" i="23"/>
  <c r="O299" i="23"/>
  <c r="N299" i="23"/>
  <c r="S298" i="23"/>
  <c r="R298" i="23"/>
  <c r="Q298" i="23"/>
  <c r="O298" i="23"/>
  <c r="N298" i="23"/>
  <c r="S297" i="23"/>
  <c r="R297" i="23"/>
  <c r="Q297" i="23"/>
  <c r="O297" i="23"/>
  <c r="N297" i="23"/>
  <c r="S296" i="23"/>
  <c r="R296" i="23"/>
  <c r="Q296" i="23"/>
  <c r="O296" i="23"/>
  <c r="N296" i="23"/>
  <c r="S295" i="23"/>
  <c r="R295" i="23"/>
  <c r="Q295" i="23"/>
  <c r="O295" i="23"/>
  <c r="N295" i="23"/>
  <c r="S294" i="23"/>
  <c r="R294" i="23"/>
  <c r="Q294" i="23"/>
  <c r="O294" i="23"/>
  <c r="N294" i="23"/>
  <c r="S293" i="23"/>
  <c r="R293" i="23"/>
  <c r="Q293" i="23"/>
  <c r="O293" i="23"/>
  <c r="N293" i="23"/>
  <c r="S292" i="23"/>
  <c r="R292" i="23"/>
  <c r="Q292" i="23"/>
  <c r="O292" i="23"/>
  <c r="N292" i="23"/>
  <c r="S291" i="23"/>
  <c r="R291" i="23"/>
  <c r="Q291" i="23"/>
  <c r="O291" i="23"/>
  <c r="N291" i="23"/>
  <c r="S290" i="23"/>
  <c r="R290" i="23"/>
  <c r="Q290" i="23"/>
  <c r="O290" i="23"/>
  <c r="N290" i="23"/>
  <c r="S289" i="23"/>
  <c r="R289" i="23"/>
  <c r="Q289" i="23"/>
  <c r="O289" i="23"/>
  <c r="N289" i="23"/>
  <c r="S288" i="23"/>
  <c r="R288" i="23"/>
  <c r="Q288" i="23"/>
  <c r="O288" i="23"/>
  <c r="N288" i="23"/>
  <c r="S287" i="23"/>
  <c r="R287" i="23"/>
  <c r="Q287" i="23"/>
  <c r="O287" i="23"/>
  <c r="N287" i="23"/>
  <c r="S286" i="23"/>
  <c r="R286" i="23"/>
  <c r="Q286" i="23"/>
  <c r="O286" i="23"/>
  <c r="N286" i="23"/>
  <c r="S285" i="23"/>
  <c r="R285" i="23"/>
  <c r="Q285" i="23"/>
  <c r="O285" i="23"/>
  <c r="N285" i="23"/>
  <c r="S284" i="23"/>
  <c r="R284" i="23"/>
  <c r="Q284" i="23"/>
  <c r="O284" i="23"/>
  <c r="N284" i="23"/>
  <c r="S283" i="23"/>
  <c r="R283" i="23"/>
  <c r="Q283" i="23"/>
  <c r="O283" i="23"/>
  <c r="N283" i="23"/>
  <c r="S282" i="23"/>
  <c r="R282" i="23"/>
  <c r="Q282" i="23"/>
  <c r="O282" i="23"/>
  <c r="N282" i="23"/>
  <c r="S281" i="23"/>
  <c r="R281" i="23"/>
  <c r="Q281" i="23"/>
  <c r="O281" i="23"/>
  <c r="N281" i="23"/>
  <c r="S280" i="23"/>
  <c r="R280" i="23"/>
  <c r="Q280" i="23"/>
  <c r="O280" i="23"/>
  <c r="N280" i="23"/>
  <c r="S279" i="23"/>
  <c r="R279" i="23"/>
  <c r="Q279" i="23"/>
  <c r="O279" i="23"/>
  <c r="N279" i="23"/>
  <c r="S278" i="23"/>
  <c r="R278" i="23"/>
  <c r="Q278" i="23"/>
  <c r="O278" i="23"/>
  <c r="N278" i="23"/>
  <c r="S277" i="23"/>
  <c r="R277" i="23"/>
  <c r="Q277" i="23"/>
  <c r="O277" i="23"/>
  <c r="N277" i="23"/>
  <c r="S276" i="23"/>
  <c r="R276" i="23"/>
  <c r="Q276" i="23"/>
  <c r="O276" i="23"/>
  <c r="N276" i="23"/>
  <c r="S275" i="23"/>
  <c r="R275" i="23"/>
  <c r="Q275" i="23"/>
  <c r="O275" i="23"/>
  <c r="N275" i="23"/>
  <c r="S274" i="23"/>
  <c r="R274" i="23"/>
  <c r="Q274" i="23"/>
  <c r="O274" i="23"/>
  <c r="N274" i="23"/>
  <c r="S273" i="23"/>
  <c r="R273" i="23"/>
  <c r="Q273" i="23"/>
  <c r="O273" i="23"/>
  <c r="N273" i="23"/>
  <c r="S272" i="23"/>
  <c r="R272" i="23"/>
  <c r="Q272" i="23"/>
  <c r="O272" i="23"/>
  <c r="N272" i="23"/>
  <c r="S271" i="23"/>
  <c r="R271" i="23"/>
  <c r="Q271" i="23"/>
  <c r="O271" i="23"/>
  <c r="N271" i="23"/>
  <c r="S270" i="23"/>
  <c r="R270" i="23"/>
  <c r="Q270" i="23"/>
  <c r="O270" i="23"/>
  <c r="N270" i="23"/>
  <c r="S269" i="23"/>
  <c r="R269" i="23"/>
  <c r="Q269" i="23"/>
  <c r="O269" i="23"/>
  <c r="N269" i="23"/>
  <c r="S268" i="23"/>
  <c r="R268" i="23"/>
  <c r="Q268" i="23"/>
  <c r="O268" i="23"/>
  <c r="N268" i="23"/>
  <c r="S267" i="23"/>
  <c r="R267" i="23"/>
  <c r="Q267" i="23"/>
  <c r="O267" i="23"/>
  <c r="N267" i="23"/>
  <c r="S266" i="23"/>
  <c r="R266" i="23"/>
  <c r="Q266" i="23"/>
  <c r="O266" i="23"/>
  <c r="N266" i="23"/>
  <c r="S265" i="23"/>
  <c r="R265" i="23"/>
  <c r="Q265" i="23"/>
  <c r="O265" i="23"/>
  <c r="N265" i="23"/>
  <c r="S264" i="23"/>
  <c r="R264" i="23"/>
  <c r="Q264" i="23"/>
  <c r="O264" i="23"/>
  <c r="N264" i="23"/>
  <c r="S263" i="23"/>
  <c r="R263" i="23"/>
  <c r="Q263" i="23"/>
  <c r="O263" i="23"/>
  <c r="N263" i="23"/>
  <c r="S262" i="23"/>
  <c r="R262" i="23"/>
  <c r="Q262" i="23"/>
  <c r="O262" i="23"/>
  <c r="N262" i="23"/>
  <c r="S261" i="23"/>
  <c r="R261" i="23"/>
  <c r="Q261" i="23"/>
  <c r="O261" i="23"/>
  <c r="N261" i="23"/>
  <c r="S260" i="23"/>
  <c r="R260" i="23"/>
  <c r="Q260" i="23"/>
  <c r="O260" i="23"/>
  <c r="N260" i="23"/>
  <c r="S259" i="23"/>
  <c r="R259" i="23"/>
  <c r="Q259" i="23"/>
  <c r="O259" i="23"/>
  <c r="N259" i="23"/>
  <c r="S258" i="23"/>
  <c r="R258" i="23"/>
  <c r="Q258" i="23"/>
  <c r="O258" i="23"/>
  <c r="N258" i="23"/>
  <c r="S257" i="23"/>
  <c r="R257" i="23"/>
  <c r="Q257" i="23"/>
  <c r="O257" i="23"/>
  <c r="N257" i="23"/>
  <c r="S256" i="23"/>
  <c r="R256" i="23"/>
  <c r="Q256" i="23"/>
  <c r="O256" i="23"/>
  <c r="N256" i="23"/>
  <c r="S255" i="23"/>
  <c r="R255" i="23"/>
  <c r="Q255" i="23"/>
  <c r="O255" i="23"/>
  <c r="N255" i="23"/>
  <c r="S254" i="23"/>
  <c r="R254" i="23"/>
  <c r="Q254" i="23"/>
  <c r="O254" i="23"/>
  <c r="N254" i="23"/>
  <c r="S253" i="23"/>
  <c r="R253" i="23"/>
  <c r="Q253" i="23"/>
  <c r="O253" i="23"/>
  <c r="N253" i="23"/>
  <c r="S252" i="23"/>
  <c r="R252" i="23"/>
  <c r="Q252" i="23"/>
  <c r="O252" i="23"/>
  <c r="N252" i="23"/>
  <c r="S251" i="23"/>
  <c r="R251" i="23"/>
  <c r="Q251" i="23"/>
  <c r="O251" i="23"/>
  <c r="N251" i="23"/>
  <c r="S250" i="23"/>
  <c r="R250" i="23"/>
  <c r="Q250" i="23"/>
  <c r="O250" i="23"/>
  <c r="N250" i="23"/>
  <c r="S249" i="23"/>
  <c r="R249" i="23"/>
  <c r="Q249" i="23"/>
  <c r="O249" i="23"/>
  <c r="N249" i="23"/>
  <c r="S248" i="23"/>
  <c r="R248" i="23"/>
  <c r="Q248" i="23"/>
  <c r="O248" i="23"/>
  <c r="N248" i="23"/>
  <c r="S247" i="23"/>
  <c r="R247" i="23"/>
  <c r="Q247" i="23"/>
  <c r="O247" i="23"/>
  <c r="N247" i="23"/>
  <c r="S246" i="23"/>
  <c r="R246" i="23"/>
  <c r="Q246" i="23"/>
  <c r="O246" i="23"/>
  <c r="N246" i="23"/>
  <c r="S245" i="23"/>
  <c r="R245" i="23"/>
  <c r="Q245" i="23"/>
  <c r="O245" i="23"/>
  <c r="N245" i="23"/>
  <c r="S244" i="23"/>
  <c r="R244" i="23"/>
  <c r="Q244" i="23"/>
  <c r="O244" i="23"/>
  <c r="N244" i="23"/>
  <c r="S243" i="23"/>
  <c r="R243" i="23"/>
  <c r="Q243" i="23"/>
  <c r="O243" i="23"/>
  <c r="N243" i="23"/>
  <c r="S242" i="23"/>
  <c r="R242" i="23"/>
  <c r="Q242" i="23"/>
  <c r="O242" i="23"/>
  <c r="N242" i="23"/>
  <c r="S241" i="23"/>
  <c r="R241" i="23"/>
  <c r="Q241" i="23"/>
  <c r="O241" i="23"/>
  <c r="N241" i="23"/>
  <c r="S240" i="23"/>
  <c r="R240" i="23"/>
  <c r="Q240" i="23"/>
  <c r="O240" i="23"/>
  <c r="N240" i="23"/>
  <c r="S239" i="23"/>
  <c r="R239" i="23"/>
  <c r="Q239" i="23"/>
  <c r="O239" i="23"/>
  <c r="N239" i="23"/>
  <c r="S238" i="23"/>
  <c r="R238" i="23"/>
  <c r="Q238" i="23"/>
  <c r="O238" i="23"/>
  <c r="N238" i="23"/>
  <c r="S237" i="23"/>
  <c r="R237" i="23"/>
  <c r="Q237" i="23"/>
  <c r="O237" i="23"/>
  <c r="N237" i="23"/>
  <c r="S236" i="23"/>
  <c r="R236" i="23"/>
  <c r="Q236" i="23"/>
  <c r="O236" i="23"/>
  <c r="N236" i="23"/>
  <c r="S235" i="23"/>
  <c r="R235" i="23"/>
  <c r="Q235" i="23"/>
  <c r="O235" i="23"/>
  <c r="N235" i="23"/>
  <c r="S234" i="23"/>
  <c r="R234" i="23"/>
  <c r="Q234" i="23"/>
  <c r="O234" i="23"/>
  <c r="N234" i="23"/>
  <c r="S233" i="23"/>
  <c r="R233" i="23"/>
  <c r="Q233" i="23"/>
  <c r="O233" i="23"/>
  <c r="N233" i="23"/>
  <c r="S232" i="23"/>
  <c r="R232" i="23"/>
  <c r="Q232" i="23"/>
  <c r="O232" i="23"/>
  <c r="N232" i="23"/>
  <c r="S231" i="23"/>
  <c r="R231" i="23"/>
  <c r="Q231" i="23"/>
  <c r="O231" i="23"/>
  <c r="N231" i="23"/>
  <c r="S230" i="23"/>
  <c r="R230" i="23"/>
  <c r="Q230" i="23"/>
  <c r="O230" i="23"/>
  <c r="N230" i="23"/>
  <c r="S229" i="23"/>
  <c r="R229" i="23"/>
  <c r="Q229" i="23"/>
  <c r="O229" i="23"/>
  <c r="N229" i="23"/>
  <c r="S228" i="23"/>
  <c r="R228" i="23"/>
  <c r="Q228" i="23"/>
  <c r="O228" i="23"/>
  <c r="N228" i="23"/>
  <c r="S227" i="23"/>
  <c r="R227" i="23"/>
  <c r="Q227" i="23"/>
  <c r="O227" i="23"/>
  <c r="N227" i="23"/>
  <c r="S226" i="23"/>
  <c r="R226" i="23"/>
  <c r="Q226" i="23"/>
  <c r="O226" i="23"/>
  <c r="N226" i="23"/>
  <c r="S225" i="23"/>
  <c r="R225" i="23"/>
  <c r="Q225" i="23"/>
  <c r="O225" i="23"/>
  <c r="N225" i="23"/>
  <c r="S224" i="23"/>
  <c r="R224" i="23"/>
  <c r="Q224" i="23"/>
  <c r="O224" i="23"/>
  <c r="N224" i="23"/>
  <c r="S223" i="23"/>
  <c r="R223" i="23"/>
  <c r="Q223" i="23"/>
  <c r="O223" i="23"/>
  <c r="N223" i="23"/>
  <c r="S222" i="23"/>
  <c r="R222" i="23"/>
  <c r="Q222" i="23"/>
  <c r="O222" i="23"/>
  <c r="N222" i="23"/>
  <c r="S221" i="23"/>
  <c r="R221" i="23"/>
  <c r="Q221" i="23"/>
  <c r="O221" i="23"/>
  <c r="N221" i="23"/>
  <c r="S220" i="23"/>
  <c r="R220" i="23"/>
  <c r="Q220" i="23"/>
  <c r="O220" i="23"/>
  <c r="N220" i="23"/>
  <c r="S219" i="23"/>
  <c r="R219" i="23"/>
  <c r="Q219" i="23"/>
  <c r="O219" i="23"/>
  <c r="N219" i="23"/>
  <c r="S218" i="23"/>
  <c r="R218" i="23"/>
  <c r="Q218" i="23"/>
  <c r="O218" i="23"/>
  <c r="N218" i="23"/>
  <c r="S217" i="23"/>
  <c r="R217" i="23"/>
  <c r="Q217" i="23"/>
  <c r="O217" i="23"/>
  <c r="N217" i="23"/>
  <c r="S216" i="23"/>
  <c r="R216" i="23"/>
  <c r="Q216" i="23"/>
  <c r="O216" i="23"/>
  <c r="N216" i="23"/>
  <c r="S215" i="23"/>
  <c r="R215" i="23"/>
  <c r="Q215" i="23"/>
  <c r="O215" i="23"/>
  <c r="N215" i="23"/>
  <c r="S214" i="23"/>
  <c r="R214" i="23"/>
  <c r="Q214" i="23"/>
  <c r="O214" i="23"/>
  <c r="N214" i="23"/>
  <c r="S213" i="23"/>
  <c r="R213" i="23"/>
  <c r="Q213" i="23"/>
  <c r="O213" i="23"/>
  <c r="N213" i="23"/>
  <c r="S212" i="23"/>
  <c r="R212" i="23"/>
  <c r="Q212" i="23"/>
  <c r="O212" i="23"/>
  <c r="N212" i="23"/>
  <c r="S211" i="23"/>
  <c r="R211" i="23"/>
  <c r="Q211" i="23"/>
  <c r="O211" i="23"/>
  <c r="N211" i="23"/>
  <c r="S210" i="23"/>
  <c r="R210" i="23"/>
  <c r="Q210" i="23"/>
  <c r="O210" i="23"/>
  <c r="N210" i="23"/>
  <c r="S209" i="23"/>
  <c r="R209" i="23"/>
  <c r="Q209" i="23"/>
  <c r="O209" i="23"/>
  <c r="N209" i="23"/>
  <c r="S208" i="23"/>
  <c r="R208" i="23"/>
  <c r="Q208" i="23"/>
  <c r="O208" i="23"/>
  <c r="N208" i="23"/>
  <c r="S207" i="23"/>
  <c r="R207" i="23"/>
  <c r="Q207" i="23"/>
  <c r="O207" i="23"/>
  <c r="N207" i="23"/>
  <c r="S206" i="23"/>
  <c r="R206" i="23"/>
  <c r="Q206" i="23"/>
  <c r="O206" i="23"/>
  <c r="N206" i="23"/>
  <c r="S205" i="23"/>
  <c r="R205" i="23"/>
  <c r="Q205" i="23"/>
  <c r="O205" i="23"/>
  <c r="N205" i="23"/>
  <c r="S204" i="23"/>
  <c r="R204" i="23"/>
  <c r="Q204" i="23"/>
  <c r="O204" i="23"/>
  <c r="N204" i="23"/>
  <c r="S203" i="23"/>
  <c r="R203" i="23"/>
  <c r="Q203" i="23"/>
  <c r="O203" i="23"/>
  <c r="N203" i="23"/>
  <c r="S202" i="23"/>
  <c r="R202" i="23"/>
  <c r="Q202" i="23"/>
  <c r="O202" i="23"/>
  <c r="N202" i="23"/>
  <c r="S201" i="23"/>
  <c r="R201" i="23"/>
  <c r="Q201" i="23"/>
  <c r="O201" i="23"/>
  <c r="N201" i="23"/>
  <c r="S200" i="23"/>
  <c r="R200" i="23"/>
  <c r="Q200" i="23"/>
  <c r="O200" i="23"/>
  <c r="N200" i="23"/>
  <c r="S199" i="23"/>
  <c r="R199" i="23"/>
  <c r="Q199" i="23"/>
  <c r="O199" i="23"/>
  <c r="N199" i="23"/>
  <c r="S198" i="23"/>
  <c r="R198" i="23"/>
  <c r="Q198" i="23"/>
  <c r="O198" i="23"/>
  <c r="N198" i="23"/>
  <c r="S197" i="23"/>
  <c r="R197" i="23"/>
  <c r="Q197" i="23"/>
  <c r="O197" i="23"/>
  <c r="N197" i="23"/>
  <c r="S196" i="23"/>
  <c r="R196" i="23"/>
  <c r="Q196" i="23"/>
  <c r="O196" i="23"/>
  <c r="N196" i="23"/>
  <c r="S195" i="23"/>
  <c r="R195" i="23"/>
  <c r="Q195" i="23"/>
  <c r="O195" i="23"/>
  <c r="N195" i="23"/>
  <c r="S194" i="23"/>
  <c r="R194" i="23"/>
  <c r="Q194" i="23"/>
  <c r="O194" i="23"/>
  <c r="N194" i="23"/>
  <c r="S193" i="23"/>
  <c r="R193" i="23"/>
  <c r="Q193" i="23"/>
  <c r="O193" i="23"/>
  <c r="N193" i="23"/>
  <c r="S192" i="23"/>
  <c r="R192" i="23"/>
  <c r="Q192" i="23"/>
  <c r="O192" i="23"/>
  <c r="N192" i="23"/>
  <c r="S191" i="23"/>
  <c r="R191" i="23"/>
  <c r="Q191" i="23"/>
  <c r="O191" i="23"/>
  <c r="N191" i="23"/>
  <c r="S190" i="23"/>
  <c r="R190" i="23"/>
  <c r="Q190" i="23"/>
  <c r="O190" i="23"/>
  <c r="N190" i="23"/>
  <c r="S189" i="23"/>
  <c r="R189" i="23"/>
  <c r="Q189" i="23"/>
  <c r="O189" i="23"/>
  <c r="N189" i="23"/>
  <c r="S188" i="23"/>
  <c r="R188" i="23"/>
  <c r="Q188" i="23"/>
  <c r="O188" i="23"/>
  <c r="N188" i="23"/>
  <c r="S187" i="23"/>
  <c r="R187" i="23"/>
  <c r="Q187" i="23"/>
  <c r="O187" i="23"/>
  <c r="N187" i="23"/>
  <c r="S186" i="23"/>
  <c r="R186" i="23"/>
  <c r="Q186" i="23"/>
  <c r="O186" i="23"/>
  <c r="N186" i="23"/>
  <c r="S185" i="23"/>
  <c r="R185" i="23"/>
  <c r="Q185" i="23"/>
  <c r="O185" i="23"/>
  <c r="N185" i="23"/>
  <c r="S184" i="23"/>
  <c r="R184" i="23"/>
  <c r="Q184" i="23"/>
  <c r="O184" i="23"/>
  <c r="N184" i="23"/>
  <c r="S183" i="23"/>
  <c r="R183" i="23"/>
  <c r="Q183" i="23"/>
  <c r="O183" i="23"/>
  <c r="N183" i="23"/>
  <c r="S182" i="23"/>
  <c r="R182" i="23"/>
  <c r="Q182" i="23"/>
  <c r="O182" i="23"/>
  <c r="N182" i="23"/>
  <c r="S181" i="23"/>
  <c r="R181" i="23"/>
  <c r="Q181" i="23"/>
  <c r="O181" i="23"/>
  <c r="N181" i="23"/>
  <c r="S180" i="23"/>
  <c r="R180" i="23"/>
  <c r="Q180" i="23"/>
  <c r="O180" i="23"/>
  <c r="N180" i="23"/>
  <c r="S179" i="23"/>
  <c r="R179" i="23"/>
  <c r="Q179" i="23"/>
  <c r="O179" i="23"/>
  <c r="N179" i="23"/>
  <c r="S178" i="23"/>
  <c r="R178" i="23"/>
  <c r="Q178" i="23"/>
  <c r="O178" i="23"/>
  <c r="N178" i="23"/>
  <c r="S177" i="23"/>
  <c r="R177" i="23"/>
  <c r="Q177" i="23"/>
  <c r="O177" i="23"/>
  <c r="N177" i="23"/>
  <c r="S176" i="23"/>
  <c r="R176" i="23"/>
  <c r="Q176" i="23"/>
  <c r="O176" i="23"/>
  <c r="N176" i="23"/>
  <c r="S175" i="23"/>
  <c r="R175" i="23"/>
  <c r="Q175" i="23"/>
  <c r="O175" i="23"/>
  <c r="N175" i="23"/>
  <c r="S174" i="23"/>
  <c r="R174" i="23"/>
  <c r="Q174" i="23"/>
  <c r="O174" i="23"/>
  <c r="N174" i="23"/>
  <c r="S173" i="23"/>
  <c r="R173" i="23"/>
  <c r="Q173" i="23"/>
  <c r="O173" i="23"/>
  <c r="N173" i="23"/>
  <c r="S172" i="23"/>
  <c r="R172" i="23"/>
  <c r="Q172" i="23"/>
  <c r="O172" i="23"/>
  <c r="N172" i="23"/>
  <c r="S171" i="23"/>
  <c r="R171" i="23"/>
  <c r="Q171" i="23"/>
  <c r="O171" i="23"/>
  <c r="N171" i="23"/>
  <c r="S170" i="23"/>
  <c r="R170" i="23"/>
  <c r="Q170" i="23"/>
  <c r="O170" i="23"/>
  <c r="N170" i="23"/>
  <c r="S169" i="23"/>
  <c r="R169" i="23"/>
  <c r="Q169" i="23"/>
  <c r="O169" i="23"/>
  <c r="N169" i="23"/>
  <c r="S168" i="23"/>
  <c r="R168" i="23"/>
  <c r="Q168" i="23"/>
  <c r="O168" i="23"/>
  <c r="N168" i="23"/>
  <c r="S167" i="23"/>
  <c r="R167" i="23"/>
  <c r="Q167" i="23"/>
  <c r="O167" i="23"/>
  <c r="N167" i="23"/>
  <c r="S166" i="23"/>
  <c r="R166" i="23"/>
  <c r="Q166" i="23"/>
  <c r="O166" i="23"/>
  <c r="N166" i="23"/>
  <c r="S165" i="23"/>
  <c r="R165" i="23"/>
  <c r="Q165" i="23"/>
  <c r="O165" i="23"/>
  <c r="N165" i="23"/>
  <c r="S164" i="23"/>
  <c r="R164" i="23"/>
  <c r="Q164" i="23"/>
  <c r="O164" i="23"/>
  <c r="N164" i="23"/>
  <c r="S163" i="23"/>
  <c r="R163" i="23"/>
  <c r="Q163" i="23"/>
  <c r="O163" i="23"/>
  <c r="N163" i="23"/>
  <c r="S162" i="23"/>
  <c r="R162" i="23"/>
  <c r="Q162" i="23"/>
  <c r="O162" i="23"/>
  <c r="N162" i="23"/>
  <c r="S161" i="23"/>
  <c r="R161" i="23"/>
  <c r="Q161" i="23"/>
  <c r="O161" i="23"/>
  <c r="N161" i="23"/>
  <c r="S160" i="23"/>
  <c r="R160" i="23"/>
  <c r="Q160" i="23"/>
  <c r="O160" i="23"/>
  <c r="N160" i="23"/>
  <c r="S159" i="23"/>
  <c r="R159" i="23"/>
  <c r="Q159" i="23"/>
  <c r="O159" i="23"/>
  <c r="N159" i="23"/>
  <c r="S158" i="23"/>
  <c r="R158" i="23"/>
  <c r="Q158" i="23"/>
  <c r="O158" i="23"/>
  <c r="N158" i="23"/>
  <c r="S157" i="23"/>
  <c r="R157" i="23"/>
  <c r="Q157" i="23"/>
  <c r="O157" i="23"/>
  <c r="N157" i="23"/>
  <c r="S156" i="23"/>
  <c r="R156" i="23"/>
  <c r="Q156" i="23"/>
  <c r="O156" i="23"/>
  <c r="N156" i="23"/>
  <c r="S155" i="23"/>
  <c r="R155" i="23"/>
  <c r="Q155" i="23"/>
  <c r="O155" i="23"/>
  <c r="N155" i="23"/>
  <c r="S154" i="23"/>
  <c r="R154" i="23"/>
  <c r="Q154" i="23"/>
  <c r="O154" i="23"/>
  <c r="N154" i="23"/>
  <c r="S153" i="23"/>
  <c r="R153" i="23"/>
  <c r="Q153" i="23"/>
  <c r="O153" i="23"/>
  <c r="N153" i="23"/>
  <c r="S152" i="23"/>
  <c r="R152" i="23"/>
  <c r="Q152" i="23"/>
  <c r="O152" i="23"/>
  <c r="N152" i="23"/>
  <c r="S151" i="23"/>
  <c r="R151" i="23"/>
  <c r="Q151" i="23"/>
  <c r="O151" i="23"/>
  <c r="N151" i="23"/>
  <c r="S150" i="23"/>
  <c r="R150" i="23"/>
  <c r="Q150" i="23"/>
  <c r="O150" i="23"/>
  <c r="N150" i="23"/>
  <c r="S149" i="23"/>
  <c r="R149" i="23"/>
  <c r="Q149" i="23"/>
  <c r="O149" i="23"/>
  <c r="N149" i="23"/>
  <c r="S148" i="23"/>
  <c r="R148" i="23"/>
  <c r="Q148" i="23"/>
  <c r="O148" i="23"/>
  <c r="N148" i="23"/>
  <c r="S147" i="23"/>
  <c r="R147" i="23"/>
  <c r="Q147" i="23"/>
  <c r="O147" i="23"/>
  <c r="N147" i="23"/>
  <c r="S146" i="23"/>
  <c r="R146" i="23"/>
  <c r="Q146" i="23"/>
  <c r="O146" i="23"/>
  <c r="N146" i="23"/>
  <c r="S145" i="23"/>
  <c r="R145" i="23"/>
  <c r="Q145" i="23"/>
  <c r="O145" i="23"/>
  <c r="N145" i="23"/>
  <c r="S144" i="23"/>
  <c r="R144" i="23"/>
  <c r="Q144" i="23"/>
  <c r="O144" i="23"/>
  <c r="N144" i="23"/>
  <c r="S143" i="23"/>
  <c r="R143" i="23"/>
  <c r="Q143" i="23"/>
  <c r="O143" i="23"/>
  <c r="N143" i="23"/>
  <c r="S142" i="23"/>
  <c r="R142" i="23"/>
  <c r="Q142" i="23"/>
  <c r="O142" i="23"/>
  <c r="N142" i="23"/>
  <c r="S141" i="23"/>
  <c r="R141" i="23"/>
  <c r="Q141" i="23"/>
  <c r="O141" i="23"/>
  <c r="N141" i="23"/>
  <c r="S140" i="23"/>
  <c r="R140" i="23"/>
  <c r="Q140" i="23"/>
  <c r="O140" i="23"/>
  <c r="N140" i="23"/>
  <c r="S139" i="23"/>
  <c r="R139" i="23"/>
  <c r="Q139" i="23"/>
  <c r="O139" i="23"/>
  <c r="N139" i="23"/>
  <c r="S138" i="23"/>
  <c r="R138" i="23"/>
  <c r="Q138" i="23"/>
  <c r="O138" i="23"/>
  <c r="N138" i="23"/>
  <c r="S137" i="23"/>
  <c r="R137" i="23"/>
  <c r="Q137" i="23"/>
  <c r="O137" i="23"/>
  <c r="N137" i="23"/>
  <c r="S136" i="23"/>
  <c r="R136" i="23"/>
  <c r="Q136" i="23"/>
  <c r="O136" i="23"/>
  <c r="N136" i="23"/>
  <c r="S135" i="23"/>
  <c r="R135" i="23"/>
  <c r="Q135" i="23"/>
  <c r="O135" i="23"/>
  <c r="N135" i="23"/>
  <c r="S134" i="23"/>
  <c r="R134" i="23"/>
  <c r="Q134" i="23"/>
  <c r="O134" i="23"/>
  <c r="N134" i="23"/>
  <c r="S133" i="23"/>
  <c r="R133" i="23"/>
  <c r="Q133" i="23"/>
  <c r="O133" i="23"/>
  <c r="N133" i="23"/>
  <c r="S132" i="23"/>
  <c r="R132" i="23"/>
  <c r="Q132" i="23"/>
  <c r="O132" i="23"/>
  <c r="N132" i="23"/>
  <c r="S131" i="23"/>
  <c r="R131" i="23"/>
  <c r="Q131" i="23"/>
  <c r="O131" i="23"/>
  <c r="N131" i="23"/>
  <c r="S130" i="23"/>
  <c r="R130" i="23"/>
  <c r="Q130" i="23"/>
  <c r="O130" i="23"/>
  <c r="N130" i="23"/>
  <c r="S129" i="23"/>
  <c r="R129" i="23"/>
  <c r="Q129" i="23"/>
  <c r="O129" i="23"/>
  <c r="N129" i="23"/>
  <c r="S128" i="23"/>
  <c r="R128" i="23"/>
  <c r="Q128" i="23"/>
  <c r="O128" i="23"/>
  <c r="N128" i="23"/>
  <c r="S127" i="23"/>
  <c r="R127" i="23"/>
  <c r="Q127" i="23"/>
  <c r="O127" i="23"/>
  <c r="N127" i="23"/>
  <c r="S126" i="23"/>
  <c r="R126" i="23"/>
  <c r="Q126" i="23"/>
  <c r="O126" i="23"/>
  <c r="N126" i="23"/>
  <c r="S125" i="23"/>
  <c r="R125" i="23"/>
  <c r="Q125" i="23"/>
  <c r="O125" i="23"/>
  <c r="N125" i="23"/>
  <c r="S124" i="23"/>
  <c r="R124" i="23"/>
  <c r="Q124" i="23"/>
  <c r="O124" i="23"/>
  <c r="N124" i="23"/>
  <c r="S123" i="23"/>
  <c r="R123" i="23"/>
  <c r="Q123" i="23"/>
  <c r="O123" i="23"/>
  <c r="N123" i="23"/>
  <c r="S122" i="23"/>
  <c r="R122" i="23"/>
  <c r="Q122" i="23"/>
  <c r="O122" i="23"/>
  <c r="N122" i="23"/>
  <c r="S121" i="23"/>
  <c r="R121" i="23"/>
  <c r="Q121" i="23"/>
  <c r="O121" i="23"/>
  <c r="N121" i="23"/>
  <c r="S120" i="23"/>
  <c r="R120" i="23"/>
  <c r="Q120" i="23"/>
  <c r="O120" i="23"/>
  <c r="N120" i="23"/>
  <c r="S119" i="23"/>
  <c r="R119" i="23"/>
  <c r="Q119" i="23"/>
  <c r="O119" i="23"/>
  <c r="N119" i="23"/>
  <c r="S118" i="23"/>
  <c r="R118" i="23"/>
  <c r="Q118" i="23"/>
  <c r="O118" i="23"/>
  <c r="N118" i="23"/>
  <c r="S117" i="23"/>
  <c r="R117" i="23"/>
  <c r="Q117" i="23"/>
  <c r="O117" i="23"/>
  <c r="N117" i="23"/>
  <c r="S116" i="23"/>
  <c r="R116" i="23"/>
  <c r="Q116" i="23"/>
  <c r="O116" i="23"/>
  <c r="N116" i="23"/>
  <c r="S115" i="23"/>
  <c r="R115" i="23"/>
  <c r="Q115" i="23"/>
  <c r="O115" i="23"/>
  <c r="N115" i="23"/>
  <c r="S114" i="23"/>
  <c r="R114" i="23"/>
  <c r="Q114" i="23"/>
  <c r="O114" i="23"/>
  <c r="N114" i="23"/>
  <c r="S113" i="23"/>
  <c r="R113" i="23"/>
  <c r="Q113" i="23"/>
  <c r="O113" i="23"/>
  <c r="N113" i="23"/>
  <c r="S112" i="23"/>
  <c r="R112" i="23"/>
  <c r="Q112" i="23"/>
  <c r="O112" i="23"/>
  <c r="N112" i="23"/>
  <c r="S111" i="23"/>
  <c r="R111" i="23"/>
  <c r="Q111" i="23"/>
  <c r="O111" i="23"/>
  <c r="N111" i="23"/>
  <c r="S110" i="23"/>
  <c r="R110" i="23"/>
  <c r="Q110" i="23"/>
  <c r="O110" i="23"/>
  <c r="N110" i="23"/>
  <c r="S109" i="23"/>
  <c r="R109" i="23"/>
  <c r="Q109" i="23"/>
  <c r="O109" i="23"/>
  <c r="N109" i="23"/>
  <c r="S108" i="23"/>
  <c r="R108" i="23"/>
  <c r="Q108" i="23"/>
  <c r="O108" i="23"/>
  <c r="N108" i="23"/>
  <c r="S107" i="23"/>
  <c r="R107" i="23"/>
  <c r="Q107" i="23"/>
  <c r="O107" i="23"/>
  <c r="N107" i="23"/>
  <c r="S106" i="23"/>
  <c r="R106" i="23"/>
  <c r="Q106" i="23"/>
  <c r="O106" i="23"/>
  <c r="N106" i="23"/>
  <c r="S105" i="23"/>
  <c r="R105" i="23"/>
  <c r="Q105" i="23"/>
  <c r="O105" i="23"/>
  <c r="N105" i="23"/>
  <c r="S104" i="23"/>
  <c r="R104" i="23"/>
  <c r="Q104" i="23"/>
  <c r="O104" i="23"/>
  <c r="N104" i="23"/>
  <c r="S103" i="23"/>
  <c r="R103" i="23"/>
  <c r="Q103" i="23"/>
  <c r="O103" i="23"/>
  <c r="N103" i="23"/>
  <c r="S102" i="23"/>
  <c r="R102" i="23"/>
  <c r="Q102" i="23"/>
  <c r="O102" i="23"/>
  <c r="N102" i="23"/>
  <c r="S101" i="23"/>
  <c r="R101" i="23"/>
  <c r="Q101" i="23"/>
  <c r="O101" i="23"/>
  <c r="N101" i="23"/>
  <c r="S100" i="23"/>
  <c r="R100" i="23"/>
  <c r="Q100" i="23"/>
  <c r="O100" i="23"/>
  <c r="N100" i="23"/>
  <c r="S99" i="23"/>
  <c r="R99" i="23"/>
  <c r="Q99" i="23"/>
  <c r="O99" i="23"/>
  <c r="N99" i="23"/>
  <c r="S98" i="23"/>
  <c r="R98" i="23"/>
  <c r="Q98" i="23"/>
  <c r="O98" i="23"/>
  <c r="N98" i="23"/>
  <c r="S97" i="23"/>
  <c r="R97" i="23"/>
  <c r="Q97" i="23"/>
  <c r="O97" i="23"/>
  <c r="N97" i="23"/>
  <c r="S96" i="23"/>
  <c r="R96" i="23"/>
  <c r="Q96" i="23"/>
  <c r="O96" i="23"/>
  <c r="N96" i="23"/>
  <c r="S95" i="23"/>
  <c r="R95" i="23"/>
  <c r="Q95" i="23"/>
  <c r="O95" i="23"/>
  <c r="N95" i="23"/>
  <c r="S94" i="23"/>
  <c r="R94" i="23"/>
  <c r="Q94" i="23"/>
  <c r="O94" i="23"/>
  <c r="N94" i="23"/>
  <c r="S93" i="23"/>
  <c r="R93" i="23"/>
  <c r="Q93" i="23"/>
  <c r="O93" i="23"/>
  <c r="N93" i="23"/>
  <c r="S92" i="23"/>
  <c r="R92" i="23"/>
  <c r="Q92" i="23"/>
  <c r="O92" i="23"/>
  <c r="N92" i="23"/>
  <c r="S91" i="23"/>
  <c r="R91" i="23"/>
  <c r="Q91" i="23"/>
  <c r="O91" i="23"/>
  <c r="N91" i="23"/>
  <c r="S90" i="23"/>
  <c r="R90" i="23"/>
  <c r="Q90" i="23"/>
  <c r="O90" i="23"/>
  <c r="N90" i="23"/>
  <c r="S89" i="23"/>
  <c r="R89" i="23"/>
  <c r="Q89" i="23"/>
  <c r="O89" i="23"/>
  <c r="N89" i="23"/>
  <c r="S88" i="23"/>
  <c r="R88" i="23"/>
  <c r="Q88" i="23"/>
  <c r="O88" i="23"/>
  <c r="N88" i="23"/>
  <c r="S87" i="23"/>
  <c r="R87" i="23"/>
  <c r="Q87" i="23"/>
  <c r="O87" i="23"/>
  <c r="N87" i="23"/>
  <c r="S86" i="23"/>
  <c r="R86" i="23"/>
  <c r="Q86" i="23"/>
  <c r="O86" i="23"/>
  <c r="N86" i="23"/>
  <c r="S85" i="23"/>
  <c r="R85" i="23"/>
  <c r="Q85" i="23"/>
  <c r="O85" i="23"/>
  <c r="N85" i="23"/>
  <c r="S84" i="23"/>
  <c r="R84" i="23"/>
  <c r="Q84" i="23"/>
  <c r="O84" i="23"/>
  <c r="N84" i="23"/>
  <c r="S83" i="23"/>
  <c r="R83" i="23"/>
  <c r="Q83" i="23"/>
  <c r="O83" i="23"/>
  <c r="N83" i="23"/>
  <c r="S82" i="23"/>
  <c r="R82" i="23"/>
  <c r="Q82" i="23"/>
  <c r="O82" i="23"/>
  <c r="N82" i="23"/>
  <c r="S81" i="23"/>
  <c r="R81" i="23"/>
  <c r="Q81" i="23"/>
  <c r="O81" i="23"/>
  <c r="N81" i="23"/>
  <c r="S80" i="23"/>
  <c r="R80" i="23"/>
  <c r="Q80" i="23"/>
  <c r="O80" i="23"/>
  <c r="N80" i="23"/>
  <c r="S79" i="23"/>
  <c r="R79" i="23"/>
  <c r="Q79" i="23"/>
  <c r="O79" i="23"/>
  <c r="N79" i="23"/>
  <c r="S78" i="23"/>
  <c r="R78" i="23"/>
  <c r="Q78" i="23"/>
  <c r="O78" i="23"/>
  <c r="N78" i="23"/>
  <c r="S77" i="23"/>
  <c r="R77" i="23"/>
  <c r="Q77" i="23"/>
  <c r="O77" i="23"/>
  <c r="N77" i="23"/>
  <c r="S76" i="23"/>
  <c r="R76" i="23"/>
  <c r="Q76" i="23"/>
  <c r="O76" i="23"/>
  <c r="N76" i="23"/>
  <c r="S75" i="23"/>
  <c r="R75" i="23"/>
  <c r="Q75" i="23"/>
  <c r="O75" i="23"/>
  <c r="N75" i="23"/>
  <c r="S74" i="23"/>
  <c r="R74" i="23"/>
  <c r="Q74" i="23"/>
  <c r="O74" i="23"/>
  <c r="N74" i="23"/>
  <c r="S73" i="23"/>
  <c r="R73" i="23"/>
  <c r="Q73" i="23"/>
  <c r="O73" i="23"/>
  <c r="N73" i="23"/>
  <c r="S72" i="23"/>
  <c r="R72" i="23"/>
  <c r="Q72" i="23"/>
  <c r="O72" i="23"/>
  <c r="N72" i="23"/>
  <c r="S71" i="23"/>
  <c r="R71" i="23"/>
  <c r="Q71" i="23"/>
  <c r="O71" i="23"/>
  <c r="N71" i="23"/>
  <c r="S70" i="23"/>
  <c r="R70" i="23"/>
  <c r="Q70" i="23"/>
  <c r="O70" i="23"/>
  <c r="N70" i="23"/>
  <c r="S69" i="23"/>
  <c r="R69" i="23"/>
  <c r="Q69" i="23"/>
  <c r="O69" i="23"/>
  <c r="N69" i="23"/>
  <c r="S68" i="23"/>
  <c r="R68" i="23"/>
  <c r="Q68" i="23"/>
  <c r="O68" i="23"/>
  <c r="N68" i="23"/>
  <c r="S67" i="23"/>
  <c r="R67" i="23"/>
  <c r="Q67" i="23"/>
  <c r="O67" i="23"/>
  <c r="N67" i="23"/>
  <c r="S66" i="23"/>
  <c r="R66" i="23"/>
  <c r="Q66" i="23"/>
  <c r="O66" i="23"/>
  <c r="N66" i="23"/>
  <c r="S65" i="23"/>
  <c r="R65" i="23"/>
  <c r="Q65" i="23"/>
  <c r="O65" i="23"/>
  <c r="N65" i="23"/>
  <c r="S64" i="23"/>
  <c r="R64" i="23"/>
  <c r="Q64" i="23"/>
  <c r="O64" i="23"/>
  <c r="N64" i="23"/>
  <c r="S63" i="23"/>
  <c r="R63" i="23"/>
  <c r="Q63" i="23"/>
  <c r="O63" i="23"/>
  <c r="N63" i="23"/>
  <c r="S62" i="23"/>
  <c r="R62" i="23"/>
  <c r="Q62" i="23"/>
  <c r="O62" i="23"/>
  <c r="N62" i="23"/>
  <c r="S61" i="23"/>
  <c r="R61" i="23"/>
  <c r="Q61" i="23"/>
  <c r="O61" i="23"/>
  <c r="N61" i="23"/>
  <c r="S60" i="23"/>
  <c r="R60" i="23"/>
  <c r="Q60" i="23"/>
  <c r="O60" i="23"/>
  <c r="N60" i="23"/>
  <c r="S59" i="23"/>
  <c r="R59" i="23"/>
  <c r="Q59" i="23"/>
  <c r="O59" i="23"/>
  <c r="N59" i="23"/>
  <c r="S58" i="23"/>
  <c r="R58" i="23"/>
  <c r="Q58" i="23"/>
  <c r="O58" i="23"/>
  <c r="N58" i="23"/>
  <c r="S57" i="23"/>
  <c r="R57" i="23"/>
  <c r="Q57" i="23"/>
  <c r="O57" i="23"/>
  <c r="N57" i="23"/>
  <c r="S56" i="23"/>
  <c r="R56" i="23"/>
  <c r="Q56" i="23"/>
  <c r="O56" i="23"/>
  <c r="N56" i="23"/>
  <c r="S55" i="23"/>
  <c r="R55" i="23"/>
  <c r="Q55" i="23"/>
  <c r="O55" i="23"/>
  <c r="N55" i="23"/>
  <c r="S54" i="23"/>
  <c r="R54" i="23"/>
  <c r="Q54" i="23"/>
  <c r="O54" i="23"/>
  <c r="N54" i="23"/>
  <c r="S53" i="23"/>
  <c r="R53" i="23"/>
  <c r="Q53" i="23"/>
  <c r="O53" i="23"/>
  <c r="N53" i="23"/>
  <c r="S52" i="23"/>
  <c r="R52" i="23"/>
  <c r="Q52" i="23"/>
  <c r="O52" i="23"/>
  <c r="N52" i="23"/>
  <c r="S51" i="23"/>
  <c r="R51" i="23"/>
  <c r="Q51" i="23"/>
  <c r="O51" i="23"/>
  <c r="N51" i="23"/>
  <c r="S50" i="23"/>
  <c r="R50" i="23"/>
  <c r="Q50" i="23"/>
  <c r="O50" i="23"/>
  <c r="N50" i="23"/>
  <c r="S49" i="23"/>
  <c r="R49" i="23"/>
  <c r="Q49" i="23"/>
  <c r="O49" i="23"/>
  <c r="N49" i="23"/>
  <c r="S48" i="23"/>
  <c r="R48" i="23"/>
  <c r="Q48" i="23"/>
  <c r="O48" i="23"/>
  <c r="N48" i="23"/>
  <c r="S47" i="23"/>
  <c r="R47" i="23"/>
  <c r="Q47" i="23"/>
  <c r="O47" i="23"/>
  <c r="N47" i="23"/>
  <c r="S46" i="23"/>
  <c r="R46" i="23"/>
  <c r="Q46" i="23"/>
  <c r="O46" i="23"/>
  <c r="N46" i="23"/>
  <c r="S45" i="23"/>
  <c r="R45" i="23"/>
  <c r="Q45" i="23"/>
  <c r="O45" i="23"/>
  <c r="N45" i="23"/>
  <c r="S44" i="23"/>
  <c r="R44" i="23"/>
  <c r="Q44" i="23"/>
  <c r="O44" i="23"/>
  <c r="N44" i="23"/>
  <c r="S43" i="23"/>
  <c r="R43" i="23"/>
  <c r="Q43" i="23"/>
  <c r="O43" i="23"/>
  <c r="N43" i="23"/>
  <c r="S42" i="23"/>
  <c r="R42" i="23"/>
  <c r="Q42" i="23"/>
  <c r="O42" i="23"/>
  <c r="N42" i="23"/>
  <c r="S41" i="23"/>
  <c r="R41" i="23"/>
  <c r="Q41" i="23"/>
  <c r="O41" i="23"/>
  <c r="N41" i="23"/>
  <c r="S40" i="23"/>
  <c r="R40" i="23"/>
  <c r="Q40" i="23"/>
  <c r="O40" i="23"/>
  <c r="N40" i="23"/>
  <c r="S39" i="23"/>
  <c r="R39" i="23"/>
  <c r="Q39" i="23"/>
  <c r="O39" i="23"/>
  <c r="N39" i="23"/>
  <c r="S38" i="23"/>
  <c r="R38" i="23"/>
  <c r="Q38" i="23"/>
  <c r="O38" i="23"/>
  <c r="N38" i="23"/>
  <c r="S37" i="23"/>
  <c r="R37" i="23"/>
  <c r="Q37" i="23"/>
  <c r="O37" i="23"/>
  <c r="N37" i="23"/>
  <c r="S36" i="23"/>
  <c r="R36" i="23"/>
  <c r="Q36" i="23"/>
  <c r="O36" i="23"/>
  <c r="N36" i="23"/>
  <c r="S35" i="23"/>
  <c r="R35" i="23"/>
  <c r="Q35" i="23"/>
  <c r="O35" i="23"/>
  <c r="N35" i="23"/>
  <c r="S34" i="23"/>
  <c r="R34" i="23"/>
  <c r="Q34" i="23"/>
  <c r="O34" i="23"/>
  <c r="N34" i="23"/>
  <c r="S33" i="23"/>
  <c r="R33" i="23"/>
  <c r="Q33" i="23"/>
  <c r="O33" i="23"/>
  <c r="N33" i="23"/>
  <c r="S32" i="23"/>
  <c r="R32" i="23"/>
  <c r="Q32" i="23"/>
  <c r="O32" i="23"/>
  <c r="N32" i="23"/>
  <c r="S31" i="23"/>
  <c r="R31" i="23"/>
  <c r="Q31" i="23"/>
  <c r="O31" i="23"/>
  <c r="N31" i="23"/>
  <c r="S30" i="23"/>
  <c r="R30" i="23"/>
  <c r="Q30" i="23"/>
  <c r="O30" i="23"/>
  <c r="N30" i="23"/>
  <c r="S29" i="23"/>
  <c r="R29" i="23"/>
  <c r="Q29" i="23"/>
  <c r="O29" i="23"/>
  <c r="N29" i="23"/>
  <c r="S28" i="23"/>
  <c r="R28" i="23"/>
  <c r="Q28" i="23"/>
  <c r="O28" i="23"/>
  <c r="N28" i="23"/>
  <c r="S27" i="23"/>
  <c r="R27" i="23"/>
  <c r="Q27" i="23"/>
  <c r="O27" i="23"/>
  <c r="N27" i="23"/>
  <c r="S26" i="23"/>
  <c r="R26" i="23"/>
  <c r="Q26" i="23"/>
  <c r="O26" i="23"/>
  <c r="N26" i="23"/>
  <c r="S25" i="23"/>
  <c r="R25" i="23"/>
  <c r="Q25" i="23"/>
  <c r="O25" i="23"/>
  <c r="N25" i="23"/>
  <c r="S24" i="23"/>
  <c r="R24" i="23"/>
  <c r="Q24" i="23"/>
  <c r="O24" i="23"/>
  <c r="N24" i="23"/>
  <c r="S23" i="23"/>
  <c r="R23" i="23"/>
  <c r="Q23" i="23"/>
  <c r="O23" i="23"/>
  <c r="N23" i="23"/>
  <c r="S22" i="23"/>
  <c r="R22" i="23"/>
  <c r="Q22" i="23"/>
  <c r="O22" i="23"/>
  <c r="N22" i="23"/>
  <c r="S21" i="23"/>
  <c r="R21" i="23"/>
  <c r="Q21" i="23"/>
  <c r="O21" i="23"/>
  <c r="N21" i="23"/>
  <c r="S20" i="23"/>
  <c r="R20" i="23"/>
  <c r="Q20" i="23"/>
  <c r="O20" i="23"/>
  <c r="N20" i="23"/>
  <c r="S19" i="23"/>
  <c r="R19" i="23"/>
  <c r="Q19" i="23"/>
  <c r="O19" i="23"/>
  <c r="N19" i="23"/>
  <c r="S18" i="23"/>
  <c r="R18" i="23"/>
  <c r="Q18" i="23"/>
  <c r="O18" i="23"/>
  <c r="N18" i="23"/>
  <c r="S17" i="23"/>
  <c r="R17" i="23"/>
  <c r="Q17" i="23"/>
  <c r="O17" i="23"/>
  <c r="N17" i="23"/>
  <c r="S16" i="23"/>
  <c r="R16" i="23"/>
  <c r="Q16" i="23"/>
  <c r="O16" i="23"/>
  <c r="N16" i="23"/>
  <c r="S15" i="23"/>
  <c r="R15" i="23"/>
  <c r="Q15" i="23"/>
  <c r="O15" i="23"/>
  <c r="N15" i="23"/>
  <c r="S14" i="23"/>
  <c r="R14" i="23"/>
  <c r="Q14" i="23"/>
  <c r="O14" i="23"/>
  <c r="N14" i="23"/>
  <c r="S13" i="23"/>
  <c r="R13" i="23"/>
  <c r="Q13" i="23"/>
  <c r="O13" i="23"/>
  <c r="N13" i="23"/>
  <c r="S12" i="23"/>
  <c r="R12" i="23"/>
  <c r="Q12" i="23"/>
  <c r="O12" i="23"/>
  <c r="N12" i="23"/>
  <c r="S11" i="23"/>
  <c r="R11" i="23"/>
  <c r="Q11" i="23"/>
  <c r="O11" i="23"/>
  <c r="N11" i="23"/>
  <c r="S10" i="23"/>
  <c r="R10" i="23"/>
  <c r="Q10" i="23"/>
  <c r="O10" i="23"/>
  <c r="N10" i="23"/>
  <c r="S9" i="23"/>
  <c r="R9" i="23"/>
  <c r="Q9" i="23"/>
  <c r="O9" i="23"/>
  <c r="N9" i="23"/>
  <c r="S8" i="23"/>
  <c r="R8" i="23"/>
  <c r="Q8" i="23"/>
  <c r="O8" i="23"/>
  <c r="N8" i="23"/>
  <c r="S7" i="23"/>
  <c r="R7" i="23"/>
  <c r="Q7" i="23"/>
  <c r="O7" i="23"/>
  <c r="N7" i="23"/>
  <c r="S6" i="23"/>
  <c r="R6" i="23"/>
  <c r="Q6" i="23"/>
  <c r="O6" i="23"/>
  <c r="N6" i="23"/>
  <c r="S5" i="23"/>
  <c r="R5" i="23"/>
  <c r="Q5" i="23"/>
  <c r="O5" i="23"/>
  <c r="N5" i="23"/>
  <c r="S4" i="23"/>
  <c r="R4" i="23"/>
  <c r="Q4" i="23"/>
  <c r="O4" i="23"/>
  <c r="N4" i="23"/>
  <c r="S3" i="23"/>
  <c r="R3" i="23"/>
  <c r="Q3" i="23"/>
  <c r="O3" i="23"/>
  <c r="N3" i="23"/>
  <c r="S2" i="23"/>
  <c r="R2" i="23"/>
  <c r="Q2" i="23"/>
  <c r="N2" i="23"/>
  <c r="E142" i="22"/>
  <c r="F142" i="22"/>
  <c r="G142" i="22"/>
  <c r="H142" i="22"/>
  <c r="I142" i="22"/>
  <c r="J142" i="22"/>
  <c r="K142" i="22"/>
  <c r="L142" i="22"/>
  <c r="D142" i="22"/>
  <c r="X230" i="21"/>
  <c r="X140" i="22"/>
  <c r="R140" i="22"/>
  <c r="Q140" i="22"/>
  <c r="P140" i="22"/>
  <c r="O140" i="22"/>
  <c r="N140" i="22"/>
  <c r="X139" i="22"/>
  <c r="R139" i="22"/>
  <c r="Q139" i="22"/>
  <c r="P139" i="22"/>
  <c r="O139" i="22"/>
  <c r="N139" i="22"/>
  <c r="X138" i="22"/>
  <c r="R138" i="22"/>
  <c r="Q138" i="22"/>
  <c r="P138" i="22"/>
  <c r="O138" i="22"/>
  <c r="N138" i="22"/>
  <c r="X137" i="22"/>
  <c r="R137" i="22"/>
  <c r="Q137" i="22"/>
  <c r="P137" i="22"/>
  <c r="O137" i="22"/>
  <c r="N137" i="22"/>
  <c r="X136" i="22"/>
  <c r="R136" i="22"/>
  <c r="Q136" i="22"/>
  <c r="P136" i="22"/>
  <c r="O136" i="22"/>
  <c r="N136" i="22"/>
  <c r="X135" i="22"/>
  <c r="R135" i="22"/>
  <c r="Q135" i="22"/>
  <c r="P135" i="22"/>
  <c r="O135" i="22"/>
  <c r="N135" i="22"/>
  <c r="X134" i="22"/>
  <c r="R134" i="22"/>
  <c r="Q134" i="22"/>
  <c r="P134" i="22"/>
  <c r="O134" i="22"/>
  <c r="N134" i="22"/>
  <c r="X133" i="22"/>
  <c r="R133" i="22"/>
  <c r="Q133" i="22"/>
  <c r="P133" i="22"/>
  <c r="O133" i="22"/>
  <c r="N133" i="22"/>
  <c r="X132" i="22"/>
  <c r="R132" i="22"/>
  <c r="Q132" i="22"/>
  <c r="P132" i="22"/>
  <c r="O132" i="22"/>
  <c r="N132" i="22"/>
  <c r="X131" i="22"/>
  <c r="R131" i="22"/>
  <c r="Q131" i="22"/>
  <c r="P131" i="22"/>
  <c r="O131" i="22"/>
  <c r="N131" i="22"/>
  <c r="X130" i="22"/>
  <c r="R130" i="22"/>
  <c r="Q130" i="22"/>
  <c r="P130" i="22"/>
  <c r="O130" i="22"/>
  <c r="N130" i="22"/>
  <c r="X129" i="22"/>
  <c r="R129" i="22"/>
  <c r="Q129" i="22"/>
  <c r="P129" i="22"/>
  <c r="O129" i="22"/>
  <c r="N129" i="22"/>
  <c r="X128" i="22"/>
  <c r="R128" i="22"/>
  <c r="Q128" i="22"/>
  <c r="P128" i="22"/>
  <c r="O128" i="22"/>
  <c r="N128" i="22"/>
  <c r="X127" i="22"/>
  <c r="R127" i="22"/>
  <c r="Q127" i="22"/>
  <c r="P127" i="22"/>
  <c r="O127" i="22"/>
  <c r="N127" i="22"/>
  <c r="X126" i="22"/>
  <c r="R126" i="22"/>
  <c r="Q126" i="22"/>
  <c r="P126" i="22"/>
  <c r="O126" i="22"/>
  <c r="N126" i="22"/>
  <c r="X125" i="22"/>
  <c r="R125" i="22"/>
  <c r="Q125" i="22"/>
  <c r="P125" i="22"/>
  <c r="O125" i="22"/>
  <c r="N125" i="22"/>
  <c r="X124" i="22"/>
  <c r="R124" i="22"/>
  <c r="Q124" i="22"/>
  <c r="P124" i="22"/>
  <c r="O124" i="22"/>
  <c r="N124" i="22"/>
  <c r="X123" i="22"/>
  <c r="R123" i="22"/>
  <c r="Q123" i="22"/>
  <c r="P123" i="22"/>
  <c r="O123" i="22"/>
  <c r="N123" i="22"/>
  <c r="X122" i="22"/>
  <c r="R122" i="22"/>
  <c r="Q122" i="22"/>
  <c r="P122" i="22"/>
  <c r="O122" i="22"/>
  <c r="N122" i="22"/>
  <c r="X121" i="22"/>
  <c r="R121" i="22"/>
  <c r="Q121" i="22"/>
  <c r="P121" i="22"/>
  <c r="O121" i="22"/>
  <c r="N121" i="22"/>
  <c r="X120" i="22"/>
  <c r="R120" i="22"/>
  <c r="Q120" i="22"/>
  <c r="P120" i="22"/>
  <c r="O120" i="22"/>
  <c r="N120" i="22"/>
  <c r="X119" i="22"/>
  <c r="R119" i="22"/>
  <c r="Q119" i="22"/>
  <c r="P119" i="22"/>
  <c r="O119" i="22"/>
  <c r="N119" i="22"/>
  <c r="X118" i="22"/>
  <c r="R118" i="22"/>
  <c r="Q118" i="22"/>
  <c r="P118" i="22"/>
  <c r="O118" i="22"/>
  <c r="N118" i="22"/>
  <c r="X117" i="22"/>
  <c r="R117" i="22"/>
  <c r="Q117" i="22"/>
  <c r="P117" i="22"/>
  <c r="O117" i="22"/>
  <c r="N117" i="22"/>
  <c r="X116" i="22"/>
  <c r="R116" i="22"/>
  <c r="Q116" i="22"/>
  <c r="P116" i="22"/>
  <c r="O116" i="22"/>
  <c r="N116" i="22"/>
  <c r="X115" i="22"/>
  <c r="R115" i="22"/>
  <c r="Q115" i="22"/>
  <c r="P115" i="22"/>
  <c r="O115" i="22"/>
  <c r="N115" i="22"/>
  <c r="X114" i="22"/>
  <c r="R114" i="22"/>
  <c r="Q114" i="22"/>
  <c r="P114" i="22"/>
  <c r="O114" i="22"/>
  <c r="N114" i="22"/>
  <c r="X113" i="22"/>
  <c r="R113" i="22"/>
  <c r="Q113" i="22"/>
  <c r="P113" i="22"/>
  <c r="O113" i="22"/>
  <c r="N113" i="22"/>
  <c r="X112" i="22"/>
  <c r="R112" i="22"/>
  <c r="Q112" i="22"/>
  <c r="P112" i="22"/>
  <c r="O112" i="22"/>
  <c r="N112" i="22"/>
  <c r="X111" i="22"/>
  <c r="R111" i="22"/>
  <c r="Q111" i="22"/>
  <c r="P111" i="22"/>
  <c r="O111" i="22"/>
  <c r="N111" i="22"/>
  <c r="X110" i="22"/>
  <c r="R110" i="22"/>
  <c r="Q110" i="22"/>
  <c r="P110" i="22"/>
  <c r="O110" i="22"/>
  <c r="N110" i="22"/>
  <c r="X109" i="22"/>
  <c r="R109" i="22"/>
  <c r="Q109" i="22"/>
  <c r="P109" i="22"/>
  <c r="O109" i="22"/>
  <c r="N109" i="22"/>
  <c r="X108" i="22"/>
  <c r="R108" i="22"/>
  <c r="Q108" i="22"/>
  <c r="P108" i="22"/>
  <c r="O108" i="22"/>
  <c r="N108" i="22"/>
  <c r="X107" i="22"/>
  <c r="R107" i="22"/>
  <c r="Q107" i="22"/>
  <c r="P107" i="22"/>
  <c r="O107" i="22"/>
  <c r="N107" i="22"/>
  <c r="X106" i="22"/>
  <c r="R106" i="22"/>
  <c r="Q106" i="22"/>
  <c r="P106" i="22"/>
  <c r="O106" i="22"/>
  <c r="N106" i="22"/>
  <c r="X105" i="22"/>
  <c r="R105" i="22"/>
  <c r="Q105" i="22"/>
  <c r="P105" i="22"/>
  <c r="O105" i="22"/>
  <c r="N105" i="22"/>
  <c r="X104" i="22"/>
  <c r="R104" i="22"/>
  <c r="Q104" i="22"/>
  <c r="P104" i="22"/>
  <c r="O104" i="22"/>
  <c r="N104" i="22"/>
  <c r="X103" i="22"/>
  <c r="R103" i="22"/>
  <c r="Q103" i="22"/>
  <c r="P103" i="22"/>
  <c r="O103" i="22"/>
  <c r="N103" i="22"/>
  <c r="X102" i="22"/>
  <c r="R102" i="22"/>
  <c r="Q102" i="22"/>
  <c r="P102" i="22"/>
  <c r="O102" i="22"/>
  <c r="N102" i="22"/>
  <c r="X101" i="22"/>
  <c r="R101" i="22"/>
  <c r="Q101" i="22"/>
  <c r="P101" i="22"/>
  <c r="O101" i="22"/>
  <c r="N101" i="22"/>
  <c r="X100" i="22"/>
  <c r="R100" i="22"/>
  <c r="Q100" i="22"/>
  <c r="P100" i="22"/>
  <c r="O100" i="22"/>
  <c r="N100" i="22"/>
  <c r="X99" i="22"/>
  <c r="R99" i="22"/>
  <c r="Q99" i="22"/>
  <c r="P99" i="22"/>
  <c r="O99" i="22"/>
  <c r="N99" i="22"/>
  <c r="X98" i="22"/>
  <c r="R98" i="22"/>
  <c r="Q98" i="22"/>
  <c r="P98" i="22"/>
  <c r="O98" i="22"/>
  <c r="N98" i="22"/>
  <c r="X97" i="22"/>
  <c r="R97" i="22"/>
  <c r="Q97" i="22"/>
  <c r="P97" i="22"/>
  <c r="O97" i="22"/>
  <c r="N97" i="22"/>
  <c r="X96" i="22"/>
  <c r="R96" i="22"/>
  <c r="Q96" i="22"/>
  <c r="P96" i="22"/>
  <c r="O96" i="22"/>
  <c r="N96" i="22"/>
  <c r="X95" i="22"/>
  <c r="R95" i="22"/>
  <c r="Q95" i="22"/>
  <c r="P95" i="22"/>
  <c r="O95" i="22"/>
  <c r="N95" i="22"/>
  <c r="X94" i="22"/>
  <c r="R94" i="22"/>
  <c r="Q94" i="22"/>
  <c r="P94" i="22"/>
  <c r="O94" i="22"/>
  <c r="N94" i="22"/>
  <c r="X93" i="22"/>
  <c r="R93" i="22"/>
  <c r="Q93" i="22"/>
  <c r="P93" i="22"/>
  <c r="O93" i="22"/>
  <c r="N93" i="22"/>
  <c r="X92" i="22"/>
  <c r="R92" i="22"/>
  <c r="Q92" i="22"/>
  <c r="P92" i="22"/>
  <c r="O92" i="22"/>
  <c r="N92" i="22"/>
  <c r="X91" i="22"/>
  <c r="R91" i="22"/>
  <c r="Q91" i="22"/>
  <c r="P91" i="22"/>
  <c r="O91" i="22"/>
  <c r="N91" i="22"/>
  <c r="X90" i="22"/>
  <c r="R90" i="22"/>
  <c r="Q90" i="22"/>
  <c r="P90" i="22"/>
  <c r="O90" i="22"/>
  <c r="N90" i="22"/>
  <c r="X89" i="22"/>
  <c r="R89" i="22"/>
  <c r="Q89" i="22"/>
  <c r="P89" i="22"/>
  <c r="O89" i="22"/>
  <c r="N89" i="22"/>
  <c r="X88" i="22"/>
  <c r="R88" i="22"/>
  <c r="Q88" i="22"/>
  <c r="P88" i="22"/>
  <c r="O88" i="22"/>
  <c r="N88" i="22"/>
  <c r="X87" i="22"/>
  <c r="R87" i="22"/>
  <c r="Q87" i="22"/>
  <c r="P87" i="22"/>
  <c r="O87" i="22"/>
  <c r="N87" i="22"/>
  <c r="X86" i="22"/>
  <c r="R86" i="22"/>
  <c r="Q86" i="22"/>
  <c r="P86" i="22"/>
  <c r="O86" i="22"/>
  <c r="N86" i="22"/>
  <c r="X85" i="22"/>
  <c r="R85" i="22"/>
  <c r="Q85" i="22"/>
  <c r="P85" i="22"/>
  <c r="O85" i="22"/>
  <c r="N85" i="22"/>
  <c r="X84" i="22"/>
  <c r="R84" i="22"/>
  <c r="Q84" i="22"/>
  <c r="P84" i="22"/>
  <c r="O84" i="22"/>
  <c r="N84" i="22"/>
  <c r="X83" i="22"/>
  <c r="R83" i="22"/>
  <c r="Q83" i="22"/>
  <c r="P83" i="22"/>
  <c r="O83" i="22"/>
  <c r="N83" i="22"/>
  <c r="X82" i="22"/>
  <c r="R82" i="22"/>
  <c r="Q82" i="22"/>
  <c r="P82" i="22"/>
  <c r="O82" i="22"/>
  <c r="N82" i="22"/>
  <c r="X81" i="22"/>
  <c r="R81" i="22"/>
  <c r="Q81" i="22"/>
  <c r="P81" i="22"/>
  <c r="O81" i="22"/>
  <c r="N81" i="22"/>
  <c r="X80" i="22"/>
  <c r="R80" i="22"/>
  <c r="Q80" i="22"/>
  <c r="P80" i="22"/>
  <c r="O80" i="22"/>
  <c r="N80" i="22"/>
  <c r="X79" i="22"/>
  <c r="R79" i="22"/>
  <c r="Q79" i="22"/>
  <c r="P79" i="22"/>
  <c r="O79" i="22"/>
  <c r="N79" i="22"/>
  <c r="X78" i="22"/>
  <c r="R78" i="22"/>
  <c r="Q78" i="22"/>
  <c r="P78" i="22"/>
  <c r="O78" i="22"/>
  <c r="N78" i="22"/>
  <c r="X77" i="22"/>
  <c r="R77" i="22"/>
  <c r="Q77" i="22"/>
  <c r="P77" i="22"/>
  <c r="O77" i="22"/>
  <c r="N77" i="22"/>
  <c r="X76" i="22"/>
  <c r="R76" i="22"/>
  <c r="Q76" i="22"/>
  <c r="P76" i="22"/>
  <c r="O76" i="22"/>
  <c r="N76" i="22"/>
  <c r="X75" i="22"/>
  <c r="R75" i="22"/>
  <c r="Q75" i="22"/>
  <c r="P75" i="22"/>
  <c r="O75" i="22"/>
  <c r="N75" i="22"/>
  <c r="X74" i="22"/>
  <c r="R74" i="22"/>
  <c r="Q74" i="22"/>
  <c r="P74" i="22"/>
  <c r="O74" i="22"/>
  <c r="N74" i="22"/>
  <c r="X73" i="22"/>
  <c r="R73" i="22"/>
  <c r="Q73" i="22"/>
  <c r="P73" i="22"/>
  <c r="O73" i="22"/>
  <c r="N73" i="22"/>
  <c r="X72" i="22"/>
  <c r="R72" i="22"/>
  <c r="Q72" i="22"/>
  <c r="P72" i="22"/>
  <c r="O72" i="22"/>
  <c r="N72" i="22"/>
  <c r="X71" i="22"/>
  <c r="R71" i="22"/>
  <c r="Q71" i="22"/>
  <c r="P71" i="22"/>
  <c r="O71" i="22"/>
  <c r="N71" i="22"/>
  <c r="X70" i="22"/>
  <c r="R70" i="22"/>
  <c r="Q70" i="22"/>
  <c r="P70" i="22"/>
  <c r="O70" i="22"/>
  <c r="N70" i="22"/>
  <c r="X69" i="22"/>
  <c r="R69" i="22"/>
  <c r="Q69" i="22"/>
  <c r="P69" i="22"/>
  <c r="O69" i="22"/>
  <c r="N69" i="22"/>
  <c r="X68" i="22"/>
  <c r="R68" i="22"/>
  <c r="Q68" i="22"/>
  <c r="P68" i="22"/>
  <c r="O68" i="22"/>
  <c r="N68" i="22"/>
  <c r="X67" i="22"/>
  <c r="R67" i="22"/>
  <c r="Q67" i="22"/>
  <c r="P67" i="22"/>
  <c r="O67" i="22"/>
  <c r="N67" i="22"/>
  <c r="X66" i="22"/>
  <c r="R66" i="22"/>
  <c r="Q66" i="22"/>
  <c r="P66" i="22"/>
  <c r="O66" i="22"/>
  <c r="N66" i="22"/>
  <c r="X65" i="22"/>
  <c r="R65" i="22"/>
  <c r="Q65" i="22"/>
  <c r="P65" i="22"/>
  <c r="O65" i="22"/>
  <c r="N65" i="22"/>
  <c r="X64" i="22"/>
  <c r="R64" i="22"/>
  <c r="Q64" i="22"/>
  <c r="P64" i="22"/>
  <c r="O64" i="22"/>
  <c r="N64" i="22"/>
  <c r="X63" i="22"/>
  <c r="R63" i="22"/>
  <c r="Q63" i="22"/>
  <c r="P63" i="22"/>
  <c r="O63" i="22"/>
  <c r="N63" i="22"/>
  <c r="X62" i="22"/>
  <c r="R62" i="22"/>
  <c r="Q62" i="22"/>
  <c r="P62" i="22"/>
  <c r="O62" i="22"/>
  <c r="N62" i="22"/>
  <c r="X61" i="22"/>
  <c r="R61" i="22"/>
  <c r="Q61" i="22"/>
  <c r="P61" i="22"/>
  <c r="O61" i="22"/>
  <c r="N61" i="22"/>
  <c r="X60" i="22"/>
  <c r="R60" i="22"/>
  <c r="Q60" i="22"/>
  <c r="P60" i="22"/>
  <c r="O60" i="22"/>
  <c r="N60" i="22"/>
  <c r="X59" i="22"/>
  <c r="R59" i="22"/>
  <c r="Q59" i="22"/>
  <c r="P59" i="22"/>
  <c r="O59" i="22"/>
  <c r="N59" i="22"/>
  <c r="X58" i="22"/>
  <c r="R58" i="22"/>
  <c r="Q58" i="22"/>
  <c r="P58" i="22"/>
  <c r="O58" i="22"/>
  <c r="N58" i="22"/>
  <c r="X57" i="22"/>
  <c r="R57" i="22"/>
  <c r="Q57" i="22"/>
  <c r="P57" i="22"/>
  <c r="O57" i="22"/>
  <c r="N57" i="22"/>
  <c r="X56" i="22"/>
  <c r="R56" i="22"/>
  <c r="Q56" i="22"/>
  <c r="P56" i="22"/>
  <c r="O56" i="22"/>
  <c r="N56" i="22"/>
  <c r="X55" i="22"/>
  <c r="R55" i="22"/>
  <c r="Q55" i="22"/>
  <c r="P55" i="22"/>
  <c r="O55" i="22"/>
  <c r="N55" i="22"/>
  <c r="X54" i="22"/>
  <c r="R54" i="22"/>
  <c r="Q54" i="22"/>
  <c r="P54" i="22"/>
  <c r="O54" i="22"/>
  <c r="N54" i="22"/>
  <c r="X53" i="22"/>
  <c r="R53" i="22"/>
  <c r="Q53" i="22"/>
  <c r="P53" i="22"/>
  <c r="O53" i="22"/>
  <c r="N53" i="22"/>
  <c r="X52" i="22"/>
  <c r="R52" i="22"/>
  <c r="Q52" i="22"/>
  <c r="P52" i="22"/>
  <c r="O52" i="22"/>
  <c r="N52" i="22"/>
  <c r="X51" i="22"/>
  <c r="R51" i="22"/>
  <c r="Q51" i="22"/>
  <c r="P51" i="22"/>
  <c r="O51" i="22"/>
  <c r="N51" i="22"/>
  <c r="X50" i="22"/>
  <c r="R50" i="22"/>
  <c r="Q50" i="22"/>
  <c r="P50" i="22"/>
  <c r="O50" i="22"/>
  <c r="N50" i="22"/>
  <c r="X49" i="22"/>
  <c r="R49" i="22"/>
  <c r="Q49" i="22"/>
  <c r="P49" i="22"/>
  <c r="O49" i="22"/>
  <c r="N49" i="22"/>
  <c r="X48" i="22"/>
  <c r="R48" i="22"/>
  <c r="Q48" i="22"/>
  <c r="P48" i="22"/>
  <c r="O48" i="22"/>
  <c r="N48" i="22"/>
  <c r="X47" i="22"/>
  <c r="R47" i="22"/>
  <c r="Q47" i="22"/>
  <c r="P47" i="22"/>
  <c r="O47" i="22"/>
  <c r="N47" i="22"/>
  <c r="X46" i="22"/>
  <c r="R46" i="22"/>
  <c r="Q46" i="22"/>
  <c r="P46" i="22"/>
  <c r="O46" i="22"/>
  <c r="N46" i="22"/>
  <c r="X45" i="22"/>
  <c r="R45" i="22"/>
  <c r="Q45" i="22"/>
  <c r="P45" i="22"/>
  <c r="O45" i="22"/>
  <c r="N45" i="22"/>
  <c r="X44" i="22"/>
  <c r="R44" i="22"/>
  <c r="Q44" i="22"/>
  <c r="P44" i="22"/>
  <c r="O44" i="22"/>
  <c r="N44" i="22"/>
  <c r="X43" i="22"/>
  <c r="R43" i="22"/>
  <c r="Q43" i="22"/>
  <c r="P43" i="22"/>
  <c r="O43" i="22"/>
  <c r="N43" i="22"/>
  <c r="X42" i="22"/>
  <c r="R42" i="22"/>
  <c r="Q42" i="22"/>
  <c r="P42" i="22"/>
  <c r="O42" i="22"/>
  <c r="N42" i="22"/>
  <c r="X41" i="22"/>
  <c r="R41" i="22"/>
  <c r="Q41" i="22"/>
  <c r="P41" i="22"/>
  <c r="O41" i="22"/>
  <c r="N41" i="22"/>
  <c r="X40" i="22"/>
  <c r="R40" i="22"/>
  <c r="Q40" i="22"/>
  <c r="P40" i="22"/>
  <c r="O40" i="22"/>
  <c r="N40" i="22"/>
  <c r="X39" i="22"/>
  <c r="R39" i="22"/>
  <c r="Q39" i="22"/>
  <c r="P39" i="22"/>
  <c r="O39" i="22"/>
  <c r="N39" i="22"/>
  <c r="X38" i="22"/>
  <c r="R38" i="22"/>
  <c r="Q38" i="22"/>
  <c r="P38" i="22"/>
  <c r="O38" i="22"/>
  <c r="N38" i="22"/>
  <c r="X37" i="22"/>
  <c r="R37" i="22"/>
  <c r="Q37" i="22"/>
  <c r="P37" i="22"/>
  <c r="O37" i="22"/>
  <c r="N37" i="22"/>
  <c r="X36" i="22"/>
  <c r="R36" i="22"/>
  <c r="Q36" i="22"/>
  <c r="P36" i="22"/>
  <c r="O36" i="22"/>
  <c r="N36" i="22"/>
  <c r="X35" i="22"/>
  <c r="R35" i="22"/>
  <c r="Q35" i="22"/>
  <c r="P35" i="22"/>
  <c r="O35" i="22"/>
  <c r="N35" i="22"/>
  <c r="X34" i="22"/>
  <c r="R34" i="22"/>
  <c r="Q34" i="22"/>
  <c r="P34" i="22"/>
  <c r="O34" i="22"/>
  <c r="N34" i="22"/>
  <c r="X33" i="22"/>
  <c r="R33" i="22"/>
  <c r="Q33" i="22"/>
  <c r="P33" i="22"/>
  <c r="O33" i="22"/>
  <c r="N33" i="22"/>
  <c r="X32" i="22"/>
  <c r="R32" i="22"/>
  <c r="Q32" i="22"/>
  <c r="P32" i="22"/>
  <c r="O32" i="22"/>
  <c r="N32" i="22"/>
  <c r="X31" i="22"/>
  <c r="R31" i="22"/>
  <c r="Q31" i="22"/>
  <c r="P31" i="22"/>
  <c r="O31" i="22"/>
  <c r="N31" i="22"/>
  <c r="X30" i="22"/>
  <c r="R30" i="22"/>
  <c r="Q30" i="22"/>
  <c r="P30" i="22"/>
  <c r="O30" i="22"/>
  <c r="N30" i="22"/>
  <c r="X29" i="22"/>
  <c r="R29" i="22"/>
  <c r="Q29" i="22"/>
  <c r="P29" i="22"/>
  <c r="O29" i="22"/>
  <c r="N29" i="22"/>
  <c r="X28" i="22"/>
  <c r="R28" i="22"/>
  <c r="Q28" i="22"/>
  <c r="P28" i="22"/>
  <c r="O28" i="22"/>
  <c r="N28" i="22"/>
  <c r="X27" i="22"/>
  <c r="R27" i="22"/>
  <c r="Q27" i="22"/>
  <c r="P27" i="22"/>
  <c r="O27" i="22"/>
  <c r="N27" i="22"/>
  <c r="X26" i="22"/>
  <c r="R26" i="22"/>
  <c r="Q26" i="22"/>
  <c r="P26" i="22"/>
  <c r="O26" i="22"/>
  <c r="N26" i="22"/>
  <c r="X25" i="22"/>
  <c r="R25" i="22"/>
  <c r="Q25" i="22"/>
  <c r="P25" i="22"/>
  <c r="O25" i="22"/>
  <c r="N25" i="22"/>
  <c r="X24" i="22"/>
  <c r="R24" i="22"/>
  <c r="Q24" i="22"/>
  <c r="P24" i="22"/>
  <c r="O24" i="22"/>
  <c r="N24" i="22"/>
  <c r="X23" i="22"/>
  <c r="R23" i="22"/>
  <c r="Q23" i="22"/>
  <c r="P23" i="22"/>
  <c r="O23" i="22"/>
  <c r="N23" i="22"/>
  <c r="X22" i="22"/>
  <c r="R22" i="22"/>
  <c r="Q22" i="22"/>
  <c r="P22" i="22"/>
  <c r="O22" i="22"/>
  <c r="N22" i="22"/>
  <c r="X21" i="22"/>
  <c r="R21" i="22"/>
  <c r="Q21" i="22"/>
  <c r="P21" i="22"/>
  <c r="O21" i="22"/>
  <c r="N21" i="22"/>
  <c r="X20" i="22"/>
  <c r="R20" i="22"/>
  <c r="Q20" i="22"/>
  <c r="P20" i="22"/>
  <c r="O20" i="22"/>
  <c r="N20" i="22"/>
  <c r="X19" i="22"/>
  <c r="R19" i="22"/>
  <c r="Q19" i="22"/>
  <c r="P19" i="22"/>
  <c r="O19" i="22"/>
  <c r="N19" i="22"/>
  <c r="X18" i="22"/>
  <c r="R18" i="22"/>
  <c r="Q18" i="22"/>
  <c r="P18" i="22"/>
  <c r="O18" i="22"/>
  <c r="N18" i="22"/>
  <c r="X17" i="22"/>
  <c r="R17" i="22"/>
  <c r="Q17" i="22"/>
  <c r="P17" i="22"/>
  <c r="O17" i="22"/>
  <c r="N17" i="22"/>
  <c r="X16" i="22"/>
  <c r="R16" i="22"/>
  <c r="Q16" i="22"/>
  <c r="P16" i="22"/>
  <c r="O16" i="22"/>
  <c r="N16" i="22"/>
  <c r="X15" i="22"/>
  <c r="R15" i="22"/>
  <c r="Q15" i="22"/>
  <c r="P15" i="22"/>
  <c r="O15" i="22"/>
  <c r="N15" i="22"/>
  <c r="X14" i="22"/>
  <c r="R14" i="22"/>
  <c r="Q14" i="22"/>
  <c r="P14" i="22"/>
  <c r="O14" i="22"/>
  <c r="N14" i="22"/>
  <c r="X13" i="22"/>
  <c r="R13" i="22"/>
  <c r="Q13" i="22"/>
  <c r="P13" i="22"/>
  <c r="O13" i="22"/>
  <c r="N13" i="22"/>
  <c r="X12" i="22"/>
  <c r="R12" i="22"/>
  <c r="Q12" i="22"/>
  <c r="P12" i="22"/>
  <c r="O12" i="22"/>
  <c r="N12" i="22"/>
  <c r="X11" i="22"/>
  <c r="R11" i="22"/>
  <c r="Q11" i="22"/>
  <c r="P11" i="22"/>
  <c r="O11" i="22"/>
  <c r="N11" i="22"/>
  <c r="X10" i="22"/>
  <c r="R10" i="22"/>
  <c r="Q10" i="22"/>
  <c r="P10" i="22"/>
  <c r="O10" i="22"/>
  <c r="N10" i="22"/>
  <c r="X9" i="22"/>
  <c r="R9" i="22"/>
  <c r="Q9" i="22"/>
  <c r="P9" i="22"/>
  <c r="O9" i="22"/>
  <c r="N9" i="22"/>
  <c r="X8" i="22"/>
  <c r="R8" i="22"/>
  <c r="Q8" i="22"/>
  <c r="P8" i="22"/>
  <c r="O8" i="22"/>
  <c r="N8" i="22"/>
  <c r="X7" i="22"/>
  <c r="R7" i="22"/>
  <c r="Q7" i="22"/>
  <c r="P7" i="22"/>
  <c r="O7" i="22"/>
  <c r="N7" i="22"/>
  <c r="X6" i="22"/>
  <c r="R6" i="22"/>
  <c r="Q6" i="22"/>
  <c r="P6" i="22"/>
  <c r="O6" i="22"/>
  <c r="N6" i="22"/>
  <c r="X5" i="22"/>
  <c r="R5" i="22"/>
  <c r="Q5" i="22"/>
  <c r="P5" i="22"/>
  <c r="O5" i="22"/>
  <c r="N5" i="22"/>
  <c r="X4" i="22"/>
  <c r="R4" i="22"/>
  <c r="Q4" i="22"/>
  <c r="P4" i="22"/>
  <c r="O4" i="22"/>
  <c r="N4" i="22"/>
  <c r="X3" i="22"/>
  <c r="R3" i="22"/>
  <c r="Q3" i="22"/>
  <c r="P3" i="22"/>
  <c r="O3" i="22"/>
  <c r="N3" i="22"/>
  <c r="X2" i="22"/>
  <c r="R2" i="22"/>
  <c r="Q2" i="22"/>
  <c r="P2" i="22"/>
  <c r="O2" i="22"/>
  <c r="N2" i="22"/>
  <c r="X2" i="2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R79" i="21"/>
  <c r="R80" i="21"/>
  <c r="R81" i="21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96" i="21"/>
  <c r="R97" i="21"/>
  <c r="R98" i="21"/>
  <c r="R99" i="21"/>
  <c r="R100" i="21"/>
  <c r="R101" i="21"/>
  <c r="R102" i="21"/>
  <c r="R103" i="21"/>
  <c r="R104" i="21"/>
  <c r="R105" i="21"/>
  <c r="R106" i="21"/>
  <c r="R107" i="21"/>
  <c r="R108" i="21"/>
  <c r="R109" i="21"/>
  <c r="R110" i="21"/>
  <c r="R111" i="21"/>
  <c r="R112" i="21"/>
  <c r="R113" i="21"/>
  <c r="R114" i="21"/>
  <c r="R115" i="21"/>
  <c r="R116" i="21"/>
  <c r="R117" i="21"/>
  <c r="R118" i="21"/>
  <c r="R119" i="21"/>
  <c r="R120" i="21"/>
  <c r="R121" i="21"/>
  <c r="R122" i="21"/>
  <c r="R123" i="21"/>
  <c r="R124" i="21"/>
  <c r="R125" i="21"/>
  <c r="R126" i="21"/>
  <c r="R127" i="21"/>
  <c r="R128" i="21"/>
  <c r="R129" i="21"/>
  <c r="R130" i="21"/>
  <c r="R131" i="21"/>
  <c r="R132" i="21"/>
  <c r="R133" i="21"/>
  <c r="R134" i="21"/>
  <c r="R135" i="21"/>
  <c r="R136" i="21"/>
  <c r="R137" i="21"/>
  <c r="R138" i="21"/>
  <c r="R139" i="21"/>
  <c r="R140" i="21"/>
  <c r="R141" i="21"/>
  <c r="R142" i="21"/>
  <c r="R143" i="21"/>
  <c r="R144" i="21"/>
  <c r="R145" i="21"/>
  <c r="R146" i="21"/>
  <c r="R147" i="21"/>
  <c r="R148" i="21"/>
  <c r="R149" i="21"/>
  <c r="R150" i="21"/>
  <c r="R151" i="21"/>
  <c r="R152" i="21"/>
  <c r="R153" i="21"/>
  <c r="R154" i="21"/>
  <c r="R155" i="21"/>
  <c r="R156" i="21"/>
  <c r="R157" i="21"/>
  <c r="R158" i="21"/>
  <c r="R159" i="21"/>
  <c r="R160" i="21"/>
  <c r="R161" i="21"/>
  <c r="R162" i="21"/>
  <c r="R163" i="21"/>
  <c r="R164" i="21"/>
  <c r="R165" i="21"/>
  <c r="R166" i="21"/>
  <c r="R167" i="21"/>
  <c r="R168" i="21"/>
  <c r="R169" i="21"/>
  <c r="R170" i="21"/>
  <c r="R171" i="21"/>
  <c r="R172" i="21"/>
  <c r="R173" i="21"/>
  <c r="R174" i="21"/>
  <c r="R175" i="21"/>
  <c r="R176" i="21"/>
  <c r="R177" i="21"/>
  <c r="R178" i="21"/>
  <c r="R179" i="21"/>
  <c r="R180" i="21"/>
  <c r="R181" i="21"/>
  <c r="R182" i="21"/>
  <c r="R183" i="21"/>
  <c r="R184" i="21"/>
  <c r="R185" i="21"/>
  <c r="R186" i="21"/>
  <c r="R187" i="21"/>
  <c r="R188" i="21"/>
  <c r="R189" i="21"/>
  <c r="R190" i="21"/>
  <c r="R191" i="21"/>
  <c r="R192" i="21"/>
  <c r="R193" i="21"/>
  <c r="R194" i="21"/>
  <c r="R195" i="21"/>
  <c r="R196" i="21"/>
  <c r="R197" i="21"/>
  <c r="R198" i="21"/>
  <c r="R199" i="21"/>
  <c r="R200" i="21"/>
  <c r="R201" i="21"/>
  <c r="R202" i="21"/>
  <c r="R203" i="21"/>
  <c r="R204" i="21"/>
  <c r="R205" i="21"/>
  <c r="R206" i="21"/>
  <c r="R207" i="21"/>
  <c r="R208" i="21"/>
  <c r="R209" i="21"/>
  <c r="R210" i="21"/>
  <c r="R211" i="21"/>
  <c r="R212" i="21"/>
  <c r="R213" i="21"/>
  <c r="R214" i="21"/>
  <c r="R215" i="21"/>
  <c r="R216" i="21"/>
  <c r="R217" i="21"/>
  <c r="R218" i="21"/>
  <c r="R219" i="21"/>
  <c r="R220" i="21"/>
  <c r="R221" i="21"/>
  <c r="R222" i="21"/>
  <c r="R223" i="21"/>
  <c r="R224" i="21"/>
  <c r="R225" i="21"/>
  <c r="R226" i="21"/>
  <c r="R227" i="21"/>
  <c r="R228" i="21"/>
  <c r="R229" i="21"/>
  <c r="R230" i="21"/>
  <c r="R231" i="21"/>
  <c r="R232" i="21"/>
  <c r="R233" i="21"/>
  <c r="R234" i="21"/>
  <c r="R235" i="21"/>
  <c r="R236" i="21"/>
  <c r="R237" i="21"/>
  <c r="R238" i="21"/>
  <c r="R239" i="21"/>
  <c r="R240" i="21"/>
  <c r="R241" i="21"/>
  <c r="R242" i="21"/>
  <c r="R243" i="21"/>
  <c r="R244" i="21"/>
  <c r="R245" i="21"/>
  <c r="R246" i="21"/>
  <c r="R247" i="21"/>
  <c r="R248" i="21"/>
  <c r="R249" i="21"/>
  <c r="R250" i="21"/>
  <c r="R251" i="21"/>
  <c r="R252" i="21"/>
  <c r="R253" i="21"/>
  <c r="R254" i="21"/>
  <c r="R255" i="21"/>
  <c r="R256" i="21"/>
  <c r="R257" i="21"/>
  <c r="R258" i="21"/>
  <c r="R259" i="21"/>
  <c r="R260" i="21"/>
  <c r="R261" i="21"/>
  <c r="R262" i="21"/>
  <c r="R263" i="21"/>
  <c r="R264" i="21"/>
  <c r="R265" i="21"/>
  <c r="R266" i="21"/>
  <c r="R267" i="21"/>
  <c r="R268" i="21"/>
  <c r="R269" i="21"/>
  <c r="R270" i="21"/>
  <c r="R271" i="21"/>
  <c r="R272" i="21"/>
  <c r="R273" i="21"/>
  <c r="R274" i="21"/>
  <c r="R275" i="21"/>
  <c r="R276" i="21"/>
  <c r="R277" i="21"/>
  <c r="R278" i="21"/>
  <c r="R279" i="21"/>
  <c r="R280" i="21"/>
  <c r="R281" i="21"/>
  <c r="R282" i="21"/>
  <c r="R283" i="21"/>
  <c r="R284" i="21"/>
  <c r="R285" i="21"/>
  <c r="R286" i="21"/>
  <c r="R287" i="21"/>
  <c r="R288" i="21"/>
  <c r="R289" i="21"/>
  <c r="R290" i="21"/>
  <c r="R291" i="21"/>
  <c r="R292" i="21"/>
  <c r="R293" i="21"/>
  <c r="R294" i="21"/>
  <c r="R295" i="21"/>
  <c r="R296" i="21"/>
  <c r="R297" i="21"/>
  <c r="R298" i="21"/>
  <c r="R299" i="21"/>
  <c r="R300" i="21"/>
  <c r="R301" i="21"/>
  <c r="R302" i="21"/>
  <c r="R303" i="21"/>
  <c r="R304" i="21"/>
  <c r="R305" i="21"/>
  <c r="R306" i="21"/>
  <c r="R307" i="21"/>
  <c r="R308" i="21"/>
  <c r="R309" i="21"/>
  <c r="R310" i="21"/>
  <c r="R311" i="21"/>
  <c r="R312" i="21"/>
  <c r="R313" i="21"/>
  <c r="R314" i="21"/>
  <c r="R315" i="21"/>
  <c r="R316" i="21"/>
  <c r="R317" i="21"/>
  <c r="R318" i="21"/>
  <c r="R319" i="21"/>
  <c r="R320" i="21"/>
  <c r="R321" i="21"/>
  <c r="R322" i="21"/>
  <c r="R323" i="21"/>
  <c r="R324" i="21"/>
  <c r="R325" i="21"/>
  <c r="R326" i="21"/>
  <c r="R327" i="21"/>
  <c r="R328" i="21"/>
  <c r="R329" i="21"/>
  <c r="R330" i="21"/>
  <c r="R331" i="21"/>
  <c r="R332" i="21"/>
  <c r="R333" i="21"/>
  <c r="R334" i="21"/>
  <c r="R335" i="21"/>
  <c r="R336" i="21"/>
  <c r="R337" i="21"/>
  <c r="R338" i="21"/>
  <c r="R339" i="21"/>
  <c r="R340" i="21"/>
  <c r="R341" i="21"/>
  <c r="R342" i="21"/>
  <c r="R343" i="21"/>
  <c r="R344" i="21"/>
  <c r="R345" i="21"/>
  <c r="R346" i="21"/>
  <c r="R347" i="21"/>
  <c r="R348" i="21"/>
  <c r="R349" i="21"/>
  <c r="R350" i="21"/>
  <c r="R351" i="21"/>
  <c r="R352" i="21"/>
  <c r="R353" i="21"/>
  <c r="R354" i="21"/>
  <c r="R355" i="21"/>
  <c r="R356" i="21"/>
  <c r="R357" i="21"/>
  <c r="R358" i="21"/>
  <c r="R359" i="21"/>
  <c r="R360" i="21"/>
  <c r="R361" i="21"/>
  <c r="R362" i="21"/>
  <c r="R363" i="21"/>
  <c r="R364" i="21"/>
  <c r="R365" i="21"/>
  <c r="R366" i="21"/>
  <c r="R367" i="21"/>
  <c r="R368" i="21"/>
  <c r="R369" i="21"/>
  <c r="R370" i="21"/>
  <c r="R371" i="21"/>
  <c r="R372" i="21"/>
  <c r="R373" i="21"/>
  <c r="R374" i="21"/>
  <c r="R375" i="21"/>
  <c r="R376" i="21"/>
  <c r="R377" i="21"/>
  <c r="R378" i="21"/>
  <c r="R379" i="21"/>
  <c r="R380" i="21"/>
  <c r="R381" i="21"/>
  <c r="R382" i="21"/>
  <c r="R383" i="21"/>
  <c r="R384" i="21"/>
  <c r="R385" i="21"/>
  <c r="R386" i="21"/>
  <c r="R387" i="21"/>
  <c r="R388" i="21"/>
  <c r="R389" i="21"/>
  <c r="R390" i="21"/>
  <c r="R391" i="21"/>
  <c r="R392" i="21"/>
  <c r="R393" i="21"/>
  <c r="R394" i="21"/>
  <c r="R395" i="21"/>
  <c r="R396" i="21"/>
  <c r="R397" i="21"/>
  <c r="R398" i="21"/>
  <c r="R399" i="21"/>
  <c r="R400" i="21"/>
  <c r="R401" i="21"/>
  <c r="R402" i="21"/>
  <c r="R403" i="21"/>
  <c r="R2" i="21"/>
  <c r="Q3" i="21"/>
  <c r="Q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12" i="21"/>
  <c r="Q113" i="21"/>
  <c r="Q114" i="21"/>
  <c r="Q115" i="21"/>
  <c r="Q116" i="21"/>
  <c r="Q117" i="21"/>
  <c r="Q118" i="21"/>
  <c r="Q119" i="21"/>
  <c r="Q120" i="21"/>
  <c r="Q121" i="21"/>
  <c r="Q122" i="21"/>
  <c r="Q123" i="21"/>
  <c r="Q124" i="21"/>
  <c r="Q125" i="21"/>
  <c r="Q126" i="21"/>
  <c r="Q127" i="21"/>
  <c r="Q128" i="21"/>
  <c r="Q129" i="21"/>
  <c r="Q130" i="21"/>
  <c r="Q131" i="21"/>
  <c r="Q132" i="21"/>
  <c r="Q133" i="21"/>
  <c r="Q134" i="21"/>
  <c r="Q135" i="21"/>
  <c r="Q136" i="21"/>
  <c r="Q137" i="21"/>
  <c r="Q138" i="21"/>
  <c r="Q139" i="21"/>
  <c r="Q140" i="21"/>
  <c r="Q141" i="21"/>
  <c r="Q142" i="21"/>
  <c r="Q143" i="21"/>
  <c r="Q144" i="21"/>
  <c r="Q145" i="21"/>
  <c r="Q146" i="21"/>
  <c r="Q147" i="21"/>
  <c r="Q148" i="21"/>
  <c r="Q149" i="21"/>
  <c r="Q150" i="21"/>
  <c r="Q151" i="21"/>
  <c r="Q152" i="21"/>
  <c r="Q153" i="21"/>
  <c r="Q154" i="21"/>
  <c r="Q155" i="21"/>
  <c r="Q156" i="21"/>
  <c r="Q157" i="21"/>
  <c r="Q158" i="21"/>
  <c r="Q159" i="21"/>
  <c r="Q160" i="21"/>
  <c r="Q161" i="21"/>
  <c r="Q162" i="21"/>
  <c r="Q163" i="21"/>
  <c r="Q164" i="21"/>
  <c r="Q165" i="21"/>
  <c r="Q166" i="21"/>
  <c r="Q167" i="21"/>
  <c r="Q168" i="21"/>
  <c r="Q169" i="21"/>
  <c r="Q170" i="21"/>
  <c r="Q171" i="21"/>
  <c r="Q172" i="21"/>
  <c r="Q173" i="21"/>
  <c r="Q174" i="21"/>
  <c r="Q175" i="21"/>
  <c r="Q176" i="21"/>
  <c r="Q177" i="21"/>
  <c r="Q178" i="21"/>
  <c r="Q179" i="21"/>
  <c r="Q180" i="21"/>
  <c r="Q181" i="21"/>
  <c r="Q182" i="21"/>
  <c r="Q183" i="21"/>
  <c r="Q184" i="21"/>
  <c r="Q185" i="21"/>
  <c r="Q186" i="21"/>
  <c r="Q187" i="21"/>
  <c r="Q188" i="21"/>
  <c r="Q189" i="21"/>
  <c r="Q190" i="21"/>
  <c r="Q191" i="21"/>
  <c r="Q192" i="21"/>
  <c r="Q193" i="21"/>
  <c r="Q194" i="21"/>
  <c r="Q195" i="21"/>
  <c r="Q196" i="21"/>
  <c r="Q197" i="21"/>
  <c r="Q198" i="21"/>
  <c r="Q199" i="21"/>
  <c r="Q200" i="21"/>
  <c r="Q201" i="21"/>
  <c r="Q202" i="21"/>
  <c r="Q203" i="21"/>
  <c r="Q204" i="21"/>
  <c r="Q205" i="21"/>
  <c r="Q206" i="21"/>
  <c r="Q207" i="21"/>
  <c r="Q208" i="21"/>
  <c r="Q209" i="21"/>
  <c r="Q210" i="21"/>
  <c r="Q211" i="21"/>
  <c r="Q212" i="21"/>
  <c r="Q213" i="21"/>
  <c r="Q214" i="21"/>
  <c r="Q215" i="21"/>
  <c r="Q216" i="21"/>
  <c r="Q217" i="21"/>
  <c r="Q218" i="21"/>
  <c r="Q219" i="21"/>
  <c r="Q220" i="21"/>
  <c r="Q221" i="21"/>
  <c r="Q222" i="21"/>
  <c r="Q223" i="21"/>
  <c r="Q224" i="21"/>
  <c r="Q225" i="21"/>
  <c r="Q226" i="21"/>
  <c r="Q227" i="21"/>
  <c r="Q228" i="21"/>
  <c r="Q229" i="21"/>
  <c r="Q230" i="21"/>
  <c r="Q231" i="21"/>
  <c r="Q232" i="21"/>
  <c r="Q233" i="21"/>
  <c r="Q234" i="21"/>
  <c r="Q235" i="21"/>
  <c r="Q236" i="21"/>
  <c r="Q237" i="21"/>
  <c r="Q238" i="21"/>
  <c r="Q239" i="21"/>
  <c r="Q240" i="21"/>
  <c r="Q241" i="21"/>
  <c r="Q242" i="21"/>
  <c r="Q243" i="21"/>
  <c r="Q244" i="21"/>
  <c r="Q245" i="21"/>
  <c r="Q246" i="21"/>
  <c r="Q247" i="21"/>
  <c r="Q248" i="21"/>
  <c r="Q249" i="21"/>
  <c r="Q250" i="21"/>
  <c r="Q251" i="21"/>
  <c r="Q252" i="21"/>
  <c r="Q253" i="21"/>
  <c r="Q254" i="21"/>
  <c r="Q255" i="21"/>
  <c r="Q256" i="21"/>
  <c r="Q257" i="21"/>
  <c r="Q258" i="21"/>
  <c r="Q259" i="21"/>
  <c r="Q260" i="21"/>
  <c r="Q261" i="21"/>
  <c r="Q262" i="21"/>
  <c r="Q263" i="21"/>
  <c r="Q264" i="21"/>
  <c r="Q265" i="21"/>
  <c r="Q266" i="21"/>
  <c r="Q267" i="21"/>
  <c r="Q268" i="21"/>
  <c r="Q269" i="21"/>
  <c r="Q270" i="21"/>
  <c r="Q271" i="21"/>
  <c r="Q272" i="21"/>
  <c r="Q273" i="21"/>
  <c r="Q274" i="21"/>
  <c r="Q275" i="21"/>
  <c r="Q276" i="21"/>
  <c r="Q277" i="21"/>
  <c r="Q278" i="21"/>
  <c r="Q279" i="21"/>
  <c r="Q280" i="21"/>
  <c r="Q281" i="21"/>
  <c r="Q282" i="21"/>
  <c r="Q283" i="21"/>
  <c r="Q284" i="21"/>
  <c r="Q285" i="21"/>
  <c r="Q286" i="21"/>
  <c r="Q287" i="21"/>
  <c r="Q288" i="21"/>
  <c r="Q289" i="21"/>
  <c r="Q290" i="21"/>
  <c r="Q291" i="21"/>
  <c r="Q292" i="21"/>
  <c r="Q293" i="21"/>
  <c r="Q294" i="21"/>
  <c r="Q295" i="21"/>
  <c r="Q296" i="21"/>
  <c r="Q297" i="21"/>
  <c r="Q298" i="21"/>
  <c r="Q299" i="21"/>
  <c r="Q300" i="21"/>
  <c r="Q301" i="21"/>
  <c r="Q302" i="21"/>
  <c r="Q303" i="21"/>
  <c r="Q304" i="21"/>
  <c r="Q305" i="21"/>
  <c r="Q306" i="21"/>
  <c r="Q307" i="21"/>
  <c r="Q308" i="21"/>
  <c r="Q309" i="21"/>
  <c r="Q310" i="21"/>
  <c r="Q311" i="21"/>
  <c r="Q312" i="21"/>
  <c r="Q313" i="21"/>
  <c r="Q314" i="21"/>
  <c r="Q315" i="21"/>
  <c r="Q316" i="21"/>
  <c r="Q317" i="21"/>
  <c r="Q318" i="21"/>
  <c r="Q319" i="21"/>
  <c r="Q320" i="21"/>
  <c r="Q321" i="21"/>
  <c r="Q322" i="21"/>
  <c r="Q323" i="21"/>
  <c r="Q324" i="21"/>
  <c r="Q325" i="21"/>
  <c r="Q326" i="21"/>
  <c r="Q327" i="21"/>
  <c r="Q328" i="21"/>
  <c r="Q329" i="21"/>
  <c r="Q330" i="21"/>
  <c r="Q331" i="21"/>
  <c r="Q332" i="21"/>
  <c r="Q333" i="21"/>
  <c r="Q334" i="21"/>
  <c r="Q335" i="21"/>
  <c r="Q336" i="21"/>
  <c r="Q337" i="21"/>
  <c r="Q338" i="21"/>
  <c r="Q339" i="21"/>
  <c r="Q340" i="21"/>
  <c r="Q341" i="21"/>
  <c r="Q342" i="21"/>
  <c r="Q343" i="21"/>
  <c r="Q344" i="21"/>
  <c r="Q345" i="21"/>
  <c r="Q346" i="21"/>
  <c r="Q347" i="21"/>
  <c r="Q348" i="21"/>
  <c r="Q349" i="21"/>
  <c r="Q350" i="21"/>
  <c r="Q351" i="21"/>
  <c r="Q352" i="21"/>
  <c r="Q353" i="21"/>
  <c r="Q354" i="21"/>
  <c r="Q355" i="21"/>
  <c r="Q356" i="21"/>
  <c r="Q357" i="21"/>
  <c r="Q358" i="21"/>
  <c r="Q359" i="21"/>
  <c r="Q360" i="21"/>
  <c r="Q361" i="21"/>
  <c r="Q362" i="21"/>
  <c r="Q363" i="21"/>
  <c r="Q364" i="21"/>
  <c r="Q365" i="21"/>
  <c r="Q366" i="21"/>
  <c r="Q367" i="21"/>
  <c r="Q368" i="21"/>
  <c r="Q369" i="21"/>
  <c r="Q370" i="21"/>
  <c r="Q371" i="21"/>
  <c r="Q372" i="21"/>
  <c r="Q373" i="21"/>
  <c r="Q374" i="21"/>
  <c r="Q375" i="21"/>
  <c r="Q376" i="21"/>
  <c r="Q377" i="21"/>
  <c r="Q378" i="21"/>
  <c r="Q379" i="21"/>
  <c r="Q380" i="21"/>
  <c r="Q381" i="21"/>
  <c r="Q382" i="21"/>
  <c r="Q383" i="21"/>
  <c r="Q384" i="21"/>
  <c r="Q385" i="21"/>
  <c r="Q386" i="21"/>
  <c r="Q387" i="21"/>
  <c r="Q388" i="21"/>
  <c r="Q389" i="21"/>
  <c r="Q390" i="21"/>
  <c r="Q391" i="21"/>
  <c r="Q392" i="21"/>
  <c r="Q393" i="21"/>
  <c r="Q394" i="21"/>
  <c r="Q395" i="21"/>
  <c r="Q396" i="21"/>
  <c r="Q397" i="21"/>
  <c r="Q398" i="21"/>
  <c r="Q399" i="21"/>
  <c r="Q400" i="21"/>
  <c r="Q401" i="21"/>
  <c r="Q402" i="21"/>
  <c r="Q403" i="21"/>
  <c r="Q2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111" i="21"/>
  <c r="P112" i="21"/>
  <c r="P113" i="21"/>
  <c r="P114" i="21"/>
  <c r="P115" i="21"/>
  <c r="P116" i="21"/>
  <c r="P117" i="21"/>
  <c r="P118" i="21"/>
  <c r="P119" i="21"/>
  <c r="P120" i="21"/>
  <c r="P121" i="21"/>
  <c r="P122" i="21"/>
  <c r="P123" i="21"/>
  <c r="P124" i="21"/>
  <c r="P125" i="2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P142" i="21"/>
  <c r="P143" i="21"/>
  <c r="P144" i="21"/>
  <c r="P145" i="21"/>
  <c r="P146" i="21"/>
  <c r="P147" i="21"/>
  <c r="P148" i="21"/>
  <c r="P149" i="21"/>
  <c r="P150" i="21"/>
  <c r="P151" i="21"/>
  <c r="P152" i="21"/>
  <c r="P153" i="21"/>
  <c r="P154" i="21"/>
  <c r="P155" i="21"/>
  <c r="P156" i="21"/>
  <c r="P157" i="21"/>
  <c r="P158" i="21"/>
  <c r="P159" i="21"/>
  <c r="P160" i="21"/>
  <c r="P161" i="21"/>
  <c r="P162" i="21"/>
  <c r="P163" i="21"/>
  <c r="P164" i="21"/>
  <c r="P165" i="21"/>
  <c r="P166" i="21"/>
  <c r="P167" i="21"/>
  <c r="P168" i="21"/>
  <c r="P169" i="21"/>
  <c r="P170" i="21"/>
  <c r="P171" i="21"/>
  <c r="P172" i="21"/>
  <c r="P173" i="21"/>
  <c r="P174" i="21"/>
  <c r="P175" i="21"/>
  <c r="P176" i="21"/>
  <c r="P177" i="21"/>
  <c r="P178" i="21"/>
  <c r="P179" i="21"/>
  <c r="P180" i="21"/>
  <c r="P181" i="21"/>
  <c r="P182" i="21"/>
  <c r="P183" i="21"/>
  <c r="P184" i="21"/>
  <c r="P185" i="21"/>
  <c r="P186" i="21"/>
  <c r="P187" i="21"/>
  <c r="P188" i="21"/>
  <c r="P189" i="21"/>
  <c r="P190" i="21"/>
  <c r="P191" i="21"/>
  <c r="P192" i="21"/>
  <c r="P193" i="21"/>
  <c r="P194" i="21"/>
  <c r="P195" i="21"/>
  <c r="P196" i="21"/>
  <c r="P197" i="21"/>
  <c r="P198" i="21"/>
  <c r="P199" i="21"/>
  <c r="P200" i="21"/>
  <c r="P201" i="21"/>
  <c r="P202" i="21"/>
  <c r="P203" i="21"/>
  <c r="P204" i="21"/>
  <c r="P205" i="21"/>
  <c r="P206" i="21"/>
  <c r="P207" i="21"/>
  <c r="P208" i="21"/>
  <c r="P209" i="21"/>
  <c r="P210" i="21"/>
  <c r="P211" i="21"/>
  <c r="P212" i="21"/>
  <c r="P213" i="21"/>
  <c r="P214" i="21"/>
  <c r="P215" i="21"/>
  <c r="P216" i="21"/>
  <c r="P217" i="21"/>
  <c r="P218" i="21"/>
  <c r="P219" i="21"/>
  <c r="P220" i="21"/>
  <c r="P221" i="21"/>
  <c r="P222" i="21"/>
  <c r="P223" i="21"/>
  <c r="P224" i="21"/>
  <c r="P225" i="21"/>
  <c r="P226" i="21"/>
  <c r="P227" i="21"/>
  <c r="P228" i="21"/>
  <c r="P229" i="21"/>
  <c r="P230" i="21"/>
  <c r="P231" i="21"/>
  <c r="P232" i="21"/>
  <c r="P233" i="21"/>
  <c r="P234" i="21"/>
  <c r="P235" i="21"/>
  <c r="P236" i="21"/>
  <c r="P237" i="21"/>
  <c r="P238" i="21"/>
  <c r="P239" i="21"/>
  <c r="P240" i="21"/>
  <c r="P241" i="21"/>
  <c r="P242" i="21"/>
  <c r="P243" i="21"/>
  <c r="P244" i="21"/>
  <c r="P245" i="21"/>
  <c r="P246" i="21"/>
  <c r="P247" i="21"/>
  <c r="P248" i="21"/>
  <c r="P249" i="21"/>
  <c r="P250" i="21"/>
  <c r="P251" i="21"/>
  <c r="P252" i="21"/>
  <c r="P253" i="21"/>
  <c r="P254" i="21"/>
  <c r="P255" i="21"/>
  <c r="P256" i="21"/>
  <c r="P257" i="21"/>
  <c r="P258" i="21"/>
  <c r="P259" i="21"/>
  <c r="P260" i="21"/>
  <c r="P261" i="21"/>
  <c r="P262" i="21"/>
  <c r="P263" i="21"/>
  <c r="P264" i="21"/>
  <c r="P265" i="21"/>
  <c r="P266" i="21"/>
  <c r="P267" i="21"/>
  <c r="P268" i="21"/>
  <c r="P269" i="21"/>
  <c r="P270" i="21"/>
  <c r="P271" i="21"/>
  <c r="P272" i="21"/>
  <c r="P273" i="21"/>
  <c r="P274" i="21"/>
  <c r="P275" i="21"/>
  <c r="P276" i="21"/>
  <c r="P277" i="21"/>
  <c r="P278" i="21"/>
  <c r="P279" i="21"/>
  <c r="P280" i="21"/>
  <c r="P281" i="21"/>
  <c r="P282" i="21"/>
  <c r="P283" i="21"/>
  <c r="P284" i="21"/>
  <c r="P285" i="21"/>
  <c r="P286" i="21"/>
  <c r="P287" i="21"/>
  <c r="P288" i="21"/>
  <c r="P289" i="21"/>
  <c r="P290" i="21"/>
  <c r="P291" i="21"/>
  <c r="P292" i="21"/>
  <c r="P293" i="21"/>
  <c r="P294" i="21"/>
  <c r="P295" i="21"/>
  <c r="P296" i="21"/>
  <c r="P297" i="21"/>
  <c r="P298" i="21"/>
  <c r="P299" i="21"/>
  <c r="P300" i="21"/>
  <c r="P301" i="21"/>
  <c r="P302" i="21"/>
  <c r="P303" i="21"/>
  <c r="P304" i="21"/>
  <c r="P305" i="21"/>
  <c r="P306" i="21"/>
  <c r="P307" i="21"/>
  <c r="P308" i="21"/>
  <c r="P309" i="21"/>
  <c r="P310" i="21"/>
  <c r="P311" i="21"/>
  <c r="P312" i="21"/>
  <c r="P313" i="21"/>
  <c r="P314" i="21"/>
  <c r="P315" i="21"/>
  <c r="P316" i="21"/>
  <c r="P317" i="21"/>
  <c r="P318" i="21"/>
  <c r="P319" i="21"/>
  <c r="P320" i="21"/>
  <c r="P321" i="21"/>
  <c r="P322" i="21"/>
  <c r="P323" i="21"/>
  <c r="P324" i="21"/>
  <c r="P325" i="21"/>
  <c r="P326" i="21"/>
  <c r="P327" i="21"/>
  <c r="P328" i="21"/>
  <c r="P329" i="21"/>
  <c r="P330" i="21"/>
  <c r="P331" i="21"/>
  <c r="P332" i="21"/>
  <c r="P333" i="21"/>
  <c r="P334" i="21"/>
  <c r="P335" i="21"/>
  <c r="P336" i="21"/>
  <c r="P337" i="21"/>
  <c r="P338" i="21"/>
  <c r="P339" i="21"/>
  <c r="P340" i="21"/>
  <c r="P341" i="21"/>
  <c r="P342" i="21"/>
  <c r="P343" i="21"/>
  <c r="P344" i="21"/>
  <c r="P345" i="21"/>
  <c r="P346" i="21"/>
  <c r="P347" i="21"/>
  <c r="P348" i="21"/>
  <c r="P349" i="21"/>
  <c r="P350" i="21"/>
  <c r="P351" i="21"/>
  <c r="P352" i="21"/>
  <c r="P353" i="21"/>
  <c r="P354" i="21"/>
  <c r="P355" i="21"/>
  <c r="P356" i="21"/>
  <c r="P357" i="21"/>
  <c r="P358" i="21"/>
  <c r="P359" i="21"/>
  <c r="P360" i="21"/>
  <c r="P361" i="21"/>
  <c r="P362" i="21"/>
  <c r="P363" i="21"/>
  <c r="P364" i="21"/>
  <c r="P365" i="21"/>
  <c r="P366" i="21"/>
  <c r="P367" i="21"/>
  <c r="P368" i="21"/>
  <c r="P369" i="21"/>
  <c r="P370" i="21"/>
  <c r="P371" i="21"/>
  <c r="P372" i="21"/>
  <c r="P373" i="21"/>
  <c r="P374" i="21"/>
  <c r="P375" i="21"/>
  <c r="P376" i="21"/>
  <c r="P377" i="21"/>
  <c r="P378" i="21"/>
  <c r="P379" i="21"/>
  <c r="P380" i="21"/>
  <c r="P381" i="21"/>
  <c r="P382" i="21"/>
  <c r="P383" i="21"/>
  <c r="P384" i="21"/>
  <c r="P385" i="21"/>
  <c r="P386" i="21"/>
  <c r="P387" i="21"/>
  <c r="P388" i="21"/>
  <c r="P389" i="21"/>
  <c r="P390" i="21"/>
  <c r="P391" i="21"/>
  <c r="P392" i="21"/>
  <c r="P393" i="21"/>
  <c r="P394" i="21"/>
  <c r="P395" i="21"/>
  <c r="P396" i="21"/>
  <c r="P397" i="21"/>
  <c r="P398" i="21"/>
  <c r="P399" i="21"/>
  <c r="P400" i="21"/>
  <c r="P401" i="21"/>
  <c r="P402" i="21"/>
  <c r="P403" i="21"/>
  <c r="P2" i="21"/>
  <c r="O2" i="21"/>
  <c r="X3" i="21"/>
  <c r="X4" i="21"/>
  <c r="X5" i="21"/>
  <c r="X6" i="21"/>
  <c r="X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X39" i="21"/>
  <c r="X40" i="21"/>
  <c r="X41" i="21"/>
  <c r="X42" i="21"/>
  <c r="X43" i="21"/>
  <c r="X44" i="21"/>
  <c r="X45" i="21"/>
  <c r="X46" i="21"/>
  <c r="X47" i="21"/>
  <c r="X48" i="21"/>
  <c r="X49" i="21"/>
  <c r="X50" i="21"/>
  <c r="X51" i="21"/>
  <c r="X52" i="21"/>
  <c r="X53" i="21"/>
  <c r="X54" i="21"/>
  <c r="X55" i="21"/>
  <c r="X56" i="21"/>
  <c r="X57" i="21"/>
  <c r="X58" i="21"/>
  <c r="X59" i="21"/>
  <c r="X60" i="21"/>
  <c r="X61" i="21"/>
  <c r="X62" i="21"/>
  <c r="X63" i="21"/>
  <c r="X64" i="21"/>
  <c r="X65" i="21"/>
  <c r="X66" i="21"/>
  <c r="X67" i="21"/>
  <c r="X68" i="21"/>
  <c r="X69" i="21"/>
  <c r="X70" i="21"/>
  <c r="X71" i="21"/>
  <c r="X72" i="21"/>
  <c r="X73" i="21"/>
  <c r="X74" i="21"/>
  <c r="X75" i="21"/>
  <c r="X76" i="21"/>
  <c r="X77" i="21"/>
  <c r="X78" i="21"/>
  <c r="X79" i="21"/>
  <c r="X80" i="21"/>
  <c r="X81" i="21"/>
  <c r="X82" i="21"/>
  <c r="X83" i="21"/>
  <c r="X84" i="21"/>
  <c r="X85" i="21"/>
  <c r="X86" i="21"/>
  <c r="X87" i="21"/>
  <c r="X88" i="21"/>
  <c r="X89" i="21"/>
  <c r="X90" i="21"/>
  <c r="X91" i="21"/>
  <c r="X92" i="21"/>
  <c r="X93" i="21"/>
  <c r="X94" i="21"/>
  <c r="X95" i="21"/>
  <c r="X96" i="21"/>
  <c r="X97" i="21"/>
  <c r="X98" i="21"/>
  <c r="X99" i="21"/>
  <c r="X100" i="21"/>
  <c r="X101" i="21"/>
  <c r="X102" i="21"/>
  <c r="X103" i="21"/>
  <c r="X104" i="21"/>
  <c r="X105" i="21"/>
  <c r="X106" i="21"/>
  <c r="X107" i="21"/>
  <c r="X108" i="21"/>
  <c r="X109" i="21"/>
  <c r="X110" i="21"/>
  <c r="X111" i="21"/>
  <c r="X112" i="21"/>
  <c r="X113" i="21"/>
  <c r="X114" i="21"/>
  <c r="X115" i="21"/>
  <c r="X116" i="21"/>
  <c r="X117" i="21"/>
  <c r="X118" i="21"/>
  <c r="X119" i="21"/>
  <c r="X120" i="21"/>
  <c r="X121" i="21"/>
  <c r="X122" i="21"/>
  <c r="X123" i="21"/>
  <c r="X124" i="21"/>
  <c r="X125" i="21"/>
  <c r="X126" i="21"/>
  <c r="X127" i="21"/>
  <c r="X128" i="21"/>
  <c r="X129" i="21"/>
  <c r="X130" i="21"/>
  <c r="X131" i="21"/>
  <c r="X132" i="21"/>
  <c r="X133" i="21"/>
  <c r="X134" i="21"/>
  <c r="X135" i="21"/>
  <c r="X136" i="21"/>
  <c r="X137" i="21"/>
  <c r="X138" i="21"/>
  <c r="X139" i="21"/>
  <c r="X140" i="21"/>
  <c r="X141" i="21"/>
  <c r="X142" i="21"/>
  <c r="X143" i="21"/>
  <c r="X144" i="21"/>
  <c r="X145" i="21"/>
  <c r="X146" i="21"/>
  <c r="X147" i="21"/>
  <c r="X148" i="21"/>
  <c r="X149" i="21"/>
  <c r="X150" i="21"/>
  <c r="X151" i="21"/>
  <c r="X152" i="21"/>
  <c r="X153" i="21"/>
  <c r="X154" i="21"/>
  <c r="X155" i="21"/>
  <c r="X156" i="21"/>
  <c r="X157" i="21"/>
  <c r="X158" i="21"/>
  <c r="X159" i="21"/>
  <c r="X160" i="21"/>
  <c r="X161" i="21"/>
  <c r="X162" i="21"/>
  <c r="X163" i="21"/>
  <c r="X164" i="21"/>
  <c r="X165" i="21"/>
  <c r="X166" i="21"/>
  <c r="X167" i="21"/>
  <c r="X168" i="21"/>
  <c r="X169" i="21"/>
  <c r="X170" i="21"/>
  <c r="X171" i="21"/>
  <c r="X172" i="21"/>
  <c r="X173" i="21"/>
  <c r="X174" i="21"/>
  <c r="X175" i="21"/>
  <c r="X176" i="21"/>
  <c r="X177" i="21"/>
  <c r="X178" i="21"/>
  <c r="X179" i="21"/>
  <c r="X180" i="21"/>
  <c r="X181" i="21"/>
  <c r="X182" i="21"/>
  <c r="X183" i="21"/>
  <c r="X184" i="21"/>
  <c r="X185" i="21"/>
  <c r="X186" i="21"/>
  <c r="X187" i="21"/>
  <c r="X188" i="21"/>
  <c r="X189" i="21"/>
  <c r="X190" i="21"/>
  <c r="X191" i="21"/>
  <c r="X192" i="21"/>
  <c r="X193" i="21"/>
  <c r="X194" i="21"/>
  <c r="X195" i="21"/>
  <c r="X196" i="21"/>
  <c r="X197" i="21"/>
  <c r="X198" i="21"/>
  <c r="X199" i="21"/>
  <c r="X200" i="21"/>
  <c r="X201" i="21"/>
  <c r="X202" i="21"/>
  <c r="X203" i="21"/>
  <c r="X204" i="21"/>
  <c r="X205" i="21"/>
  <c r="X206" i="21"/>
  <c r="X207" i="21"/>
  <c r="X208" i="21"/>
  <c r="X209" i="21"/>
  <c r="X210" i="21"/>
  <c r="X211" i="21"/>
  <c r="X212" i="21"/>
  <c r="X213" i="21"/>
  <c r="X214" i="21"/>
  <c r="X215" i="21"/>
  <c r="X216" i="21"/>
  <c r="X217" i="21"/>
  <c r="X218" i="21"/>
  <c r="X219" i="21"/>
  <c r="X220" i="21"/>
  <c r="X221" i="21"/>
  <c r="X222" i="21"/>
  <c r="X223" i="21"/>
  <c r="X224" i="21"/>
  <c r="X225" i="21"/>
  <c r="X226" i="21"/>
  <c r="X227" i="21"/>
  <c r="X228" i="21"/>
  <c r="X229" i="21"/>
  <c r="X231" i="21"/>
  <c r="X232" i="21"/>
  <c r="X233" i="21"/>
  <c r="X234" i="21"/>
  <c r="X235" i="21"/>
  <c r="X236" i="21"/>
  <c r="X237" i="21"/>
  <c r="X238" i="21"/>
  <c r="X239" i="21"/>
  <c r="X240" i="21"/>
  <c r="X241" i="21"/>
  <c r="X242" i="21"/>
  <c r="X243" i="21"/>
  <c r="X244" i="21"/>
  <c r="X245" i="21"/>
  <c r="X246" i="21"/>
  <c r="X247" i="21"/>
  <c r="X248" i="21"/>
  <c r="X249" i="21"/>
  <c r="X250" i="21"/>
  <c r="X251" i="21"/>
  <c r="X252" i="21"/>
  <c r="X253" i="21"/>
  <c r="X254" i="21"/>
  <c r="X255" i="21"/>
  <c r="X256" i="21"/>
  <c r="X257" i="21"/>
  <c r="X258" i="21"/>
  <c r="X259" i="21"/>
  <c r="X260" i="21"/>
  <c r="X261" i="21"/>
  <c r="X262" i="21"/>
  <c r="X263" i="21"/>
  <c r="X264" i="21"/>
  <c r="X265" i="21"/>
  <c r="X266" i="21"/>
  <c r="X267" i="21"/>
  <c r="X268" i="21"/>
  <c r="X269" i="21"/>
  <c r="X270" i="21"/>
  <c r="X271" i="21"/>
  <c r="X272" i="21"/>
  <c r="X273" i="21"/>
  <c r="X274" i="21"/>
  <c r="X275" i="21"/>
  <c r="X276" i="21"/>
  <c r="X277" i="21"/>
  <c r="X278" i="21"/>
  <c r="X279" i="21"/>
  <c r="X280" i="21"/>
  <c r="X281" i="21"/>
  <c r="X282" i="21"/>
  <c r="X283" i="21"/>
  <c r="X284" i="21"/>
  <c r="X285" i="21"/>
  <c r="X286" i="21"/>
  <c r="X287" i="21"/>
  <c r="X288" i="21"/>
  <c r="X289" i="21"/>
  <c r="X290" i="21"/>
  <c r="X291" i="21"/>
  <c r="X292" i="21"/>
  <c r="X293" i="21"/>
  <c r="X294" i="21"/>
  <c r="X295" i="21"/>
  <c r="X296" i="21"/>
  <c r="X297" i="21"/>
  <c r="X298" i="21"/>
  <c r="X299" i="21"/>
  <c r="X300" i="21"/>
  <c r="X301" i="21"/>
  <c r="X302" i="21"/>
  <c r="X303" i="21"/>
  <c r="X304" i="21"/>
  <c r="X305" i="21"/>
  <c r="X306" i="21"/>
  <c r="X307" i="21"/>
  <c r="X308" i="21"/>
  <c r="X309" i="21"/>
  <c r="X310" i="21"/>
  <c r="X311" i="21"/>
  <c r="X312" i="21"/>
  <c r="X313" i="21"/>
  <c r="X314" i="21"/>
  <c r="X315" i="21"/>
  <c r="X316" i="21"/>
  <c r="X317" i="21"/>
  <c r="X318" i="21"/>
  <c r="X319" i="21"/>
  <c r="X320" i="21"/>
  <c r="X321" i="21"/>
  <c r="X322" i="21"/>
  <c r="X323" i="21"/>
  <c r="X324" i="21"/>
  <c r="X325" i="21"/>
  <c r="X326" i="21"/>
  <c r="X327" i="21"/>
  <c r="X328" i="21"/>
  <c r="X329" i="21"/>
  <c r="X330" i="21"/>
  <c r="X331" i="21"/>
  <c r="X332" i="21"/>
  <c r="X333" i="21"/>
  <c r="X334" i="21"/>
  <c r="X335" i="21"/>
  <c r="X336" i="21"/>
  <c r="X337" i="21"/>
  <c r="X338" i="21"/>
  <c r="X339" i="21"/>
  <c r="X340" i="21"/>
  <c r="X341" i="21"/>
  <c r="X342" i="21"/>
  <c r="X343" i="21"/>
  <c r="X344" i="21"/>
  <c r="X345" i="21"/>
  <c r="X346" i="21"/>
  <c r="X347" i="21"/>
  <c r="X348" i="21"/>
  <c r="X349" i="21"/>
  <c r="X350" i="21"/>
  <c r="X351" i="21"/>
  <c r="X352" i="21"/>
  <c r="X353" i="21"/>
  <c r="X354" i="21"/>
  <c r="X355" i="21"/>
  <c r="X356" i="21"/>
  <c r="X357" i="21"/>
  <c r="X358" i="21"/>
  <c r="X359" i="21"/>
  <c r="X360" i="21"/>
  <c r="X361" i="21"/>
  <c r="X362" i="21"/>
  <c r="X363" i="21"/>
  <c r="X364" i="21"/>
  <c r="X365" i="21"/>
  <c r="X366" i="21"/>
  <c r="X367" i="21"/>
  <c r="X368" i="21"/>
  <c r="X369" i="21"/>
  <c r="X370" i="21"/>
  <c r="X371" i="21"/>
  <c r="X372" i="21"/>
  <c r="X373" i="21"/>
  <c r="X374" i="21"/>
  <c r="X375" i="21"/>
  <c r="X376" i="21"/>
  <c r="X377" i="21"/>
  <c r="X378" i="21"/>
  <c r="X379" i="21"/>
  <c r="X380" i="21"/>
  <c r="X381" i="21"/>
  <c r="X382" i="21"/>
  <c r="X383" i="21"/>
  <c r="X384" i="21"/>
  <c r="X385" i="21"/>
  <c r="X386" i="21"/>
  <c r="X387" i="21"/>
  <c r="X388" i="21"/>
  <c r="X389" i="21"/>
  <c r="X390" i="21"/>
  <c r="X391" i="21"/>
  <c r="X392" i="21"/>
  <c r="X393" i="21"/>
  <c r="X394" i="21"/>
  <c r="X395" i="21"/>
  <c r="X396" i="21"/>
  <c r="X397" i="21"/>
  <c r="X398" i="21"/>
  <c r="X399" i="21"/>
  <c r="X400" i="21"/>
  <c r="X401" i="21"/>
  <c r="X402" i="21"/>
  <c r="X403" i="21"/>
  <c r="X407" i="21"/>
  <c r="X406" i="21"/>
  <c r="X405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N391" i="21"/>
  <c r="O390" i="21"/>
  <c r="N390" i="21"/>
  <c r="O389" i="21"/>
  <c r="N389" i="21"/>
  <c r="O388" i="21"/>
  <c r="N388" i="21"/>
  <c r="O387" i="21"/>
  <c r="N387" i="21"/>
  <c r="O386" i="21"/>
  <c r="N386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N367" i="21"/>
  <c r="O366" i="21"/>
  <c r="N366" i="21"/>
  <c r="O365" i="21"/>
  <c r="N365" i="21"/>
  <c r="O364" i="21"/>
  <c r="N364" i="21"/>
  <c r="O363" i="21"/>
  <c r="N363" i="21"/>
  <c r="O362" i="21"/>
  <c r="N362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N343" i="21"/>
  <c r="O342" i="21"/>
  <c r="N342" i="21"/>
  <c r="O341" i="21"/>
  <c r="N341" i="21"/>
  <c r="O340" i="21"/>
  <c r="N340" i="21"/>
  <c r="O339" i="21"/>
  <c r="N339" i="21"/>
  <c r="O338" i="21"/>
  <c r="N338" i="21"/>
  <c r="O337" i="21"/>
  <c r="N337" i="21"/>
  <c r="O336" i="21"/>
  <c r="N336" i="21"/>
  <c r="O335" i="21"/>
  <c r="N335" i="21"/>
  <c r="O334" i="21"/>
  <c r="N334" i="21"/>
  <c r="O333" i="21"/>
  <c r="N333" i="21"/>
  <c r="O332" i="21"/>
  <c r="N332" i="21"/>
  <c r="O331" i="21"/>
  <c r="N331" i="21"/>
  <c r="O330" i="21"/>
  <c r="N330" i="21"/>
  <c r="O329" i="21"/>
  <c r="N329" i="21"/>
  <c r="O328" i="21"/>
  <c r="N328" i="21"/>
  <c r="O327" i="21"/>
  <c r="N327" i="21"/>
  <c r="O326" i="21"/>
  <c r="N326" i="21"/>
  <c r="O325" i="21"/>
  <c r="N325" i="21"/>
  <c r="O324" i="21"/>
  <c r="N324" i="21"/>
  <c r="O323" i="21"/>
  <c r="N323" i="21"/>
  <c r="O322" i="21"/>
  <c r="N322" i="21"/>
  <c r="O321" i="21"/>
  <c r="N321" i="21"/>
  <c r="O320" i="21"/>
  <c r="N320" i="21"/>
  <c r="O319" i="21"/>
  <c r="N319" i="21"/>
  <c r="O318" i="21"/>
  <c r="N318" i="21"/>
  <c r="O317" i="21"/>
  <c r="N317" i="21"/>
  <c r="O316" i="21"/>
  <c r="N316" i="21"/>
  <c r="O315" i="21"/>
  <c r="N315" i="21"/>
  <c r="O314" i="21"/>
  <c r="N314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N294" i="21"/>
  <c r="O293" i="21"/>
  <c r="N293" i="21"/>
  <c r="O292" i="21"/>
  <c r="N292" i="21"/>
  <c r="O291" i="21"/>
  <c r="N291" i="21"/>
  <c r="O290" i="21"/>
  <c r="N290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N270" i="21"/>
  <c r="O269" i="21"/>
  <c r="N269" i="21"/>
  <c r="O268" i="21"/>
  <c r="N268" i="21"/>
  <c r="O267" i="21"/>
  <c r="N267" i="21"/>
  <c r="O266" i="21"/>
  <c r="N266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N247" i="21"/>
  <c r="O246" i="21"/>
  <c r="N246" i="21"/>
  <c r="O245" i="21"/>
  <c r="N245" i="21"/>
  <c r="O244" i="21"/>
  <c r="N244" i="21"/>
  <c r="O243" i="21"/>
  <c r="N243" i="21"/>
  <c r="O242" i="21"/>
  <c r="N242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N222" i="21"/>
  <c r="O221" i="21"/>
  <c r="N221" i="21"/>
  <c r="O220" i="21"/>
  <c r="N220" i="21"/>
  <c r="O219" i="21"/>
  <c r="N219" i="21"/>
  <c r="O218" i="21"/>
  <c r="N218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N199" i="21"/>
  <c r="O198" i="21"/>
  <c r="N198" i="21"/>
  <c r="O197" i="21"/>
  <c r="N197" i="21"/>
  <c r="O196" i="21"/>
  <c r="N196" i="21"/>
  <c r="O195" i="21"/>
  <c r="N195" i="21"/>
  <c r="O194" i="21"/>
  <c r="N194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N174" i="21"/>
  <c r="O173" i="21"/>
  <c r="N173" i="21"/>
  <c r="O172" i="21"/>
  <c r="N172" i="21"/>
  <c r="O171" i="21"/>
  <c r="N171" i="21"/>
  <c r="O170" i="21"/>
  <c r="N170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N151" i="21"/>
  <c r="O150" i="21"/>
  <c r="N150" i="21"/>
  <c r="O149" i="21"/>
  <c r="N149" i="21"/>
  <c r="O148" i="21"/>
  <c r="N148" i="21"/>
  <c r="O147" i="21"/>
  <c r="N147" i="21"/>
  <c r="O146" i="21"/>
  <c r="N146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N126" i="21"/>
  <c r="O125" i="21"/>
  <c r="N125" i="21"/>
  <c r="O124" i="21"/>
  <c r="N124" i="21"/>
  <c r="O123" i="21"/>
  <c r="N123" i="21"/>
  <c r="O122" i="21"/>
  <c r="N122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N103" i="21"/>
  <c r="O102" i="21"/>
  <c r="N102" i="21"/>
  <c r="O101" i="21"/>
  <c r="N101" i="21"/>
  <c r="O100" i="21"/>
  <c r="N100" i="21"/>
  <c r="O99" i="21"/>
  <c r="N99" i="21"/>
  <c r="O98" i="21"/>
  <c r="N98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N78" i="21"/>
  <c r="O77" i="21"/>
  <c r="N77" i="21"/>
  <c r="O76" i="21"/>
  <c r="N76" i="21"/>
  <c r="O75" i="21"/>
  <c r="N75" i="21"/>
  <c r="O74" i="21"/>
  <c r="N74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N54" i="21"/>
  <c r="O53" i="21"/>
  <c r="N53" i="21"/>
  <c r="O52" i="21"/>
  <c r="N52" i="21"/>
  <c r="O51" i="21"/>
  <c r="N51" i="21"/>
  <c r="O50" i="21"/>
  <c r="N50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N30" i="21"/>
  <c r="O29" i="21"/>
  <c r="N29" i="21"/>
  <c r="O28" i="21"/>
  <c r="N28" i="21"/>
  <c r="O27" i="21"/>
  <c r="N27" i="21"/>
  <c r="O26" i="21"/>
  <c r="N26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N6" i="21"/>
  <c r="O5" i="21"/>
  <c r="N5" i="21"/>
  <c r="O4" i="21"/>
  <c r="N4" i="21"/>
  <c r="O3" i="21"/>
  <c r="N3" i="21"/>
  <c r="N2" i="21"/>
  <c r="O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254" i="20"/>
  <c r="O255" i="20"/>
  <c r="O256" i="20"/>
  <c r="O257" i="20"/>
  <c r="O258" i="20"/>
  <c r="O259" i="20"/>
  <c r="O260" i="20"/>
  <c r="O261" i="20"/>
  <c r="O262" i="20"/>
  <c r="O263" i="20"/>
  <c r="O264" i="20"/>
  <c r="O265" i="20"/>
  <c r="O266" i="20"/>
  <c r="O267" i="20"/>
  <c r="O268" i="20"/>
  <c r="O269" i="20"/>
  <c r="O270" i="20"/>
  <c r="O271" i="20"/>
  <c r="O272" i="20"/>
  <c r="O273" i="20"/>
  <c r="O274" i="20"/>
  <c r="O275" i="20"/>
  <c r="O276" i="20"/>
  <c r="O277" i="20"/>
  <c r="O278" i="20"/>
  <c r="O279" i="20"/>
  <c r="O280" i="20"/>
  <c r="O281" i="20"/>
  <c r="O282" i="20"/>
  <c r="O283" i="20"/>
  <c r="O284" i="20"/>
  <c r="O285" i="20"/>
  <c r="O286" i="20"/>
  <c r="O287" i="20"/>
  <c r="O288" i="20"/>
  <c r="O289" i="20"/>
  <c r="O290" i="20"/>
  <c r="O291" i="20"/>
  <c r="O292" i="20"/>
  <c r="O293" i="20"/>
  <c r="O294" i="20"/>
  <c r="O295" i="20"/>
  <c r="O296" i="20"/>
  <c r="O297" i="20"/>
  <c r="O298" i="20"/>
  <c r="O299" i="20"/>
  <c r="O300" i="20"/>
  <c r="O301" i="20"/>
  <c r="O302" i="20"/>
  <c r="O303" i="20"/>
  <c r="O304" i="20"/>
  <c r="O305" i="20"/>
  <c r="O306" i="20"/>
  <c r="O307" i="20"/>
  <c r="O308" i="20"/>
  <c r="O309" i="20"/>
  <c r="O310" i="20"/>
  <c r="O311" i="20"/>
  <c r="O312" i="20"/>
  <c r="O313" i="20"/>
  <c r="O314" i="20"/>
  <c r="O315" i="20"/>
  <c r="O316" i="20"/>
  <c r="O317" i="20"/>
  <c r="O318" i="20"/>
  <c r="O319" i="20"/>
  <c r="O320" i="20"/>
  <c r="O321" i="20"/>
  <c r="O322" i="20"/>
  <c r="O323" i="20"/>
  <c r="O324" i="20"/>
  <c r="O325" i="20"/>
  <c r="O326" i="20"/>
  <c r="O327" i="20"/>
  <c r="O328" i="20"/>
  <c r="O329" i="20"/>
  <c r="O330" i="20"/>
  <c r="O331" i="20"/>
  <c r="O332" i="20"/>
  <c r="O333" i="20"/>
  <c r="O334" i="20"/>
  <c r="O335" i="20"/>
  <c r="O336" i="20"/>
  <c r="O337" i="20"/>
  <c r="O338" i="20"/>
  <c r="O339" i="20"/>
  <c r="O340" i="20"/>
  <c r="O341" i="20"/>
  <c r="O342" i="20"/>
  <c r="O343" i="20"/>
  <c r="O344" i="20"/>
  <c r="O345" i="20"/>
  <c r="O346" i="20"/>
  <c r="O347" i="20"/>
  <c r="O348" i="20"/>
  <c r="O349" i="20"/>
  <c r="O350" i="20"/>
  <c r="O351" i="20"/>
  <c r="O352" i="20"/>
  <c r="O353" i="20"/>
  <c r="O354" i="20"/>
  <c r="O355" i="20"/>
  <c r="O356" i="20"/>
  <c r="O357" i="20"/>
  <c r="O358" i="20"/>
  <c r="O359" i="20"/>
  <c r="O360" i="20"/>
  <c r="O361" i="20"/>
  <c r="O362" i="20"/>
  <c r="O363" i="20"/>
  <c r="O364" i="20"/>
  <c r="O365" i="20"/>
  <c r="O366" i="20"/>
  <c r="O367" i="20"/>
  <c r="O368" i="20"/>
  <c r="O369" i="20"/>
  <c r="O370" i="20"/>
  <c r="O371" i="20"/>
  <c r="O372" i="20"/>
  <c r="O373" i="20"/>
  <c r="O374" i="20"/>
  <c r="O375" i="20"/>
  <c r="O376" i="20"/>
  <c r="O377" i="20"/>
  <c r="O378" i="20"/>
  <c r="O379" i="20"/>
  <c r="O380" i="20"/>
  <c r="O381" i="20"/>
  <c r="O382" i="20"/>
  <c r="O383" i="20"/>
  <c r="O384" i="20"/>
  <c r="O385" i="20"/>
  <c r="O386" i="20"/>
  <c r="O387" i="20"/>
  <c r="O388" i="20"/>
  <c r="O389" i="20"/>
  <c r="O390" i="20"/>
  <c r="O391" i="20"/>
  <c r="O392" i="20"/>
  <c r="O393" i="20"/>
  <c r="O394" i="20"/>
  <c r="O395" i="20"/>
  <c r="O396" i="20"/>
  <c r="O397" i="20"/>
  <c r="O398" i="20"/>
  <c r="O399" i="20"/>
  <c r="O400" i="20"/>
  <c r="O401" i="20"/>
  <c r="O402" i="20"/>
  <c r="O403" i="20"/>
  <c r="O2" i="20"/>
  <c r="N2" i="20"/>
  <c r="N223" i="20"/>
  <c r="R230" i="20"/>
  <c r="Z230" i="20"/>
  <c r="Z407" i="20"/>
  <c r="Z406" i="20"/>
  <c r="Z405" i="20"/>
  <c r="Z3" i="20"/>
  <c r="Z4" i="20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Z46" i="20"/>
  <c r="Z47" i="20"/>
  <c r="Z48" i="20"/>
  <c r="Z49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69" i="20"/>
  <c r="Z70" i="20"/>
  <c r="Z71" i="20"/>
  <c r="Z72" i="20"/>
  <c r="Z73" i="20"/>
  <c r="Z74" i="20"/>
  <c r="Z75" i="20"/>
  <c r="Z76" i="20"/>
  <c r="Z77" i="20"/>
  <c r="Z78" i="20"/>
  <c r="Z79" i="20"/>
  <c r="Z80" i="20"/>
  <c r="Z81" i="20"/>
  <c r="Z82" i="20"/>
  <c r="Z83" i="20"/>
  <c r="Z84" i="20"/>
  <c r="Z85" i="20"/>
  <c r="Z86" i="20"/>
  <c r="Z87" i="20"/>
  <c r="Z88" i="20"/>
  <c r="Z89" i="20"/>
  <c r="Z90" i="20"/>
  <c r="Z91" i="20"/>
  <c r="Z92" i="20"/>
  <c r="Z93" i="20"/>
  <c r="Z94" i="20"/>
  <c r="Z95" i="20"/>
  <c r="Z96" i="20"/>
  <c r="Z97" i="20"/>
  <c r="Z98" i="20"/>
  <c r="Z99" i="20"/>
  <c r="Z100" i="20"/>
  <c r="Z101" i="20"/>
  <c r="Z102" i="20"/>
  <c r="Z103" i="20"/>
  <c r="Z104" i="20"/>
  <c r="Z105" i="20"/>
  <c r="Z106" i="20"/>
  <c r="Z107" i="20"/>
  <c r="Z108" i="20"/>
  <c r="Z109" i="20"/>
  <c r="Z110" i="20"/>
  <c r="Z111" i="20"/>
  <c r="Z112" i="20"/>
  <c r="Z113" i="20"/>
  <c r="Z114" i="20"/>
  <c r="Z115" i="20"/>
  <c r="Z116" i="20"/>
  <c r="Z117" i="20"/>
  <c r="Z118" i="20"/>
  <c r="Z119" i="20"/>
  <c r="Z120" i="20"/>
  <c r="Z121" i="20"/>
  <c r="Z122" i="20"/>
  <c r="Z123" i="20"/>
  <c r="Z124" i="20"/>
  <c r="Z125" i="20"/>
  <c r="Z126" i="20"/>
  <c r="Z127" i="20"/>
  <c r="Z128" i="20"/>
  <c r="Z129" i="20"/>
  <c r="Z130" i="20"/>
  <c r="Z131" i="20"/>
  <c r="Z132" i="20"/>
  <c r="Z133" i="20"/>
  <c r="Z134" i="20"/>
  <c r="Z135" i="20"/>
  <c r="Z136" i="20"/>
  <c r="Z137" i="20"/>
  <c r="Z138" i="20"/>
  <c r="Z139" i="20"/>
  <c r="Z140" i="20"/>
  <c r="Z141" i="20"/>
  <c r="Z142" i="20"/>
  <c r="Z143" i="20"/>
  <c r="Z144" i="20"/>
  <c r="Z145" i="20"/>
  <c r="Z146" i="20"/>
  <c r="Z147" i="20"/>
  <c r="Z148" i="20"/>
  <c r="Z149" i="20"/>
  <c r="Z150" i="20"/>
  <c r="Z151" i="20"/>
  <c r="Z152" i="20"/>
  <c r="Z153" i="20"/>
  <c r="Z154" i="20"/>
  <c r="Z155" i="20"/>
  <c r="Z156" i="20"/>
  <c r="Z157" i="20"/>
  <c r="Z158" i="20"/>
  <c r="Z159" i="20"/>
  <c r="Z160" i="20"/>
  <c r="Z161" i="20"/>
  <c r="Z162" i="20"/>
  <c r="Z163" i="20"/>
  <c r="Z164" i="20"/>
  <c r="Z165" i="20"/>
  <c r="Z166" i="20"/>
  <c r="Z167" i="20"/>
  <c r="Z168" i="20"/>
  <c r="Z169" i="20"/>
  <c r="Z170" i="20"/>
  <c r="Z171" i="20"/>
  <c r="Z172" i="20"/>
  <c r="Z173" i="20"/>
  <c r="Z174" i="20"/>
  <c r="Z175" i="20"/>
  <c r="Z176" i="20"/>
  <c r="Z177" i="20"/>
  <c r="Z178" i="20"/>
  <c r="Z179" i="20"/>
  <c r="Z180" i="20"/>
  <c r="Z181" i="20"/>
  <c r="Z182" i="20"/>
  <c r="Z183" i="20"/>
  <c r="Z184" i="20"/>
  <c r="Z185" i="20"/>
  <c r="Z186" i="20"/>
  <c r="Z187" i="20"/>
  <c r="Z188" i="20"/>
  <c r="Z189" i="20"/>
  <c r="Z190" i="20"/>
  <c r="Z191" i="20"/>
  <c r="Z192" i="20"/>
  <c r="Z193" i="20"/>
  <c r="Z194" i="20"/>
  <c r="Z195" i="20"/>
  <c r="Z196" i="20"/>
  <c r="Z197" i="20"/>
  <c r="Z198" i="20"/>
  <c r="Z199" i="20"/>
  <c r="Z200" i="20"/>
  <c r="Z201" i="20"/>
  <c r="Z202" i="20"/>
  <c r="Z203" i="20"/>
  <c r="Z204" i="20"/>
  <c r="Z205" i="20"/>
  <c r="Z206" i="20"/>
  <c r="Z207" i="20"/>
  <c r="Z208" i="20"/>
  <c r="Z209" i="20"/>
  <c r="Z210" i="20"/>
  <c r="Z211" i="20"/>
  <c r="Z212" i="20"/>
  <c r="Z213" i="20"/>
  <c r="Z214" i="20"/>
  <c r="Z215" i="20"/>
  <c r="Z216" i="20"/>
  <c r="Z217" i="20"/>
  <c r="Z218" i="20"/>
  <c r="Z219" i="20"/>
  <c r="Z220" i="20"/>
  <c r="Z221" i="20"/>
  <c r="Z222" i="20"/>
  <c r="Z223" i="20"/>
  <c r="Z224" i="20"/>
  <c r="Z225" i="20"/>
  <c r="Z226" i="20"/>
  <c r="Z227" i="20"/>
  <c r="Z228" i="20"/>
  <c r="Z229" i="20"/>
  <c r="Z231" i="20"/>
  <c r="Z232" i="20"/>
  <c r="Z233" i="20"/>
  <c r="Z234" i="20"/>
  <c r="Z235" i="20"/>
  <c r="Z236" i="20"/>
  <c r="Z237" i="20"/>
  <c r="Z238" i="20"/>
  <c r="Z239" i="20"/>
  <c r="Z240" i="20"/>
  <c r="Z241" i="20"/>
  <c r="Z242" i="20"/>
  <c r="Z243" i="20"/>
  <c r="Z244" i="20"/>
  <c r="Z245" i="20"/>
  <c r="Z246" i="20"/>
  <c r="Z247" i="20"/>
  <c r="Z248" i="20"/>
  <c r="Z249" i="20"/>
  <c r="Z250" i="20"/>
  <c r="Z251" i="20"/>
  <c r="Z252" i="20"/>
  <c r="Z253" i="20"/>
  <c r="Z254" i="20"/>
  <c r="Z255" i="20"/>
  <c r="Z256" i="20"/>
  <c r="Z257" i="20"/>
  <c r="Z258" i="20"/>
  <c r="Z259" i="20"/>
  <c r="Z260" i="20"/>
  <c r="Z261" i="20"/>
  <c r="Z262" i="20"/>
  <c r="Z263" i="20"/>
  <c r="Z264" i="20"/>
  <c r="Z265" i="20"/>
  <c r="Z266" i="20"/>
  <c r="Z267" i="20"/>
  <c r="Z268" i="20"/>
  <c r="Z269" i="20"/>
  <c r="Z270" i="20"/>
  <c r="Z271" i="20"/>
  <c r="Z272" i="20"/>
  <c r="Z273" i="20"/>
  <c r="Z274" i="20"/>
  <c r="Z275" i="20"/>
  <c r="Z276" i="20"/>
  <c r="Z277" i="20"/>
  <c r="Z278" i="20"/>
  <c r="Z279" i="20"/>
  <c r="Z280" i="20"/>
  <c r="Z281" i="20"/>
  <c r="Z282" i="20"/>
  <c r="Z283" i="20"/>
  <c r="Z284" i="20"/>
  <c r="Z285" i="20"/>
  <c r="Z286" i="20"/>
  <c r="Z287" i="20"/>
  <c r="Z288" i="20"/>
  <c r="Z289" i="20"/>
  <c r="Z290" i="20"/>
  <c r="Z291" i="20"/>
  <c r="Z292" i="20"/>
  <c r="Z293" i="20"/>
  <c r="Z294" i="20"/>
  <c r="Z295" i="20"/>
  <c r="Z296" i="20"/>
  <c r="Z297" i="20"/>
  <c r="Z298" i="20"/>
  <c r="Z299" i="20"/>
  <c r="Z300" i="20"/>
  <c r="Z301" i="20"/>
  <c r="Z302" i="20"/>
  <c r="Z303" i="20"/>
  <c r="Z304" i="20"/>
  <c r="Z305" i="20"/>
  <c r="Z306" i="20"/>
  <c r="Z307" i="20"/>
  <c r="Z308" i="20"/>
  <c r="Z309" i="20"/>
  <c r="Z310" i="20"/>
  <c r="Z311" i="20"/>
  <c r="Z312" i="20"/>
  <c r="Z313" i="20"/>
  <c r="Z314" i="20"/>
  <c r="Z315" i="20"/>
  <c r="Z316" i="20"/>
  <c r="Z317" i="20"/>
  <c r="Z318" i="20"/>
  <c r="Z319" i="20"/>
  <c r="Z320" i="20"/>
  <c r="Z321" i="20"/>
  <c r="Z322" i="20"/>
  <c r="Z323" i="20"/>
  <c r="Z324" i="20"/>
  <c r="Z325" i="20"/>
  <c r="Z326" i="20"/>
  <c r="Z327" i="20"/>
  <c r="Z328" i="20"/>
  <c r="Z329" i="20"/>
  <c r="Z330" i="20"/>
  <c r="Z331" i="20"/>
  <c r="Z332" i="20"/>
  <c r="Z333" i="20"/>
  <c r="Z334" i="20"/>
  <c r="Z335" i="20"/>
  <c r="Z336" i="20"/>
  <c r="Z337" i="20"/>
  <c r="Z338" i="20"/>
  <c r="Z339" i="20"/>
  <c r="Z340" i="20"/>
  <c r="Z341" i="20"/>
  <c r="Z342" i="20"/>
  <c r="Z343" i="20"/>
  <c r="Z344" i="20"/>
  <c r="Z345" i="20"/>
  <c r="Z346" i="20"/>
  <c r="Z347" i="20"/>
  <c r="Z348" i="20"/>
  <c r="Z349" i="20"/>
  <c r="Z350" i="20"/>
  <c r="Z351" i="20"/>
  <c r="Z352" i="20"/>
  <c r="Z353" i="20"/>
  <c r="Z354" i="20"/>
  <c r="Z355" i="20"/>
  <c r="Z356" i="20"/>
  <c r="Z357" i="20"/>
  <c r="Z358" i="20"/>
  <c r="Z359" i="20"/>
  <c r="Z360" i="20"/>
  <c r="Z361" i="20"/>
  <c r="Z362" i="20"/>
  <c r="Z363" i="20"/>
  <c r="Z364" i="20"/>
  <c r="Z365" i="20"/>
  <c r="Z366" i="20"/>
  <c r="Z367" i="20"/>
  <c r="Z368" i="20"/>
  <c r="Z369" i="20"/>
  <c r="Z370" i="20"/>
  <c r="Z371" i="20"/>
  <c r="Z372" i="20"/>
  <c r="Z373" i="20"/>
  <c r="Z374" i="20"/>
  <c r="Z375" i="20"/>
  <c r="Z376" i="20"/>
  <c r="Z377" i="20"/>
  <c r="Z378" i="20"/>
  <c r="Z379" i="20"/>
  <c r="Z380" i="20"/>
  <c r="Z381" i="20"/>
  <c r="Z382" i="20"/>
  <c r="Z383" i="20"/>
  <c r="Z384" i="20"/>
  <c r="Z385" i="20"/>
  <c r="Z386" i="20"/>
  <c r="Z387" i="20"/>
  <c r="Z388" i="20"/>
  <c r="Z389" i="20"/>
  <c r="Z390" i="20"/>
  <c r="Z391" i="20"/>
  <c r="Z392" i="20"/>
  <c r="Z393" i="20"/>
  <c r="Z394" i="20"/>
  <c r="Z395" i="20"/>
  <c r="Z396" i="20"/>
  <c r="Z397" i="20"/>
  <c r="Z398" i="20"/>
  <c r="Z399" i="20"/>
  <c r="Z400" i="20"/>
  <c r="Z401" i="20"/>
  <c r="Z402" i="20"/>
  <c r="Z403" i="20"/>
  <c r="Z2" i="20"/>
  <c r="P3" i="20"/>
  <c r="Q3" i="20"/>
  <c r="R3" i="20"/>
  <c r="S3" i="20"/>
  <c r="P4" i="20"/>
  <c r="Q4" i="20"/>
  <c r="R4" i="20"/>
  <c r="S4" i="20"/>
  <c r="P5" i="20"/>
  <c r="Q5" i="20"/>
  <c r="R5" i="20"/>
  <c r="S5" i="20"/>
  <c r="P6" i="20"/>
  <c r="Q6" i="20"/>
  <c r="R6" i="20"/>
  <c r="S6" i="20"/>
  <c r="P7" i="20"/>
  <c r="Q7" i="20"/>
  <c r="R7" i="20"/>
  <c r="S7" i="20"/>
  <c r="P8" i="20"/>
  <c r="Q8" i="20"/>
  <c r="R8" i="20"/>
  <c r="S8" i="20"/>
  <c r="P9" i="20"/>
  <c r="Q9" i="20"/>
  <c r="R9" i="20"/>
  <c r="S9" i="20"/>
  <c r="P10" i="20"/>
  <c r="Q10" i="20"/>
  <c r="R10" i="20"/>
  <c r="S10" i="20"/>
  <c r="P11" i="20"/>
  <c r="Q11" i="20"/>
  <c r="R11" i="20"/>
  <c r="S11" i="20"/>
  <c r="P12" i="20"/>
  <c r="Q12" i="20"/>
  <c r="R12" i="20"/>
  <c r="S12" i="20"/>
  <c r="P13" i="20"/>
  <c r="Q13" i="20"/>
  <c r="R13" i="20"/>
  <c r="S13" i="20"/>
  <c r="P14" i="20"/>
  <c r="Q14" i="20"/>
  <c r="R14" i="20"/>
  <c r="S14" i="20"/>
  <c r="P15" i="20"/>
  <c r="Q15" i="20"/>
  <c r="R15" i="20"/>
  <c r="S15" i="20"/>
  <c r="P16" i="20"/>
  <c r="Q16" i="20"/>
  <c r="R16" i="20"/>
  <c r="S16" i="20"/>
  <c r="P17" i="20"/>
  <c r="Q17" i="20"/>
  <c r="R17" i="20"/>
  <c r="S17" i="20"/>
  <c r="P18" i="20"/>
  <c r="Q18" i="20"/>
  <c r="R18" i="20"/>
  <c r="S18" i="20"/>
  <c r="P19" i="20"/>
  <c r="Q19" i="20"/>
  <c r="R19" i="20"/>
  <c r="S19" i="20"/>
  <c r="P20" i="20"/>
  <c r="Q20" i="20"/>
  <c r="R20" i="20"/>
  <c r="S20" i="20"/>
  <c r="P21" i="20"/>
  <c r="Q21" i="20"/>
  <c r="R21" i="20"/>
  <c r="S21" i="20"/>
  <c r="P22" i="20"/>
  <c r="Q22" i="20"/>
  <c r="R22" i="20"/>
  <c r="S22" i="20"/>
  <c r="P23" i="20"/>
  <c r="Q23" i="20"/>
  <c r="R23" i="20"/>
  <c r="S23" i="20"/>
  <c r="P24" i="20"/>
  <c r="Q24" i="20"/>
  <c r="R24" i="20"/>
  <c r="S24" i="20"/>
  <c r="P25" i="20"/>
  <c r="Q25" i="20"/>
  <c r="R25" i="20"/>
  <c r="S25" i="20"/>
  <c r="P26" i="20"/>
  <c r="Q26" i="20"/>
  <c r="R26" i="20"/>
  <c r="S26" i="20"/>
  <c r="P27" i="20"/>
  <c r="Q27" i="20"/>
  <c r="R27" i="20"/>
  <c r="S27" i="20"/>
  <c r="P28" i="20"/>
  <c r="Q28" i="20"/>
  <c r="R28" i="20"/>
  <c r="S28" i="20"/>
  <c r="P29" i="20"/>
  <c r="Q29" i="20"/>
  <c r="R29" i="20"/>
  <c r="S29" i="20"/>
  <c r="P30" i="20"/>
  <c r="Q30" i="20"/>
  <c r="R30" i="20"/>
  <c r="S30" i="20"/>
  <c r="P31" i="20"/>
  <c r="Q31" i="20"/>
  <c r="R31" i="20"/>
  <c r="S31" i="20"/>
  <c r="P32" i="20"/>
  <c r="Q32" i="20"/>
  <c r="R32" i="20"/>
  <c r="S32" i="20"/>
  <c r="P33" i="20"/>
  <c r="Q33" i="20"/>
  <c r="R33" i="20"/>
  <c r="S33" i="20"/>
  <c r="P34" i="20"/>
  <c r="Q34" i="20"/>
  <c r="R34" i="20"/>
  <c r="S34" i="20"/>
  <c r="P35" i="20"/>
  <c r="Q35" i="20"/>
  <c r="R35" i="20"/>
  <c r="S35" i="20"/>
  <c r="P36" i="20"/>
  <c r="Q36" i="20"/>
  <c r="R36" i="20"/>
  <c r="S36" i="20"/>
  <c r="P37" i="20"/>
  <c r="Q37" i="20"/>
  <c r="R37" i="20"/>
  <c r="S37" i="20"/>
  <c r="P38" i="20"/>
  <c r="Q38" i="20"/>
  <c r="R38" i="20"/>
  <c r="S38" i="20"/>
  <c r="P39" i="20"/>
  <c r="Q39" i="20"/>
  <c r="R39" i="20"/>
  <c r="S39" i="20"/>
  <c r="P40" i="20"/>
  <c r="Q40" i="20"/>
  <c r="R40" i="20"/>
  <c r="S40" i="20"/>
  <c r="P41" i="20"/>
  <c r="Q41" i="20"/>
  <c r="R41" i="20"/>
  <c r="S41" i="20"/>
  <c r="P42" i="20"/>
  <c r="Q42" i="20"/>
  <c r="R42" i="20"/>
  <c r="S42" i="20"/>
  <c r="P43" i="20"/>
  <c r="Q43" i="20"/>
  <c r="R43" i="20"/>
  <c r="S43" i="20"/>
  <c r="P44" i="20"/>
  <c r="Q44" i="20"/>
  <c r="R44" i="20"/>
  <c r="S44" i="20"/>
  <c r="P45" i="20"/>
  <c r="Q45" i="20"/>
  <c r="R45" i="20"/>
  <c r="S45" i="20"/>
  <c r="P46" i="20"/>
  <c r="Q46" i="20"/>
  <c r="R46" i="20"/>
  <c r="S46" i="20"/>
  <c r="P47" i="20"/>
  <c r="Q47" i="20"/>
  <c r="R47" i="20"/>
  <c r="S47" i="20"/>
  <c r="P48" i="20"/>
  <c r="Q48" i="20"/>
  <c r="R48" i="20"/>
  <c r="S48" i="20"/>
  <c r="P49" i="20"/>
  <c r="Q49" i="20"/>
  <c r="R49" i="20"/>
  <c r="S49" i="20"/>
  <c r="P50" i="20"/>
  <c r="Q50" i="20"/>
  <c r="R50" i="20"/>
  <c r="S50" i="20"/>
  <c r="P51" i="20"/>
  <c r="Q51" i="20"/>
  <c r="R51" i="20"/>
  <c r="S51" i="20"/>
  <c r="P52" i="20"/>
  <c r="Q52" i="20"/>
  <c r="R52" i="20"/>
  <c r="S52" i="20"/>
  <c r="P53" i="20"/>
  <c r="Q53" i="20"/>
  <c r="R53" i="20"/>
  <c r="S53" i="20"/>
  <c r="P54" i="20"/>
  <c r="Q54" i="20"/>
  <c r="R54" i="20"/>
  <c r="S54" i="20"/>
  <c r="P55" i="20"/>
  <c r="Q55" i="20"/>
  <c r="R55" i="20"/>
  <c r="S55" i="20"/>
  <c r="P56" i="20"/>
  <c r="Q56" i="20"/>
  <c r="R56" i="20"/>
  <c r="S56" i="20"/>
  <c r="P57" i="20"/>
  <c r="Q57" i="20"/>
  <c r="R57" i="20"/>
  <c r="S57" i="20"/>
  <c r="P58" i="20"/>
  <c r="Q58" i="20"/>
  <c r="R58" i="20"/>
  <c r="S58" i="20"/>
  <c r="P59" i="20"/>
  <c r="Q59" i="20"/>
  <c r="R59" i="20"/>
  <c r="S59" i="20"/>
  <c r="P60" i="20"/>
  <c r="Q60" i="20"/>
  <c r="R60" i="20"/>
  <c r="S60" i="20"/>
  <c r="P61" i="20"/>
  <c r="Q61" i="20"/>
  <c r="R61" i="20"/>
  <c r="S61" i="20"/>
  <c r="P62" i="20"/>
  <c r="Q62" i="20"/>
  <c r="R62" i="20"/>
  <c r="S62" i="20"/>
  <c r="P63" i="20"/>
  <c r="Q63" i="20"/>
  <c r="R63" i="20"/>
  <c r="S63" i="20"/>
  <c r="P64" i="20"/>
  <c r="Q64" i="20"/>
  <c r="R64" i="20"/>
  <c r="S64" i="20"/>
  <c r="P65" i="20"/>
  <c r="Q65" i="20"/>
  <c r="R65" i="20"/>
  <c r="S65" i="20"/>
  <c r="P66" i="20"/>
  <c r="Q66" i="20"/>
  <c r="R66" i="20"/>
  <c r="S66" i="20"/>
  <c r="P67" i="20"/>
  <c r="Q67" i="20"/>
  <c r="R67" i="20"/>
  <c r="S67" i="20"/>
  <c r="P68" i="20"/>
  <c r="Q68" i="20"/>
  <c r="R68" i="20"/>
  <c r="S68" i="20"/>
  <c r="P69" i="20"/>
  <c r="Q69" i="20"/>
  <c r="R69" i="20"/>
  <c r="S69" i="20"/>
  <c r="P70" i="20"/>
  <c r="Q70" i="20"/>
  <c r="R70" i="20"/>
  <c r="S70" i="20"/>
  <c r="P71" i="20"/>
  <c r="Q71" i="20"/>
  <c r="R71" i="20"/>
  <c r="S71" i="20"/>
  <c r="P72" i="20"/>
  <c r="Q72" i="20"/>
  <c r="R72" i="20"/>
  <c r="S72" i="20"/>
  <c r="P73" i="20"/>
  <c r="Q73" i="20"/>
  <c r="R73" i="20"/>
  <c r="S73" i="20"/>
  <c r="P74" i="20"/>
  <c r="Q74" i="20"/>
  <c r="R74" i="20"/>
  <c r="S74" i="20"/>
  <c r="P75" i="20"/>
  <c r="Q75" i="20"/>
  <c r="R75" i="20"/>
  <c r="S75" i="20"/>
  <c r="P76" i="20"/>
  <c r="Q76" i="20"/>
  <c r="R76" i="20"/>
  <c r="S76" i="20"/>
  <c r="P77" i="20"/>
  <c r="Q77" i="20"/>
  <c r="R77" i="20"/>
  <c r="S77" i="20"/>
  <c r="P78" i="20"/>
  <c r="Q78" i="20"/>
  <c r="R78" i="20"/>
  <c r="S78" i="20"/>
  <c r="P79" i="20"/>
  <c r="Q79" i="20"/>
  <c r="R79" i="20"/>
  <c r="S79" i="20"/>
  <c r="P80" i="20"/>
  <c r="Q80" i="20"/>
  <c r="R80" i="20"/>
  <c r="S80" i="20"/>
  <c r="P81" i="20"/>
  <c r="Q81" i="20"/>
  <c r="R81" i="20"/>
  <c r="S81" i="20"/>
  <c r="P82" i="20"/>
  <c r="Q82" i="20"/>
  <c r="R82" i="20"/>
  <c r="S82" i="20"/>
  <c r="P83" i="20"/>
  <c r="Q83" i="20"/>
  <c r="R83" i="20"/>
  <c r="S83" i="20"/>
  <c r="P84" i="20"/>
  <c r="Q84" i="20"/>
  <c r="R84" i="20"/>
  <c r="S84" i="20"/>
  <c r="P85" i="20"/>
  <c r="Q85" i="20"/>
  <c r="R85" i="20"/>
  <c r="S85" i="20"/>
  <c r="P86" i="20"/>
  <c r="Q86" i="20"/>
  <c r="R86" i="20"/>
  <c r="S86" i="20"/>
  <c r="P87" i="20"/>
  <c r="Q87" i="20"/>
  <c r="R87" i="20"/>
  <c r="S87" i="20"/>
  <c r="P88" i="20"/>
  <c r="Q88" i="20"/>
  <c r="R88" i="20"/>
  <c r="S88" i="20"/>
  <c r="P89" i="20"/>
  <c r="Q89" i="20"/>
  <c r="R89" i="20"/>
  <c r="S89" i="20"/>
  <c r="P90" i="20"/>
  <c r="Q90" i="20"/>
  <c r="R90" i="20"/>
  <c r="S90" i="20"/>
  <c r="P91" i="20"/>
  <c r="Q91" i="20"/>
  <c r="R91" i="20"/>
  <c r="S91" i="20"/>
  <c r="P92" i="20"/>
  <c r="Q92" i="20"/>
  <c r="R92" i="20"/>
  <c r="S92" i="20"/>
  <c r="P93" i="20"/>
  <c r="Q93" i="20"/>
  <c r="R93" i="20"/>
  <c r="S93" i="20"/>
  <c r="P94" i="20"/>
  <c r="Q94" i="20"/>
  <c r="R94" i="20"/>
  <c r="S94" i="20"/>
  <c r="P95" i="20"/>
  <c r="Q95" i="20"/>
  <c r="R95" i="20"/>
  <c r="S95" i="20"/>
  <c r="P96" i="20"/>
  <c r="Q96" i="20"/>
  <c r="R96" i="20"/>
  <c r="S96" i="20"/>
  <c r="P97" i="20"/>
  <c r="Q97" i="20"/>
  <c r="R97" i="20"/>
  <c r="S97" i="20"/>
  <c r="P98" i="20"/>
  <c r="Q98" i="20"/>
  <c r="R98" i="20"/>
  <c r="S98" i="20"/>
  <c r="P99" i="20"/>
  <c r="Q99" i="20"/>
  <c r="R99" i="20"/>
  <c r="S99" i="20"/>
  <c r="P100" i="20"/>
  <c r="Q100" i="20"/>
  <c r="R100" i="20"/>
  <c r="S100" i="20"/>
  <c r="P101" i="20"/>
  <c r="Q101" i="20"/>
  <c r="R101" i="20"/>
  <c r="S101" i="20"/>
  <c r="P102" i="20"/>
  <c r="Q102" i="20"/>
  <c r="R102" i="20"/>
  <c r="S102" i="20"/>
  <c r="P103" i="20"/>
  <c r="Q103" i="20"/>
  <c r="R103" i="20"/>
  <c r="S103" i="20"/>
  <c r="P104" i="20"/>
  <c r="Q104" i="20"/>
  <c r="R104" i="20"/>
  <c r="S104" i="20"/>
  <c r="P105" i="20"/>
  <c r="Q105" i="20"/>
  <c r="R105" i="20"/>
  <c r="S105" i="20"/>
  <c r="P106" i="20"/>
  <c r="Q106" i="20"/>
  <c r="R106" i="20"/>
  <c r="S106" i="20"/>
  <c r="P107" i="20"/>
  <c r="Q107" i="20"/>
  <c r="R107" i="20"/>
  <c r="S107" i="20"/>
  <c r="P108" i="20"/>
  <c r="Q108" i="20"/>
  <c r="R108" i="20"/>
  <c r="S108" i="20"/>
  <c r="P109" i="20"/>
  <c r="Q109" i="20"/>
  <c r="R109" i="20"/>
  <c r="S109" i="20"/>
  <c r="P110" i="20"/>
  <c r="Q110" i="20"/>
  <c r="R110" i="20"/>
  <c r="S110" i="20"/>
  <c r="P111" i="20"/>
  <c r="Q111" i="20"/>
  <c r="R111" i="20"/>
  <c r="S111" i="20"/>
  <c r="P112" i="20"/>
  <c r="Q112" i="20"/>
  <c r="R112" i="20"/>
  <c r="S112" i="20"/>
  <c r="P113" i="20"/>
  <c r="Q113" i="20"/>
  <c r="R113" i="20"/>
  <c r="S113" i="20"/>
  <c r="P114" i="20"/>
  <c r="Q114" i="20"/>
  <c r="R114" i="20"/>
  <c r="S114" i="20"/>
  <c r="P115" i="20"/>
  <c r="Q115" i="20"/>
  <c r="R115" i="20"/>
  <c r="S115" i="20"/>
  <c r="P116" i="20"/>
  <c r="Q116" i="20"/>
  <c r="R116" i="20"/>
  <c r="S116" i="20"/>
  <c r="P117" i="20"/>
  <c r="Q117" i="20"/>
  <c r="R117" i="20"/>
  <c r="S117" i="20"/>
  <c r="P118" i="20"/>
  <c r="Q118" i="20"/>
  <c r="R118" i="20"/>
  <c r="S118" i="20"/>
  <c r="P119" i="20"/>
  <c r="Q119" i="20"/>
  <c r="R119" i="20"/>
  <c r="S119" i="20"/>
  <c r="P120" i="20"/>
  <c r="Q120" i="20"/>
  <c r="R120" i="20"/>
  <c r="S120" i="20"/>
  <c r="P121" i="20"/>
  <c r="Q121" i="20"/>
  <c r="R121" i="20"/>
  <c r="S121" i="20"/>
  <c r="P122" i="20"/>
  <c r="Q122" i="20"/>
  <c r="R122" i="20"/>
  <c r="S122" i="20"/>
  <c r="P123" i="20"/>
  <c r="Q123" i="20"/>
  <c r="R123" i="20"/>
  <c r="S123" i="20"/>
  <c r="P124" i="20"/>
  <c r="Q124" i="20"/>
  <c r="R124" i="20"/>
  <c r="S124" i="20"/>
  <c r="P125" i="20"/>
  <c r="Q125" i="20"/>
  <c r="R125" i="20"/>
  <c r="S125" i="20"/>
  <c r="P126" i="20"/>
  <c r="Q126" i="20"/>
  <c r="R126" i="20"/>
  <c r="S126" i="20"/>
  <c r="P127" i="20"/>
  <c r="Q127" i="20"/>
  <c r="R127" i="20"/>
  <c r="S127" i="20"/>
  <c r="P128" i="20"/>
  <c r="Q128" i="20"/>
  <c r="R128" i="20"/>
  <c r="S128" i="20"/>
  <c r="P129" i="20"/>
  <c r="Q129" i="20"/>
  <c r="R129" i="20"/>
  <c r="S129" i="20"/>
  <c r="P130" i="20"/>
  <c r="Q130" i="20"/>
  <c r="R130" i="20"/>
  <c r="S130" i="20"/>
  <c r="P131" i="20"/>
  <c r="Q131" i="20"/>
  <c r="R131" i="20"/>
  <c r="S131" i="20"/>
  <c r="P132" i="20"/>
  <c r="Q132" i="20"/>
  <c r="R132" i="20"/>
  <c r="S132" i="20"/>
  <c r="P133" i="20"/>
  <c r="Q133" i="20"/>
  <c r="R133" i="20"/>
  <c r="S133" i="20"/>
  <c r="P134" i="20"/>
  <c r="Q134" i="20"/>
  <c r="R134" i="20"/>
  <c r="S134" i="20"/>
  <c r="P135" i="20"/>
  <c r="Q135" i="20"/>
  <c r="R135" i="20"/>
  <c r="S135" i="20"/>
  <c r="P136" i="20"/>
  <c r="Q136" i="20"/>
  <c r="R136" i="20"/>
  <c r="S136" i="20"/>
  <c r="P137" i="20"/>
  <c r="Q137" i="20"/>
  <c r="R137" i="20"/>
  <c r="S137" i="20"/>
  <c r="P138" i="20"/>
  <c r="Q138" i="20"/>
  <c r="R138" i="20"/>
  <c r="S138" i="20"/>
  <c r="P139" i="20"/>
  <c r="Q139" i="20"/>
  <c r="R139" i="20"/>
  <c r="S139" i="20"/>
  <c r="P140" i="20"/>
  <c r="Q140" i="20"/>
  <c r="R140" i="20"/>
  <c r="S140" i="20"/>
  <c r="P141" i="20"/>
  <c r="Q141" i="20"/>
  <c r="R141" i="20"/>
  <c r="S141" i="20"/>
  <c r="P142" i="20"/>
  <c r="Q142" i="20"/>
  <c r="R142" i="20"/>
  <c r="S142" i="20"/>
  <c r="P143" i="20"/>
  <c r="Q143" i="20"/>
  <c r="R143" i="20"/>
  <c r="S143" i="20"/>
  <c r="P144" i="20"/>
  <c r="Q144" i="20"/>
  <c r="R144" i="20"/>
  <c r="S144" i="20"/>
  <c r="P145" i="20"/>
  <c r="Q145" i="20"/>
  <c r="R145" i="20"/>
  <c r="S145" i="20"/>
  <c r="P146" i="20"/>
  <c r="Q146" i="20"/>
  <c r="R146" i="20"/>
  <c r="S146" i="20"/>
  <c r="P147" i="20"/>
  <c r="Q147" i="20"/>
  <c r="R147" i="20"/>
  <c r="S147" i="20"/>
  <c r="P148" i="20"/>
  <c r="Q148" i="20"/>
  <c r="R148" i="20"/>
  <c r="S148" i="20"/>
  <c r="P149" i="20"/>
  <c r="Q149" i="20"/>
  <c r="R149" i="20"/>
  <c r="S149" i="20"/>
  <c r="P150" i="20"/>
  <c r="Q150" i="20"/>
  <c r="R150" i="20"/>
  <c r="S150" i="20"/>
  <c r="P151" i="20"/>
  <c r="Q151" i="20"/>
  <c r="R151" i="20"/>
  <c r="S151" i="20"/>
  <c r="P152" i="20"/>
  <c r="Q152" i="20"/>
  <c r="R152" i="20"/>
  <c r="S152" i="20"/>
  <c r="P153" i="20"/>
  <c r="Q153" i="20"/>
  <c r="R153" i="20"/>
  <c r="S153" i="20"/>
  <c r="P154" i="20"/>
  <c r="Q154" i="20"/>
  <c r="R154" i="20"/>
  <c r="S154" i="20"/>
  <c r="P155" i="20"/>
  <c r="Q155" i="20"/>
  <c r="R155" i="20"/>
  <c r="S155" i="20"/>
  <c r="P156" i="20"/>
  <c r="Q156" i="20"/>
  <c r="R156" i="20"/>
  <c r="S156" i="20"/>
  <c r="P157" i="20"/>
  <c r="Q157" i="20"/>
  <c r="R157" i="20"/>
  <c r="S157" i="20"/>
  <c r="P158" i="20"/>
  <c r="Q158" i="20"/>
  <c r="R158" i="20"/>
  <c r="S158" i="20"/>
  <c r="P159" i="20"/>
  <c r="Q159" i="20"/>
  <c r="R159" i="20"/>
  <c r="S159" i="20"/>
  <c r="P160" i="20"/>
  <c r="Q160" i="20"/>
  <c r="R160" i="20"/>
  <c r="S160" i="20"/>
  <c r="P161" i="20"/>
  <c r="Q161" i="20"/>
  <c r="R161" i="20"/>
  <c r="S161" i="20"/>
  <c r="P162" i="20"/>
  <c r="Q162" i="20"/>
  <c r="R162" i="20"/>
  <c r="S162" i="20"/>
  <c r="P163" i="20"/>
  <c r="Q163" i="20"/>
  <c r="R163" i="20"/>
  <c r="S163" i="20"/>
  <c r="P164" i="20"/>
  <c r="Q164" i="20"/>
  <c r="R164" i="20"/>
  <c r="S164" i="20"/>
  <c r="P165" i="20"/>
  <c r="Q165" i="20"/>
  <c r="R165" i="20"/>
  <c r="S165" i="20"/>
  <c r="P166" i="20"/>
  <c r="Q166" i="20"/>
  <c r="R166" i="20"/>
  <c r="S166" i="20"/>
  <c r="P167" i="20"/>
  <c r="Q167" i="20"/>
  <c r="R167" i="20"/>
  <c r="S167" i="20"/>
  <c r="P168" i="20"/>
  <c r="Q168" i="20"/>
  <c r="R168" i="20"/>
  <c r="S168" i="20"/>
  <c r="P169" i="20"/>
  <c r="Q169" i="20"/>
  <c r="R169" i="20"/>
  <c r="S169" i="20"/>
  <c r="P170" i="20"/>
  <c r="Q170" i="20"/>
  <c r="R170" i="20"/>
  <c r="S170" i="20"/>
  <c r="P171" i="20"/>
  <c r="Q171" i="20"/>
  <c r="R171" i="20"/>
  <c r="S171" i="20"/>
  <c r="P172" i="20"/>
  <c r="Q172" i="20"/>
  <c r="R172" i="20"/>
  <c r="S172" i="20"/>
  <c r="P173" i="20"/>
  <c r="Q173" i="20"/>
  <c r="R173" i="20"/>
  <c r="S173" i="20"/>
  <c r="P174" i="20"/>
  <c r="Q174" i="20"/>
  <c r="R174" i="20"/>
  <c r="S174" i="20"/>
  <c r="P175" i="20"/>
  <c r="Q175" i="20"/>
  <c r="R175" i="20"/>
  <c r="S175" i="20"/>
  <c r="P176" i="20"/>
  <c r="Q176" i="20"/>
  <c r="R176" i="20"/>
  <c r="S176" i="20"/>
  <c r="P177" i="20"/>
  <c r="Q177" i="20"/>
  <c r="R177" i="20"/>
  <c r="S177" i="20"/>
  <c r="P178" i="20"/>
  <c r="Q178" i="20"/>
  <c r="R178" i="20"/>
  <c r="S178" i="20"/>
  <c r="P179" i="20"/>
  <c r="Q179" i="20"/>
  <c r="R179" i="20"/>
  <c r="S179" i="20"/>
  <c r="P180" i="20"/>
  <c r="Q180" i="20"/>
  <c r="R180" i="20"/>
  <c r="S180" i="20"/>
  <c r="P181" i="20"/>
  <c r="Q181" i="20"/>
  <c r="R181" i="20"/>
  <c r="S181" i="20"/>
  <c r="P182" i="20"/>
  <c r="Q182" i="20"/>
  <c r="R182" i="20"/>
  <c r="S182" i="20"/>
  <c r="P183" i="20"/>
  <c r="Q183" i="20"/>
  <c r="R183" i="20"/>
  <c r="S183" i="20"/>
  <c r="P184" i="20"/>
  <c r="Q184" i="20"/>
  <c r="R184" i="20"/>
  <c r="S184" i="20"/>
  <c r="P185" i="20"/>
  <c r="Q185" i="20"/>
  <c r="R185" i="20"/>
  <c r="S185" i="20"/>
  <c r="P186" i="20"/>
  <c r="Q186" i="20"/>
  <c r="R186" i="20"/>
  <c r="S186" i="20"/>
  <c r="P187" i="20"/>
  <c r="Q187" i="20"/>
  <c r="R187" i="20"/>
  <c r="S187" i="20"/>
  <c r="P188" i="20"/>
  <c r="Q188" i="20"/>
  <c r="R188" i="20"/>
  <c r="S188" i="20"/>
  <c r="P189" i="20"/>
  <c r="Q189" i="20"/>
  <c r="R189" i="20"/>
  <c r="S189" i="20"/>
  <c r="P190" i="20"/>
  <c r="Q190" i="20"/>
  <c r="R190" i="20"/>
  <c r="S190" i="20"/>
  <c r="P191" i="20"/>
  <c r="Q191" i="20"/>
  <c r="R191" i="20"/>
  <c r="S191" i="20"/>
  <c r="P192" i="20"/>
  <c r="Q192" i="20"/>
  <c r="R192" i="20"/>
  <c r="S192" i="20"/>
  <c r="P193" i="20"/>
  <c r="Q193" i="20"/>
  <c r="R193" i="20"/>
  <c r="S193" i="20"/>
  <c r="P194" i="20"/>
  <c r="Q194" i="20"/>
  <c r="R194" i="20"/>
  <c r="S194" i="20"/>
  <c r="P195" i="20"/>
  <c r="Q195" i="20"/>
  <c r="R195" i="20"/>
  <c r="S195" i="20"/>
  <c r="P196" i="20"/>
  <c r="Q196" i="20"/>
  <c r="R196" i="20"/>
  <c r="S196" i="20"/>
  <c r="P197" i="20"/>
  <c r="Q197" i="20"/>
  <c r="R197" i="20"/>
  <c r="S197" i="20"/>
  <c r="P198" i="20"/>
  <c r="Q198" i="20"/>
  <c r="R198" i="20"/>
  <c r="S198" i="20"/>
  <c r="P199" i="20"/>
  <c r="Q199" i="20"/>
  <c r="R199" i="20"/>
  <c r="S199" i="20"/>
  <c r="P200" i="20"/>
  <c r="Q200" i="20"/>
  <c r="R200" i="20"/>
  <c r="S200" i="20"/>
  <c r="P201" i="20"/>
  <c r="Q201" i="20"/>
  <c r="R201" i="20"/>
  <c r="S201" i="20"/>
  <c r="P202" i="20"/>
  <c r="Q202" i="20"/>
  <c r="R202" i="20"/>
  <c r="S202" i="20"/>
  <c r="P203" i="20"/>
  <c r="Q203" i="20"/>
  <c r="R203" i="20"/>
  <c r="S203" i="20"/>
  <c r="P204" i="20"/>
  <c r="Q204" i="20"/>
  <c r="R204" i="20"/>
  <c r="S204" i="20"/>
  <c r="P205" i="20"/>
  <c r="Q205" i="20"/>
  <c r="R205" i="20"/>
  <c r="S205" i="20"/>
  <c r="P206" i="20"/>
  <c r="Q206" i="20"/>
  <c r="R206" i="20"/>
  <c r="S206" i="20"/>
  <c r="P207" i="20"/>
  <c r="Q207" i="20"/>
  <c r="R207" i="20"/>
  <c r="S207" i="20"/>
  <c r="P208" i="20"/>
  <c r="Q208" i="20"/>
  <c r="R208" i="20"/>
  <c r="S208" i="20"/>
  <c r="P209" i="20"/>
  <c r="Q209" i="20"/>
  <c r="R209" i="20"/>
  <c r="S209" i="20"/>
  <c r="P210" i="20"/>
  <c r="Q210" i="20"/>
  <c r="R210" i="20"/>
  <c r="S210" i="20"/>
  <c r="P211" i="20"/>
  <c r="Q211" i="20"/>
  <c r="R211" i="20"/>
  <c r="S211" i="20"/>
  <c r="P212" i="20"/>
  <c r="Q212" i="20"/>
  <c r="R212" i="20"/>
  <c r="S212" i="20"/>
  <c r="P213" i="20"/>
  <c r="Q213" i="20"/>
  <c r="R213" i="20"/>
  <c r="S213" i="20"/>
  <c r="P214" i="20"/>
  <c r="Q214" i="20"/>
  <c r="R214" i="20"/>
  <c r="S214" i="20"/>
  <c r="P215" i="20"/>
  <c r="Q215" i="20"/>
  <c r="R215" i="20"/>
  <c r="S215" i="20"/>
  <c r="P216" i="20"/>
  <c r="Q216" i="20"/>
  <c r="R216" i="20"/>
  <c r="S216" i="20"/>
  <c r="P217" i="20"/>
  <c r="Q217" i="20"/>
  <c r="R217" i="20"/>
  <c r="S217" i="20"/>
  <c r="P218" i="20"/>
  <c r="Q218" i="20"/>
  <c r="R218" i="20"/>
  <c r="S218" i="20"/>
  <c r="P219" i="20"/>
  <c r="Q219" i="20"/>
  <c r="R219" i="20"/>
  <c r="S219" i="20"/>
  <c r="P220" i="20"/>
  <c r="Q220" i="20"/>
  <c r="R220" i="20"/>
  <c r="S220" i="20"/>
  <c r="P221" i="20"/>
  <c r="Q221" i="20"/>
  <c r="R221" i="20"/>
  <c r="S221" i="20"/>
  <c r="P222" i="20"/>
  <c r="Q222" i="20"/>
  <c r="R222" i="20"/>
  <c r="S222" i="20"/>
  <c r="P223" i="20"/>
  <c r="Q223" i="20"/>
  <c r="R223" i="20"/>
  <c r="S223" i="20"/>
  <c r="P224" i="20"/>
  <c r="Q224" i="20"/>
  <c r="R224" i="20"/>
  <c r="S224" i="20"/>
  <c r="P225" i="20"/>
  <c r="Q225" i="20"/>
  <c r="R225" i="20"/>
  <c r="S225" i="20"/>
  <c r="P226" i="20"/>
  <c r="Q226" i="20"/>
  <c r="R226" i="20"/>
  <c r="S226" i="20"/>
  <c r="P227" i="20"/>
  <c r="Q227" i="20"/>
  <c r="R227" i="20"/>
  <c r="S227" i="20"/>
  <c r="P228" i="20"/>
  <c r="Q228" i="20"/>
  <c r="R228" i="20"/>
  <c r="S228" i="20"/>
  <c r="P229" i="20"/>
  <c r="Q229" i="20"/>
  <c r="R229" i="20"/>
  <c r="S229" i="20"/>
  <c r="P230" i="20"/>
  <c r="Q230" i="20"/>
  <c r="S230" i="20"/>
  <c r="P231" i="20"/>
  <c r="Q231" i="20"/>
  <c r="R231" i="20"/>
  <c r="S231" i="20"/>
  <c r="P232" i="20"/>
  <c r="Q232" i="20"/>
  <c r="R232" i="20"/>
  <c r="S232" i="20"/>
  <c r="P233" i="20"/>
  <c r="Q233" i="20"/>
  <c r="R233" i="20"/>
  <c r="S233" i="20"/>
  <c r="P234" i="20"/>
  <c r="Q234" i="20"/>
  <c r="R234" i="20"/>
  <c r="S234" i="20"/>
  <c r="P235" i="20"/>
  <c r="Q235" i="20"/>
  <c r="R235" i="20"/>
  <c r="S235" i="20"/>
  <c r="P236" i="20"/>
  <c r="Q236" i="20"/>
  <c r="R236" i="20"/>
  <c r="S236" i="20"/>
  <c r="P237" i="20"/>
  <c r="Q237" i="20"/>
  <c r="R237" i="20"/>
  <c r="S237" i="20"/>
  <c r="P238" i="20"/>
  <c r="Q238" i="20"/>
  <c r="R238" i="20"/>
  <c r="S238" i="20"/>
  <c r="P239" i="20"/>
  <c r="Q239" i="20"/>
  <c r="R239" i="20"/>
  <c r="S239" i="20"/>
  <c r="P240" i="20"/>
  <c r="Q240" i="20"/>
  <c r="R240" i="20"/>
  <c r="S240" i="20"/>
  <c r="P241" i="20"/>
  <c r="Q241" i="20"/>
  <c r="R241" i="20"/>
  <c r="S241" i="20"/>
  <c r="P242" i="20"/>
  <c r="Q242" i="20"/>
  <c r="R242" i="20"/>
  <c r="S242" i="20"/>
  <c r="P243" i="20"/>
  <c r="Q243" i="20"/>
  <c r="R243" i="20"/>
  <c r="S243" i="20"/>
  <c r="P244" i="20"/>
  <c r="Q244" i="20"/>
  <c r="R244" i="20"/>
  <c r="S244" i="20"/>
  <c r="P245" i="20"/>
  <c r="Q245" i="20"/>
  <c r="R245" i="20"/>
  <c r="S245" i="20"/>
  <c r="P246" i="20"/>
  <c r="Q246" i="20"/>
  <c r="R246" i="20"/>
  <c r="S246" i="20"/>
  <c r="P247" i="20"/>
  <c r="Q247" i="20"/>
  <c r="R247" i="20"/>
  <c r="S247" i="20"/>
  <c r="P248" i="20"/>
  <c r="Q248" i="20"/>
  <c r="R248" i="20"/>
  <c r="S248" i="20"/>
  <c r="P249" i="20"/>
  <c r="Q249" i="20"/>
  <c r="R249" i="20"/>
  <c r="S249" i="20"/>
  <c r="P250" i="20"/>
  <c r="Q250" i="20"/>
  <c r="R250" i="20"/>
  <c r="S250" i="20"/>
  <c r="P251" i="20"/>
  <c r="Q251" i="20"/>
  <c r="R251" i="20"/>
  <c r="S251" i="20"/>
  <c r="P252" i="20"/>
  <c r="Q252" i="20"/>
  <c r="R252" i="20"/>
  <c r="S252" i="20"/>
  <c r="P253" i="20"/>
  <c r="Q253" i="20"/>
  <c r="R253" i="20"/>
  <c r="S253" i="20"/>
  <c r="P254" i="20"/>
  <c r="Q254" i="20"/>
  <c r="R254" i="20"/>
  <c r="S254" i="20"/>
  <c r="P255" i="20"/>
  <c r="Q255" i="20"/>
  <c r="R255" i="20"/>
  <c r="S255" i="20"/>
  <c r="P256" i="20"/>
  <c r="Q256" i="20"/>
  <c r="R256" i="20"/>
  <c r="S256" i="20"/>
  <c r="P257" i="20"/>
  <c r="Q257" i="20"/>
  <c r="R257" i="20"/>
  <c r="S257" i="20"/>
  <c r="P258" i="20"/>
  <c r="Q258" i="20"/>
  <c r="R258" i="20"/>
  <c r="S258" i="20"/>
  <c r="P259" i="20"/>
  <c r="Q259" i="20"/>
  <c r="R259" i="20"/>
  <c r="S259" i="20"/>
  <c r="P260" i="20"/>
  <c r="Q260" i="20"/>
  <c r="R260" i="20"/>
  <c r="S260" i="20"/>
  <c r="P261" i="20"/>
  <c r="Q261" i="20"/>
  <c r="R261" i="20"/>
  <c r="S261" i="20"/>
  <c r="P262" i="20"/>
  <c r="Q262" i="20"/>
  <c r="R262" i="20"/>
  <c r="S262" i="20"/>
  <c r="P263" i="20"/>
  <c r="Q263" i="20"/>
  <c r="R263" i="20"/>
  <c r="S263" i="20"/>
  <c r="P264" i="20"/>
  <c r="Q264" i="20"/>
  <c r="R264" i="20"/>
  <c r="S264" i="20"/>
  <c r="P265" i="20"/>
  <c r="Q265" i="20"/>
  <c r="R265" i="20"/>
  <c r="S265" i="20"/>
  <c r="P266" i="20"/>
  <c r="Q266" i="20"/>
  <c r="R266" i="20"/>
  <c r="S266" i="20"/>
  <c r="P267" i="20"/>
  <c r="Q267" i="20"/>
  <c r="R267" i="20"/>
  <c r="S267" i="20"/>
  <c r="P268" i="20"/>
  <c r="Q268" i="20"/>
  <c r="R268" i="20"/>
  <c r="S268" i="20"/>
  <c r="P269" i="20"/>
  <c r="Q269" i="20"/>
  <c r="R269" i="20"/>
  <c r="S269" i="20"/>
  <c r="P270" i="20"/>
  <c r="Q270" i="20"/>
  <c r="R270" i="20"/>
  <c r="S270" i="20"/>
  <c r="P271" i="20"/>
  <c r="Q271" i="20"/>
  <c r="R271" i="20"/>
  <c r="S271" i="20"/>
  <c r="P272" i="20"/>
  <c r="Q272" i="20"/>
  <c r="R272" i="20"/>
  <c r="S272" i="20"/>
  <c r="P273" i="20"/>
  <c r="Q273" i="20"/>
  <c r="R273" i="20"/>
  <c r="S273" i="20"/>
  <c r="P274" i="20"/>
  <c r="Q274" i="20"/>
  <c r="R274" i="20"/>
  <c r="S274" i="20"/>
  <c r="P275" i="20"/>
  <c r="Q275" i="20"/>
  <c r="R275" i="20"/>
  <c r="S275" i="20"/>
  <c r="P276" i="20"/>
  <c r="Q276" i="20"/>
  <c r="R276" i="20"/>
  <c r="S276" i="20"/>
  <c r="P277" i="20"/>
  <c r="Q277" i="20"/>
  <c r="R277" i="20"/>
  <c r="S277" i="20"/>
  <c r="P278" i="20"/>
  <c r="Q278" i="20"/>
  <c r="R278" i="20"/>
  <c r="S278" i="20"/>
  <c r="P279" i="20"/>
  <c r="Q279" i="20"/>
  <c r="R279" i="20"/>
  <c r="S279" i="20"/>
  <c r="P280" i="20"/>
  <c r="Q280" i="20"/>
  <c r="R280" i="20"/>
  <c r="S280" i="20"/>
  <c r="P281" i="20"/>
  <c r="Q281" i="20"/>
  <c r="R281" i="20"/>
  <c r="S281" i="20"/>
  <c r="P282" i="20"/>
  <c r="Q282" i="20"/>
  <c r="R282" i="20"/>
  <c r="S282" i="20"/>
  <c r="P283" i="20"/>
  <c r="Q283" i="20"/>
  <c r="R283" i="20"/>
  <c r="S283" i="20"/>
  <c r="P284" i="20"/>
  <c r="Q284" i="20"/>
  <c r="R284" i="20"/>
  <c r="S284" i="20"/>
  <c r="P285" i="20"/>
  <c r="Q285" i="20"/>
  <c r="R285" i="20"/>
  <c r="S285" i="20"/>
  <c r="P286" i="20"/>
  <c r="Q286" i="20"/>
  <c r="R286" i="20"/>
  <c r="S286" i="20"/>
  <c r="P287" i="20"/>
  <c r="Q287" i="20"/>
  <c r="R287" i="20"/>
  <c r="S287" i="20"/>
  <c r="P288" i="20"/>
  <c r="Q288" i="20"/>
  <c r="R288" i="20"/>
  <c r="S288" i="20"/>
  <c r="P289" i="20"/>
  <c r="Q289" i="20"/>
  <c r="R289" i="20"/>
  <c r="S289" i="20"/>
  <c r="P290" i="20"/>
  <c r="Q290" i="20"/>
  <c r="R290" i="20"/>
  <c r="S290" i="20"/>
  <c r="P291" i="20"/>
  <c r="Q291" i="20"/>
  <c r="R291" i="20"/>
  <c r="S291" i="20"/>
  <c r="P292" i="20"/>
  <c r="Q292" i="20"/>
  <c r="R292" i="20"/>
  <c r="S292" i="20"/>
  <c r="P293" i="20"/>
  <c r="Q293" i="20"/>
  <c r="R293" i="20"/>
  <c r="S293" i="20"/>
  <c r="P294" i="20"/>
  <c r="Q294" i="20"/>
  <c r="R294" i="20"/>
  <c r="S294" i="20"/>
  <c r="P295" i="20"/>
  <c r="Q295" i="20"/>
  <c r="R295" i="20"/>
  <c r="S295" i="20"/>
  <c r="P296" i="20"/>
  <c r="Q296" i="20"/>
  <c r="R296" i="20"/>
  <c r="S296" i="20"/>
  <c r="P297" i="20"/>
  <c r="Q297" i="20"/>
  <c r="R297" i="20"/>
  <c r="S297" i="20"/>
  <c r="P298" i="20"/>
  <c r="Q298" i="20"/>
  <c r="R298" i="20"/>
  <c r="S298" i="20"/>
  <c r="P299" i="20"/>
  <c r="Q299" i="20"/>
  <c r="R299" i="20"/>
  <c r="S299" i="20"/>
  <c r="P300" i="20"/>
  <c r="Q300" i="20"/>
  <c r="R300" i="20"/>
  <c r="S300" i="20"/>
  <c r="P301" i="20"/>
  <c r="Q301" i="20"/>
  <c r="R301" i="20"/>
  <c r="S301" i="20"/>
  <c r="P302" i="20"/>
  <c r="Q302" i="20"/>
  <c r="R302" i="20"/>
  <c r="S302" i="20"/>
  <c r="P303" i="20"/>
  <c r="Q303" i="20"/>
  <c r="R303" i="20"/>
  <c r="S303" i="20"/>
  <c r="P304" i="20"/>
  <c r="Q304" i="20"/>
  <c r="R304" i="20"/>
  <c r="S304" i="20"/>
  <c r="P305" i="20"/>
  <c r="Q305" i="20"/>
  <c r="R305" i="20"/>
  <c r="S305" i="20"/>
  <c r="P306" i="20"/>
  <c r="Q306" i="20"/>
  <c r="R306" i="20"/>
  <c r="S306" i="20"/>
  <c r="P307" i="20"/>
  <c r="Q307" i="20"/>
  <c r="R307" i="20"/>
  <c r="S307" i="20"/>
  <c r="P308" i="20"/>
  <c r="Q308" i="20"/>
  <c r="R308" i="20"/>
  <c r="S308" i="20"/>
  <c r="P309" i="20"/>
  <c r="Q309" i="20"/>
  <c r="R309" i="20"/>
  <c r="S309" i="20"/>
  <c r="P310" i="20"/>
  <c r="Q310" i="20"/>
  <c r="R310" i="20"/>
  <c r="S310" i="20"/>
  <c r="P311" i="20"/>
  <c r="Q311" i="20"/>
  <c r="R311" i="20"/>
  <c r="S311" i="20"/>
  <c r="P312" i="20"/>
  <c r="Q312" i="20"/>
  <c r="R312" i="20"/>
  <c r="S312" i="20"/>
  <c r="P313" i="20"/>
  <c r="Q313" i="20"/>
  <c r="R313" i="20"/>
  <c r="S313" i="20"/>
  <c r="P314" i="20"/>
  <c r="Q314" i="20"/>
  <c r="R314" i="20"/>
  <c r="S314" i="20"/>
  <c r="P315" i="20"/>
  <c r="Q315" i="20"/>
  <c r="R315" i="20"/>
  <c r="S315" i="20"/>
  <c r="P316" i="20"/>
  <c r="Q316" i="20"/>
  <c r="R316" i="20"/>
  <c r="S316" i="20"/>
  <c r="P317" i="20"/>
  <c r="Q317" i="20"/>
  <c r="R317" i="20"/>
  <c r="S317" i="20"/>
  <c r="P318" i="20"/>
  <c r="Q318" i="20"/>
  <c r="R318" i="20"/>
  <c r="S318" i="20"/>
  <c r="P319" i="20"/>
  <c r="Q319" i="20"/>
  <c r="R319" i="20"/>
  <c r="S319" i="20"/>
  <c r="P320" i="20"/>
  <c r="Q320" i="20"/>
  <c r="R320" i="20"/>
  <c r="S320" i="20"/>
  <c r="P321" i="20"/>
  <c r="Q321" i="20"/>
  <c r="R321" i="20"/>
  <c r="S321" i="20"/>
  <c r="P322" i="20"/>
  <c r="Q322" i="20"/>
  <c r="R322" i="20"/>
  <c r="S322" i="20"/>
  <c r="P323" i="20"/>
  <c r="Q323" i="20"/>
  <c r="R323" i="20"/>
  <c r="S323" i="20"/>
  <c r="P324" i="20"/>
  <c r="Q324" i="20"/>
  <c r="R324" i="20"/>
  <c r="S324" i="20"/>
  <c r="P325" i="20"/>
  <c r="Q325" i="20"/>
  <c r="R325" i="20"/>
  <c r="S325" i="20"/>
  <c r="P326" i="20"/>
  <c r="Q326" i="20"/>
  <c r="R326" i="20"/>
  <c r="S326" i="20"/>
  <c r="P327" i="20"/>
  <c r="Q327" i="20"/>
  <c r="R327" i="20"/>
  <c r="S327" i="20"/>
  <c r="P328" i="20"/>
  <c r="Q328" i="20"/>
  <c r="R328" i="20"/>
  <c r="S328" i="20"/>
  <c r="P329" i="20"/>
  <c r="Q329" i="20"/>
  <c r="R329" i="20"/>
  <c r="S329" i="20"/>
  <c r="P330" i="20"/>
  <c r="Q330" i="20"/>
  <c r="R330" i="20"/>
  <c r="S330" i="20"/>
  <c r="P331" i="20"/>
  <c r="Q331" i="20"/>
  <c r="R331" i="20"/>
  <c r="S331" i="20"/>
  <c r="P332" i="20"/>
  <c r="Q332" i="20"/>
  <c r="R332" i="20"/>
  <c r="S332" i="20"/>
  <c r="P333" i="20"/>
  <c r="Q333" i="20"/>
  <c r="R333" i="20"/>
  <c r="S333" i="20"/>
  <c r="P334" i="20"/>
  <c r="Q334" i="20"/>
  <c r="R334" i="20"/>
  <c r="S334" i="20"/>
  <c r="P335" i="20"/>
  <c r="Q335" i="20"/>
  <c r="R335" i="20"/>
  <c r="S335" i="20"/>
  <c r="P336" i="20"/>
  <c r="Q336" i="20"/>
  <c r="R336" i="20"/>
  <c r="S336" i="20"/>
  <c r="P337" i="20"/>
  <c r="Q337" i="20"/>
  <c r="R337" i="20"/>
  <c r="S337" i="20"/>
  <c r="P338" i="20"/>
  <c r="Q338" i="20"/>
  <c r="R338" i="20"/>
  <c r="S338" i="20"/>
  <c r="P339" i="20"/>
  <c r="Q339" i="20"/>
  <c r="R339" i="20"/>
  <c r="S339" i="20"/>
  <c r="P340" i="20"/>
  <c r="Q340" i="20"/>
  <c r="R340" i="20"/>
  <c r="S340" i="20"/>
  <c r="P341" i="20"/>
  <c r="Q341" i="20"/>
  <c r="R341" i="20"/>
  <c r="S341" i="20"/>
  <c r="P342" i="20"/>
  <c r="Q342" i="20"/>
  <c r="R342" i="20"/>
  <c r="S342" i="20"/>
  <c r="P343" i="20"/>
  <c r="Q343" i="20"/>
  <c r="R343" i="20"/>
  <c r="S343" i="20"/>
  <c r="P344" i="20"/>
  <c r="Q344" i="20"/>
  <c r="R344" i="20"/>
  <c r="S344" i="20"/>
  <c r="P345" i="20"/>
  <c r="Q345" i="20"/>
  <c r="R345" i="20"/>
  <c r="S345" i="20"/>
  <c r="P346" i="20"/>
  <c r="Q346" i="20"/>
  <c r="R346" i="20"/>
  <c r="S346" i="20"/>
  <c r="P347" i="20"/>
  <c r="Q347" i="20"/>
  <c r="R347" i="20"/>
  <c r="S347" i="20"/>
  <c r="P348" i="20"/>
  <c r="Q348" i="20"/>
  <c r="R348" i="20"/>
  <c r="S348" i="20"/>
  <c r="P349" i="20"/>
  <c r="Q349" i="20"/>
  <c r="R349" i="20"/>
  <c r="S349" i="20"/>
  <c r="P350" i="20"/>
  <c r="Q350" i="20"/>
  <c r="R350" i="20"/>
  <c r="S350" i="20"/>
  <c r="P351" i="20"/>
  <c r="Q351" i="20"/>
  <c r="R351" i="20"/>
  <c r="S351" i="20"/>
  <c r="P352" i="20"/>
  <c r="Q352" i="20"/>
  <c r="R352" i="20"/>
  <c r="S352" i="20"/>
  <c r="P353" i="20"/>
  <c r="Q353" i="20"/>
  <c r="R353" i="20"/>
  <c r="S353" i="20"/>
  <c r="P354" i="20"/>
  <c r="Q354" i="20"/>
  <c r="R354" i="20"/>
  <c r="S354" i="20"/>
  <c r="P355" i="20"/>
  <c r="Q355" i="20"/>
  <c r="R355" i="20"/>
  <c r="S355" i="20"/>
  <c r="P356" i="20"/>
  <c r="Q356" i="20"/>
  <c r="R356" i="20"/>
  <c r="S356" i="20"/>
  <c r="P357" i="20"/>
  <c r="Q357" i="20"/>
  <c r="R357" i="20"/>
  <c r="S357" i="20"/>
  <c r="P358" i="20"/>
  <c r="Q358" i="20"/>
  <c r="R358" i="20"/>
  <c r="S358" i="20"/>
  <c r="P359" i="20"/>
  <c r="Q359" i="20"/>
  <c r="R359" i="20"/>
  <c r="S359" i="20"/>
  <c r="P360" i="20"/>
  <c r="Q360" i="20"/>
  <c r="R360" i="20"/>
  <c r="S360" i="20"/>
  <c r="P361" i="20"/>
  <c r="Q361" i="20"/>
  <c r="R361" i="20"/>
  <c r="S361" i="20"/>
  <c r="P362" i="20"/>
  <c r="Q362" i="20"/>
  <c r="R362" i="20"/>
  <c r="S362" i="20"/>
  <c r="P363" i="20"/>
  <c r="Q363" i="20"/>
  <c r="R363" i="20"/>
  <c r="S363" i="20"/>
  <c r="P364" i="20"/>
  <c r="Q364" i="20"/>
  <c r="R364" i="20"/>
  <c r="S364" i="20"/>
  <c r="P365" i="20"/>
  <c r="Q365" i="20"/>
  <c r="R365" i="20"/>
  <c r="S365" i="20"/>
  <c r="P366" i="20"/>
  <c r="Q366" i="20"/>
  <c r="R366" i="20"/>
  <c r="S366" i="20"/>
  <c r="P367" i="20"/>
  <c r="Q367" i="20"/>
  <c r="R367" i="20"/>
  <c r="S367" i="20"/>
  <c r="P368" i="20"/>
  <c r="Q368" i="20"/>
  <c r="R368" i="20"/>
  <c r="S368" i="20"/>
  <c r="P369" i="20"/>
  <c r="Q369" i="20"/>
  <c r="R369" i="20"/>
  <c r="S369" i="20"/>
  <c r="P370" i="20"/>
  <c r="Q370" i="20"/>
  <c r="R370" i="20"/>
  <c r="S370" i="20"/>
  <c r="P371" i="20"/>
  <c r="Q371" i="20"/>
  <c r="R371" i="20"/>
  <c r="S371" i="20"/>
  <c r="P372" i="20"/>
  <c r="Q372" i="20"/>
  <c r="R372" i="20"/>
  <c r="S372" i="20"/>
  <c r="P373" i="20"/>
  <c r="Q373" i="20"/>
  <c r="R373" i="20"/>
  <c r="S373" i="20"/>
  <c r="P374" i="20"/>
  <c r="Q374" i="20"/>
  <c r="R374" i="20"/>
  <c r="S374" i="20"/>
  <c r="P375" i="20"/>
  <c r="Q375" i="20"/>
  <c r="R375" i="20"/>
  <c r="S375" i="20"/>
  <c r="P376" i="20"/>
  <c r="Q376" i="20"/>
  <c r="R376" i="20"/>
  <c r="S376" i="20"/>
  <c r="P377" i="20"/>
  <c r="Q377" i="20"/>
  <c r="R377" i="20"/>
  <c r="S377" i="20"/>
  <c r="P378" i="20"/>
  <c r="Q378" i="20"/>
  <c r="R378" i="20"/>
  <c r="S378" i="20"/>
  <c r="P379" i="20"/>
  <c r="Q379" i="20"/>
  <c r="R379" i="20"/>
  <c r="S379" i="20"/>
  <c r="P380" i="20"/>
  <c r="Q380" i="20"/>
  <c r="R380" i="20"/>
  <c r="S380" i="20"/>
  <c r="P381" i="20"/>
  <c r="Q381" i="20"/>
  <c r="R381" i="20"/>
  <c r="S381" i="20"/>
  <c r="P382" i="20"/>
  <c r="Q382" i="20"/>
  <c r="R382" i="20"/>
  <c r="S382" i="20"/>
  <c r="P383" i="20"/>
  <c r="Q383" i="20"/>
  <c r="R383" i="20"/>
  <c r="S383" i="20"/>
  <c r="P384" i="20"/>
  <c r="Q384" i="20"/>
  <c r="R384" i="20"/>
  <c r="S384" i="20"/>
  <c r="P385" i="20"/>
  <c r="Q385" i="20"/>
  <c r="R385" i="20"/>
  <c r="S385" i="20"/>
  <c r="P386" i="20"/>
  <c r="Q386" i="20"/>
  <c r="R386" i="20"/>
  <c r="S386" i="20"/>
  <c r="P387" i="20"/>
  <c r="Q387" i="20"/>
  <c r="R387" i="20"/>
  <c r="S387" i="20"/>
  <c r="P388" i="20"/>
  <c r="Q388" i="20"/>
  <c r="R388" i="20"/>
  <c r="S388" i="20"/>
  <c r="P389" i="20"/>
  <c r="Q389" i="20"/>
  <c r="R389" i="20"/>
  <c r="S389" i="20"/>
  <c r="P390" i="20"/>
  <c r="Q390" i="20"/>
  <c r="R390" i="20"/>
  <c r="S390" i="20"/>
  <c r="P391" i="20"/>
  <c r="Q391" i="20"/>
  <c r="R391" i="20"/>
  <c r="S391" i="20"/>
  <c r="P392" i="20"/>
  <c r="Q392" i="20"/>
  <c r="R392" i="20"/>
  <c r="S392" i="20"/>
  <c r="P393" i="20"/>
  <c r="Q393" i="20"/>
  <c r="R393" i="20"/>
  <c r="S393" i="20"/>
  <c r="P394" i="20"/>
  <c r="Q394" i="20"/>
  <c r="R394" i="20"/>
  <c r="S394" i="20"/>
  <c r="P395" i="20"/>
  <c r="Q395" i="20"/>
  <c r="R395" i="20"/>
  <c r="S395" i="20"/>
  <c r="P396" i="20"/>
  <c r="Q396" i="20"/>
  <c r="R396" i="20"/>
  <c r="S396" i="20"/>
  <c r="P397" i="20"/>
  <c r="Q397" i="20"/>
  <c r="R397" i="20"/>
  <c r="S397" i="20"/>
  <c r="P398" i="20"/>
  <c r="Q398" i="20"/>
  <c r="R398" i="20"/>
  <c r="S398" i="20"/>
  <c r="P399" i="20"/>
  <c r="Q399" i="20"/>
  <c r="R399" i="20"/>
  <c r="S399" i="20"/>
  <c r="P400" i="20"/>
  <c r="Q400" i="20"/>
  <c r="R400" i="20"/>
  <c r="S400" i="20"/>
  <c r="P401" i="20"/>
  <c r="Q401" i="20"/>
  <c r="R401" i="20"/>
  <c r="S401" i="20"/>
  <c r="P402" i="20"/>
  <c r="Q402" i="20"/>
  <c r="R402" i="20"/>
  <c r="S402" i="20"/>
  <c r="P403" i="20"/>
  <c r="Q403" i="20"/>
  <c r="R403" i="20"/>
  <c r="S403" i="20"/>
  <c r="S2" i="20"/>
  <c r="Q2" i="20"/>
  <c r="R2" i="20"/>
  <c r="P2" i="20"/>
  <c r="N403" i="20"/>
  <c r="N402" i="20"/>
  <c r="N401" i="20"/>
  <c r="N400" i="20"/>
  <c r="N399" i="20"/>
  <c r="N398" i="20"/>
  <c r="N397" i="20"/>
  <c r="N396" i="20"/>
  <c r="N395" i="20"/>
  <c r="N394" i="20"/>
  <c r="N393" i="20"/>
  <c r="N392" i="20"/>
  <c r="N391" i="20"/>
  <c r="N390" i="20"/>
  <c r="N389" i="20"/>
  <c r="N388" i="20"/>
  <c r="N387" i="20"/>
  <c r="N386" i="20"/>
  <c r="N385" i="20"/>
  <c r="N384" i="20"/>
  <c r="N383" i="20"/>
  <c r="N382" i="20"/>
  <c r="N381" i="20"/>
  <c r="N380" i="20"/>
  <c r="N379" i="20"/>
  <c r="N378" i="20"/>
  <c r="N377" i="20"/>
  <c r="N376" i="20"/>
  <c r="N375" i="20"/>
  <c r="N374" i="20"/>
  <c r="N373" i="20"/>
  <c r="N372" i="20"/>
  <c r="N371" i="20"/>
  <c r="N370" i="20"/>
  <c r="N369" i="20"/>
  <c r="N368" i="20"/>
  <c r="N367" i="20"/>
  <c r="N366" i="20"/>
  <c r="N365" i="20"/>
  <c r="N364" i="20"/>
  <c r="N363" i="20"/>
  <c r="N362" i="20"/>
  <c r="N361" i="20"/>
  <c r="N360" i="20"/>
  <c r="N359" i="20"/>
  <c r="N358" i="20"/>
  <c r="N357" i="20"/>
  <c r="N356" i="20"/>
  <c r="N355" i="20"/>
  <c r="N354" i="20"/>
  <c r="N353" i="20"/>
  <c r="N352" i="20"/>
  <c r="N351" i="20"/>
  <c r="N350" i="20"/>
  <c r="N349" i="20"/>
  <c r="N348" i="20"/>
  <c r="N347" i="20"/>
  <c r="N346" i="20"/>
  <c r="N345" i="20"/>
  <c r="N344" i="20"/>
  <c r="N343" i="20"/>
  <c r="N342" i="20"/>
  <c r="N341" i="20"/>
  <c r="N340" i="20"/>
  <c r="N339" i="20"/>
  <c r="N338" i="20"/>
  <c r="N337" i="20"/>
  <c r="N336" i="20"/>
  <c r="N335" i="20"/>
  <c r="N334" i="20"/>
  <c r="N333" i="20"/>
  <c r="N332" i="20"/>
  <c r="N331" i="20"/>
  <c r="N330" i="20"/>
  <c r="N329" i="20"/>
  <c r="N328" i="20"/>
  <c r="N327" i="20"/>
  <c r="N326" i="20"/>
  <c r="N325" i="20"/>
  <c r="N324" i="20"/>
  <c r="N323" i="20"/>
  <c r="N322" i="20"/>
  <c r="N321" i="20"/>
  <c r="N320" i="20"/>
  <c r="N319" i="20"/>
  <c r="N318" i="20"/>
  <c r="N317" i="20"/>
  <c r="N316" i="20"/>
  <c r="N315" i="20"/>
  <c r="N314" i="20"/>
  <c r="N313" i="20"/>
  <c r="N312" i="20"/>
  <c r="N311" i="20"/>
  <c r="N310" i="20"/>
  <c r="N309" i="20"/>
  <c r="N308" i="20"/>
  <c r="N307" i="20"/>
  <c r="N306" i="20"/>
  <c r="N305" i="20"/>
  <c r="N304" i="20"/>
  <c r="N303" i="20"/>
  <c r="N302" i="20"/>
  <c r="N301" i="20"/>
  <c r="N300" i="20"/>
  <c r="N299" i="20"/>
  <c r="N298" i="20"/>
  <c r="N297" i="20"/>
  <c r="N296" i="20"/>
  <c r="N295" i="20"/>
  <c r="N294" i="20"/>
  <c r="N293" i="20"/>
  <c r="N292" i="20"/>
  <c r="N291" i="20"/>
  <c r="N290" i="20"/>
  <c r="N289" i="20"/>
  <c r="N288" i="20"/>
  <c r="N287" i="20"/>
  <c r="N286" i="20"/>
  <c r="N285" i="20"/>
  <c r="N284" i="20"/>
  <c r="N283" i="20"/>
  <c r="N282" i="20"/>
  <c r="N281" i="20"/>
  <c r="N280" i="20"/>
  <c r="N279" i="20"/>
  <c r="N278" i="20"/>
  <c r="N277" i="20"/>
  <c r="N276" i="20"/>
  <c r="N275" i="20"/>
  <c r="N274" i="20"/>
  <c r="N273" i="20"/>
  <c r="N272" i="20"/>
  <c r="N271" i="20"/>
  <c r="N270" i="20"/>
  <c r="N269" i="20"/>
  <c r="N268" i="20"/>
  <c r="N267" i="20"/>
  <c r="N266" i="20"/>
  <c r="N265" i="20"/>
  <c r="N264" i="20"/>
  <c r="N263" i="20"/>
  <c r="N262" i="20"/>
  <c r="N261" i="20"/>
  <c r="N260" i="20"/>
  <c r="N259" i="20"/>
  <c r="N258" i="20"/>
  <c r="N257" i="20"/>
  <c r="N256" i="20"/>
  <c r="N255" i="20"/>
  <c r="N254" i="20"/>
  <c r="N253" i="20"/>
  <c r="N252" i="20"/>
  <c r="N251" i="20"/>
  <c r="N250" i="20"/>
  <c r="N249" i="20"/>
  <c r="N248" i="20"/>
  <c r="N247" i="20"/>
  <c r="N246" i="20"/>
  <c r="N245" i="20"/>
  <c r="N244" i="20"/>
  <c r="N243" i="20"/>
  <c r="N242" i="20"/>
  <c r="N241" i="20"/>
  <c r="N240" i="20"/>
  <c r="N239" i="20"/>
  <c r="N238" i="20"/>
  <c r="N237" i="20"/>
  <c r="N236" i="20"/>
  <c r="N235" i="20"/>
  <c r="N234" i="20"/>
  <c r="N233" i="20"/>
  <c r="N232" i="20"/>
  <c r="N231" i="20"/>
  <c r="N230" i="20"/>
  <c r="N229" i="20"/>
  <c r="N228" i="20"/>
  <c r="N227" i="20"/>
  <c r="N226" i="20"/>
  <c r="N225" i="20"/>
  <c r="N224" i="20"/>
  <c r="N222" i="20"/>
  <c r="N221" i="20"/>
  <c r="N220" i="20"/>
  <c r="N219" i="20"/>
  <c r="N218" i="20"/>
  <c r="N217" i="20"/>
  <c r="N216" i="20"/>
  <c r="N215" i="20"/>
  <c r="N214" i="20"/>
  <c r="N213" i="20"/>
  <c r="N212" i="20"/>
  <c r="N211" i="20"/>
  <c r="N210" i="20"/>
  <c r="N209" i="20"/>
  <c r="N208" i="20"/>
  <c r="N207" i="20"/>
  <c r="N206" i="20"/>
  <c r="N205" i="20"/>
  <c r="N204" i="20"/>
  <c r="N203" i="20"/>
  <c r="N202" i="20"/>
  <c r="N201" i="20"/>
  <c r="N200" i="20"/>
  <c r="N199" i="20"/>
  <c r="N198" i="20"/>
  <c r="N197" i="20"/>
  <c r="N196" i="20"/>
  <c r="N195" i="20"/>
  <c r="N194" i="20"/>
  <c r="N193" i="20"/>
  <c r="N192" i="20"/>
  <c r="N191" i="20"/>
  <c r="N190" i="20"/>
  <c r="N189" i="20"/>
  <c r="N188" i="20"/>
  <c r="N187" i="20"/>
  <c r="N186" i="20"/>
  <c r="N185" i="20"/>
  <c r="N184" i="20"/>
  <c r="N183" i="20"/>
  <c r="N182" i="20"/>
  <c r="N181" i="20"/>
  <c r="N180" i="20"/>
  <c r="N179" i="20"/>
  <c r="N178" i="20"/>
  <c r="N177" i="20"/>
  <c r="N176" i="20"/>
  <c r="N175" i="20"/>
  <c r="N174" i="20"/>
  <c r="N173" i="20"/>
  <c r="N172" i="20"/>
  <c r="N171" i="20"/>
  <c r="N170" i="20"/>
  <c r="N169" i="20"/>
  <c r="N168" i="20"/>
  <c r="N167" i="20"/>
  <c r="N166" i="20"/>
  <c r="N165" i="20"/>
  <c r="N164" i="20"/>
  <c r="N163" i="20"/>
  <c r="N162" i="20"/>
  <c r="N161" i="20"/>
  <c r="N160" i="20"/>
  <c r="N159" i="20"/>
  <c r="N158" i="20"/>
  <c r="N157" i="20"/>
  <c r="N156" i="20"/>
  <c r="N155" i="20"/>
  <c r="N154" i="20"/>
  <c r="N153" i="20"/>
  <c r="N152" i="20"/>
  <c r="N151" i="20"/>
  <c r="N150" i="20"/>
  <c r="N149" i="20"/>
  <c r="N148" i="20"/>
  <c r="N147" i="20"/>
  <c r="N146" i="20"/>
  <c r="N145" i="20"/>
  <c r="N144" i="20"/>
  <c r="N143" i="20"/>
  <c r="N142" i="20"/>
  <c r="N141" i="20"/>
  <c r="N140" i="20"/>
  <c r="N139" i="20"/>
  <c r="N138" i="20"/>
  <c r="N137" i="20"/>
  <c r="N136" i="20"/>
  <c r="N135" i="20"/>
  <c r="N134" i="20"/>
  <c r="N133" i="20"/>
  <c r="N132" i="20"/>
  <c r="N131" i="20"/>
  <c r="N130" i="20"/>
  <c r="N129" i="20"/>
  <c r="N128" i="20"/>
  <c r="N127" i="20"/>
  <c r="N126" i="20"/>
  <c r="N125" i="20"/>
  <c r="N124" i="20"/>
  <c r="N123" i="20"/>
  <c r="N122" i="20"/>
  <c r="N121" i="20"/>
  <c r="N120" i="20"/>
  <c r="N119" i="20"/>
  <c r="N118" i="20"/>
  <c r="N117" i="20"/>
  <c r="N116" i="20"/>
  <c r="N115" i="20"/>
  <c r="N114" i="20"/>
  <c r="N113" i="20"/>
  <c r="N112" i="20"/>
  <c r="N111" i="20"/>
  <c r="N110" i="20"/>
  <c r="N109" i="20"/>
  <c r="N108" i="20"/>
  <c r="N107" i="20"/>
  <c r="N106" i="20"/>
  <c r="N105" i="20"/>
  <c r="N104" i="20"/>
  <c r="N103" i="20"/>
  <c r="N102" i="20"/>
  <c r="N101" i="20"/>
  <c r="N100" i="20"/>
  <c r="N99" i="20"/>
  <c r="N98" i="20"/>
  <c r="N97" i="20"/>
  <c r="N96" i="20"/>
  <c r="N95" i="20"/>
  <c r="N94" i="20"/>
  <c r="N93" i="20"/>
  <c r="N92" i="20"/>
  <c r="N91" i="20"/>
  <c r="N90" i="20"/>
  <c r="N89" i="20"/>
  <c r="N88" i="20"/>
  <c r="N87" i="20"/>
  <c r="N86" i="20"/>
  <c r="N85" i="20"/>
  <c r="N84" i="20"/>
  <c r="N83" i="20"/>
  <c r="N82" i="20"/>
  <c r="N81" i="20"/>
  <c r="N80" i="20"/>
  <c r="N79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5" i="20"/>
  <c r="N64" i="20"/>
  <c r="N63" i="20"/>
  <c r="N62" i="20"/>
  <c r="N61" i="20"/>
  <c r="N60" i="20"/>
  <c r="N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G11" i="19"/>
  <c r="F35" i="19"/>
  <c r="F7" i="19"/>
  <c r="F13" i="19"/>
  <c r="F19" i="19"/>
  <c r="F27" i="19"/>
  <c r="F57" i="19"/>
  <c r="F53" i="19"/>
  <c r="F47" i="19"/>
  <c r="F41" i="19"/>
  <c r="G10" i="19"/>
  <c r="E7" i="19"/>
  <c r="E13" i="19"/>
  <c r="E19" i="19"/>
  <c r="E27" i="19"/>
  <c r="E35" i="19"/>
  <c r="E41" i="19"/>
  <c r="E47" i="19"/>
  <c r="E53" i="19"/>
  <c r="E57" i="19"/>
  <c r="N64" i="18"/>
  <c r="N80" i="18"/>
  <c r="N52" i="18"/>
  <c r="N96" i="18"/>
  <c r="N132" i="18"/>
  <c r="N74" i="18"/>
  <c r="N84" i="18"/>
  <c r="N130" i="18"/>
  <c r="N79" i="18"/>
  <c r="N15" i="18"/>
  <c r="N75" i="18"/>
  <c r="N2" i="18"/>
  <c r="N106" i="18"/>
  <c r="N33" i="18"/>
  <c r="N5" i="18"/>
  <c r="N138" i="18"/>
  <c r="N77" i="18"/>
  <c r="N70" i="18"/>
  <c r="N24" i="18"/>
  <c r="N139" i="18"/>
  <c r="N37" i="18"/>
  <c r="N18" i="18"/>
  <c r="N116" i="18"/>
  <c r="N81" i="18"/>
  <c r="N31" i="18"/>
  <c r="N17" i="18"/>
  <c r="N34" i="18"/>
  <c r="N55" i="18"/>
  <c r="N45" i="18"/>
  <c r="N54" i="18"/>
  <c r="N109" i="18"/>
  <c r="N86" i="18"/>
  <c r="N98" i="18"/>
  <c r="N63" i="18"/>
  <c r="N134" i="18"/>
  <c r="N50" i="18"/>
  <c r="N11" i="18"/>
  <c r="N42" i="18"/>
  <c r="N16" i="18"/>
  <c r="N93" i="18"/>
  <c r="N90" i="18"/>
  <c r="N114" i="18"/>
  <c r="N36" i="18"/>
  <c r="N38" i="18"/>
  <c r="N133" i="18"/>
  <c r="N13" i="18"/>
  <c r="N73" i="18"/>
  <c r="N110" i="18"/>
  <c r="N10" i="18"/>
  <c r="N129" i="18"/>
  <c r="N41" i="18"/>
  <c r="N123" i="18"/>
  <c r="N62" i="18"/>
  <c r="N65" i="18"/>
  <c r="N35" i="18"/>
  <c r="N25" i="18"/>
  <c r="N6" i="18"/>
  <c r="N131" i="18"/>
  <c r="N82" i="18"/>
  <c r="N83" i="18"/>
  <c r="N3" i="18"/>
  <c r="N44" i="18"/>
  <c r="N118" i="18"/>
  <c r="N56" i="18"/>
  <c r="N128" i="18"/>
  <c r="N104" i="18"/>
  <c r="N27" i="18"/>
  <c r="N19" i="18"/>
  <c r="N88" i="18"/>
  <c r="N51" i="18"/>
  <c r="N12" i="18"/>
  <c r="N78" i="18"/>
  <c r="N48" i="18"/>
  <c r="N99" i="18"/>
  <c r="N135" i="18"/>
  <c r="N21" i="18"/>
  <c r="N126" i="18"/>
  <c r="N59" i="18"/>
  <c r="N122" i="18"/>
  <c r="N22" i="18"/>
  <c r="N69" i="18"/>
  <c r="N58" i="18"/>
  <c r="N95" i="18"/>
  <c r="N94" i="18"/>
  <c r="N125" i="18"/>
  <c r="N26" i="18"/>
  <c r="N91" i="18"/>
  <c r="N72" i="18"/>
  <c r="N23" i="18"/>
  <c r="N89" i="18"/>
  <c r="N43" i="18"/>
  <c r="N100" i="18"/>
  <c r="N136" i="18"/>
  <c r="N85" i="18"/>
  <c r="N29" i="18"/>
  <c r="N97" i="18"/>
  <c r="N53" i="18"/>
  <c r="N9" i="18"/>
  <c r="N40" i="18"/>
  <c r="N61" i="18"/>
  <c r="N87" i="18"/>
  <c r="N140" i="18"/>
  <c r="N101" i="18"/>
  <c r="N68" i="18"/>
  <c r="N20" i="18"/>
  <c r="N108" i="18"/>
  <c r="N113" i="18"/>
  <c r="N28" i="18"/>
  <c r="N111" i="18"/>
  <c r="N115" i="18"/>
  <c r="N60" i="18"/>
  <c r="N120" i="18"/>
  <c r="N71" i="18"/>
  <c r="N92" i="18"/>
  <c r="N112" i="18"/>
  <c r="N137" i="18"/>
  <c r="N76" i="18"/>
  <c r="N127" i="18"/>
  <c r="N47" i="18"/>
  <c r="N30" i="18"/>
  <c r="N4" i="18"/>
  <c r="N119" i="18"/>
  <c r="N117" i="18"/>
  <c r="N103" i="18"/>
  <c r="N105" i="18"/>
  <c r="N8" i="18"/>
  <c r="N7" i="18"/>
  <c r="N67" i="18"/>
  <c r="N66" i="18"/>
  <c r="N46" i="18"/>
  <c r="N57" i="18"/>
  <c r="N107" i="18"/>
  <c r="N121" i="18"/>
  <c r="N49" i="18"/>
  <c r="N124" i="18"/>
  <c r="N32" i="18"/>
  <c r="N102" i="18"/>
  <c r="N14" i="18"/>
  <c r="N39" i="18"/>
  <c r="N142" i="18"/>
  <c r="M32" i="18"/>
  <c r="M21" i="18"/>
  <c r="M36" i="18"/>
  <c r="M34" i="18"/>
  <c r="M24" i="18"/>
  <c r="M39" i="18"/>
  <c r="M7" i="18"/>
  <c r="M26" i="18"/>
  <c r="M37" i="18"/>
  <c r="M38" i="18"/>
  <c r="M9" i="18"/>
  <c r="M51" i="18"/>
  <c r="M50" i="18"/>
  <c r="M18" i="18"/>
  <c r="M12" i="18"/>
  <c r="M55" i="18"/>
  <c r="M42" i="18"/>
  <c r="M31" i="18"/>
  <c r="M20" i="18"/>
  <c r="M23" i="18"/>
  <c r="M22" i="18"/>
  <c r="M58" i="18"/>
  <c r="M53" i="18"/>
  <c r="M44" i="18"/>
  <c r="M15" i="18"/>
  <c r="M56" i="18"/>
  <c r="M61" i="18"/>
  <c r="M27" i="18"/>
  <c r="M2" i="18"/>
  <c r="M47" i="18"/>
  <c r="M57" i="18"/>
  <c r="M46" i="18"/>
  <c r="M45" i="18"/>
  <c r="M60" i="18"/>
  <c r="M59" i="18"/>
  <c r="M91" i="18"/>
  <c r="M35" i="18"/>
  <c r="M11" i="18"/>
  <c r="M33" i="18"/>
  <c r="M29" i="18"/>
  <c r="M48" i="18"/>
  <c r="M49" i="18"/>
  <c r="M28" i="18"/>
  <c r="M41" i="18"/>
  <c r="M8" i="18"/>
  <c r="M40" i="18"/>
  <c r="M43" i="18"/>
  <c r="M25" i="18"/>
  <c r="M52" i="18"/>
  <c r="M117" i="18"/>
  <c r="M92" i="18"/>
  <c r="M102" i="18"/>
  <c r="M107" i="18"/>
  <c r="M103" i="18"/>
  <c r="M105" i="18"/>
  <c r="M93" i="18"/>
  <c r="M90" i="18"/>
  <c r="M121" i="18"/>
  <c r="M6" i="18"/>
  <c r="M30" i="18"/>
  <c r="M112" i="18"/>
  <c r="M109" i="18"/>
  <c r="M120" i="18"/>
  <c r="M114" i="18"/>
  <c r="M17" i="18"/>
  <c r="M108" i="18"/>
  <c r="M5" i="18"/>
  <c r="M3" i="18"/>
  <c r="M115" i="18"/>
  <c r="M4" i="18"/>
  <c r="M19" i="18"/>
  <c r="M16" i="18"/>
  <c r="M62" i="18"/>
  <c r="M101" i="18"/>
  <c r="M63" i="18"/>
  <c r="M131" i="18"/>
  <c r="M84" i="18"/>
  <c r="M87" i="18"/>
  <c r="M89" i="18"/>
  <c r="M128" i="18"/>
  <c r="M78" i="18"/>
  <c r="M100" i="18"/>
  <c r="M65" i="18"/>
  <c r="M94" i="18"/>
  <c r="M88" i="18"/>
  <c r="M137" i="18"/>
  <c r="M80" i="18"/>
  <c r="M83" i="18"/>
  <c r="M66" i="18"/>
  <c r="M119" i="18"/>
  <c r="M67" i="18"/>
  <c r="M125" i="18"/>
  <c r="M95" i="18"/>
  <c r="M75" i="18"/>
  <c r="M69" i="18"/>
  <c r="M129" i="18"/>
  <c r="M133" i="18"/>
  <c r="M14" i="18"/>
  <c r="M85" i="18"/>
  <c r="M97" i="18"/>
  <c r="M96" i="18"/>
  <c r="M140" i="18"/>
  <c r="M70" i="18"/>
  <c r="M138" i="18"/>
  <c r="M132" i="18"/>
  <c r="M81" i="18"/>
  <c r="M68" i="18"/>
  <c r="M79" i="18"/>
  <c r="M73" i="18"/>
  <c r="M136" i="18"/>
  <c r="M98" i="18"/>
  <c r="M13" i="18"/>
  <c r="M124" i="18"/>
  <c r="M99" i="18"/>
  <c r="M130" i="18"/>
  <c r="M134" i="18"/>
  <c r="M135" i="18"/>
  <c r="M127" i="18"/>
  <c r="M64" i="18"/>
  <c r="M118" i="18"/>
  <c r="M139" i="18"/>
  <c r="M10" i="18"/>
  <c r="M72" i="18"/>
  <c r="M82" i="18"/>
  <c r="M113" i="18"/>
  <c r="M74" i="18"/>
  <c r="M71" i="18"/>
  <c r="M77" i="18"/>
  <c r="M116" i="18"/>
  <c r="M110" i="18"/>
  <c r="M86" i="18"/>
  <c r="M76" i="18"/>
  <c r="M122" i="18"/>
  <c r="M111" i="18"/>
  <c r="M106" i="18"/>
  <c r="M126" i="18"/>
  <c r="M104" i="18"/>
  <c r="M123" i="18"/>
  <c r="D142" i="18"/>
  <c r="E142" i="18"/>
  <c r="F142" i="18"/>
  <c r="G142" i="18"/>
  <c r="H142" i="18"/>
  <c r="I142" i="18"/>
  <c r="J142" i="18"/>
  <c r="K142" i="18"/>
  <c r="L142" i="18"/>
  <c r="M54" i="18"/>
  <c r="Q400" i="12"/>
  <c r="P247" i="12"/>
  <c r="P254" i="12"/>
  <c r="P344" i="12"/>
  <c r="P408" i="12"/>
  <c r="P362" i="12"/>
  <c r="P242" i="12"/>
  <c r="P307" i="12"/>
  <c r="P245" i="12"/>
  <c r="P248" i="12"/>
  <c r="P15" i="12"/>
  <c r="P288" i="12"/>
  <c r="P284" i="12"/>
  <c r="P287" i="12"/>
  <c r="P305" i="12"/>
  <c r="P309" i="12"/>
  <c r="P361" i="12"/>
  <c r="P91" i="12"/>
  <c r="P252" i="12"/>
  <c r="P293" i="12"/>
  <c r="P339" i="12"/>
  <c r="P250" i="12"/>
  <c r="P253" i="12"/>
  <c r="P383" i="12"/>
  <c r="P249" i="12"/>
  <c r="P14" i="12"/>
  <c r="P327" i="12"/>
  <c r="P369" i="12"/>
  <c r="P291" i="12"/>
  <c r="P17" i="12"/>
  <c r="P340" i="12"/>
  <c r="P23" i="12"/>
  <c r="P256" i="12"/>
  <c r="P306" i="12"/>
  <c r="P350" i="12"/>
  <c r="P370" i="12"/>
  <c r="P388" i="12"/>
  <c r="P63" i="12"/>
  <c r="P387" i="12"/>
  <c r="P338" i="12"/>
  <c r="P329" i="12"/>
  <c r="P113" i="12"/>
  <c r="P52" i="12"/>
  <c r="P43" i="12"/>
  <c r="P257" i="12"/>
  <c r="P258" i="12"/>
  <c r="P308" i="12"/>
  <c r="P28" i="12"/>
  <c r="P356" i="12"/>
  <c r="P394" i="12"/>
  <c r="P276" i="12"/>
  <c r="P296" i="12"/>
  <c r="P323" i="12"/>
  <c r="P328" i="12"/>
  <c r="P260" i="12"/>
  <c r="P282" i="12"/>
  <c r="P404" i="12"/>
  <c r="P366" i="12"/>
  <c r="P325" i="12"/>
  <c r="P358" i="12"/>
  <c r="P353" i="12"/>
  <c r="P47" i="12"/>
  <c r="P341" i="12"/>
  <c r="P337" i="12"/>
  <c r="P379" i="12"/>
  <c r="P401" i="12"/>
  <c r="P295" i="12"/>
  <c r="P399" i="12"/>
  <c r="P321" i="12"/>
  <c r="P409" i="12"/>
  <c r="P261" i="12"/>
  <c r="P371" i="12"/>
  <c r="P11" i="12"/>
  <c r="P403" i="12"/>
  <c r="P380" i="12"/>
  <c r="P348" i="12"/>
  <c r="P13" i="12"/>
  <c r="P315" i="12"/>
  <c r="P68" i="12"/>
  <c r="P364" i="12"/>
  <c r="P119" i="12"/>
  <c r="P310" i="12"/>
  <c r="P336" i="12"/>
  <c r="P332" i="12"/>
  <c r="P298" i="12"/>
  <c r="P21" i="12"/>
  <c r="P56" i="12"/>
  <c r="P42" i="12"/>
  <c r="P318" i="12"/>
  <c r="P393" i="12"/>
  <c r="P352" i="12"/>
  <c r="P303" i="12"/>
  <c r="P326" i="12"/>
  <c r="P400" i="12"/>
  <c r="P354" i="12"/>
  <c r="P402" i="12"/>
  <c r="P390" i="12"/>
  <c r="P391" i="12"/>
  <c r="P71" i="12"/>
  <c r="P372" i="12"/>
  <c r="P290" i="12"/>
  <c r="P322" i="12"/>
  <c r="P412" i="12"/>
  <c r="P81" i="12"/>
  <c r="P40" i="12"/>
  <c r="P74" i="12"/>
  <c r="P46" i="12"/>
  <c r="P335" i="12"/>
  <c r="P66" i="12"/>
  <c r="P129" i="12"/>
  <c r="P62" i="12"/>
  <c r="P259" i="12"/>
  <c r="P49" i="12"/>
  <c r="P67" i="12"/>
  <c r="P69" i="12"/>
  <c r="P130" i="12"/>
  <c r="P333" i="12"/>
  <c r="P50" i="12"/>
  <c r="P410" i="12"/>
  <c r="P320" i="12"/>
  <c r="P392" i="12"/>
  <c r="P316" i="12"/>
  <c r="P277" i="12"/>
  <c r="P319" i="12"/>
  <c r="P18" i="12"/>
  <c r="P396" i="12"/>
  <c r="P395" i="12"/>
  <c r="P54" i="12"/>
  <c r="P255" i="12"/>
  <c r="P271" i="12"/>
  <c r="P278" i="12"/>
  <c r="P31" i="12"/>
  <c r="P347" i="12"/>
  <c r="P342" i="12"/>
  <c r="P120" i="12"/>
  <c r="P317" i="12"/>
  <c r="P16" i="12"/>
  <c r="P359" i="12"/>
  <c r="P76" i="12"/>
  <c r="P385" i="12"/>
  <c r="P301" i="12"/>
  <c r="P312" i="12"/>
  <c r="P84" i="12"/>
  <c r="P311" i="12"/>
  <c r="P360" i="12"/>
  <c r="P86" i="12"/>
  <c r="P33" i="12"/>
  <c r="P117" i="12"/>
  <c r="P363" i="12"/>
  <c r="P150" i="12"/>
  <c r="P121" i="12"/>
  <c r="P324" i="12"/>
  <c r="P147" i="12"/>
  <c r="P109" i="12"/>
  <c r="P72" i="12"/>
  <c r="P367" i="12"/>
  <c r="P376" i="12"/>
  <c r="P32" i="12"/>
  <c r="P269" i="12"/>
  <c r="P314" i="12"/>
  <c r="P110" i="12"/>
  <c r="P136" i="12"/>
  <c r="P386" i="12"/>
  <c r="P48" i="12"/>
  <c r="P384" i="12"/>
  <c r="P127" i="12"/>
  <c r="P411" i="12"/>
  <c r="P105" i="12"/>
  <c r="P302" i="12"/>
  <c r="P118" i="12"/>
  <c r="P139" i="12"/>
  <c r="P78" i="12"/>
  <c r="P57" i="12"/>
  <c r="P137" i="12"/>
  <c r="P123" i="12"/>
  <c r="P77" i="12"/>
  <c r="P355" i="12"/>
  <c r="P106" i="12"/>
  <c r="P79" i="12"/>
  <c r="P80" i="12"/>
  <c r="P125" i="12"/>
  <c r="P98" i="12"/>
  <c r="P111" i="12"/>
  <c r="P297" i="12"/>
  <c r="P101" i="12"/>
  <c r="P151" i="12"/>
  <c r="P153" i="12"/>
  <c r="P131" i="12"/>
  <c r="P141" i="12"/>
  <c r="P133" i="12"/>
  <c r="P108" i="12"/>
  <c r="P75" i="12"/>
  <c r="P128" i="12"/>
  <c r="P83" i="12"/>
  <c r="P102" i="12"/>
  <c r="P148" i="12"/>
  <c r="P135" i="12"/>
  <c r="P82" i="12"/>
  <c r="P126" i="12"/>
  <c r="P152" i="12"/>
  <c r="P93" i="12"/>
  <c r="P144" i="12"/>
  <c r="P99" i="12"/>
  <c r="P143" i="12"/>
  <c r="P146" i="12"/>
  <c r="P140" i="12"/>
  <c r="P145" i="12"/>
  <c r="P70" i="12"/>
  <c r="P100" i="12"/>
  <c r="P73" i="12"/>
  <c r="P122" i="12"/>
  <c r="P96" i="12"/>
  <c r="P138" i="12"/>
  <c r="P132" i="12"/>
  <c r="P134" i="12"/>
  <c r="P85" i="12"/>
  <c r="P142" i="12"/>
  <c r="P95" i="12"/>
  <c r="P334" i="12"/>
  <c r="P2" i="12"/>
  <c r="P3" i="12"/>
  <c r="P4" i="12"/>
  <c r="P5" i="12"/>
  <c r="P6" i="12"/>
  <c r="P7" i="12"/>
  <c r="P8" i="12"/>
  <c r="P10" i="12"/>
  <c r="P19" i="12"/>
  <c r="P20" i="12"/>
  <c r="P22" i="12"/>
  <c r="P26" i="12"/>
  <c r="P27" i="12"/>
  <c r="P29" i="12"/>
  <c r="P30" i="12"/>
  <c r="P34" i="12"/>
  <c r="P35" i="12"/>
  <c r="P36" i="12"/>
  <c r="P37" i="12"/>
  <c r="P38" i="12"/>
  <c r="P39" i="12"/>
  <c r="P44" i="12"/>
  <c r="P45" i="12"/>
  <c r="P51" i="12"/>
  <c r="P53" i="12"/>
  <c r="P58" i="12"/>
  <c r="P59" i="12"/>
  <c r="P60" i="12"/>
  <c r="P61" i="12"/>
  <c r="P64" i="12"/>
  <c r="P65" i="12"/>
  <c r="P87" i="12"/>
  <c r="P88" i="12"/>
  <c r="P89" i="12"/>
  <c r="P90" i="12"/>
  <c r="P92" i="12"/>
  <c r="P94" i="12"/>
  <c r="P97" i="12"/>
  <c r="P103" i="12"/>
  <c r="P104" i="12"/>
  <c r="P107" i="12"/>
  <c r="P112" i="12"/>
  <c r="P114" i="12"/>
  <c r="P115" i="12"/>
  <c r="P116" i="12"/>
  <c r="P124" i="12"/>
  <c r="P149" i="12"/>
  <c r="P154" i="12"/>
  <c r="P155" i="12"/>
  <c r="P156" i="12"/>
  <c r="P157" i="12"/>
  <c r="P158" i="12"/>
  <c r="P159" i="12"/>
  <c r="P161" i="12"/>
  <c r="P162" i="12"/>
  <c r="P163" i="12"/>
  <c r="P164" i="12"/>
  <c r="P165" i="12"/>
  <c r="P167" i="12"/>
  <c r="P168" i="12"/>
  <c r="P169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3" i="12"/>
  <c r="P244" i="12"/>
  <c r="P246" i="12"/>
  <c r="P251" i="12"/>
  <c r="P262" i="12"/>
  <c r="P263" i="12"/>
  <c r="P264" i="12"/>
  <c r="P265" i="12"/>
  <c r="P266" i="12"/>
  <c r="P267" i="12"/>
  <c r="P268" i="12"/>
  <c r="P270" i="12"/>
  <c r="P272" i="12"/>
  <c r="P273" i="12"/>
  <c r="P274" i="12"/>
  <c r="P275" i="12"/>
  <c r="P279" i="12"/>
  <c r="P280" i="12"/>
  <c r="P281" i="12"/>
  <c r="P283" i="12"/>
  <c r="P285" i="12"/>
  <c r="P286" i="12"/>
  <c r="P289" i="12"/>
  <c r="P292" i="12"/>
  <c r="P294" i="12"/>
  <c r="P299" i="12"/>
  <c r="P300" i="12"/>
  <c r="P304" i="12"/>
  <c r="P313" i="12"/>
  <c r="P330" i="12"/>
  <c r="P331" i="12"/>
  <c r="P343" i="12"/>
  <c r="P345" i="12"/>
  <c r="P346" i="12"/>
  <c r="P351" i="12"/>
  <c r="P365" i="12"/>
  <c r="P368" i="12"/>
  <c r="P373" i="12"/>
  <c r="P374" i="12"/>
  <c r="P375" i="12"/>
  <c r="P377" i="12"/>
  <c r="P378" i="12"/>
  <c r="P381" i="12"/>
  <c r="P382" i="12"/>
  <c r="P389" i="12"/>
  <c r="P398" i="12"/>
  <c r="P406" i="12"/>
  <c r="P407" i="12"/>
  <c r="P413" i="12"/>
  <c r="P414" i="12"/>
  <c r="P415" i="12"/>
  <c r="P416" i="12"/>
  <c r="P417" i="12"/>
  <c r="P418" i="12"/>
  <c r="P419" i="12"/>
  <c r="P420" i="12"/>
  <c r="P422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339" i="12"/>
  <c r="Q340" i="12"/>
  <c r="Q341" i="12"/>
  <c r="Q342" i="12"/>
  <c r="Q343" i="12"/>
  <c r="Q344" i="12"/>
  <c r="Q345" i="12"/>
  <c r="Q346" i="12"/>
  <c r="Q347" i="12"/>
  <c r="Q348" i="12"/>
  <c r="Q350" i="12"/>
  <c r="Q351" i="12"/>
  <c r="Q352" i="12"/>
  <c r="Q353" i="12"/>
  <c r="Q354" i="12"/>
  <c r="Q355" i="12"/>
  <c r="Q356" i="12"/>
  <c r="Q358" i="12"/>
  <c r="Q359" i="12"/>
  <c r="Q360" i="12"/>
  <c r="Q361" i="12"/>
  <c r="Q362" i="12"/>
  <c r="Q363" i="12"/>
  <c r="Q364" i="12"/>
  <c r="Q365" i="12"/>
  <c r="Q366" i="12"/>
  <c r="Q367" i="12"/>
  <c r="Q368" i="12"/>
  <c r="Q369" i="12"/>
  <c r="Q370" i="12"/>
  <c r="Q371" i="12"/>
  <c r="Q372" i="12"/>
  <c r="Q373" i="12"/>
  <c r="Q374" i="12"/>
  <c r="Q375" i="12"/>
  <c r="Q376" i="12"/>
  <c r="Q377" i="12"/>
  <c r="Q378" i="12"/>
  <c r="Q379" i="12"/>
  <c r="Q380" i="12"/>
  <c r="Q381" i="12"/>
  <c r="Q382" i="12"/>
  <c r="Q383" i="12"/>
  <c r="Q384" i="12"/>
  <c r="Q385" i="12"/>
  <c r="Q386" i="12"/>
  <c r="Q387" i="12"/>
  <c r="Q388" i="12"/>
  <c r="Q389" i="12"/>
  <c r="Q390" i="12"/>
  <c r="Q391" i="12"/>
  <c r="Q392" i="12"/>
  <c r="Q393" i="12"/>
  <c r="Q394" i="12"/>
  <c r="Q395" i="12"/>
  <c r="Q396" i="12"/>
  <c r="Q398" i="12"/>
  <c r="Q399" i="12"/>
  <c r="Q401" i="12"/>
  <c r="Q402" i="12"/>
  <c r="Q403" i="12"/>
  <c r="Q404" i="12"/>
  <c r="Q406" i="12"/>
  <c r="Q407" i="12"/>
  <c r="Q408" i="12"/>
  <c r="Q409" i="12"/>
  <c r="Q410" i="12"/>
  <c r="Q411" i="12"/>
  <c r="Q412" i="12"/>
  <c r="Q413" i="12"/>
  <c r="Q414" i="12"/>
  <c r="Q415" i="12"/>
  <c r="Q416" i="12"/>
  <c r="Q417" i="12"/>
  <c r="Q418" i="12"/>
  <c r="Q419" i="12"/>
  <c r="Q420" i="12"/>
  <c r="AJ6" i="17"/>
  <c r="AJ7" i="17"/>
  <c r="AJ8" i="17"/>
  <c r="AJ9" i="17"/>
  <c r="AJ10" i="17"/>
  <c r="AJ11" i="17"/>
  <c r="AJ12" i="17"/>
  <c r="AJ13" i="17"/>
  <c r="AJ14" i="17"/>
  <c r="AJ15" i="17"/>
  <c r="AJ16" i="17"/>
  <c r="AJ17" i="17"/>
  <c r="AJ18" i="17"/>
  <c r="AJ19" i="17"/>
  <c r="AJ20" i="17"/>
  <c r="AJ21" i="17"/>
  <c r="AJ22" i="17"/>
  <c r="AJ23" i="17"/>
  <c r="AJ24" i="17"/>
  <c r="AJ25" i="17"/>
  <c r="AJ26" i="17"/>
  <c r="AJ27" i="17"/>
  <c r="AJ28" i="17"/>
  <c r="AJ29" i="17"/>
  <c r="AJ30" i="17"/>
  <c r="AJ31" i="17"/>
  <c r="AJ32" i="17"/>
  <c r="AJ33" i="17"/>
  <c r="AJ34" i="17"/>
  <c r="AJ35" i="17"/>
  <c r="AJ36" i="17"/>
  <c r="AJ37" i="17"/>
  <c r="AJ38" i="17"/>
  <c r="AJ39" i="17"/>
  <c r="AJ40" i="17"/>
  <c r="AJ41" i="17"/>
  <c r="AJ42" i="17"/>
  <c r="AJ43" i="17"/>
  <c r="AJ44" i="17"/>
  <c r="AJ45" i="17"/>
  <c r="AJ46" i="17"/>
  <c r="AJ47" i="17"/>
  <c r="AJ48" i="17"/>
  <c r="AJ49" i="17"/>
  <c r="AJ50" i="17"/>
  <c r="AJ51" i="17"/>
  <c r="AJ52" i="17"/>
  <c r="AJ53" i="17"/>
  <c r="AJ54" i="17"/>
  <c r="AJ55" i="17"/>
  <c r="AJ56" i="17"/>
  <c r="AJ57" i="17"/>
  <c r="AJ58" i="17"/>
  <c r="AJ59" i="17"/>
  <c r="AJ60" i="17"/>
  <c r="AJ61" i="17"/>
  <c r="AJ62" i="17"/>
  <c r="AJ63" i="17"/>
  <c r="AJ64" i="17"/>
  <c r="AJ65" i="17"/>
  <c r="AJ66" i="17"/>
  <c r="AJ67" i="17"/>
  <c r="AJ68" i="17"/>
  <c r="AJ69" i="17"/>
  <c r="AJ70" i="17"/>
  <c r="AJ71" i="17"/>
  <c r="AJ72" i="17"/>
  <c r="AJ73" i="17"/>
  <c r="AJ74" i="17"/>
  <c r="AJ75" i="17"/>
  <c r="AJ76" i="17"/>
  <c r="AJ77" i="17"/>
  <c r="AJ78" i="17"/>
  <c r="AJ79" i="17"/>
  <c r="AJ80" i="17"/>
  <c r="AJ81" i="17"/>
  <c r="AJ82" i="17"/>
  <c r="AJ83" i="17"/>
  <c r="AJ84" i="17"/>
  <c r="AJ85" i="17"/>
  <c r="AJ86" i="17"/>
  <c r="AJ87" i="17"/>
  <c r="AJ88" i="17"/>
  <c r="AJ89" i="17"/>
  <c r="AJ90" i="17"/>
  <c r="AJ91" i="17"/>
  <c r="AJ92" i="17"/>
  <c r="AJ93" i="17"/>
  <c r="AJ94" i="17"/>
  <c r="AJ95" i="17"/>
  <c r="AJ96" i="17"/>
  <c r="AJ97" i="17"/>
  <c r="AJ98" i="17"/>
  <c r="AJ99" i="17"/>
  <c r="AJ100" i="17"/>
  <c r="AJ101" i="17"/>
  <c r="AJ102" i="17"/>
  <c r="AJ103" i="17"/>
  <c r="AJ104" i="17"/>
  <c r="AJ105" i="17"/>
  <c r="AJ106" i="17"/>
  <c r="AJ107" i="17"/>
  <c r="AJ108" i="17"/>
  <c r="AJ5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78" i="17"/>
  <c r="AD79" i="17"/>
  <c r="AD80" i="17"/>
  <c r="AD81" i="17"/>
  <c r="AD82" i="17"/>
  <c r="AD83" i="17"/>
  <c r="AD84" i="17"/>
  <c r="AD85" i="17"/>
  <c r="AD86" i="17"/>
  <c r="AD87" i="17"/>
  <c r="AD88" i="17"/>
  <c r="AD89" i="17"/>
  <c r="AD90" i="17"/>
  <c r="AD91" i="17"/>
  <c r="AD92" i="17"/>
  <c r="AD93" i="17"/>
  <c r="AD94" i="17"/>
  <c r="AD95" i="17"/>
  <c r="AD96" i="17"/>
  <c r="AD97" i="17"/>
  <c r="AD98" i="17"/>
  <c r="AD99" i="17"/>
  <c r="AD100" i="17"/>
  <c r="AD101" i="17"/>
  <c r="AD102" i="17"/>
  <c r="AD103" i="17"/>
  <c r="AD104" i="17"/>
  <c r="AD105" i="17"/>
  <c r="AD106" i="17"/>
  <c r="AD107" i="17"/>
  <c r="AD108" i="17"/>
  <c r="AD2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2" i="17"/>
  <c r="Q10" i="12"/>
  <c r="Q11" i="12"/>
  <c r="Q13" i="12"/>
  <c r="Q14" i="12"/>
  <c r="Q15" i="12"/>
  <c r="Q16" i="12"/>
  <c r="Q17" i="12"/>
  <c r="Q18" i="12"/>
  <c r="Q19" i="12"/>
  <c r="Q20" i="12"/>
  <c r="Q21" i="12"/>
  <c r="Q22" i="12"/>
  <c r="Q23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1" i="12"/>
  <c r="Q162" i="12"/>
  <c r="Q163" i="12"/>
  <c r="Q164" i="12"/>
  <c r="Q165" i="12"/>
  <c r="Q167" i="12"/>
  <c r="Q168" i="12"/>
  <c r="Q169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" i="12"/>
  <c r="Q4" i="12"/>
  <c r="Q5" i="12"/>
  <c r="Q6" i="12"/>
  <c r="Q7" i="12"/>
  <c r="Q8" i="12"/>
  <c r="Q2" i="12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2" i="11"/>
  <c r="Q64" i="11"/>
  <c r="Q60" i="11"/>
  <c r="Q34" i="11"/>
  <c r="Q30" i="11"/>
  <c r="Q25" i="11"/>
  <c r="Q22" i="11"/>
  <c r="Q3" i="11"/>
  <c r="Q7" i="11"/>
  <c r="Q8" i="11"/>
  <c r="Q11" i="11"/>
  <c r="Q12" i="11"/>
  <c r="Q2" i="11"/>
  <c r="P60" i="11"/>
  <c r="P59" i="11"/>
  <c r="P49" i="11"/>
  <c r="P43" i="11"/>
  <c r="P41" i="11"/>
  <c r="P35" i="11"/>
  <c r="P34" i="11"/>
  <c r="P33" i="11"/>
  <c r="P30" i="11"/>
  <c r="P27" i="11"/>
  <c r="P26" i="11"/>
  <c r="P7" i="11"/>
  <c r="P6" i="11"/>
  <c r="P3" i="11"/>
  <c r="P2" i="11"/>
  <c r="O67" i="11"/>
  <c r="O68" i="11"/>
  <c r="O69" i="11"/>
  <c r="O70" i="11"/>
  <c r="O71" i="11"/>
  <c r="O72" i="11"/>
  <c r="O66" i="11"/>
  <c r="O65" i="11"/>
  <c r="O63" i="11"/>
  <c r="O62" i="11"/>
  <c r="O61" i="11"/>
  <c r="O58" i="11"/>
  <c r="O57" i="11"/>
  <c r="O56" i="11"/>
  <c r="O55" i="11"/>
  <c r="O53" i="11"/>
  <c r="O51" i="11"/>
  <c r="O50" i="11"/>
  <c r="O48" i="11"/>
  <c r="O47" i="11"/>
  <c r="O44" i="11"/>
  <c r="O42" i="11"/>
  <c r="O38" i="11"/>
  <c r="O37" i="11"/>
  <c r="O36" i="11"/>
  <c r="O31" i="11"/>
  <c r="O29" i="11"/>
  <c r="O13" i="11"/>
  <c r="O14" i="11"/>
  <c r="O15" i="11"/>
  <c r="O16" i="11"/>
  <c r="O17" i="11"/>
  <c r="O18" i="11"/>
  <c r="O19" i="11"/>
  <c r="O20" i="11"/>
  <c r="O21" i="11"/>
  <c r="O12" i="11"/>
  <c r="O8" i="11"/>
  <c r="O9" i="11"/>
  <c r="O10" i="11"/>
  <c r="O7" i="11"/>
  <c r="O5" i="11"/>
  <c r="O2" i="11"/>
  <c r="M3" i="9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2" i="11"/>
  <c r="P3" i="3"/>
  <c r="N2" i="3"/>
  <c r="M2" i="3"/>
  <c r="K2" i="9"/>
  <c r="L2" i="9"/>
  <c r="O2" i="9"/>
  <c r="K3" i="9"/>
  <c r="L3" i="9"/>
  <c r="N3" i="9"/>
  <c r="O3" i="9"/>
  <c r="K4" i="9"/>
  <c r="L4" i="9"/>
  <c r="O4" i="9"/>
  <c r="K5" i="9"/>
  <c r="L5" i="9"/>
  <c r="M5" i="9"/>
  <c r="N5" i="9"/>
  <c r="O5" i="9"/>
  <c r="K6" i="9"/>
  <c r="L6" i="9"/>
  <c r="M6" i="9"/>
  <c r="N6" i="9"/>
  <c r="O6" i="9"/>
  <c r="K7" i="9"/>
  <c r="L7" i="9"/>
  <c r="M7" i="9"/>
  <c r="N7" i="9"/>
  <c r="O7" i="9"/>
  <c r="K8" i="9"/>
  <c r="L8" i="9"/>
  <c r="O8" i="9"/>
  <c r="K9" i="9"/>
  <c r="L9" i="9"/>
  <c r="M9" i="9"/>
  <c r="N9" i="9"/>
  <c r="O9" i="9"/>
  <c r="K10" i="9"/>
  <c r="L10" i="9"/>
  <c r="M10" i="9"/>
  <c r="O10" i="9"/>
  <c r="K11" i="9"/>
  <c r="L11" i="9"/>
  <c r="M11" i="9"/>
  <c r="N11" i="9"/>
  <c r="O11" i="9"/>
  <c r="K12" i="9"/>
  <c r="L12" i="9"/>
  <c r="O12" i="9"/>
  <c r="K13" i="9"/>
  <c r="L13" i="9"/>
  <c r="O13" i="9"/>
  <c r="K14" i="9"/>
  <c r="L14" i="9"/>
  <c r="O14" i="9"/>
  <c r="K15" i="9"/>
  <c r="L15" i="9"/>
  <c r="M15" i="9"/>
  <c r="N15" i="9"/>
  <c r="O15" i="9"/>
  <c r="K16" i="9"/>
  <c r="L16" i="9"/>
  <c r="M16" i="9"/>
  <c r="O16" i="9"/>
  <c r="K17" i="9"/>
  <c r="L17" i="9"/>
  <c r="M17" i="9"/>
  <c r="O17" i="9"/>
  <c r="K18" i="9"/>
  <c r="L18" i="9"/>
  <c r="O18" i="9"/>
  <c r="K19" i="9"/>
  <c r="L19" i="9"/>
  <c r="O19" i="9"/>
  <c r="K20" i="9"/>
  <c r="L20" i="9"/>
  <c r="M20" i="9"/>
  <c r="N20" i="9"/>
  <c r="O20" i="9"/>
  <c r="K21" i="9"/>
  <c r="L21" i="9"/>
  <c r="M21" i="9"/>
  <c r="N21" i="9"/>
  <c r="O21" i="9"/>
  <c r="K22" i="9"/>
  <c r="L22" i="9"/>
  <c r="O22" i="9"/>
  <c r="K23" i="9"/>
  <c r="L23" i="9"/>
  <c r="O23" i="9"/>
  <c r="K24" i="9"/>
  <c r="L24" i="9"/>
  <c r="M24" i="9"/>
  <c r="O24" i="9"/>
  <c r="K25" i="9"/>
  <c r="L25" i="9"/>
  <c r="N25" i="9"/>
  <c r="O25" i="9"/>
  <c r="K26" i="9"/>
  <c r="L26" i="9"/>
  <c r="O26" i="9"/>
  <c r="K27" i="9"/>
  <c r="L27" i="9"/>
  <c r="M27" i="9"/>
  <c r="N27" i="9"/>
  <c r="O27" i="9"/>
  <c r="K28" i="9"/>
  <c r="L28" i="9"/>
  <c r="N28" i="9"/>
  <c r="O28" i="9"/>
  <c r="K29" i="9"/>
  <c r="L29" i="9"/>
  <c r="M29" i="9"/>
  <c r="N29" i="9"/>
  <c r="O29" i="9"/>
  <c r="K30" i="9"/>
  <c r="L30" i="9"/>
  <c r="M30" i="9"/>
  <c r="N30" i="9"/>
  <c r="O30" i="9"/>
  <c r="K31" i="9"/>
  <c r="L31" i="9"/>
  <c r="O31" i="9"/>
  <c r="K32" i="9"/>
  <c r="L32" i="9"/>
  <c r="O32" i="9"/>
  <c r="K33" i="9"/>
  <c r="L33" i="9"/>
  <c r="O33" i="9"/>
  <c r="K34" i="9"/>
  <c r="L34" i="9"/>
  <c r="M34" i="9"/>
  <c r="O34" i="9"/>
  <c r="K35" i="9"/>
  <c r="L35" i="9"/>
  <c r="M35" i="9"/>
  <c r="O35" i="9"/>
  <c r="K36" i="9"/>
  <c r="L36" i="9"/>
  <c r="M36" i="9"/>
  <c r="N36" i="9"/>
  <c r="O36" i="9"/>
  <c r="K37" i="9"/>
  <c r="L37" i="9"/>
  <c r="M37" i="9"/>
  <c r="O37" i="9"/>
  <c r="K38" i="9"/>
  <c r="L38" i="9"/>
  <c r="O38" i="9"/>
  <c r="K39" i="9"/>
  <c r="L39" i="9"/>
  <c r="O39" i="9"/>
  <c r="K40" i="9"/>
  <c r="L40" i="9"/>
  <c r="M40" i="9"/>
  <c r="N40" i="9"/>
  <c r="O40" i="9"/>
  <c r="K41" i="9"/>
  <c r="L41" i="9"/>
  <c r="N41" i="9"/>
  <c r="O41" i="9"/>
  <c r="K42" i="9"/>
  <c r="L42" i="9"/>
  <c r="O42" i="9"/>
  <c r="K43" i="9"/>
  <c r="L43" i="9"/>
  <c r="O43" i="9"/>
  <c r="K44" i="9"/>
  <c r="L44" i="9"/>
  <c r="O44" i="9"/>
  <c r="K45" i="9"/>
  <c r="L45" i="9"/>
  <c r="M45" i="9"/>
  <c r="N45" i="9"/>
  <c r="O45" i="9"/>
  <c r="K46" i="9"/>
  <c r="L46" i="9"/>
  <c r="N46" i="9"/>
  <c r="O46" i="9"/>
  <c r="K47" i="9"/>
  <c r="L47" i="9"/>
  <c r="O47" i="9"/>
  <c r="K48" i="9"/>
  <c r="L48" i="9"/>
  <c r="M48" i="9"/>
  <c r="O48" i="9"/>
  <c r="K49" i="9"/>
  <c r="L49" i="9"/>
  <c r="M49" i="9"/>
  <c r="O49" i="9"/>
  <c r="K50" i="9"/>
  <c r="L50" i="9"/>
  <c r="O50" i="9"/>
  <c r="K51" i="9"/>
  <c r="L51" i="9"/>
  <c r="O51" i="9"/>
  <c r="K52" i="9"/>
  <c r="L52" i="9"/>
  <c r="O52" i="9"/>
  <c r="K53" i="9"/>
  <c r="L53" i="9"/>
  <c r="O53" i="9"/>
  <c r="K54" i="9"/>
  <c r="L54" i="9"/>
  <c r="M54" i="9"/>
  <c r="N54" i="9"/>
  <c r="O54" i="9"/>
  <c r="K55" i="9"/>
  <c r="L55" i="9"/>
  <c r="M55" i="9"/>
  <c r="N55" i="9"/>
  <c r="O55" i="9"/>
  <c r="K56" i="9"/>
  <c r="L56" i="9"/>
  <c r="M56" i="9"/>
  <c r="O56" i="9"/>
  <c r="K57" i="9"/>
  <c r="L57" i="9"/>
  <c r="M57" i="9"/>
  <c r="N57" i="9"/>
  <c r="O57" i="9"/>
  <c r="K58" i="9"/>
  <c r="L58" i="9"/>
  <c r="M58" i="9"/>
  <c r="N58" i="9"/>
  <c r="O58" i="9"/>
  <c r="K59" i="9"/>
  <c r="L59" i="9"/>
  <c r="O59" i="9"/>
  <c r="K60" i="9"/>
  <c r="L60" i="9"/>
  <c r="O60" i="9"/>
  <c r="K61" i="9"/>
  <c r="L61" i="9"/>
  <c r="O61" i="9"/>
  <c r="K62" i="9"/>
  <c r="L62" i="9"/>
  <c r="N62" i="9"/>
  <c r="O62" i="9"/>
  <c r="K63" i="9"/>
  <c r="L63" i="9"/>
  <c r="O63" i="9"/>
  <c r="K64" i="9"/>
  <c r="L64" i="9"/>
  <c r="M64" i="9"/>
  <c r="N64" i="9"/>
  <c r="O64" i="9"/>
  <c r="K65" i="9"/>
  <c r="L65" i="9"/>
  <c r="O65" i="9"/>
  <c r="K66" i="9"/>
  <c r="L66" i="9"/>
  <c r="M66" i="9"/>
  <c r="N66" i="9"/>
  <c r="O66" i="9"/>
  <c r="K67" i="9"/>
  <c r="L67" i="9"/>
  <c r="M67" i="9"/>
  <c r="N67" i="9"/>
  <c r="O67" i="9"/>
  <c r="K68" i="9"/>
  <c r="L68" i="9"/>
  <c r="M68" i="9"/>
  <c r="N68" i="9"/>
  <c r="O68" i="9"/>
  <c r="K69" i="9"/>
  <c r="L69" i="9"/>
  <c r="N69" i="9"/>
  <c r="O69" i="9"/>
  <c r="K70" i="9"/>
  <c r="L70" i="9"/>
  <c r="O70" i="9"/>
  <c r="K71" i="9"/>
  <c r="L71" i="9"/>
  <c r="O71" i="9"/>
  <c r="K72" i="9"/>
  <c r="L72" i="9"/>
  <c r="O72" i="9"/>
  <c r="K73" i="9"/>
  <c r="L73" i="9"/>
  <c r="O73" i="9"/>
  <c r="K74" i="9"/>
  <c r="L74" i="9"/>
  <c r="O74" i="9"/>
  <c r="K75" i="9"/>
  <c r="L75" i="9"/>
  <c r="O75" i="9"/>
  <c r="K76" i="9"/>
  <c r="L76" i="9"/>
  <c r="O76" i="9"/>
  <c r="K77" i="9"/>
  <c r="L77" i="9"/>
  <c r="O77" i="9"/>
  <c r="K78" i="9"/>
  <c r="L78" i="9"/>
  <c r="O78" i="9"/>
  <c r="K79" i="9"/>
  <c r="L79" i="9"/>
  <c r="O79" i="9"/>
  <c r="K80" i="9"/>
  <c r="L80" i="9"/>
  <c r="O80" i="9"/>
  <c r="K81" i="9"/>
  <c r="L81" i="9"/>
  <c r="M81" i="9"/>
  <c r="N81" i="9"/>
  <c r="O81" i="9"/>
  <c r="K82" i="9"/>
  <c r="L82" i="9"/>
  <c r="O82" i="9"/>
  <c r="K83" i="9"/>
  <c r="L83" i="9"/>
  <c r="O83" i="9"/>
  <c r="K84" i="9"/>
  <c r="L84" i="9"/>
  <c r="O84" i="9"/>
  <c r="K85" i="9"/>
  <c r="L85" i="9"/>
  <c r="O85" i="9"/>
  <c r="K86" i="9"/>
  <c r="L86" i="9"/>
  <c r="O86" i="9"/>
  <c r="P3" i="6"/>
  <c r="Q3" i="6"/>
  <c r="T3" i="6"/>
  <c r="Q4" i="6"/>
  <c r="T4" i="6"/>
  <c r="T5" i="6"/>
  <c r="P6" i="6"/>
  <c r="T6" i="6"/>
  <c r="P7" i="6"/>
  <c r="R7" i="6"/>
  <c r="T7" i="6"/>
  <c r="P8" i="6"/>
  <c r="R8" i="6"/>
  <c r="T8" i="6"/>
  <c r="R9" i="6"/>
  <c r="T9" i="6"/>
  <c r="R10" i="6"/>
  <c r="T10" i="6"/>
  <c r="P11" i="6"/>
  <c r="Q11" i="6"/>
  <c r="R11" i="6"/>
  <c r="T11" i="6"/>
  <c r="Q13" i="6"/>
  <c r="R13" i="6"/>
  <c r="T13" i="6"/>
  <c r="P14" i="6"/>
  <c r="Q14" i="6"/>
  <c r="R14" i="6"/>
  <c r="T14" i="6"/>
  <c r="P15" i="6"/>
  <c r="R15" i="6"/>
  <c r="T15" i="6"/>
  <c r="P16" i="6"/>
  <c r="R16" i="6"/>
  <c r="T16" i="6"/>
  <c r="P17" i="6"/>
  <c r="Q17" i="6"/>
  <c r="R17" i="6"/>
  <c r="T17" i="6"/>
  <c r="P18" i="6"/>
  <c r="Q18" i="6"/>
  <c r="R18" i="6"/>
  <c r="T18" i="6"/>
  <c r="P19" i="6"/>
  <c r="Q19" i="6"/>
  <c r="T19" i="6"/>
  <c r="P20" i="6"/>
  <c r="Q20" i="6"/>
  <c r="T20" i="6"/>
  <c r="P21" i="6"/>
  <c r="Q21" i="6"/>
  <c r="T21" i="6"/>
  <c r="P22" i="6"/>
  <c r="R22" i="6"/>
  <c r="T22" i="6"/>
  <c r="P23" i="6"/>
  <c r="Q23" i="6"/>
  <c r="R23" i="6"/>
  <c r="T23" i="6"/>
  <c r="P24" i="6"/>
  <c r="R24" i="6"/>
  <c r="T24" i="6"/>
  <c r="Q25" i="6"/>
  <c r="T25" i="6"/>
  <c r="P27" i="6"/>
  <c r="Q27" i="6"/>
  <c r="R27" i="6"/>
  <c r="T27" i="6"/>
  <c r="P28" i="6"/>
  <c r="Q28" i="6"/>
  <c r="R28" i="6"/>
  <c r="T28" i="6"/>
  <c r="R29" i="6"/>
  <c r="T29" i="6"/>
  <c r="P30" i="6"/>
  <c r="R30" i="6"/>
  <c r="T30" i="6"/>
  <c r="P31" i="6"/>
  <c r="R31" i="6"/>
  <c r="T31" i="6"/>
  <c r="P32" i="6"/>
  <c r="R32" i="6"/>
  <c r="T32" i="6"/>
  <c r="P33" i="6"/>
  <c r="Q33" i="6"/>
  <c r="R33" i="6"/>
  <c r="T33" i="6"/>
  <c r="P34" i="6"/>
  <c r="Q34" i="6"/>
  <c r="R34" i="6"/>
  <c r="T34" i="6"/>
  <c r="P35" i="6"/>
  <c r="R35" i="6"/>
  <c r="T35" i="6"/>
  <c r="P36" i="6"/>
  <c r="R36" i="6"/>
  <c r="T36" i="6"/>
  <c r="P37" i="6"/>
  <c r="Q37" i="6"/>
  <c r="R37" i="6"/>
  <c r="T37" i="6"/>
  <c r="P38" i="6"/>
  <c r="Q38" i="6"/>
  <c r="T38" i="6"/>
  <c r="P39" i="6"/>
  <c r="Q39" i="6"/>
  <c r="T39" i="6"/>
  <c r="Q2" i="6"/>
  <c r="T2" i="6"/>
  <c r="N3" i="6"/>
  <c r="N4" i="6"/>
  <c r="N5" i="6"/>
  <c r="N6" i="6"/>
  <c r="N7" i="6"/>
  <c r="N8" i="6"/>
  <c r="N9" i="6"/>
  <c r="N10" i="6"/>
  <c r="N11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2" i="6"/>
  <c r="M3" i="6"/>
  <c r="M4" i="6"/>
  <c r="M5" i="6"/>
  <c r="M6" i="6"/>
  <c r="M7" i="6"/>
  <c r="M8" i="6"/>
  <c r="M9" i="6"/>
  <c r="M10" i="6"/>
  <c r="M11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2" i="6"/>
  <c r="S3" i="3"/>
  <c r="S4" i="3"/>
  <c r="S5" i="3"/>
  <c r="S6" i="3"/>
  <c r="S7" i="3"/>
  <c r="P8" i="3"/>
  <c r="S8" i="3"/>
  <c r="S10" i="3"/>
  <c r="P11" i="3"/>
  <c r="Q11" i="3"/>
  <c r="S11" i="3"/>
  <c r="Q13" i="3"/>
  <c r="S13" i="3"/>
  <c r="Q14" i="3"/>
  <c r="S14" i="3"/>
  <c r="P15" i="3"/>
  <c r="Q15" i="3"/>
  <c r="S15" i="3"/>
  <c r="P16" i="3"/>
  <c r="Q16" i="3"/>
  <c r="S16" i="3"/>
  <c r="P17" i="3"/>
  <c r="Q17" i="3"/>
  <c r="S17" i="3"/>
  <c r="P18" i="3"/>
  <c r="Q18" i="3"/>
  <c r="S18" i="3"/>
  <c r="S19" i="3"/>
  <c r="S20" i="3"/>
  <c r="P21" i="3"/>
  <c r="Q21" i="3"/>
  <c r="S21" i="3"/>
  <c r="P22" i="3"/>
  <c r="S22" i="3"/>
  <c r="P23" i="3"/>
  <c r="Q23" i="3"/>
  <c r="S23" i="3"/>
  <c r="P26" i="3"/>
  <c r="S26" i="3"/>
  <c r="S27" i="3"/>
  <c r="P28" i="3"/>
  <c r="Q28" i="3"/>
  <c r="S28" i="3"/>
  <c r="P29" i="3"/>
  <c r="S29" i="3"/>
  <c r="S30" i="3"/>
  <c r="S2" i="3"/>
  <c r="N3" i="3"/>
  <c r="N4" i="3"/>
  <c r="N5" i="3"/>
  <c r="N6" i="3"/>
  <c r="N7" i="3"/>
  <c r="N8" i="3"/>
  <c r="N10" i="3"/>
  <c r="N11" i="3"/>
  <c r="N13" i="3"/>
  <c r="N14" i="3"/>
  <c r="N15" i="3"/>
  <c r="N16" i="3"/>
  <c r="N17" i="3"/>
  <c r="N18" i="3"/>
  <c r="N19" i="3"/>
  <c r="N20" i="3"/>
  <c r="N21" i="3"/>
  <c r="N22" i="3"/>
  <c r="N23" i="3"/>
  <c r="N26" i="3"/>
  <c r="N27" i="3"/>
  <c r="N28" i="3"/>
  <c r="N29" i="3"/>
  <c r="N30" i="3"/>
  <c r="M3" i="3"/>
  <c r="M4" i="3"/>
  <c r="M5" i="3"/>
  <c r="M6" i="3"/>
  <c r="M7" i="3"/>
  <c r="M8" i="3"/>
  <c r="M10" i="3"/>
  <c r="M11" i="3"/>
  <c r="M13" i="3"/>
  <c r="M14" i="3"/>
  <c r="M15" i="3"/>
  <c r="M16" i="3"/>
  <c r="M17" i="3"/>
  <c r="M18" i="3"/>
  <c r="M19" i="3"/>
  <c r="M20" i="3"/>
  <c r="M21" i="3"/>
  <c r="M22" i="3"/>
  <c r="M23" i="3"/>
  <c r="M26" i="3"/>
  <c r="M27" i="3"/>
  <c r="M28" i="3"/>
  <c r="M29" i="3"/>
  <c r="M30" i="3"/>
</calcChain>
</file>

<file path=xl/sharedStrings.xml><?xml version="1.0" encoding="utf-8"?>
<sst xmlns="http://schemas.openxmlformats.org/spreadsheetml/2006/main" count="11233" uniqueCount="688">
  <si>
    <t>Plot_Name</t>
  </si>
  <si>
    <t>JPALISADE1</t>
  </si>
  <si>
    <t>AADB2</t>
  </si>
  <si>
    <t>AADD3</t>
  </si>
  <si>
    <t>AADD2</t>
  </si>
  <si>
    <t>JSVC1</t>
  </si>
  <si>
    <t>AMDD2</t>
  </si>
  <si>
    <t>AADD1</t>
  </si>
  <si>
    <t>ANDB2</t>
  </si>
  <si>
    <t>ANDD1</t>
  </si>
  <si>
    <t>CBM2R</t>
  </si>
  <si>
    <t>CBM3R</t>
  </si>
  <si>
    <t>CF2R</t>
  </si>
  <si>
    <t>CF3R</t>
  </si>
  <si>
    <t>CT1R</t>
  </si>
  <si>
    <t>CT2R</t>
  </si>
  <si>
    <t>DBTT1R</t>
  </si>
  <si>
    <t>DBTT3R</t>
  </si>
  <si>
    <t>G2R</t>
  </si>
  <si>
    <t>G3R</t>
  </si>
  <si>
    <t>LW1R</t>
  </si>
  <si>
    <t>LW2R</t>
  </si>
  <si>
    <t>LW3R</t>
  </si>
  <si>
    <t>RBW1R</t>
  </si>
  <si>
    <t>RBW2R</t>
  </si>
  <si>
    <t>RBW3R</t>
  </si>
  <si>
    <t>SDM1R</t>
  </si>
  <si>
    <t>SDM3R</t>
  </si>
  <si>
    <t>T5ULW</t>
  </si>
  <si>
    <t>ULW2R</t>
  </si>
  <si>
    <t>LBEA1</t>
  </si>
  <si>
    <t>AW4</t>
  </si>
  <si>
    <t>JAW1</t>
  </si>
  <si>
    <t>CNF2</t>
  </si>
  <si>
    <t>CNF5</t>
  </si>
  <si>
    <t>CNFJ1</t>
  </si>
  <si>
    <t>CNFJ2</t>
  </si>
  <si>
    <t>DSC4</t>
  </si>
  <si>
    <t>JDSA1</t>
  </si>
  <si>
    <t>DSC1</t>
  </si>
  <si>
    <t>JDSC1</t>
  </si>
  <si>
    <t>JDSC2</t>
  </si>
  <si>
    <t>JLBA</t>
  </si>
  <si>
    <t>JLBEA1</t>
  </si>
  <si>
    <t>LBEA2</t>
  </si>
  <si>
    <t>TT2</t>
  </si>
  <si>
    <t>ONF5</t>
  </si>
  <si>
    <t>JMIXED1</t>
  </si>
  <si>
    <t>J2</t>
  </si>
  <si>
    <t>RBW3</t>
  </si>
  <si>
    <t>SVA1</t>
  </si>
  <si>
    <t>J1</t>
  </si>
  <si>
    <t>SVA3</t>
  </si>
  <si>
    <t>SVA4</t>
  </si>
  <si>
    <t>SVC1</t>
  </si>
  <si>
    <t>SVC2</t>
  </si>
  <si>
    <t>SVC4</t>
  </si>
  <si>
    <t>JLICHEN1</t>
  </si>
  <si>
    <t>JLICHEN2</t>
  </si>
  <si>
    <t>DUNE2</t>
  </si>
  <si>
    <t>DUNES1</t>
  </si>
  <si>
    <t>TLA2</t>
  </si>
  <si>
    <t>TLA4</t>
  </si>
  <si>
    <t>JTLC1</t>
  </si>
  <si>
    <t>TLC1</t>
  </si>
  <si>
    <t>TLC3</t>
  </si>
  <si>
    <t>TT3</t>
  </si>
  <si>
    <t>TT4</t>
  </si>
  <si>
    <t>n</t>
  </si>
  <si>
    <t>r2</t>
  </si>
  <si>
    <t>slope</t>
  </si>
  <si>
    <t>intercept</t>
  </si>
  <si>
    <t>Cetlae</t>
  </si>
  <si>
    <t>Cetcuc</t>
  </si>
  <si>
    <t>Cldsty</t>
  </si>
  <si>
    <t>Tham</t>
  </si>
  <si>
    <t>CAKR-Regression:</t>
  </si>
  <si>
    <t>KOVA-Regression:</t>
  </si>
  <si>
    <t>Alenig</t>
  </si>
  <si>
    <t>Aleoch</t>
  </si>
  <si>
    <t>Brcdiv</t>
  </si>
  <si>
    <t>Cetisl</t>
  </si>
  <si>
    <t>Cldarbmit</t>
  </si>
  <si>
    <t>Cetisl/lae</t>
  </si>
  <si>
    <t>alenig</t>
  </si>
  <si>
    <t>aleoch</t>
  </si>
  <si>
    <t>brcdiv</t>
  </si>
  <si>
    <t>cetcuc</t>
  </si>
  <si>
    <t>cetisl</t>
  </si>
  <si>
    <t>cetlae</t>
  </si>
  <si>
    <t>cetisl/lae</t>
  </si>
  <si>
    <t>cldsty</t>
  </si>
  <si>
    <t>cldarb/mit</t>
  </si>
  <si>
    <t>tham</t>
  </si>
  <si>
    <t>average</t>
  </si>
  <si>
    <t>**very low n + large slope = deleted Brcdiv from average for all others!</t>
  </si>
  <si>
    <t>ave-Nobrcdiv</t>
  </si>
  <si>
    <t>**low n and similarity in field = pooled Cetisl and Cetlaev</t>
  </si>
  <si>
    <t>Need to adjust Cldarb/mit and Cldsty b/c slope does not = 1</t>
  </si>
  <si>
    <t>cldstyADJ</t>
  </si>
  <si>
    <t>cldarbADJ</t>
  </si>
  <si>
    <t>ADJave</t>
  </si>
  <si>
    <t>eveper</t>
  </si>
  <si>
    <t>Eveper</t>
  </si>
  <si>
    <t>**very low n = discarded</t>
  </si>
  <si>
    <t>ave-No(lowN)</t>
  </si>
  <si>
    <t>Need to adjust Cetcuc, Cldsty and Tham b/c slope not close to 1</t>
  </si>
  <si>
    <t>cetcucADJ</t>
  </si>
  <si>
    <t>thamADJ</t>
  </si>
  <si>
    <t>Cldarb/mit</t>
  </si>
  <si>
    <t>Cldran</t>
  </si>
  <si>
    <t>NE-2a</t>
  </si>
  <si>
    <t>ave</t>
  </si>
  <si>
    <t>NE-2b</t>
  </si>
  <si>
    <t>NE-2c</t>
  </si>
  <si>
    <t>NE-3a</t>
  </si>
  <si>
    <t>NE-3b</t>
  </si>
  <si>
    <t>NE-3c</t>
  </si>
  <si>
    <t>NE-4a</t>
  </si>
  <si>
    <t>NE-4b</t>
  </si>
  <si>
    <t>NE-4c</t>
  </si>
  <si>
    <t>NE-5a</t>
  </si>
  <si>
    <t>NE-5b</t>
  </si>
  <si>
    <t>NE-5c</t>
  </si>
  <si>
    <t>NE-6a</t>
  </si>
  <si>
    <t>NE-6b</t>
  </si>
  <si>
    <t>NE-6c</t>
  </si>
  <si>
    <t>NE-6d</t>
  </si>
  <si>
    <t>NE-7a</t>
  </si>
  <si>
    <t>NW-1a</t>
  </si>
  <si>
    <t>NW-1b</t>
  </si>
  <si>
    <t>NW-1c</t>
  </si>
  <si>
    <t>NW-1d</t>
  </si>
  <si>
    <t>NW-1e</t>
  </si>
  <si>
    <t>NW-2a</t>
  </si>
  <si>
    <t>NW-2b</t>
  </si>
  <si>
    <t>NW-3a</t>
  </si>
  <si>
    <t>NW-3b</t>
  </si>
  <si>
    <t>NW-3c</t>
  </si>
  <si>
    <t>NW-5a</t>
  </si>
  <si>
    <t>NW-6a</t>
  </si>
  <si>
    <t>NW-6b</t>
  </si>
  <si>
    <t>SE-2a</t>
  </si>
  <si>
    <t>SE-2b</t>
  </si>
  <si>
    <t>SE-2c</t>
  </si>
  <si>
    <t>SE-3a</t>
  </si>
  <si>
    <t>SE-3b</t>
  </si>
  <si>
    <t>SE-3c</t>
  </si>
  <si>
    <t>SE-4a</t>
  </si>
  <si>
    <t>SE-4b</t>
  </si>
  <si>
    <t>SE-4c</t>
  </si>
  <si>
    <t>SE-5a</t>
  </si>
  <si>
    <t>SE-5b</t>
  </si>
  <si>
    <t>SE-5c</t>
  </si>
  <si>
    <t>SE-5d</t>
  </si>
  <si>
    <t>SE-6a</t>
  </si>
  <si>
    <t>SE-6b</t>
  </si>
  <si>
    <t>SE-6c</t>
  </si>
  <si>
    <t>SE-6d</t>
  </si>
  <si>
    <t>SE-7a</t>
  </si>
  <si>
    <t>SW-1a</t>
  </si>
  <si>
    <t>SW-1b</t>
  </si>
  <si>
    <t>SW-1c</t>
  </si>
  <si>
    <t>SW-1d</t>
  </si>
  <si>
    <t>SW-2a</t>
  </si>
  <si>
    <t>SW-3a</t>
  </si>
  <si>
    <t>SW-4a</t>
  </si>
  <si>
    <t>SW-4b</t>
  </si>
  <si>
    <t>SW-5a</t>
  </si>
  <si>
    <t>SW-5b</t>
  </si>
  <si>
    <t>SW-5c</t>
  </si>
  <si>
    <t>SW-5d</t>
  </si>
  <si>
    <t>SW-6a</t>
  </si>
  <si>
    <t>SW-6b</t>
  </si>
  <si>
    <t>SW-6c</t>
  </si>
  <si>
    <t>SW-6d</t>
  </si>
  <si>
    <t>SW-6e</t>
  </si>
  <si>
    <t>SW-7a</t>
  </si>
  <si>
    <t>Plot</t>
  </si>
  <si>
    <t>cldarb</t>
  </si>
  <si>
    <t>cldste</t>
  </si>
  <si>
    <t>adj_ave</t>
  </si>
  <si>
    <t>1L</t>
  </si>
  <si>
    <t>1M</t>
  </si>
  <si>
    <t>1P</t>
  </si>
  <si>
    <t>1S</t>
  </si>
  <si>
    <t>1S-b</t>
  </si>
  <si>
    <t>2L</t>
  </si>
  <si>
    <t>2M</t>
  </si>
  <si>
    <t>2P</t>
  </si>
  <si>
    <t>2S</t>
  </si>
  <si>
    <t>2S-b</t>
  </si>
  <si>
    <t>3L</t>
  </si>
  <si>
    <t>3M</t>
  </si>
  <si>
    <t>3P</t>
  </si>
  <si>
    <t>3S-b</t>
  </si>
  <si>
    <t>3S-c</t>
  </si>
  <si>
    <t>4L</t>
  </si>
  <si>
    <t>4M</t>
  </si>
  <si>
    <t>4P</t>
  </si>
  <si>
    <t>4S</t>
  </si>
  <si>
    <t>5L</t>
  </si>
  <si>
    <t>5M</t>
  </si>
  <si>
    <t>5P</t>
  </si>
  <si>
    <t>5S</t>
  </si>
  <si>
    <t>5S-b</t>
  </si>
  <si>
    <t xml:space="preserve">6L </t>
  </si>
  <si>
    <t>6L-b</t>
  </si>
  <si>
    <t>6M</t>
  </si>
  <si>
    <t>6P</t>
  </si>
  <si>
    <t>6S</t>
  </si>
  <si>
    <t>7L</t>
  </si>
  <si>
    <t>7M</t>
  </si>
  <si>
    <t>7P</t>
  </si>
  <si>
    <t>7S</t>
  </si>
  <si>
    <t>7S-b</t>
  </si>
  <si>
    <t>8L</t>
  </si>
  <si>
    <t>8L-b</t>
  </si>
  <si>
    <t>8M</t>
  </si>
  <si>
    <t>8P</t>
  </si>
  <si>
    <t>8S</t>
  </si>
  <si>
    <t>9L</t>
  </si>
  <si>
    <t>9L-b</t>
  </si>
  <si>
    <t>9M</t>
  </si>
  <si>
    <t>9P</t>
  </si>
  <si>
    <t>10L</t>
  </si>
  <si>
    <t>10L-b</t>
  </si>
  <si>
    <t>10M</t>
  </si>
  <si>
    <t>10P</t>
  </si>
  <si>
    <t>11L</t>
  </si>
  <si>
    <t>11L-b</t>
  </si>
  <si>
    <t>11M</t>
  </si>
  <si>
    <t>11P</t>
  </si>
  <si>
    <t>12L</t>
  </si>
  <si>
    <t>12M</t>
  </si>
  <si>
    <t>12P</t>
  </si>
  <si>
    <t>12S</t>
  </si>
  <si>
    <t>12S-b</t>
  </si>
  <si>
    <t>13L</t>
  </si>
  <si>
    <t>13L-b</t>
  </si>
  <si>
    <t>13M</t>
  </si>
  <si>
    <t>13P</t>
  </si>
  <si>
    <t>14M</t>
  </si>
  <si>
    <t>14P</t>
  </si>
  <si>
    <t>15L</t>
  </si>
  <si>
    <t>15M</t>
  </si>
  <si>
    <t>15P</t>
  </si>
  <si>
    <t>15S</t>
  </si>
  <si>
    <t>15S-b</t>
  </si>
  <si>
    <t>16M</t>
  </si>
  <si>
    <t>16P</t>
  </si>
  <si>
    <t>17M</t>
  </si>
  <si>
    <t>17P</t>
  </si>
  <si>
    <t>18M</t>
  </si>
  <si>
    <t>18P</t>
  </si>
  <si>
    <t>19M</t>
  </si>
  <si>
    <t>19P</t>
  </si>
  <si>
    <t>20P</t>
  </si>
  <si>
    <t>21M</t>
  </si>
  <si>
    <t>21P</t>
  </si>
  <si>
    <t>F90-1</t>
  </si>
  <si>
    <t>F71-2</t>
  </si>
  <si>
    <t>F99-3</t>
  </si>
  <si>
    <t>F71-4</t>
  </si>
  <si>
    <t>F71-6</t>
  </si>
  <si>
    <t>F56-7</t>
  </si>
  <si>
    <t>F54-9</t>
  </si>
  <si>
    <t>BELA used 7 heights (adjusted 2)</t>
  </si>
  <si>
    <t>se-slope</t>
  </si>
  <si>
    <t>SE-int</t>
  </si>
  <si>
    <t>*regressions with each spp=Y and average=X</t>
  </si>
  <si>
    <t>**cldste was thrown out because of low n and low r2</t>
  </si>
  <si>
    <t>BELA-Regression:</t>
  </si>
  <si>
    <t>Need to adjust height for brcdiv and alenig</t>
  </si>
  <si>
    <t>Cetlae/ils</t>
  </si>
  <si>
    <t>Q3-A5</t>
  </si>
  <si>
    <t>Q3-D2</t>
  </si>
  <si>
    <t>Q3-H3</t>
  </si>
  <si>
    <t>Q1-L2</t>
  </si>
  <si>
    <t>Q3-L2</t>
  </si>
  <si>
    <t>Q3-L5</t>
  </si>
  <si>
    <t>Q3-S4</t>
  </si>
  <si>
    <t>04-B3</t>
  </si>
  <si>
    <t>04-B5</t>
  </si>
  <si>
    <t>04-D1</t>
  </si>
  <si>
    <t>04-D12</t>
  </si>
  <si>
    <t>04-F2</t>
  </si>
  <si>
    <t>04-F3</t>
  </si>
  <si>
    <t>04-H3</t>
  </si>
  <si>
    <t>04-H4</t>
  </si>
  <si>
    <t>04-L2</t>
  </si>
  <si>
    <t>04-S1</t>
  </si>
  <si>
    <t>04-S8</t>
  </si>
  <si>
    <t>04-W4</t>
  </si>
  <si>
    <t>04-W12</t>
  </si>
  <si>
    <t>SV1</t>
  </si>
  <si>
    <t>SV2</t>
  </si>
  <si>
    <t>NOAT-Regression:</t>
  </si>
  <si>
    <t>All slopes seem close to one = need no adjustment</t>
  </si>
  <si>
    <t>NOAT used unaltered average</t>
  </si>
  <si>
    <t>ave w/o Cldste</t>
  </si>
  <si>
    <t>adj_brcdiv</t>
  </si>
  <si>
    <t>adj_alenig</t>
  </si>
  <si>
    <t>VegClassPlot</t>
    <phoneticPr fontId="3" type="noConversion"/>
  </si>
  <si>
    <t>Basic10</t>
  </si>
  <si>
    <t>Basic11</t>
  </si>
  <si>
    <t>Tusck27</t>
  </si>
  <si>
    <t>Dwarf83</t>
  </si>
  <si>
    <t>Basic17</t>
  </si>
  <si>
    <t>Tusck73</t>
  </si>
  <si>
    <t>Tusck14</t>
  </si>
  <si>
    <t>Lowrc88</t>
  </si>
  <si>
    <t>Tusck48</t>
  </si>
  <si>
    <t>Acid174</t>
  </si>
  <si>
    <t>Dwarf68</t>
  </si>
  <si>
    <t>Dwarf88</t>
  </si>
  <si>
    <t>CLAMIT</t>
  </si>
  <si>
    <t>CLARAN</t>
  </si>
  <si>
    <t>CLASTY</t>
  </si>
  <si>
    <t>CETCUC</t>
  </si>
  <si>
    <t>CETISL</t>
  </si>
  <si>
    <t>Dwarf19</t>
  </si>
  <si>
    <t>Lowrc48</t>
  </si>
  <si>
    <t>Lowrc39</t>
  </si>
  <si>
    <t>Tusck53</t>
  </si>
  <si>
    <t>Tussock6</t>
    <phoneticPr fontId="3" type="noConversion"/>
  </si>
  <si>
    <t>Tusck44</t>
  </si>
  <si>
    <t>Tusck10</t>
  </si>
  <si>
    <t>Lowrc34</t>
  </si>
  <si>
    <t>Dwarf39</t>
  </si>
  <si>
    <t>Dwarf107</t>
  </si>
  <si>
    <t>Acid155</t>
  </si>
  <si>
    <t>Acid91</t>
  </si>
  <si>
    <t>Dwarf29</t>
  </si>
  <si>
    <t>Dwarf18</t>
  </si>
  <si>
    <t>Dwarf101</t>
  </si>
  <si>
    <t>Decid4</t>
  </si>
  <si>
    <t>Basic18</t>
  </si>
  <si>
    <t>Lowrc45</t>
  </si>
  <si>
    <t>Alder5</t>
  </si>
  <si>
    <t>Dwarf2</t>
  </si>
  <si>
    <t>Basic3</t>
  </si>
  <si>
    <t>Basic6</t>
  </si>
  <si>
    <t>Basic34</t>
  </si>
  <si>
    <t>Needle65</t>
  </si>
  <si>
    <t>Tusck59</t>
  </si>
  <si>
    <t>Mafic31</t>
  </si>
  <si>
    <t>Acid187</t>
  </si>
  <si>
    <t>Mafic11</t>
  </si>
  <si>
    <t>Dwarf123</t>
  </si>
  <si>
    <t>Mafic2</t>
  </si>
  <si>
    <t>Dwarf20</t>
  </si>
  <si>
    <t>Mafic7</t>
  </si>
  <si>
    <t>Acid191</t>
  </si>
  <si>
    <t>Dwarf17</t>
  </si>
  <si>
    <t>Dwarf14</t>
  </si>
  <si>
    <t>Lowrc149</t>
  </si>
  <si>
    <t>Acid18</t>
  </si>
  <si>
    <t>Loweric6</t>
    <phoneticPr fontId="3" type="noConversion"/>
  </si>
  <si>
    <t>Acid70</t>
  </si>
  <si>
    <t>Needle4</t>
  </si>
  <si>
    <t>Alder59</t>
  </si>
  <si>
    <t>Acid123</t>
  </si>
  <si>
    <t>Alder1</t>
  </si>
  <si>
    <t>Needle60</t>
  </si>
  <si>
    <t>Needle36</t>
  </si>
  <si>
    <t>Basic23</t>
  </si>
  <si>
    <t>Basic32</t>
  </si>
  <si>
    <t>Needle6</t>
  </si>
  <si>
    <t>Needl200</t>
    <phoneticPr fontId="3" type="noConversion"/>
  </si>
  <si>
    <t>Needl101</t>
    <phoneticPr fontId="3" type="noConversion"/>
  </si>
  <si>
    <t>Mafic10</t>
  </si>
  <si>
    <t>Mafic19</t>
  </si>
  <si>
    <t>Lowrc43</t>
  </si>
  <si>
    <t>Mafic8</t>
  </si>
  <si>
    <t>Lowrc60</t>
  </si>
  <si>
    <t>Decid11</t>
  </si>
  <si>
    <t>Needle21</t>
  </si>
  <si>
    <t>Needle7</t>
  </si>
  <si>
    <t>Alder28</t>
  </si>
  <si>
    <t>Needle84</t>
  </si>
  <si>
    <t>ALEOCH</t>
  </si>
  <si>
    <t>THAVER</t>
  </si>
  <si>
    <t>BRCDIV</t>
  </si>
  <si>
    <t>**listed as CETLAE</t>
  </si>
  <si>
    <t>6.6 is ave of Claste</t>
  </si>
  <si>
    <t>Claran had 15 values!</t>
  </si>
  <si>
    <t>6.7 is ave Cetisl and Cetlae</t>
  </si>
  <si>
    <t>GAAR - Regression:</t>
  </si>
  <si>
    <t>CLASTE</t>
  </si>
  <si>
    <t>Notes</t>
  </si>
  <si>
    <t>Average</t>
  </si>
  <si>
    <t>CETISL/lae</t>
  </si>
  <si>
    <t>**Cetisl/lae is Cetisl unless otherwise noted</t>
  </si>
  <si>
    <t>3.1 is just Cetisl</t>
  </si>
  <si>
    <t>2.75 is just Cetisl</t>
  </si>
  <si>
    <t>3.9 is just Cetisl</t>
  </si>
  <si>
    <t>9 is just Cetisl</t>
  </si>
  <si>
    <t>6.6 is just Cetisl</t>
  </si>
  <si>
    <t>Ave w/o Brcdiv, Claste</t>
  </si>
  <si>
    <t>*After throwing out Brcdiv and Claste</t>
  </si>
  <si>
    <t>Need to adjust heights for Clasty, Aleoch and Thaver</t>
  </si>
  <si>
    <t>ClastyAdj</t>
  </si>
  <si>
    <t>AleochAdj</t>
  </si>
  <si>
    <t>ThaverAdj</t>
  </si>
  <si>
    <t>**wherever there were negative values from adjustment, I just excluded them</t>
  </si>
  <si>
    <t>AdjAve</t>
  </si>
  <si>
    <t>Location</t>
  </si>
  <si>
    <t>CAKR07</t>
  </si>
  <si>
    <t>KOVA</t>
  </si>
  <si>
    <t>BELA</t>
  </si>
  <si>
    <t>NOAT</t>
  </si>
  <si>
    <t>GAAR</t>
  </si>
  <si>
    <t>ALL - Regression</t>
  </si>
  <si>
    <t>Ave w/o Eve</t>
  </si>
  <si>
    <t>slow growers</t>
  </si>
  <si>
    <t>average growers</t>
  </si>
  <si>
    <t>Ave w/o Eve or Cldste</t>
  </si>
  <si>
    <t>count</t>
  </si>
  <si>
    <t>fast grower</t>
  </si>
  <si>
    <t>slow-average growers</t>
  </si>
  <si>
    <t>*randomly selected 53 of total values to ensure that greater sample sizes were not leveraging (pink were culled and unhighlighted represent total)</t>
  </si>
  <si>
    <t>1) Sorted by most rare taxa (Alenig, Brcdiv, Aleoch, Tham, Cldran, Cldsty)</t>
  </si>
  <si>
    <t>PCORDNm</t>
  </si>
  <si>
    <t>Cet_lae_ht1</t>
  </si>
  <si>
    <t>Cet_lae_ht2</t>
  </si>
  <si>
    <t>Cet_lae_ht3</t>
  </si>
  <si>
    <t>Cet_lae_ht4</t>
  </si>
  <si>
    <t>Cet_lae_ht5</t>
  </si>
  <si>
    <t>Cet_lae_ht6</t>
  </si>
  <si>
    <t>Cet_lae_ht7</t>
  </si>
  <si>
    <t>Cet_cuc_ht1</t>
  </si>
  <si>
    <t>Cet_cuc_ht2</t>
  </si>
  <si>
    <t>Cet_cuc_ht3</t>
  </si>
  <si>
    <t>Cet_cuc_ht4</t>
  </si>
  <si>
    <t>Cet_cuc_ht5</t>
  </si>
  <si>
    <t>Cet_cuc_ht6</t>
  </si>
  <si>
    <t>Cla_sty_ht1</t>
  </si>
  <si>
    <t>Cla_sty_ht2</t>
  </si>
  <si>
    <t>Cla_sty_ht3</t>
  </si>
  <si>
    <t>Cla_sty_ht4</t>
  </si>
  <si>
    <t>Cla_sty_ht5</t>
  </si>
  <si>
    <t>Cla_sty_ht6</t>
  </si>
  <si>
    <t>Cla_arb_ht1</t>
  </si>
  <si>
    <t>Cla_arb_ht2</t>
  </si>
  <si>
    <t>Cla_arb_ht3</t>
  </si>
  <si>
    <t>Cla_arb_ht4</t>
  </si>
  <si>
    <t>Cla_arb_ht5</t>
  </si>
  <si>
    <t>Cla_arb_ht6</t>
  </si>
  <si>
    <t>Tham_ht1</t>
  </si>
  <si>
    <t>Tham_ht2</t>
  </si>
  <si>
    <t>Tham_ht3</t>
  </si>
  <si>
    <t>Tham_ht4</t>
  </si>
  <si>
    <t>Tham_ht5</t>
  </si>
  <si>
    <t>EKOTZ10</t>
  </si>
  <si>
    <t>EKOTZ50</t>
  </si>
  <si>
    <t>EKOTZ100</t>
  </si>
  <si>
    <t>TREF1-1</t>
  </si>
  <si>
    <t>TREF1-2</t>
  </si>
  <si>
    <t>TREF1-3</t>
  </si>
  <si>
    <t>TREF2-1</t>
  </si>
  <si>
    <t>TREF2-2</t>
  </si>
  <si>
    <t>TREF2-3</t>
  </si>
  <si>
    <t>EREF1-2</t>
  </si>
  <si>
    <t>EREF2-1</t>
  </si>
  <si>
    <t>EREF2-2</t>
  </si>
  <si>
    <t>EREF2-3</t>
  </si>
  <si>
    <t>E1S10</t>
  </si>
  <si>
    <t>E1S50</t>
  </si>
  <si>
    <t>E1S100</t>
  </si>
  <si>
    <t>E1S300</t>
  </si>
  <si>
    <t>E1S1000</t>
  </si>
  <si>
    <t>E1S1000A</t>
  </si>
  <si>
    <t>E1S2000</t>
  </si>
  <si>
    <t>E1S4000</t>
  </si>
  <si>
    <t>E2S10</t>
  </si>
  <si>
    <t>E2S50</t>
  </si>
  <si>
    <t>E2S100</t>
  </si>
  <si>
    <t>E2S300</t>
  </si>
  <si>
    <t>E2S1000</t>
  </si>
  <si>
    <t>E2S1000A</t>
  </si>
  <si>
    <t>E2S2000</t>
  </si>
  <si>
    <t>E2S4000</t>
  </si>
  <si>
    <t>E3N10</t>
  </si>
  <si>
    <t>E3N50</t>
  </si>
  <si>
    <t>E3N100</t>
  </si>
  <si>
    <t>E3N300</t>
  </si>
  <si>
    <t>E3N1000</t>
  </si>
  <si>
    <t>E3N1000A</t>
  </si>
  <si>
    <t>E4N10</t>
  </si>
  <si>
    <t>E4N50</t>
  </si>
  <si>
    <t>E4N100</t>
  </si>
  <si>
    <t>E4N300</t>
  </si>
  <si>
    <t>E4N1000</t>
  </si>
  <si>
    <t>E4N2000</t>
  </si>
  <si>
    <t>E4N4000</t>
  </si>
  <si>
    <t>E4N4000A</t>
  </si>
  <si>
    <t>E5N10</t>
  </si>
  <si>
    <t>E5N50</t>
  </si>
  <si>
    <t>E5N100</t>
  </si>
  <si>
    <t>E5N300</t>
  </si>
  <si>
    <t>E5N1000</t>
  </si>
  <si>
    <t>E5N1000A</t>
  </si>
  <si>
    <t>E5N2000</t>
  </si>
  <si>
    <t>E5N4000</t>
  </si>
  <si>
    <t>E6S10</t>
  </si>
  <si>
    <t>E6S50</t>
  </si>
  <si>
    <t>E6S100</t>
  </si>
  <si>
    <t>E6S300</t>
  </si>
  <si>
    <t>E6S1000</t>
  </si>
  <si>
    <t>E6S2000</t>
  </si>
  <si>
    <t>E6S2000A</t>
  </si>
  <si>
    <t>E6S4000</t>
  </si>
  <si>
    <t>T1N10</t>
  </si>
  <si>
    <t>T1N50</t>
  </si>
  <si>
    <t>T1N100</t>
  </si>
  <si>
    <t>T1N300</t>
  </si>
  <si>
    <t>T1N1000</t>
  </si>
  <si>
    <t>T1N1000A</t>
  </si>
  <si>
    <t>T1N2000</t>
  </si>
  <si>
    <t>T1N4000</t>
  </si>
  <si>
    <t>T2N10</t>
  </si>
  <si>
    <t>T2N50</t>
  </si>
  <si>
    <t>T2N100</t>
  </si>
  <si>
    <t>T2N300</t>
  </si>
  <si>
    <t>T2N1000</t>
  </si>
  <si>
    <t>T2N2000</t>
  </si>
  <si>
    <t>T2N4000</t>
  </si>
  <si>
    <t>T2N4000A</t>
  </si>
  <si>
    <t>T3S10</t>
  </si>
  <si>
    <t>T3S50</t>
  </si>
  <si>
    <t>T3S100</t>
  </si>
  <si>
    <t>T3S300</t>
  </si>
  <si>
    <t>T3S1000</t>
  </si>
  <si>
    <t>T3S1000A</t>
  </si>
  <si>
    <t>T3S2000</t>
  </si>
  <si>
    <t>T3S4000</t>
  </si>
  <si>
    <t>T4S10</t>
  </si>
  <si>
    <t>T4S50</t>
  </si>
  <si>
    <t>T4S100</t>
  </si>
  <si>
    <t>T4S300</t>
  </si>
  <si>
    <t>T4S1000</t>
  </si>
  <si>
    <t>T4S1000A</t>
  </si>
  <si>
    <t>T4S2000</t>
  </si>
  <si>
    <t>T4S4000</t>
  </si>
  <si>
    <t>T5N10</t>
  </si>
  <si>
    <t>T5N50</t>
  </si>
  <si>
    <t>T5N100</t>
  </si>
  <si>
    <t>T5N300</t>
  </si>
  <si>
    <t>T5N1000</t>
  </si>
  <si>
    <t>T5N1000A</t>
  </si>
  <si>
    <t>T5N2000</t>
  </si>
  <si>
    <t>T5N4000</t>
  </si>
  <si>
    <t>T6S10</t>
  </si>
  <si>
    <t>T6S50</t>
  </si>
  <si>
    <t>T6S100</t>
  </si>
  <si>
    <t>T6S300</t>
  </si>
  <si>
    <t>T6S1000</t>
  </si>
  <si>
    <t>T6S2000</t>
  </si>
  <si>
    <t>T6S4000</t>
  </si>
  <si>
    <t>T6S4000A</t>
  </si>
  <si>
    <t>Cetlae_ave</t>
  </si>
  <si>
    <t>Cetcuc_ave</t>
  </si>
  <si>
    <t>Cldsty-ave</t>
  </si>
  <si>
    <t>Clda/m_ave</t>
  </si>
  <si>
    <t>Tha_ave</t>
  </si>
  <si>
    <t>CAKR06</t>
  </si>
  <si>
    <t>Order</t>
  </si>
  <si>
    <t>402 plots x 11 spp</t>
  </si>
  <si>
    <t>**too small of n = removed (not included above)</t>
  </si>
  <si>
    <t>**too small of n and flat slope = removed (not included to left)</t>
  </si>
  <si>
    <t>2) Deleted all rows (plots) below filled cells of the above 5 taxa (57 plots with only Cetcuc, Cetisl, Cldarb)</t>
  </si>
  <si>
    <t>Random</t>
  </si>
  <si>
    <t>159 Cldsty became 53</t>
  </si>
  <si>
    <t>169 Tham became 53</t>
  </si>
  <si>
    <t>3) Resorted with only very rare taxa and random number (Alenig, Brcdiv, Aleoch, Random)</t>
  </si>
  <si>
    <t>4) Deleted bottom ~100 rows (none had Alenig, Brcdiv, Aleoch) with the aim of getting the next lowest (Cldran) to 53</t>
  </si>
  <si>
    <t>202 Cetisl/lae became 100</t>
  </si>
  <si>
    <t>211 Cldarb/mit became 109</t>
  </si>
  <si>
    <t>239 Cetcuc became 123</t>
  </si>
  <si>
    <t>5) Randomly culled heights, by row, until a maximum of 53 values (the largest number of rare entries) was reached</t>
  </si>
  <si>
    <t>*Resorted by scheme in #3, then deleted bottom rows until goal is reached (for each taxon): *kept adding the last one to sort list as finished*</t>
  </si>
  <si>
    <t>6) Resort by just Random and cull bottom values (by column) to get Cetisllae, Cldarbmit, Cetcuc to 53 each)</t>
  </si>
  <si>
    <t>139 plots x 9 spp</t>
  </si>
  <si>
    <t>Below plot had a single value for Cldsty as 45. I suspect is is 4.5 but instead of guessing I have just deleted that raw measurement and highlighted the cell in red</t>
  </si>
  <si>
    <t>**close to zero is nearly flat</t>
  </si>
  <si>
    <t>**slope can be as high as 189</t>
  </si>
  <si>
    <t>Thamnolia</t>
  </si>
  <si>
    <t>NOAT-23284</t>
  </si>
  <si>
    <t>highest-order branch</t>
  </si>
  <si>
    <t>second-order (2) is when there is branch off a first-order branch</t>
  </si>
  <si>
    <t>etc.</t>
  </si>
  <si>
    <t>NOAT-21880</t>
  </si>
  <si>
    <t>*very small nubs</t>
  </si>
  <si>
    <t>NOAT-23082</t>
  </si>
  <si>
    <t>NOAT-22682</t>
  </si>
  <si>
    <t>NOAT-23059</t>
  </si>
  <si>
    <t>NOAT-23519</t>
  </si>
  <si>
    <t>verm</t>
  </si>
  <si>
    <t>Alectoria nigricans</t>
  </si>
  <si>
    <t>NOAT-22134</t>
  </si>
  <si>
    <t>Alectoria ochroleuca</t>
  </si>
  <si>
    <t>NOAT-21948</t>
  </si>
  <si>
    <t>Cetraria isl/laev</t>
  </si>
  <si>
    <t>NOAT-22447</t>
  </si>
  <si>
    <t>NOAT-21748</t>
  </si>
  <si>
    <t>Soredia</t>
  </si>
  <si>
    <t>NOAT-21814</t>
  </si>
  <si>
    <t>Cladina arb/mit</t>
  </si>
  <si>
    <t>NOAT-23428</t>
  </si>
  <si>
    <t>NOAT-23136</t>
  </si>
  <si>
    <t>arb</t>
  </si>
  <si>
    <t>laev</t>
  </si>
  <si>
    <t>NOAT-22843</t>
  </si>
  <si>
    <t>NOAT-21881</t>
  </si>
  <si>
    <t>mit</t>
  </si>
  <si>
    <t>NOAT-23152</t>
  </si>
  <si>
    <t>NOAT-22924</t>
  </si>
  <si>
    <t>pycnidia</t>
  </si>
  <si>
    <t>Cladina rangiferina</t>
  </si>
  <si>
    <t>NOAT-22423</t>
  </si>
  <si>
    <t>Cladina stygia</t>
  </si>
  <si>
    <t>NOAT-22088</t>
  </si>
  <si>
    <t>BELA-21229</t>
  </si>
  <si>
    <t>BELA-20399</t>
  </si>
  <si>
    <t>BELA-20158</t>
  </si>
  <si>
    <t>BELA-20110b</t>
  </si>
  <si>
    <t>BELA-21117</t>
  </si>
  <si>
    <t>BELA-20054</t>
  </si>
  <si>
    <t>Bryocaulon</t>
  </si>
  <si>
    <t>BELA-20011</t>
  </si>
  <si>
    <t>BELA-22671a</t>
  </si>
  <si>
    <t>BELA-20094</t>
  </si>
  <si>
    <t>BELA-21140</t>
  </si>
  <si>
    <t>Cetraria cucullata</t>
  </si>
  <si>
    <t>BELA-20099</t>
  </si>
  <si>
    <t>BELA-21201</t>
  </si>
  <si>
    <t>BELA-20165</t>
  </si>
  <si>
    <t>BELA-20445</t>
  </si>
  <si>
    <t>BELA-20131</t>
  </si>
  <si>
    <t>BELA-21590</t>
  </si>
  <si>
    <t>BELA-20244</t>
  </si>
  <si>
    <t>BELA-21486</t>
  </si>
  <si>
    <t>BELA-20178</t>
  </si>
  <si>
    <t>BELA-21084</t>
  </si>
  <si>
    <t>BELA-20738</t>
  </si>
  <si>
    <t>average order of branching</t>
  </si>
  <si>
    <t>first-order is the main axis</t>
  </si>
  <si>
    <t>order-ave</t>
  </si>
  <si>
    <t>1-order br diameter (mm)</t>
  </si>
  <si>
    <t>diam-ave</t>
  </si>
  <si>
    <t>average(diameter in mm)</t>
  </si>
  <si>
    <t>ADJalenig</t>
  </si>
  <si>
    <t>ADJaleoc</t>
  </si>
  <si>
    <t>ADJbrcdiv</t>
  </si>
  <si>
    <t>ADJcldsty</t>
  </si>
  <si>
    <t>X</t>
  </si>
  <si>
    <t>Adj_alenig</t>
  </si>
  <si>
    <t>Ajd_aleoch</t>
  </si>
  <si>
    <t>Adj_brcdiv</t>
  </si>
  <si>
    <t>Adj_cldstu</t>
  </si>
  <si>
    <t>Adjusted Ave</t>
  </si>
  <si>
    <t>plots total</t>
  </si>
  <si>
    <t>max height</t>
  </si>
  <si>
    <t>min height</t>
  </si>
  <si>
    <t>**removed Brcdiv 31 Aug 17</t>
  </si>
  <si>
    <t>Ave</t>
  </si>
  <si>
    <t>ave (w/o aleoch)</t>
  </si>
  <si>
    <t>**old version</t>
  </si>
  <si>
    <t>[X is ave and Y is sp values]</t>
  </si>
  <si>
    <t>n/a</t>
  </si>
  <si>
    <t>*removed b/c Gates measurements too different</t>
  </si>
  <si>
    <t>Tall</t>
  </si>
  <si>
    <t>Short</t>
  </si>
  <si>
    <t>Average (shortish)</t>
  </si>
  <si>
    <t>**will adjust heights for Alenig, Brcdiv, Cldsty</t>
  </si>
  <si>
    <t>SUBSET - Regression</t>
  </si>
  <si>
    <t>**updates w/o aleoch (1 Aug 19)</t>
  </si>
  <si>
    <t>Adj_cldsty</t>
  </si>
  <si>
    <t>ave (w/o Aleoch, Tham)</t>
  </si>
  <si>
    <t>**updates w/o aleoch nor Tham (10 Jul 20)</t>
  </si>
  <si>
    <t>Ave w/o Aleoch, tham, cldste, eveper</t>
  </si>
  <si>
    <t>Adjusted Ave (w/o Aleoch + Tham)</t>
  </si>
  <si>
    <t>**removed this Brcdiv (10 July 20), didn't seem plausible</t>
  </si>
  <si>
    <t>no value now</t>
  </si>
  <si>
    <t>ave (w/o aleoch + tham)</t>
  </si>
  <si>
    <t>adjusted ave (w/o aleoch + tham)</t>
  </si>
  <si>
    <t>no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</si>
</sst>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darkUp">
        <fgColor rgb="FFFFFF00"/>
        <bgColor theme="4" tint="-0.249977111117893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0">
    <xf numFmtId="0" fontId="0" fillId="0" borderId="0" xfId="0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 applyProtection="1">
      <alignment horizontal="left"/>
    </xf>
    <xf numFmtId="0" fontId="0" fillId="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quotePrefix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6" borderId="0" xfId="0" applyFill="1"/>
    <xf numFmtId="0" fontId="0" fillId="0" borderId="0" xfId="0" applyAlignment="1">
      <alignment horizontal="lef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5" fillId="0" borderId="0" xfId="0" applyFont="1"/>
    <xf numFmtId="0" fontId="3" fillId="0" borderId="0" xfId="2" applyFont="1" applyFill="1"/>
    <xf numFmtId="0" fontId="6" fillId="0" borderId="0" xfId="2"/>
    <xf numFmtId="1" fontId="6" fillId="0" borderId="0" xfId="2" applyNumberFormat="1" applyFill="1"/>
    <xf numFmtId="0" fontId="6" fillId="0" borderId="0" xfId="2" applyFill="1"/>
    <xf numFmtId="0" fontId="6" fillId="12" borderId="0" xfId="2" applyFill="1"/>
    <xf numFmtId="0" fontId="3" fillId="13" borderId="0" xfId="2" applyFont="1" applyFill="1"/>
    <xf numFmtId="0" fontId="6" fillId="13" borderId="0" xfId="2" applyFill="1"/>
    <xf numFmtId="0" fontId="0" fillId="13" borderId="0" xfId="2" applyFont="1" applyFill="1"/>
    <xf numFmtId="0" fontId="0" fillId="14" borderId="0" xfId="0" applyFill="1"/>
    <xf numFmtId="0" fontId="0" fillId="0" borderId="0" xfId="2" applyFont="1" applyFill="1"/>
    <xf numFmtId="0" fontId="6" fillId="9" borderId="0" xfId="2" applyFill="1"/>
    <xf numFmtId="0" fontId="0" fillId="0" borderId="0" xfId="0" applyFont="1" applyFill="1" applyAlignment="1" applyProtection="1">
      <alignment horizontal="left"/>
    </xf>
    <xf numFmtId="0" fontId="0" fillId="15" borderId="0" xfId="0" applyFill="1"/>
    <xf numFmtId="0" fontId="3" fillId="16" borderId="0" xfId="0" applyFont="1" applyFill="1"/>
    <xf numFmtId="0" fontId="0" fillId="16" borderId="0" xfId="0" applyFill="1"/>
    <xf numFmtId="0" fontId="2" fillId="16" borderId="0" xfId="0" applyFont="1" applyFill="1"/>
    <xf numFmtId="0" fontId="0" fillId="16" borderId="0" xfId="0" applyFont="1" applyFill="1" applyAlignment="1" applyProtection="1">
      <alignment horizontal="left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153112044739993"/>
                  <c:y val="-0.15301249657225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all!$R$2:$R$420</c:f>
              <c:numCache>
                <c:formatCode>General</c:formatCode>
                <c:ptCount val="419"/>
                <c:pt idx="0">
                  <c:v>4.2699999999999996</c:v>
                </c:pt>
                <c:pt idx="1">
                  <c:v>4.1133333333333333</c:v>
                </c:pt>
                <c:pt idx="2">
                  <c:v>3.22</c:v>
                </c:pt>
                <c:pt idx="3">
                  <c:v>0</c:v>
                </c:pt>
                <c:pt idx="4">
                  <c:v>1.68</c:v>
                </c:pt>
                <c:pt idx="5">
                  <c:v>3.0066666666666664</c:v>
                </c:pt>
                <c:pt idx="6">
                  <c:v>3.8200000000000003</c:v>
                </c:pt>
                <c:pt idx="7">
                  <c:v>0</c:v>
                </c:pt>
                <c:pt idx="8">
                  <c:v>2.6</c:v>
                </c:pt>
                <c:pt idx="9">
                  <c:v>5.6466666666666656</c:v>
                </c:pt>
                <c:pt idx="10">
                  <c:v>0</c:v>
                </c:pt>
                <c:pt idx="11">
                  <c:v>4.665</c:v>
                </c:pt>
                <c:pt idx="12">
                  <c:v>4.5199999999999996</c:v>
                </c:pt>
                <c:pt idx="13">
                  <c:v>3.6100000000000003</c:v>
                </c:pt>
                <c:pt idx="14">
                  <c:v>5.7249999999999996</c:v>
                </c:pt>
                <c:pt idx="15">
                  <c:v>4.5150000000000006</c:v>
                </c:pt>
                <c:pt idx="16">
                  <c:v>5.25</c:v>
                </c:pt>
                <c:pt idx="17">
                  <c:v>2.6633333333333336</c:v>
                </c:pt>
                <c:pt idx="18">
                  <c:v>3.2800000000000002</c:v>
                </c:pt>
                <c:pt idx="19">
                  <c:v>4.5199999999999996</c:v>
                </c:pt>
                <c:pt idx="20">
                  <c:v>3.6500000000000004</c:v>
                </c:pt>
                <c:pt idx="21">
                  <c:v>3.99</c:v>
                </c:pt>
                <c:pt idx="22">
                  <c:v>0</c:v>
                </c:pt>
                <c:pt idx="23">
                  <c:v>0</c:v>
                </c:pt>
                <c:pt idx="24">
                  <c:v>3.7266666666666666</c:v>
                </c:pt>
                <c:pt idx="25">
                  <c:v>4.1899999999999995</c:v>
                </c:pt>
                <c:pt idx="26">
                  <c:v>4.2</c:v>
                </c:pt>
                <c:pt idx="27">
                  <c:v>2.6</c:v>
                </c:pt>
                <c:pt idx="28">
                  <c:v>3.08</c:v>
                </c:pt>
                <c:pt idx="29">
                  <c:v>6.1</c:v>
                </c:pt>
                <c:pt idx="30">
                  <c:v>7.629999999999999</c:v>
                </c:pt>
                <c:pt idx="31">
                  <c:v>8.3833333333333329</c:v>
                </c:pt>
                <c:pt idx="32">
                  <c:v>7.98</c:v>
                </c:pt>
                <c:pt idx="33">
                  <c:v>5.8100000000000005</c:v>
                </c:pt>
                <c:pt idx="34">
                  <c:v>3.86</c:v>
                </c:pt>
                <c:pt idx="35">
                  <c:v>3.86</c:v>
                </c:pt>
                <c:pt idx="36">
                  <c:v>3.28</c:v>
                </c:pt>
                <c:pt idx="37">
                  <c:v>1.46</c:v>
                </c:pt>
                <c:pt idx="38">
                  <c:v>5.9066666666666672</c:v>
                </c:pt>
                <c:pt idx="39">
                  <c:v>0</c:v>
                </c:pt>
                <c:pt idx="40">
                  <c:v>5.2433333333333332</c:v>
                </c:pt>
                <c:pt idx="41">
                  <c:v>4.0449999999999999</c:v>
                </c:pt>
                <c:pt idx="42">
                  <c:v>3.51</c:v>
                </c:pt>
                <c:pt idx="43">
                  <c:v>3.75</c:v>
                </c:pt>
                <c:pt idx="44">
                  <c:v>5.375</c:v>
                </c:pt>
                <c:pt idx="45">
                  <c:v>4.4850000000000003</c:v>
                </c:pt>
                <c:pt idx="46">
                  <c:v>7.1133333333333333</c:v>
                </c:pt>
                <c:pt idx="47">
                  <c:v>5.8133333333333335</c:v>
                </c:pt>
                <c:pt idx="48">
                  <c:v>5.5500000000000007</c:v>
                </c:pt>
                <c:pt idx="49">
                  <c:v>2.5049999999999999</c:v>
                </c:pt>
                <c:pt idx="50">
                  <c:v>5.0033333333333339</c:v>
                </c:pt>
                <c:pt idx="51">
                  <c:v>3.9649999999999999</c:v>
                </c:pt>
                <c:pt idx="52">
                  <c:v>6.47</c:v>
                </c:pt>
                <c:pt idx="53">
                  <c:v>0</c:v>
                </c:pt>
                <c:pt idx="54">
                  <c:v>5.7649999999999997</c:v>
                </c:pt>
                <c:pt idx="55">
                  <c:v>6.9533333333333331</c:v>
                </c:pt>
                <c:pt idx="56">
                  <c:v>4.1500000000000004</c:v>
                </c:pt>
                <c:pt idx="57">
                  <c:v>3.8499999999999996</c:v>
                </c:pt>
                <c:pt idx="58">
                  <c:v>2.4333333333333331</c:v>
                </c:pt>
                <c:pt idx="59">
                  <c:v>4.2733333333333334</c:v>
                </c:pt>
                <c:pt idx="60">
                  <c:v>6.1599999999999993</c:v>
                </c:pt>
                <c:pt idx="61">
                  <c:v>4.4949999999999992</c:v>
                </c:pt>
                <c:pt idx="62">
                  <c:v>3.7333333333333338</c:v>
                </c:pt>
                <c:pt idx="63">
                  <c:v>5.1466666666666674</c:v>
                </c:pt>
                <c:pt idx="64">
                  <c:v>5.9049999999999994</c:v>
                </c:pt>
                <c:pt idx="65">
                  <c:v>6.2149999999999999</c:v>
                </c:pt>
                <c:pt idx="66">
                  <c:v>5.54</c:v>
                </c:pt>
                <c:pt idx="67">
                  <c:v>5.5049999999999999</c:v>
                </c:pt>
                <c:pt idx="68">
                  <c:v>7.208333333333333</c:v>
                </c:pt>
                <c:pt idx="69">
                  <c:v>7.4775</c:v>
                </c:pt>
                <c:pt idx="70">
                  <c:v>4.9060000000000006</c:v>
                </c:pt>
                <c:pt idx="71">
                  <c:v>6.4233333333333347</c:v>
                </c:pt>
                <c:pt idx="72">
                  <c:v>4.6533333333333333</c:v>
                </c:pt>
                <c:pt idx="73">
                  <c:v>8.57</c:v>
                </c:pt>
                <c:pt idx="74">
                  <c:v>5.586666666666666</c:v>
                </c:pt>
                <c:pt idx="75">
                  <c:v>6.8320000000000007</c:v>
                </c:pt>
                <c:pt idx="76">
                  <c:v>6.3083333333333336</c:v>
                </c:pt>
                <c:pt idx="77">
                  <c:v>8.3550000000000004</c:v>
                </c:pt>
                <c:pt idx="78">
                  <c:v>9.43</c:v>
                </c:pt>
                <c:pt idx="79">
                  <c:v>7.92</c:v>
                </c:pt>
                <c:pt idx="80">
                  <c:v>7.3583333333333334</c:v>
                </c:pt>
                <c:pt idx="81">
                  <c:v>7.1899999999999995</c:v>
                </c:pt>
                <c:pt idx="82">
                  <c:v>5.9700000000000006</c:v>
                </c:pt>
                <c:pt idx="83">
                  <c:v>10.074999999999999</c:v>
                </c:pt>
                <c:pt idx="84">
                  <c:v>7.0549999999999997</c:v>
                </c:pt>
                <c:pt idx="85">
                  <c:v>5.55</c:v>
                </c:pt>
                <c:pt idx="86">
                  <c:v>3.54</c:v>
                </c:pt>
                <c:pt idx="87">
                  <c:v>4.9749999999999996</c:v>
                </c:pt>
                <c:pt idx="88">
                  <c:v>3.68</c:v>
                </c:pt>
                <c:pt idx="89">
                  <c:v>2.84</c:v>
                </c:pt>
                <c:pt idx="90">
                  <c:v>3.1475</c:v>
                </c:pt>
                <c:pt idx="91">
                  <c:v>8.6025000000000009</c:v>
                </c:pt>
                <c:pt idx="92">
                  <c:v>3.9624999999999995</c:v>
                </c:pt>
                <c:pt idx="93">
                  <c:v>8.7219999999999995</c:v>
                </c:pt>
                <c:pt idx="94">
                  <c:v>8.0500000000000007</c:v>
                </c:pt>
                <c:pt idx="95">
                  <c:v>2.6150000000000002</c:v>
                </c:pt>
                <c:pt idx="96">
                  <c:v>8.7633333333333336</c:v>
                </c:pt>
                <c:pt idx="97">
                  <c:v>9.4625000000000004</c:v>
                </c:pt>
                <c:pt idx="98">
                  <c:v>10.692499999999999</c:v>
                </c:pt>
                <c:pt idx="99">
                  <c:v>7.49</c:v>
                </c:pt>
                <c:pt idx="100">
                  <c:v>7.9</c:v>
                </c:pt>
                <c:pt idx="101">
                  <c:v>5.0349999999999993</c:v>
                </c:pt>
                <c:pt idx="102">
                  <c:v>4.63</c:v>
                </c:pt>
                <c:pt idx="103">
                  <c:v>6.9633333333333338</c:v>
                </c:pt>
                <c:pt idx="104">
                  <c:v>9.66</c:v>
                </c:pt>
                <c:pt idx="105">
                  <c:v>3.9266666666666663</c:v>
                </c:pt>
                <c:pt idx="106">
                  <c:v>8.1740000000000013</c:v>
                </c:pt>
                <c:pt idx="107">
                  <c:v>8.4349999999999987</c:v>
                </c:pt>
                <c:pt idx="108">
                  <c:v>7.9599999999999991</c:v>
                </c:pt>
                <c:pt idx="109">
                  <c:v>7.9725000000000001</c:v>
                </c:pt>
                <c:pt idx="110">
                  <c:v>4.5199999999999996</c:v>
                </c:pt>
                <c:pt idx="111">
                  <c:v>4.8499999999999996</c:v>
                </c:pt>
                <c:pt idx="112">
                  <c:v>5.58</c:v>
                </c:pt>
                <c:pt idx="113">
                  <c:v>3.9333333333333336</c:v>
                </c:pt>
                <c:pt idx="114">
                  <c:v>4.2166666666666677</c:v>
                </c:pt>
                <c:pt idx="115">
                  <c:v>7.38</c:v>
                </c:pt>
                <c:pt idx="116">
                  <c:v>8.5500000000000007</c:v>
                </c:pt>
                <c:pt idx="117">
                  <c:v>5.7966666666666669</c:v>
                </c:pt>
                <c:pt idx="118">
                  <c:v>6.3266666666666671</c:v>
                </c:pt>
                <c:pt idx="119">
                  <c:v>5.333333333333333</c:v>
                </c:pt>
                <c:pt idx="120">
                  <c:v>7.919999999999999</c:v>
                </c:pt>
                <c:pt idx="121">
                  <c:v>7.7349999999999994</c:v>
                </c:pt>
                <c:pt idx="122">
                  <c:v>4.4124999999999996</c:v>
                </c:pt>
                <c:pt idx="123">
                  <c:v>5.9899999999999993</c:v>
                </c:pt>
                <c:pt idx="124">
                  <c:v>9.58</c:v>
                </c:pt>
                <c:pt idx="125">
                  <c:v>7.06</c:v>
                </c:pt>
                <c:pt idx="126">
                  <c:v>9.1999999999999993</c:v>
                </c:pt>
                <c:pt idx="127">
                  <c:v>5.9659999999999993</c:v>
                </c:pt>
                <c:pt idx="128">
                  <c:v>5.8049999999999997</c:v>
                </c:pt>
                <c:pt idx="129">
                  <c:v>7.4533333333333331</c:v>
                </c:pt>
                <c:pt idx="130">
                  <c:v>9.254999999999999</c:v>
                </c:pt>
                <c:pt idx="131">
                  <c:v>7.1733333333333329</c:v>
                </c:pt>
                <c:pt idx="132">
                  <c:v>8.4550000000000001</c:v>
                </c:pt>
                <c:pt idx="133">
                  <c:v>8.14</c:v>
                </c:pt>
                <c:pt idx="134">
                  <c:v>6.8960000000000008</c:v>
                </c:pt>
                <c:pt idx="135">
                  <c:v>8.3825000000000003</c:v>
                </c:pt>
                <c:pt idx="136">
                  <c:v>9.2100000000000009</c:v>
                </c:pt>
                <c:pt idx="137">
                  <c:v>7.629999999999999</c:v>
                </c:pt>
                <c:pt idx="138">
                  <c:v>9.3925000000000001</c:v>
                </c:pt>
                <c:pt idx="139">
                  <c:v>9.0300000000000011</c:v>
                </c:pt>
                <c:pt idx="140">
                  <c:v>10.065000000000001</c:v>
                </c:pt>
                <c:pt idx="141">
                  <c:v>9.01</c:v>
                </c:pt>
                <c:pt idx="142">
                  <c:v>10.54</c:v>
                </c:pt>
                <c:pt idx="143">
                  <c:v>11.209999999999999</c:v>
                </c:pt>
                <c:pt idx="144">
                  <c:v>10.475</c:v>
                </c:pt>
                <c:pt idx="145">
                  <c:v>8.3033333333333328</c:v>
                </c:pt>
                <c:pt idx="146">
                  <c:v>7.7633333333333328</c:v>
                </c:pt>
                <c:pt idx="147">
                  <c:v>3.8</c:v>
                </c:pt>
                <c:pt idx="148">
                  <c:v>8.1633333333333322</c:v>
                </c:pt>
                <c:pt idx="149">
                  <c:v>8.4500000000000011</c:v>
                </c:pt>
                <c:pt idx="150">
                  <c:v>10.19</c:v>
                </c:pt>
                <c:pt idx="151">
                  <c:v>9.5950000000000006</c:v>
                </c:pt>
                <c:pt idx="152">
                  <c:v>2.9574999999999996</c:v>
                </c:pt>
                <c:pt idx="153">
                  <c:v>3.6591666666666667</c:v>
                </c:pt>
                <c:pt idx="154">
                  <c:v>2.6625000000000005</c:v>
                </c:pt>
                <c:pt idx="155">
                  <c:v>2.5375000000000001</c:v>
                </c:pt>
                <c:pt idx="156">
                  <c:v>2.0750000000000002</c:v>
                </c:pt>
                <c:pt idx="157">
                  <c:v>2.0750000000000002</c:v>
                </c:pt>
                <c:pt idx="158">
                  <c:v>0</c:v>
                </c:pt>
                <c:pt idx="159">
                  <c:v>3.0500000000000003</c:v>
                </c:pt>
                <c:pt idx="160">
                  <c:v>2.5866666666666664</c:v>
                </c:pt>
                <c:pt idx="161">
                  <c:v>3.1749999999999998</c:v>
                </c:pt>
                <c:pt idx="162">
                  <c:v>4.5966666666666667</c:v>
                </c:pt>
                <c:pt idx="163">
                  <c:v>3.29</c:v>
                </c:pt>
                <c:pt idx="164">
                  <c:v>0</c:v>
                </c:pt>
                <c:pt idx="165">
                  <c:v>3.69</c:v>
                </c:pt>
                <c:pt idx="166">
                  <c:v>2.895</c:v>
                </c:pt>
                <c:pt idx="167">
                  <c:v>3.1133333333333333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4.5149999999999997</c:v>
                </c:pt>
                <c:pt idx="172">
                  <c:v>3.1275000000000004</c:v>
                </c:pt>
                <c:pt idx="173">
                  <c:v>4.0424999999999995</c:v>
                </c:pt>
                <c:pt idx="174">
                  <c:v>1.8</c:v>
                </c:pt>
                <c:pt idx="175">
                  <c:v>3.8987500000000002</c:v>
                </c:pt>
                <c:pt idx="176">
                  <c:v>3.2549999999999999</c:v>
                </c:pt>
                <c:pt idx="177">
                  <c:v>3.84</c:v>
                </c:pt>
                <c:pt idx="178">
                  <c:v>4.0200000000000005</c:v>
                </c:pt>
                <c:pt idx="179">
                  <c:v>4.61625</c:v>
                </c:pt>
                <c:pt idx="180">
                  <c:v>4.8949999999999996</c:v>
                </c:pt>
                <c:pt idx="181">
                  <c:v>3.4066666666666663</c:v>
                </c:pt>
                <c:pt idx="182">
                  <c:v>3.54</c:v>
                </c:pt>
                <c:pt idx="183">
                  <c:v>3.91</c:v>
                </c:pt>
                <c:pt idx="184">
                  <c:v>5.6933333333333342</c:v>
                </c:pt>
                <c:pt idx="185">
                  <c:v>4.83</c:v>
                </c:pt>
                <c:pt idx="186">
                  <c:v>3.753333333333333</c:v>
                </c:pt>
                <c:pt idx="187">
                  <c:v>0</c:v>
                </c:pt>
                <c:pt idx="188">
                  <c:v>0</c:v>
                </c:pt>
                <c:pt idx="189">
                  <c:v>4.51</c:v>
                </c:pt>
                <c:pt idx="190">
                  <c:v>6.081666666666667</c:v>
                </c:pt>
                <c:pt idx="191">
                  <c:v>3.98875</c:v>
                </c:pt>
                <c:pt idx="192">
                  <c:v>5.6950000000000003</c:v>
                </c:pt>
                <c:pt idx="193">
                  <c:v>6.45</c:v>
                </c:pt>
                <c:pt idx="194">
                  <c:v>4.3533333333333344</c:v>
                </c:pt>
                <c:pt idx="195">
                  <c:v>5.6533333333333333</c:v>
                </c:pt>
                <c:pt idx="196">
                  <c:v>5.33</c:v>
                </c:pt>
                <c:pt idx="197">
                  <c:v>6.4550000000000001</c:v>
                </c:pt>
                <c:pt idx="198">
                  <c:v>6.626666666666666</c:v>
                </c:pt>
                <c:pt idx="199">
                  <c:v>2.91</c:v>
                </c:pt>
                <c:pt idx="200">
                  <c:v>2.7800000000000002</c:v>
                </c:pt>
                <c:pt idx="201">
                  <c:v>4.7</c:v>
                </c:pt>
                <c:pt idx="202">
                  <c:v>4.6816666666666666</c:v>
                </c:pt>
                <c:pt idx="203">
                  <c:v>3.5199999999999996</c:v>
                </c:pt>
                <c:pt idx="204">
                  <c:v>3.0591666666666666</c:v>
                </c:pt>
                <c:pt idx="205">
                  <c:v>5.54</c:v>
                </c:pt>
                <c:pt idx="206">
                  <c:v>4.043333333333333</c:v>
                </c:pt>
                <c:pt idx="207">
                  <c:v>3.4000000000000004</c:v>
                </c:pt>
                <c:pt idx="208">
                  <c:v>3.4699999999999998</c:v>
                </c:pt>
                <c:pt idx="209">
                  <c:v>3.9</c:v>
                </c:pt>
                <c:pt idx="210">
                  <c:v>4.6149999999999993</c:v>
                </c:pt>
                <c:pt idx="211">
                  <c:v>3.42</c:v>
                </c:pt>
                <c:pt idx="212">
                  <c:v>3.42</c:v>
                </c:pt>
                <c:pt idx="213">
                  <c:v>5.43</c:v>
                </c:pt>
                <c:pt idx="214">
                  <c:v>4.3933333333333335</c:v>
                </c:pt>
                <c:pt idx="215">
                  <c:v>3.3933333333333331</c:v>
                </c:pt>
                <c:pt idx="216">
                  <c:v>3.7299999999999995</c:v>
                </c:pt>
                <c:pt idx="217">
                  <c:v>3.3866666666666667</c:v>
                </c:pt>
                <c:pt idx="218">
                  <c:v>4.5500000000000007</c:v>
                </c:pt>
                <c:pt idx="219">
                  <c:v>3.2</c:v>
                </c:pt>
                <c:pt idx="220">
                  <c:v>4.2333333333333334</c:v>
                </c:pt>
                <c:pt idx="221">
                  <c:v>5.4466666666666663</c:v>
                </c:pt>
                <c:pt idx="222">
                  <c:v>4.6174999999999997</c:v>
                </c:pt>
                <c:pt idx="223">
                  <c:v>4.1475</c:v>
                </c:pt>
                <c:pt idx="224">
                  <c:v>3.52</c:v>
                </c:pt>
                <c:pt idx="225">
                  <c:v>3.7316666666666669</c:v>
                </c:pt>
                <c:pt idx="226">
                  <c:v>3.1374999999999997</c:v>
                </c:pt>
                <c:pt idx="227">
                  <c:v>5.3133333333333335</c:v>
                </c:pt>
                <c:pt idx="228">
                  <c:v>2.94</c:v>
                </c:pt>
                <c:pt idx="229">
                  <c:v>4.4325000000000001</c:v>
                </c:pt>
                <c:pt idx="230">
                  <c:v>2.2450000000000001</c:v>
                </c:pt>
                <c:pt idx="231">
                  <c:v>2.9449999999999998</c:v>
                </c:pt>
                <c:pt idx="232">
                  <c:v>4.0183333333333335</c:v>
                </c:pt>
                <c:pt idx="233">
                  <c:v>3.6099999999999994</c:v>
                </c:pt>
                <c:pt idx="234">
                  <c:v>4.0733333333333333</c:v>
                </c:pt>
                <c:pt idx="235">
                  <c:v>2.95</c:v>
                </c:pt>
                <c:pt idx="236">
                  <c:v>3.15</c:v>
                </c:pt>
                <c:pt idx="237">
                  <c:v>4.63</c:v>
                </c:pt>
                <c:pt idx="238">
                  <c:v>3.08</c:v>
                </c:pt>
                <c:pt idx="239">
                  <c:v>4.4400000000000004</c:v>
                </c:pt>
                <c:pt idx="240">
                  <c:v>2.871666666666667</c:v>
                </c:pt>
                <c:pt idx="241">
                  <c:v>1.6283333333333332</c:v>
                </c:pt>
                <c:pt idx="242">
                  <c:v>2.2062499999999998</c:v>
                </c:pt>
                <c:pt idx="243">
                  <c:v>2.5350000000000001</c:v>
                </c:pt>
                <c:pt idx="244">
                  <c:v>1.71875</c:v>
                </c:pt>
                <c:pt idx="245">
                  <c:v>2.1949999999999998</c:v>
                </c:pt>
                <c:pt idx="246">
                  <c:v>3.7</c:v>
                </c:pt>
                <c:pt idx="247">
                  <c:v>3.2050000000000005</c:v>
                </c:pt>
                <c:pt idx="248">
                  <c:v>3.25</c:v>
                </c:pt>
                <c:pt idx="249">
                  <c:v>4.2687499999999998</c:v>
                </c:pt>
                <c:pt idx="250">
                  <c:v>2.4750000000000001</c:v>
                </c:pt>
                <c:pt idx="251">
                  <c:v>3.38</c:v>
                </c:pt>
                <c:pt idx="252">
                  <c:v>2.6399999999999997</c:v>
                </c:pt>
                <c:pt idx="253">
                  <c:v>4.8849999999999998</c:v>
                </c:pt>
                <c:pt idx="254">
                  <c:v>4.5400000000000009</c:v>
                </c:pt>
                <c:pt idx="255">
                  <c:v>4.8599999999999994</c:v>
                </c:pt>
                <c:pt idx="256">
                  <c:v>4.4499999999999993</c:v>
                </c:pt>
                <c:pt idx="257">
                  <c:v>5.32</c:v>
                </c:pt>
                <c:pt idx="258">
                  <c:v>4.1800000000000006</c:v>
                </c:pt>
                <c:pt idx="259">
                  <c:v>4.8400000000000007</c:v>
                </c:pt>
                <c:pt idx="260">
                  <c:v>2.8000000000000003</c:v>
                </c:pt>
                <c:pt idx="261">
                  <c:v>2.1</c:v>
                </c:pt>
                <c:pt idx="262">
                  <c:v>2.25</c:v>
                </c:pt>
                <c:pt idx="263">
                  <c:v>3.2</c:v>
                </c:pt>
                <c:pt idx="264">
                  <c:v>2.0333333333333332</c:v>
                </c:pt>
                <c:pt idx="265">
                  <c:v>1.7333333333333334</c:v>
                </c:pt>
                <c:pt idx="266">
                  <c:v>3.5333333333333332</c:v>
                </c:pt>
                <c:pt idx="267">
                  <c:v>8.9888888888888889</c:v>
                </c:pt>
                <c:pt idx="268">
                  <c:v>2.8</c:v>
                </c:pt>
                <c:pt idx="269">
                  <c:v>7.75</c:v>
                </c:pt>
                <c:pt idx="270">
                  <c:v>8.5500000000000007</c:v>
                </c:pt>
                <c:pt idx="271">
                  <c:v>3.5666666666666664</c:v>
                </c:pt>
                <c:pt idx="272">
                  <c:v>3.9166666666666665</c:v>
                </c:pt>
                <c:pt idx="273">
                  <c:v>4.8499999999999996</c:v>
                </c:pt>
                <c:pt idx="274">
                  <c:v>3.9</c:v>
                </c:pt>
                <c:pt idx="275">
                  <c:v>7.3650000000000002</c:v>
                </c:pt>
                <c:pt idx="276">
                  <c:v>8.1</c:v>
                </c:pt>
                <c:pt idx="277">
                  <c:v>2.3499999999999996</c:v>
                </c:pt>
                <c:pt idx="278">
                  <c:v>3</c:v>
                </c:pt>
                <c:pt idx="279">
                  <c:v>2.9</c:v>
                </c:pt>
                <c:pt idx="280">
                  <c:v>5.2799999999999994</c:v>
                </c:pt>
                <c:pt idx="281">
                  <c:v>3.8</c:v>
                </c:pt>
                <c:pt idx="282">
                  <c:v>3.78</c:v>
                </c:pt>
                <c:pt idx="283">
                  <c:v>0</c:v>
                </c:pt>
                <c:pt idx="284">
                  <c:v>2.6713333333333331</c:v>
                </c:pt>
                <c:pt idx="285">
                  <c:v>4.3199999999999994</c:v>
                </c:pt>
                <c:pt idx="286">
                  <c:v>3.44</c:v>
                </c:pt>
                <c:pt idx="287">
                  <c:v>2.95</c:v>
                </c:pt>
                <c:pt idx="288">
                  <c:v>5.88</c:v>
                </c:pt>
                <c:pt idx="289">
                  <c:v>4.18</c:v>
                </c:pt>
                <c:pt idx="290">
                  <c:v>0</c:v>
                </c:pt>
                <c:pt idx="291">
                  <c:v>5.75</c:v>
                </c:pt>
                <c:pt idx="292">
                  <c:v>5.35</c:v>
                </c:pt>
                <c:pt idx="293">
                  <c:v>4.1500000000000004</c:v>
                </c:pt>
                <c:pt idx="294">
                  <c:v>4.75</c:v>
                </c:pt>
                <c:pt idx="295">
                  <c:v>11.324999999999999</c:v>
                </c:pt>
                <c:pt idx="296">
                  <c:v>6.0666666666666673</c:v>
                </c:pt>
                <c:pt idx="297">
                  <c:v>3.3000000000000003</c:v>
                </c:pt>
                <c:pt idx="298">
                  <c:v>3.4</c:v>
                </c:pt>
                <c:pt idx="299">
                  <c:v>8.3625000000000007</c:v>
                </c:pt>
                <c:pt idx="300">
                  <c:v>8.9499999999999993</c:v>
                </c:pt>
                <c:pt idx="301">
                  <c:v>6.2</c:v>
                </c:pt>
                <c:pt idx="302">
                  <c:v>2.2333333333333334</c:v>
                </c:pt>
                <c:pt idx="303">
                  <c:v>2.9333333333333336</c:v>
                </c:pt>
                <c:pt idx="304">
                  <c:v>4.1800000000000006</c:v>
                </c:pt>
                <c:pt idx="305">
                  <c:v>2.7749999999999999</c:v>
                </c:pt>
                <c:pt idx="306">
                  <c:v>4.32</c:v>
                </c:pt>
                <c:pt idx="307">
                  <c:v>4.1700000000000008</c:v>
                </c:pt>
                <c:pt idx="308">
                  <c:v>6.4666666666666659</c:v>
                </c:pt>
                <c:pt idx="309">
                  <c:v>7.4800000000000013</c:v>
                </c:pt>
                <c:pt idx="310">
                  <c:v>7.51</c:v>
                </c:pt>
                <c:pt idx="311">
                  <c:v>1.375</c:v>
                </c:pt>
                <c:pt idx="312">
                  <c:v>6.7616666666666667</c:v>
                </c:pt>
                <c:pt idx="313">
                  <c:v>6.835</c:v>
                </c:pt>
                <c:pt idx="314">
                  <c:v>7.92</c:v>
                </c:pt>
                <c:pt idx="315">
                  <c:v>5.8</c:v>
                </c:pt>
                <c:pt idx="316">
                  <c:v>5.8249999999999993</c:v>
                </c:pt>
                <c:pt idx="317">
                  <c:v>6.1533333333333333</c:v>
                </c:pt>
                <c:pt idx="318">
                  <c:v>6.6349999999999998</c:v>
                </c:pt>
                <c:pt idx="319">
                  <c:v>5.4224999999999994</c:v>
                </c:pt>
                <c:pt idx="320">
                  <c:v>6.0124999999999993</c:v>
                </c:pt>
                <c:pt idx="321">
                  <c:v>4.92</c:v>
                </c:pt>
                <c:pt idx="322">
                  <c:v>7.3149999999999995</c:v>
                </c:pt>
                <c:pt idx="323">
                  <c:v>5.9549999999999992</c:v>
                </c:pt>
                <c:pt idx="324">
                  <c:v>5.9600000000000009</c:v>
                </c:pt>
                <c:pt idx="325">
                  <c:v>3.2124999999999999</c:v>
                </c:pt>
                <c:pt idx="326">
                  <c:v>4.4449999999999994</c:v>
                </c:pt>
                <c:pt idx="327">
                  <c:v>3.2374999999999998</c:v>
                </c:pt>
                <c:pt idx="328">
                  <c:v>3.3316666666666666</c:v>
                </c:pt>
                <c:pt idx="329">
                  <c:v>3.9866666666666668</c:v>
                </c:pt>
                <c:pt idx="330">
                  <c:v>4.7700000000000005</c:v>
                </c:pt>
                <c:pt idx="331">
                  <c:v>4.8494444444444449</c:v>
                </c:pt>
                <c:pt idx="332">
                  <c:v>3.6100000000000003</c:v>
                </c:pt>
                <c:pt idx="333">
                  <c:v>4.5599999999999996</c:v>
                </c:pt>
                <c:pt idx="334">
                  <c:v>4.8600000000000003</c:v>
                </c:pt>
                <c:pt idx="335">
                  <c:v>4.6050000000000004</c:v>
                </c:pt>
                <c:pt idx="336">
                  <c:v>4.2850000000000001</c:v>
                </c:pt>
                <c:pt idx="337">
                  <c:v>4.041666666666667</c:v>
                </c:pt>
                <c:pt idx="338">
                  <c:v>4.0050000000000008</c:v>
                </c:pt>
                <c:pt idx="339">
                  <c:v>4.7725</c:v>
                </c:pt>
                <c:pt idx="340">
                  <c:v>5.3550000000000004</c:v>
                </c:pt>
                <c:pt idx="341">
                  <c:v>0</c:v>
                </c:pt>
                <c:pt idx="342">
                  <c:v>3.3666666666666667</c:v>
                </c:pt>
                <c:pt idx="343">
                  <c:v>3.0744444444444441</c:v>
                </c:pt>
                <c:pt idx="344">
                  <c:v>4.3</c:v>
                </c:pt>
                <c:pt idx="345">
                  <c:v>5.5350000000000001</c:v>
                </c:pt>
                <c:pt idx="346">
                  <c:v>4.9400000000000004</c:v>
                </c:pt>
                <c:pt idx="347">
                  <c:v>0</c:v>
                </c:pt>
                <c:pt idx="348">
                  <c:v>3.96875</c:v>
                </c:pt>
                <c:pt idx="349">
                  <c:v>2.1</c:v>
                </c:pt>
                <c:pt idx="350">
                  <c:v>5.1583333333333332</c:v>
                </c:pt>
                <c:pt idx="351">
                  <c:v>4.2012499999999999</c:v>
                </c:pt>
                <c:pt idx="352">
                  <c:v>4.2850000000000001</c:v>
                </c:pt>
                <c:pt idx="353">
                  <c:v>6.0600000000000005</c:v>
                </c:pt>
                <c:pt idx="354">
                  <c:v>4.74</c:v>
                </c:pt>
                <c:pt idx="355">
                  <c:v>0</c:v>
                </c:pt>
                <c:pt idx="356">
                  <c:v>4.253333333333333</c:v>
                </c:pt>
                <c:pt idx="357">
                  <c:v>5.3362499999999997</c:v>
                </c:pt>
                <c:pt idx="358">
                  <c:v>5.6437500000000007</c:v>
                </c:pt>
                <c:pt idx="359">
                  <c:v>3.8391666666666664</c:v>
                </c:pt>
                <c:pt idx="360">
                  <c:v>3.63</c:v>
                </c:pt>
                <c:pt idx="361">
                  <c:v>5.495000000000001</c:v>
                </c:pt>
                <c:pt idx="362">
                  <c:v>4.3949999999999996</c:v>
                </c:pt>
                <c:pt idx="363">
                  <c:v>0</c:v>
                </c:pt>
                <c:pt idx="364">
                  <c:v>3.7474999999999996</c:v>
                </c:pt>
                <c:pt idx="365">
                  <c:v>6.3666666666666671</c:v>
                </c:pt>
                <c:pt idx="366">
                  <c:v>4.6899999999999995</c:v>
                </c:pt>
                <c:pt idx="367">
                  <c:v>4.8874999999999993</c:v>
                </c:pt>
                <c:pt idx="368">
                  <c:v>3.9850000000000003</c:v>
                </c:pt>
                <c:pt idx="369">
                  <c:v>4.63375</c:v>
                </c:pt>
                <c:pt idx="370">
                  <c:v>4.5350000000000001</c:v>
                </c:pt>
                <c:pt idx="371">
                  <c:v>0</c:v>
                </c:pt>
                <c:pt idx="372">
                  <c:v>3.5100000000000002</c:v>
                </c:pt>
                <c:pt idx="373">
                  <c:v>3.9150000000000005</c:v>
                </c:pt>
                <c:pt idx="374">
                  <c:v>6.26</c:v>
                </c:pt>
                <c:pt idx="375">
                  <c:v>4.1733333333333338</c:v>
                </c:pt>
                <c:pt idx="376">
                  <c:v>3.7133333333333334</c:v>
                </c:pt>
                <c:pt idx="377">
                  <c:v>4.4866666666666664</c:v>
                </c:pt>
                <c:pt idx="378">
                  <c:v>5.32</c:v>
                </c:pt>
                <c:pt idx="379">
                  <c:v>0</c:v>
                </c:pt>
                <c:pt idx="380">
                  <c:v>1.2</c:v>
                </c:pt>
                <c:pt idx="381">
                  <c:v>3.2299999999999995</c:v>
                </c:pt>
                <c:pt idx="382">
                  <c:v>5.3350000000000009</c:v>
                </c:pt>
                <c:pt idx="383">
                  <c:v>5.8866666666666667</c:v>
                </c:pt>
                <c:pt idx="384">
                  <c:v>5.7949999999999999</c:v>
                </c:pt>
                <c:pt idx="385">
                  <c:v>4.41</c:v>
                </c:pt>
                <c:pt idx="386">
                  <c:v>4.1133333333333333</c:v>
                </c:pt>
                <c:pt idx="387">
                  <c:v>3.4</c:v>
                </c:pt>
                <c:pt idx="388">
                  <c:v>4.4399999999999995</c:v>
                </c:pt>
                <c:pt idx="389">
                  <c:v>5.1550000000000002</c:v>
                </c:pt>
                <c:pt idx="390">
                  <c:v>5.5791666666666675</c:v>
                </c:pt>
                <c:pt idx="391">
                  <c:v>5.3704166666666673</c:v>
                </c:pt>
                <c:pt idx="392">
                  <c:v>4.9033333333333342</c:v>
                </c:pt>
                <c:pt idx="393">
                  <c:v>6.2019047619047623</c:v>
                </c:pt>
                <c:pt idx="394">
                  <c:v>5.9224999999999994</c:v>
                </c:pt>
                <c:pt idx="395">
                  <c:v>0</c:v>
                </c:pt>
                <c:pt idx="396">
                  <c:v>2.6999999999999997</c:v>
                </c:pt>
                <c:pt idx="397">
                  <c:v>5.7216666666666658</c:v>
                </c:pt>
                <c:pt idx="398">
                  <c:v>4.92</c:v>
                </c:pt>
                <c:pt idx="399">
                  <c:v>5.0350000000000001</c:v>
                </c:pt>
                <c:pt idx="400">
                  <c:v>4.8125</c:v>
                </c:pt>
                <c:pt idx="401">
                  <c:v>5.07</c:v>
                </c:pt>
                <c:pt idx="402">
                  <c:v>4.5049999999999999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3.2850000000000001</c:v>
                </c:pt>
                <c:pt idx="407">
                  <c:v>4.625</c:v>
                </c:pt>
                <c:pt idx="408">
                  <c:v>6.27</c:v>
                </c:pt>
                <c:pt idx="409">
                  <c:v>6.39</c:v>
                </c:pt>
                <c:pt idx="410">
                  <c:v>6.0466666666666669</c:v>
                </c:pt>
                <c:pt idx="411">
                  <c:v>2.14</c:v>
                </c:pt>
                <c:pt idx="412">
                  <c:v>4.3366666666666669</c:v>
                </c:pt>
                <c:pt idx="413">
                  <c:v>3.04</c:v>
                </c:pt>
                <c:pt idx="414">
                  <c:v>2.96</c:v>
                </c:pt>
                <c:pt idx="415">
                  <c:v>3.84</c:v>
                </c:pt>
                <c:pt idx="416">
                  <c:v>3.0949999999999998</c:v>
                </c:pt>
                <c:pt idx="417">
                  <c:v>4</c:v>
                </c:pt>
                <c:pt idx="418">
                  <c:v>5.5</c:v>
                </c:pt>
              </c:numCache>
            </c:numRef>
          </c:xVal>
          <c:yVal>
            <c:numRef>
              <c:f>all!$D$2:$D$420</c:f>
              <c:numCache>
                <c:formatCode>General</c:formatCode>
                <c:ptCount val="419"/>
                <c:pt idx="0">
                  <c:v>4.54</c:v>
                </c:pt>
                <c:pt idx="5">
                  <c:v>3.16</c:v>
                </c:pt>
                <c:pt idx="11">
                  <c:v>3.54</c:v>
                </c:pt>
                <c:pt idx="18">
                  <c:v>3.72</c:v>
                </c:pt>
                <c:pt idx="51">
                  <c:v>4.1399999999999997</c:v>
                </c:pt>
                <c:pt idx="62">
                  <c:v>3.7</c:v>
                </c:pt>
                <c:pt idx="68">
                  <c:v>3.86</c:v>
                </c:pt>
                <c:pt idx="70">
                  <c:v>2.88</c:v>
                </c:pt>
                <c:pt idx="71">
                  <c:v>4.03</c:v>
                </c:pt>
                <c:pt idx="72">
                  <c:v>4.03</c:v>
                </c:pt>
                <c:pt idx="74">
                  <c:v>3.15</c:v>
                </c:pt>
                <c:pt idx="76">
                  <c:v>3.32</c:v>
                </c:pt>
                <c:pt idx="80">
                  <c:v>4.28</c:v>
                </c:pt>
                <c:pt idx="85">
                  <c:v>3.82</c:v>
                </c:pt>
                <c:pt idx="86">
                  <c:v>2.88</c:v>
                </c:pt>
                <c:pt idx="90">
                  <c:v>3.13</c:v>
                </c:pt>
                <c:pt idx="92">
                  <c:v>3.02</c:v>
                </c:pt>
                <c:pt idx="93">
                  <c:v>3.33</c:v>
                </c:pt>
                <c:pt idx="94">
                  <c:v>3.46</c:v>
                </c:pt>
                <c:pt idx="95">
                  <c:v>3.16</c:v>
                </c:pt>
                <c:pt idx="101">
                  <c:v>3.8</c:v>
                </c:pt>
                <c:pt idx="105">
                  <c:v>4.0999999999999996</c:v>
                </c:pt>
                <c:pt idx="106">
                  <c:v>5.83</c:v>
                </c:pt>
                <c:pt idx="110">
                  <c:v>5.3</c:v>
                </c:pt>
                <c:pt idx="111">
                  <c:v>4.5999999999999996</c:v>
                </c:pt>
                <c:pt idx="119">
                  <c:v>3.6</c:v>
                </c:pt>
                <c:pt idx="120">
                  <c:v>3.58</c:v>
                </c:pt>
                <c:pt idx="122">
                  <c:v>4.09</c:v>
                </c:pt>
                <c:pt idx="123">
                  <c:v>2</c:v>
                </c:pt>
                <c:pt idx="127">
                  <c:v>3.76</c:v>
                </c:pt>
                <c:pt idx="129">
                  <c:v>4.17</c:v>
                </c:pt>
                <c:pt idx="131">
                  <c:v>5.13</c:v>
                </c:pt>
                <c:pt idx="132">
                  <c:v>4.04</c:v>
                </c:pt>
                <c:pt idx="133">
                  <c:v>6.03</c:v>
                </c:pt>
                <c:pt idx="134">
                  <c:v>5.83</c:v>
                </c:pt>
                <c:pt idx="146">
                  <c:v>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9-4CE6-B012-8F0FAEF08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22072"/>
        <c:axId val="372620760"/>
      </c:scatterChart>
      <c:valAx>
        <c:axId val="37262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20760"/>
        <c:crosses val="autoZero"/>
        <c:crossBetween val="midCat"/>
      </c:valAx>
      <c:valAx>
        <c:axId val="372620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2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64588801399826"/>
                  <c:y val="-0.22275408282298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'53Subset-1Aug19'!$O$2:$O$140</c:f>
              <c:numCache>
                <c:formatCode>General</c:formatCode>
                <c:ptCount val="139"/>
                <c:pt idx="0">
                  <c:v>4.9799999999999995</c:v>
                </c:pt>
                <c:pt idx="1">
                  <c:v>3.77</c:v>
                </c:pt>
                <c:pt idx="2">
                  <c:v>3.62</c:v>
                </c:pt>
                <c:pt idx="3">
                  <c:v>3.72</c:v>
                </c:pt>
                <c:pt idx="4">
                  <c:v>2.16</c:v>
                </c:pt>
                <c:pt idx="5">
                  <c:v>3.4266666666666663</c:v>
                </c:pt>
                <c:pt idx="6">
                  <c:v>4.0600000000000005</c:v>
                </c:pt>
                <c:pt idx="7">
                  <c:v>4.5</c:v>
                </c:pt>
                <c:pt idx="8">
                  <c:v>5.024</c:v>
                </c:pt>
                <c:pt idx="9">
                  <c:v>3.27</c:v>
                </c:pt>
                <c:pt idx="10">
                  <c:v>3.7533333333333339</c:v>
                </c:pt>
                <c:pt idx="11">
                  <c:v>3.71</c:v>
                </c:pt>
                <c:pt idx="12">
                  <c:v>4.21</c:v>
                </c:pt>
                <c:pt idx="13">
                  <c:v>4.2733333333333334</c:v>
                </c:pt>
                <c:pt idx="14">
                  <c:v>5.413333333333334</c:v>
                </c:pt>
                <c:pt idx="15">
                  <c:v>4.82</c:v>
                </c:pt>
                <c:pt idx="16">
                  <c:v>4.0200000000000005</c:v>
                </c:pt>
                <c:pt idx="17">
                  <c:v>5.62</c:v>
                </c:pt>
                <c:pt idx="18">
                  <c:v>7.6300000000000008</c:v>
                </c:pt>
                <c:pt idx="19">
                  <c:v>5.1825000000000001</c:v>
                </c:pt>
                <c:pt idx="20">
                  <c:v>6.7780000000000005</c:v>
                </c:pt>
                <c:pt idx="21">
                  <c:v>4.6533333333333333</c:v>
                </c:pt>
                <c:pt idx="22">
                  <c:v>5.5200000000000005</c:v>
                </c:pt>
                <c:pt idx="23">
                  <c:v>7.206666666666667</c:v>
                </c:pt>
                <c:pt idx="24">
                  <c:v>5.8525000000000009</c:v>
                </c:pt>
                <c:pt idx="25">
                  <c:v>7.41</c:v>
                </c:pt>
                <c:pt idx="26">
                  <c:v>8.0733333333333324</c:v>
                </c:pt>
                <c:pt idx="27">
                  <c:v>5.9700000000000006</c:v>
                </c:pt>
                <c:pt idx="28">
                  <c:v>6.85</c:v>
                </c:pt>
                <c:pt idx="29">
                  <c:v>4.1749999999999998</c:v>
                </c:pt>
                <c:pt idx="30">
                  <c:v>2.3899999999999997</c:v>
                </c:pt>
                <c:pt idx="31">
                  <c:v>2.9550000000000001</c:v>
                </c:pt>
                <c:pt idx="32">
                  <c:v>2.83</c:v>
                </c:pt>
                <c:pt idx="33">
                  <c:v>8.6366666666666667</c:v>
                </c:pt>
                <c:pt idx="34">
                  <c:v>3.9624999999999995</c:v>
                </c:pt>
                <c:pt idx="35">
                  <c:v>8.9125000000000014</c:v>
                </c:pt>
                <c:pt idx="36">
                  <c:v>7.9279999999999999</c:v>
                </c:pt>
                <c:pt idx="37">
                  <c:v>2.6150000000000002</c:v>
                </c:pt>
                <c:pt idx="38">
                  <c:v>8.49</c:v>
                </c:pt>
                <c:pt idx="39">
                  <c:v>8.74</c:v>
                </c:pt>
                <c:pt idx="40">
                  <c:v>5.0349999999999993</c:v>
                </c:pt>
                <c:pt idx="41">
                  <c:v>4.5999999999999996</c:v>
                </c:pt>
                <c:pt idx="42">
                  <c:v>3.9266666666666663</c:v>
                </c:pt>
                <c:pt idx="43">
                  <c:v>8.7833333333333332</c:v>
                </c:pt>
                <c:pt idx="44">
                  <c:v>4.6349999999999998</c:v>
                </c:pt>
                <c:pt idx="45">
                  <c:v>4.7424999999999997</c:v>
                </c:pt>
                <c:pt idx="46">
                  <c:v>3.29</c:v>
                </c:pt>
                <c:pt idx="47">
                  <c:v>3.71</c:v>
                </c:pt>
                <c:pt idx="48">
                  <c:v>5.333333333333333</c:v>
                </c:pt>
                <c:pt idx="49">
                  <c:v>7.5020000000000007</c:v>
                </c:pt>
                <c:pt idx="50">
                  <c:v>7.56</c:v>
                </c:pt>
                <c:pt idx="51">
                  <c:v>3.84</c:v>
                </c:pt>
                <c:pt idx="52">
                  <c:v>5.5</c:v>
                </c:pt>
                <c:pt idx="53">
                  <c:v>5.6999999999999993</c:v>
                </c:pt>
                <c:pt idx="54">
                  <c:v>7.5100000000000007</c:v>
                </c:pt>
                <c:pt idx="55">
                  <c:v>5.4666666666666659</c:v>
                </c:pt>
                <c:pt idx="56">
                  <c:v>8.0549999999999997</c:v>
                </c:pt>
                <c:pt idx="57">
                  <c:v>7.9250000000000007</c:v>
                </c:pt>
                <c:pt idx="58">
                  <c:v>5.6400000000000006</c:v>
                </c:pt>
                <c:pt idx="59">
                  <c:v>7.7633333333333328</c:v>
                </c:pt>
                <c:pt idx="60">
                  <c:v>3.6349999999999998</c:v>
                </c:pt>
                <c:pt idx="61">
                  <c:v>2.36</c:v>
                </c:pt>
                <c:pt idx="62">
                  <c:v>2.0750000000000002</c:v>
                </c:pt>
                <c:pt idx="63">
                  <c:v>1.87</c:v>
                </c:pt>
                <c:pt idx="64">
                  <c:v>5.7299999999999995</c:v>
                </c:pt>
                <c:pt idx="65">
                  <c:v>3.4750000000000001</c:v>
                </c:pt>
                <c:pt idx="66">
                  <c:v>2.4300000000000002</c:v>
                </c:pt>
                <c:pt idx="67">
                  <c:v>4.4000000000000004</c:v>
                </c:pt>
                <c:pt idx="68">
                  <c:v>3.86</c:v>
                </c:pt>
                <c:pt idx="69">
                  <c:v>5.32</c:v>
                </c:pt>
                <c:pt idx="70">
                  <c:v>5.2</c:v>
                </c:pt>
                <c:pt idx="71">
                  <c:v>4.4674999999999994</c:v>
                </c:pt>
                <c:pt idx="72">
                  <c:v>5.5925000000000002</c:v>
                </c:pt>
                <c:pt idx="73">
                  <c:v>5.6466666666666674</c:v>
                </c:pt>
                <c:pt idx="74">
                  <c:v>7.2899999999999991</c:v>
                </c:pt>
                <c:pt idx="75">
                  <c:v>6.626666666666666</c:v>
                </c:pt>
                <c:pt idx="76">
                  <c:v>5.1833333333333336</c:v>
                </c:pt>
                <c:pt idx="77">
                  <c:v>2.5583333333333331</c:v>
                </c:pt>
                <c:pt idx="78">
                  <c:v>3.6911111111111108</c:v>
                </c:pt>
                <c:pt idx="79">
                  <c:v>4.04</c:v>
                </c:pt>
                <c:pt idx="80">
                  <c:v>4.253333333333333</c:v>
                </c:pt>
                <c:pt idx="81">
                  <c:v>4.5600000000000005</c:v>
                </c:pt>
                <c:pt idx="82">
                  <c:v>4.0999999999999996</c:v>
                </c:pt>
                <c:pt idx="83">
                  <c:v>2.83</c:v>
                </c:pt>
                <c:pt idx="84">
                  <c:v>6.33</c:v>
                </c:pt>
                <c:pt idx="85">
                  <c:v>4.4325000000000001</c:v>
                </c:pt>
                <c:pt idx="86">
                  <c:v>3.1399999999999997</c:v>
                </c:pt>
                <c:pt idx="87">
                  <c:v>3.42</c:v>
                </c:pt>
                <c:pt idx="88">
                  <c:v>2.739583333333333</c:v>
                </c:pt>
                <c:pt idx="89">
                  <c:v>1.7033333333333331</c:v>
                </c:pt>
                <c:pt idx="90">
                  <c:v>0.94374999999999998</c:v>
                </c:pt>
                <c:pt idx="91">
                  <c:v>2.09375</c:v>
                </c:pt>
                <c:pt idx="92">
                  <c:v>3.7750000000000004</c:v>
                </c:pt>
                <c:pt idx="93">
                  <c:v>2.6999999999999997</c:v>
                </c:pt>
                <c:pt idx="94">
                  <c:v>3.8149999999999999</c:v>
                </c:pt>
                <c:pt idx="95">
                  <c:v>5.2416666666666663</c:v>
                </c:pt>
                <c:pt idx="96">
                  <c:v>4.8666666666666663</c:v>
                </c:pt>
                <c:pt idx="97">
                  <c:v>5.4</c:v>
                </c:pt>
                <c:pt idx="98">
                  <c:v>5.625</c:v>
                </c:pt>
                <c:pt idx="99">
                  <c:v>2.7250000000000001</c:v>
                </c:pt>
                <c:pt idx="100">
                  <c:v>1.5</c:v>
                </c:pt>
                <c:pt idx="101">
                  <c:v>1.5</c:v>
                </c:pt>
                <c:pt idx="102">
                  <c:v>8.9888888888888889</c:v>
                </c:pt>
                <c:pt idx="103">
                  <c:v>2.5499999999999998</c:v>
                </c:pt>
                <c:pt idx="104">
                  <c:v>8.5</c:v>
                </c:pt>
                <c:pt idx="105">
                  <c:v>0.8</c:v>
                </c:pt>
                <c:pt idx="106">
                  <c:v>3.4</c:v>
                </c:pt>
                <c:pt idx="107">
                  <c:v>3.45</c:v>
                </c:pt>
                <c:pt idx="108">
                  <c:v>7.2999999999999989</c:v>
                </c:pt>
                <c:pt idx="109">
                  <c:v>7.8999999999999995</c:v>
                </c:pt>
                <c:pt idx="110">
                  <c:v>2.1</c:v>
                </c:pt>
                <c:pt idx="111">
                  <c:v>5.4</c:v>
                </c:pt>
                <c:pt idx="112">
                  <c:v>1.1000000000000001</c:v>
                </c:pt>
                <c:pt idx="113">
                  <c:v>3.1</c:v>
                </c:pt>
                <c:pt idx="114">
                  <c:v>5.88</c:v>
                </c:pt>
                <c:pt idx="115">
                  <c:v>1.0714285714285714</c:v>
                </c:pt>
                <c:pt idx="116">
                  <c:v>5.35</c:v>
                </c:pt>
                <c:pt idx="117">
                  <c:v>1.6</c:v>
                </c:pt>
                <c:pt idx="118">
                  <c:v>2.6333333333333333</c:v>
                </c:pt>
                <c:pt idx="119">
                  <c:v>2.4500000000000002</c:v>
                </c:pt>
                <c:pt idx="120">
                  <c:v>8.35</c:v>
                </c:pt>
                <c:pt idx="121">
                  <c:v>9.9333333333333336</c:v>
                </c:pt>
                <c:pt idx="122">
                  <c:v>2.1555555555555554</c:v>
                </c:pt>
                <c:pt idx="123">
                  <c:v>4.1700000000000008</c:v>
                </c:pt>
                <c:pt idx="124">
                  <c:v>8.0666666666666682</c:v>
                </c:pt>
                <c:pt idx="125">
                  <c:v>4.1800000000000006</c:v>
                </c:pt>
                <c:pt idx="126">
                  <c:v>4.8220833333333335</c:v>
                </c:pt>
                <c:pt idx="127">
                  <c:v>4.67</c:v>
                </c:pt>
                <c:pt idx="128">
                  <c:v>1.3399999999999999</c:v>
                </c:pt>
                <c:pt idx="129">
                  <c:v>3.61</c:v>
                </c:pt>
                <c:pt idx="130">
                  <c:v>6.0450000000000008</c:v>
                </c:pt>
                <c:pt idx="131">
                  <c:v>4.6188888888888888</c:v>
                </c:pt>
                <c:pt idx="132">
                  <c:v>4.32</c:v>
                </c:pt>
                <c:pt idx="133">
                  <c:v>4.2666666666666666</c:v>
                </c:pt>
                <c:pt idx="134">
                  <c:v>4.9988888888888887</c:v>
                </c:pt>
                <c:pt idx="135">
                  <c:v>3.9666666666666663</c:v>
                </c:pt>
                <c:pt idx="136">
                  <c:v>2.83</c:v>
                </c:pt>
                <c:pt idx="137">
                  <c:v>4.4700000000000006</c:v>
                </c:pt>
                <c:pt idx="138">
                  <c:v>5</c:v>
                </c:pt>
              </c:numCache>
            </c:numRef>
          </c:xVal>
          <c:yVal>
            <c:numRef>
              <c:f>'53Subset-1Aug19'!$L$2:$L$140</c:f>
              <c:numCache>
                <c:formatCode>General</c:formatCode>
                <c:ptCount val="139"/>
                <c:pt idx="0">
                  <c:v>6.4</c:v>
                </c:pt>
                <c:pt idx="1">
                  <c:v>3.92</c:v>
                </c:pt>
                <c:pt idx="2">
                  <c:v>3.62</c:v>
                </c:pt>
                <c:pt idx="3">
                  <c:v>3.72</c:v>
                </c:pt>
                <c:pt idx="4">
                  <c:v>2.64</c:v>
                </c:pt>
                <c:pt idx="5">
                  <c:v>4.0999999999999996</c:v>
                </c:pt>
                <c:pt idx="6">
                  <c:v>3.72</c:v>
                </c:pt>
                <c:pt idx="7">
                  <c:v>3.18</c:v>
                </c:pt>
                <c:pt idx="8">
                  <c:v>4.12</c:v>
                </c:pt>
                <c:pt idx="9">
                  <c:v>4.76</c:v>
                </c:pt>
                <c:pt idx="10">
                  <c:v>4.7</c:v>
                </c:pt>
                <c:pt idx="11">
                  <c:v>3.08</c:v>
                </c:pt>
                <c:pt idx="12">
                  <c:v>4.58</c:v>
                </c:pt>
                <c:pt idx="13">
                  <c:v>4.3</c:v>
                </c:pt>
                <c:pt idx="14">
                  <c:v>4.26</c:v>
                </c:pt>
                <c:pt idx="15">
                  <c:v>4.82</c:v>
                </c:pt>
                <c:pt idx="16">
                  <c:v>4.5</c:v>
                </c:pt>
                <c:pt idx="17">
                  <c:v>6.24</c:v>
                </c:pt>
                <c:pt idx="88">
                  <c:v>2.5</c:v>
                </c:pt>
                <c:pt idx="89">
                  <c:v>2</c:v>
                </c:pt>
                <c:pt idx="90">
                  <c:v>0.5</c:v>
                </c:pt>
                <c:pt idx="91">
                  <c:v>2</c:v>
                </c:pt>
                <c:pt idx="92">
                  <c:v>5</c:v>
                </c:pt>
                <c:pt idx="93">
                  <c:v>0.5</c:v>
                </c:pt>
                <c:pt idx="94">
                  <c:v>2</c:v>
                </c:pt>
                <c:pt idx="99">
                  <c:v>2.5</c:v>
                </c:pt>
                <c:pt idx="100">
                  <c:v>1.1000000000000001</c:v>
                </c:pt>
                <c:pt idx="101">
                  <c:v>0.8</c:v>
                </c:pt>
                <c:pt idx="103">
                  <c:v>2</c:v>
                </c:pt>
                <c:pt idx="105">
                  <c:v>0.8</c:v>
                </c:pt>
                <c:pt idx="106">
                  <c:v>2.7</c:v>
                </c:pt>
                <c:pt idx="107">
                  <c:v>1.6</c:v>
                </c:pt>
                <c:pt idx="110">
                  <c:v>1.3</c:v>
                </c:pt>
                <c:pt idx="112">
                  <c:v>1.1000000000000001</c:v>
                </c:pt>
                <c:pt idx="115">
                  <c:v>1.0714285714285714</c:v>
                </c:pt>
                <c:pt idx="117">
                  <c:v>1.6</c:v>
                </c:pt>
                <c:pt idx="118">
                  <c:v>1</c:v>
                </c:pt>
                <c:pt idx="119">
                  <c:v>2.1</c:v>
                </c:pt>
                <c:pt idx="122">
                  <c:v>2</c:v>
                </c:pt>
                <c:pt idx="125">
                  <c:v>4.2799999999999994</c:v>
                </c:pt>
                <c:pt idx="126">
                  <c:v>4.74</c:v>
                </c:pt>
                <c:pt idx="127">
                  <c:v>4.58</c:v>
                </c:pt>
                <c:pt idx="128">
                  <c:v>1.3399999999999999</c:v>
                </c:pt>
                <c:pt idx="129">
                  <c:v>4.92</c:v>
                </c:pt>
                <c:pt idx="130">
                  <c:v>4.66</c:v>
                </c:pt>
                <c:pt idx="131">
                  <c:v>4.74</c:v>
                </c:pt>
                <c:pt idx="132">
                  <c:v>4.32</c:v>
                </c:pt>
                <c:pt idx="133">
                  <c:v>5.16</c:v>
                </c:pt>
                <c:pt idx="134">
                  <c:v>4.666666666666667</c:v>
                </c:pt>
                <c:pt idx="135">
                  <c:v>5.26</c:v>
                </c:pt>
                <c:pt idx="136">
                  <c:v>3.5200000000000005</c:v>
                </c:pt>
                <c:pt idx="137">
                  <c:v>4.24</c:v>
                </c:pt>
                <c:pt idx="138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E-44B0-9FF7-19F757C9F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85872"/>
        <c:axId val="453086200"/>
      </c:scatterChart>
      <c:valAx>
        <c:axId val="4530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86200"/>
        <c:crosses val="autoZero"/>
        <c:crossBetween val="midCat"/>
      </c:valAx>
      <c:valAx>
        <c:axId val="45308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8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64588801399826"/>
                  <c:y val="-0.22275408282298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'53Subset-12Jul20'!$P$2:$P$140</c:f>
              <c:numCache>
                <c:formatCode>General</c:formatCode>
                <c:ptCount val="139"/>
                <c:pt idx="0">
                  <c:v>4.2699999999999996</c:v>
                </c:pt>
                <c:pt idx="1">
                  <c:v>3.62</c:v>
                </c:pt>
                <c:pt idx="2">
                  <c:v>0</c:v>
                </c:pt>
                <c:pt idx="3">
                  <c:v>0</c:v>
                </c:pt>
                <c:pt idx="4">
                  <c:v>1.68</c:v>
                </c:pt>
                <c:pt idx="5">
                  <c:v>3.09</c:v>
                </c:pt>
                <c:pt idx="6">
                  <c:v>4.2300000000000004</c:v>
                </c:pt>
                <c:pt idx="7">
                  <c:v>4.9400000000000004</c:v>
                </c:pt>
                <c:pt idx="8">
                  <c:v>5.25</c:v>
                </c:pt>
                <c:pt idx="9">
                  <c:v>2.5250000000000004</c:v>
                </c:pt>
                <c:pt idx="10">
                  <c:v>3.2800000000000002</c:v>
                </c:pt>
                <c:pt idx="11">
                  <c:v>4.34</c:v>
                </c:pt>
                <c:pt idx="12">
                  <c:v>3.84</c:v>
                </c:pt>
                <c:pt idx="13">
                  <c:v>4.26</c:v>
                </c:pt>
                <c:pt idx="14">
                  <c:v>5.99</c:v>
                </c:pt>
                <c:pt idx="15">
                  <c:v>0</c:v>
                </c:pt>
                <c:pt idx="16">
                  <c:v>3.7800000000000002</c:v>
                </c:pt>
                <c:pt idx="17">
                  <c:v>5</c:v>
                </c:pt>
                <c:pt idx="18">
                  <c:v>7.6300000000000008</c:v>
                </c:pt>
                <c:pt idx="19">
                  <c:v>5.1825000000000001</c:v>
                </c:pt>
                <c:pt idx="20">
                  <c:v>6.7780000000000005</c:v>
                </c:pt>
                <c:pt idx="21">
                  <c:v>4.6533333333333333</c:v>
                </c:pt>
                <c:pt idx="22">
                  <c:v>5.5200000000000005</c:v>
                </c:pt>
                <c:pt idx="23">
                  <c:v>7.206666666666667</c:v>
                </c:pt>
                <c:pt idx="24">
                  <c:v>5.8525000000000009</c:v>
                </c:pt>
                <c:pt idx="25">
                  <c:v>7.41</c:v>
                </c:pt>
                <c:pt idx="26">
                  <c:v>8.0733333333333324</c:v>
                </c:pt>
                <c:pt idx="27">
                  <c:v>5.9700000000000006</c:v>
                </c:pt>
                <c:pt idx="28">
                  <c:v>6.85</c:v>
                </c:pt>
                <c:pt idx="29">
                  <c:v>4.1749999999999998</c:v>
                </c:pt>
                <c:pt idx="30">
                  <c:v>2.3899999999999997</c:v>
                </c:pt>
                <c:pt idx="31">
                  <c:v>2.9550000000000001</c:v>
                </c:pt>
                <c:pt idx="32">
                  <c:v>2.83</c:v>
                </c:pt>
                <c:pt idx="33">
                  <c:v>8.6366666666666667</c:v>
                </c:pt>
                <c:pt idx="34">
                  <c:v>3.9624999999999995</c:v>
                </c:pt>
                <c:pt idx="35">
                  <c:v>8.9125000000000014</c:v>
                </c:pt>
                <c:pt idx="36">
                  <c:v>7.9279999999999999</c:v>
                </c:pt>
                <c:pt idx="37">
                  <c:v>2.6150000000000002</c:v>
                </c:pt>
                <c:pt idx="38">
                  <c:v>8.49</c:v>
                </c:pt>
                <c:pt idx="39">
                  <c:v>8.74</c:v>
                </c:pt>
                <c:pt idx="40">
                  <c:v>5.0349999999999993</c:v>
                </c:pt>
                <c:pt idx="41">
                  <c:v>4.5999999999999996</c:v>
                </c:pt>
                <c:pt idx="42">
                  <c:v>3.9266666666666663</c:v>
                </c:pt>
                <c:pt idx="43">
                  <c:v>8.7833333333333332</c:v>
                </c:pt>
                <c:pt idx="44">
                  <c:v>4.6349999999999998</c:v>
                </c:pt>
                <c:pt idx="45">
                  <c:v>4.7424999999999997</c:v>
                </c:pt>
                <c:pt idx="46">
                  <c:v>3.29</c:v>
                </c:pt>
                <c:pt idx="47">
                  <c:v>3.71</c:v>
                </c:pt>
                <c:pt idx="48">
                  <c:v>5.333333333333333</c:v>
                </c:pt>
                <c:pt idx="49">
                  <c:v>7.5020000000000007</c:v>
                </c:pt>
                <c:pt idx="50">
                  <c:v>7.56</c:v>
                </c:pt>
                <c:pt idx="51">
                  <c:v>3.84</c:v>
                </c:pt>
                <c:pt idx="52">
                  <c:v>5.5</c:v>
                </c:pt>
                <c:pt idx="53">
                  <c:v>5.6999999999999993</c:v>
                </c:pt>
                <c:pt idx="54">
                  <c:v>7.5100000000000007</c:v>
                </c:pt>
                <c:pt idx="55">
                  <c:v>5.4666666666666659</c:v>
                </c:pt>
                <c:pt idx="56">
                  <c:v>8.0549999999999997</c:v>
                </c:pt>
                <c:pt idx="57">
                  <c:v>7.9250000000000007</c:v>
                </c:pt>
                <c:pt idx="58">
                  <c:v>5.6400000000000006</c:v>
                </c:pt>
                <c:pt idx="59">
                  <c:v>7.7633333333333328</c:v>
                </c:pt>
                <c:pt idx="60">
                  <c:v>3.6349999999999998</c:v>
                </c:pt>
                <c:pt idx="61">
                  <c:v>2.36</c:v>
                </c:pt>
                <c:pt idx="62">
                  <c:v>2.0750000000000002</c:v>
                </c:pt>
                <c:pt idx="63">
                  <c:v>1.87</c:v>
                </c:pt>
                <c:pt idx="64">
                  <c:v>5.7299999999999995</c:v>
                </c:pt>
                <c:pt idx="65">
                  <c:v>3.4750000000000001</c:v>
                </c:pt>
                <c:pt idx="66">
                  <c:v>2.4300000000000002</c:v>
                </c:pt>
                <c:pt idx="67">
                  <c:v>4.4000000000000004</c:v>
                </c:pt>
                <c:pt idx="68">
                  <c:v>3.86</c:v>
                </c:pt>
                <c:pt idx="69">
                  <c:v>5.32</c:v>
                </c:pt>
                <c:pt idx="70">
                  <c:v>5.2</c:v>
                </c:pt>
                <c:pt idx="71">
                  <c:v>4.4674999999999994</c:v>
                </c:pt>
                <c:pt idx="72">
                  <c:v>5.5925000000000002</c:v>
                </c:pt>
                <c:pt idx="73">
                  <c:v>5.6466666666666674</c:v>
                </c:pt>
                <c:pt idx="74">
                  <c:v>7.2899999999999991</c:v>
                </c:pt>
                <c:pt idx="75">
                  <c:v>6.626666666666666</c:v>
                </c:pt>
                <c:pt idx="76">
                  <c:v>5.1833333333333336</c:v>
                </c:pt>
                <c:pt idx="77">
                  <c:v>2.5583333333333331</c:v>
                </c:pt>
                <c:pt idx="78">
                  <c:v>3.6911111111111108</c:v>
                </c:pt>
                <c:pt idx="79">
                  <c:v>4.04</c:v>
                </c:pt>
                <c:pt idx="80">
                  <c:v>4.253333333333333</c:v>
                </c:pt>
                <c:pt idx="81">
                  <c:v>4.5600000000000005</c:v>
                </c:pt>
                <c:pt idx="82">
                  <c:v>4.0999999999999996</c:v>
                </c:pt>
                <c:pt idx="83">
                  <c:v>2.83</c:v>
                </c:pt>
                <c:pt idx="84">
                  <c:v>6.33</c:v>
                </c:pt>
                <c:pt idx="85">
                  <c:v>4.4325000000000001</c:v>
                </c:pt>
                <c:pt idx="86">
                  <c:v>3.1399999999999997</c:v>
                </c:pt>
                <c:pt idx="87">
                  <c:v>3.42</c:v>
                </c:pt>
                <c:pt idx="88">
                  <c:v>2.8194444444444442</c:v>
                </c:pt>
                <c:pt idx="89">
                  <c:v>1.6291666666666667</c:v>
                </c:pt>
                <c:pt idx="90">
                  <c:v>1.0916666666666666</c:v>
                </c:pt>
                <c:pt idx="91">
                  <c:v>2.125</c:v>
                </c:pt>
                <c:pt idx="92">
                  <c:v>3.3666666666666671</c:v>
                </c:pt>
                <c:pt idx="93">
                  <c:v>3.8</c:v>
                </c:pt>
                <c:pt idx="94">
                  <c:v>4.2687499999999998</c:v>
                </c:pt>
                <c:pt idx="95">
                  <c:v>5.2416666666666663</c:v>
                </c:pt>
                <c:pt idx="96">
                  <c:v>4.8666666666666663</c:v>
                </c:pt>
                <c:pt idx="97">
                  <c:v>5.4</c:v>
                </c:pt>
                <c:pt idx="98">
                  <c:v>5.625</c:v>
                </c:pt>
                <c:pt idx="99">
                  <c:v>2.8000000000000003</c:v>
                </c:pt>
                <c:pt idx="100">
                  <c:v>1.7</c:v>
                </c:pt>
                <c:pt idx="101">
                  <c:v>1.7333333333333334</c:v>
                </c:pt>
                <c:pt idx="102">
                  <c:v>8.9888888888888889</c:v>
                </c:pt>
                <c:pt idx="103">
                  <c:v>3.1</c:v>
                </c:pt>
                <c:pt idx="104">
                  <c:v>8.5</c:v>
                </c:pt>
                <c:pt idx="105">
                  <c:v>0</c:v>
                </c:pt>
                <c:pt idx="106">
                  <c:v>4.0999999999999996</c:v>
                </c:pt>
                <c:pt idx="107">
                  <c:v>5.3</c:v>
                </c:pt>
                <c:pt idx="108">
                  <c:v>7.2999999999999989</c:v>
                </c:pt>
                <c:pt idx="109">
                  <c:v>7.8999999999999995</c:v>
                </c:pt>
                <c:pt idx="110">
                  <c:v>2.9</c:v>
                </c:pt>
                <c:pt idx="111">
                  <c:v>5.4</c:v>
                </c:pt>
                <c:pt idx="112">
                  <c:v>0</c:v>
                </c:pt>
                <c:pt idx="113">
                  <c:v>3.1</c:v>
                </c:pt>
                <c:pt idx="114">
                  <c:v>5.88</c:v>
                </c:pt>
                <c:pt idx="115">
                  <c:v>0</c:v>
                </c:pt>
                <c:pt idx="116">
                  <c:v>5.35</c:v>
                </c:pt>
                <c:pt idx="117">
                  <c:v>0</c:v>
                </c:pt>
                <c:pt idx="118">
                  <c:v>3.45</c:v>
                </c:pt>
                <c:pt idx="119">
                  <c:v>2.8</c:v>
                </c:pt>
                <c:pt idx="120">
                  <c:v>8.35</c:v>
                </c:pt>
                <c:pt idx="121">
                  <c:v>9.9333333333333336</c:v>
                </c:pt>
                <c:pt idx="122">
                  <c:v>2.2333333333333334</c:v>
                </c:pt>
                <c:pt idx="123">
                  <c:v>4.1700000000000008</c:v>
                </c:pt>
                <c:pt idx="124">
                  <c:v>8.0666666666666682</c:v>
                </c:pt>
                <c:pt idx="125">
                  <c:v>4.1300000000000008</c:v>
                </c:pt>
                <c:pt idx="126">
                  <c:v>4.8494444444444449</c:v>
                </c:pt>
                <c:pt idx="127">
                  <c:v>4.7</c:v>
                </c:pt>
                <c:pt idx="128">
                  <c:v>0</c:v>
                </c:pt>
                <c:pt idx="129">
                  <c:v>2.2999999999999998</c:v>
                </c:pt>
                <c:pt idx="130">
                  <c:v>6.7375000000000007</c:v>
                </c:pt>
                <c:pt idx="131">
                  <c:v>4.5583333333333336</c:v>
                </c:pt>
                <c:pt idx="132">
                  <c:v>0</c:v>
                </c:pt>
                <c:pt idx="133">
                  <c:v>3.8200000000000003</c:v>
                </c:pt>
                <c:pt idx="134">
                  <c:v>5.165</c:v>
                </c:pt>
                <c:pt idx="135">
                  <c:v>3.32</c:v>
                </c:pt>
                <c:pt idx="136">
                  <c:v>2.14</c:v>
                </c:pt>
                <c:pt idx="137">
                  <c:v>4.7</c:v>
                </c:pt>
                <c:pt idx="138">
                  <c:v>5.5</c:v>
                </c:pt>
              </c:numCache>
            </c:numRef>
          </c:xVal>
          <c:yVal>
            <c:numRef>
              <c:f>'53Subset-12Jul20'!$K$2:$K$140</c:f>
              <c:numCache>
                <c:formatCode>General</c:formatCode>
                <c:ptCount val="139"/>
                <c:pt idx="60">
                  <c:v>4.16</c:v>
                </c:pt>
                <c:pt idx="61">
                  <c:v>2.36</c:v>
                </c:pt>
                <c:pt idx="62">
                  <c:v>2.36</c:v>
                </c:pt>
                <c:pt idx="63">
                  <c:v>1.51</c:v>
                </c:pt>
                <c:pt idx="64">
                  <c:v>2.2599999999999998</c:v>
                </c:pt>
                <c:pt idx="65">
                  <c:v>3.49</c:v>
                </c:pt>
                <c:pt idx="66">
                  <c:v>2.4300000000000002</c:v>
                </c:pt>
                <c:pt idx="67">
                  <c:v>4.8</c:v>
                </c:pt>
                <c:pt idx="68">
                  <c:v>4.42</c:v>
                </c:pt>
                <c:pt idx="69">
                  <c:v>6.16</c:v>
                </c:pt>
                <c:pt idx="70">
                  <c:v>5.2</c:v>
                </c:pt>
                <c:pt idx="71">
                  <c:v>4.9749999999999996</c:v>
                </c:pt>
                <c:pt idx="72">
                  <c:v>6.0250000000000004</c:v>
                </c:pt>
                <c:pt idx="73">
                  <c:v>5.7</c:v>
                </c:pt>
                <c:pt idx="74">
                  <c:v>8.02</c:v>
                </c:pt>
                <c:pt idx="75">
                  <c:v>6.22</c:v>
                </c:pt>
                <c:pt idx="76">
                  <c:v>5.7</c:v>
                </c:pt>
                <c:pt idx="77">
                  <c:v>3.1666666666666665</c:v>
                </c:pt>
                <c:pt idx="78">
                  <c:v>2.9</c:v>
                </c:pt>
                <c:pt idx="79">
                  <c:v>3.82</c:v>
                </c:pt>
                <c:pt idx="80">
                  <c:v>5.82</c:v>
                </c:pt>
                <c:pt idx="81">
                  <c:v>4.76</c:v>
                </c:pt>
                <c:pt idx="82">
                  <c:v>4.0999999999999996</c:v>
                </c:pt>
                <c:pt idx="83">
                  <c:v>3.78</c:v>
                </c:pt>
                <c:pt idx="84">
                  <c:v>7.5</c:v>
                </c:pt>
                <c:pt idx="85">
                  <c:v>4.55</c:v>
                </c:pt>
                <c:pt idx="86">
                  <c:v>2.9</c:v>
                </c:pt>
                <c:pt idx="87">
                  <c:v>4.38</c:v>
                </c:pt>
                <c:pt idx="88">
                  <c:v>4.333333333333333</c:v>
                </c:pt>
                <c:pt idx="89">
                  <c:v>1.1666666666666667</c:v>
                </c:pt>
                <c:pt idx="90">
                  <c:v>0.5</c:v>
                </c:pt>
                <c:pt idx="91">
                  <c:v>4.375</c:v>
                </c:pt>
                <c:pt idx="92">
                  <c:v>3.7</c:v>
                </c:pt>
                <c:pt idx="93">
                  <c:v>3.1</c:v>
                </c:pt>
                <c:pt idx="94">
                  <c:v>7.1</c:v>
                </c:pt>
                <c:pt idx="95">
                  <c:v>4.625</c:v>
                </c:pt>
                <c:pt idx="96">
                  <c:v>5.0999999999999996</c:v>
                </c:pt>
                <c:pt idx="97">
                  <c:v>5.4</c:v>
                </c:pt>
                <c:pt idx="98">
                  <c:v>5.4</c:v>
                </c:pt>
                <c:pt idx="99">
                  <c:v>2</c:v>
                </c:pt>
                <c:pt idx="102">
                  <c:v>9.6</c:v>
                </c:pt>
                <c:pt idx="104">
                  <c:v>8.5</c:v>
                </c:pt>
                <c:pt idx="108">
                  <c:v>7.4</c:v>
                </c:pt>
                <c:pt idx="109">
                  <c:v>8.3000000000000007</c:v>
                </c:pt>
                <c:pt idx="111">
                  <c:v>5.9</c:v>
                </c:pt>
                <c:pt idx="113">
                  <c:v>2.7</c:v>
                </c:pt>
                <c:pt idx="114">
                  <c:v>6.7</c:v>
                </c:pt>
                <c:pt idx="116">
                  <c:v>5.8</c:v>
                </c:pt>
                <c:pt idx="120">
                  <c:v>8.1999999999999993</c:v>
                </c:pt>
                <c:pt idx="121">
                  <c:v>10.8</c:v>
                </c:pt>
                <c:pt idx="122">
                  <c:v>2.2666666666666666</c:v>
                </c:pt>
                <c:pt idx="123" formatCode="0.0">
                  <c:v>5.3100000000000005</c:v>
                </c:pt>
                <c:pt idx="124" formatCode="0.0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E-4441-BDB7-D5871034D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85872"/>
        <c:axId val="453086200"/>
      </c:scatterChart>
      <c:valAx>
        <c:axId val="4530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86200"/>
        <c:crosses val="autoZero"/>
        <c:crossBetween val="midCat"/>
      </c:valAx>
      <c:valAx>
        <c:axId val="45308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8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527050</xdr:colOff>
      <xdr:row>4</xdr:row>
      <xdr:rowOff>114300</xdr:rowOff>
    </xdr:from>
    <xdr:to>
      <xdr:col>12</xdr:col>
      <xdr:colOff>463550</xdr:colOff>
      <xdr:row>20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527050</xdr:colOff>
      <xdr:row>4</xdr:row>
      <xdr:rowOff>120650</xdr:rowOff>
    </xdr:from>
    <xdr:to>
      <xdr:col>15</xdr:col>
      <xdr:colOff>152400</xdr:colOff>
      <xdr:row>22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9</xdr:row>
      <xdr:rowOff>95250</xdr:rowOff>
    </xdr:from>
    <xdr:to>
      <xdr:col>14</xdr:col>
      <xdr:colOff>419100</xdr:colOff>
      <xdr:row>26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5"/>
  <sheetViews>
    <sheetView topLeftCell="L1" workbookViewId="0">
      <selection activeCell="R22" sqref="R22"/>
    </sheetView>
  </sheetViews>
  <sheetFormatPr defaultRowHeight="12.5" x14ac:dyDescent="0.25"/>
  <cols>
    <col min="1" max="8" width="13.26953125" style="26" customWidth="1"/>
    <col min="9" max="9" width="10.1796875" style="29" bestFit="1" customWidth="1"/>
    <col min="10" max="15" width="13.26953125" style="26" customWidth="1"/>
    <col min="16" max="16" width="10.81640625" style="29" bestFit="1" customWidth="1"/>
    <col min="17" max="22" width="13.26953125" style="26" customWidth="1"/>
    <col min="23" max="23" width="9.90625" style="29" bestFit="1" customWidth="1"/>
    <col min="24" max="29" width="13.26953125" style="26" customWidth="1"/>
    <col min="30" max="30" width="10.7265625" style="29" bestFit="1" customWidth="1"/>
    <col min="31" max="35" width="13.26953125" style="26" customWidth="1"/>
    <col min="36" max="36" width="8.7265625" style="29"/>
    <col min="37" max="253" width="8.7265625" style="24"/>
    <col min="254" max="254" width="13.26953125" style="24" customWidth="1"/>
    <col min="255" max="255" width="8.7265625" style="24"/>
    <col min="256" max="290" width="13.26953125" style="24" customWidth="1"/>
    <col min="291" max="509" width="8.7265625" style="24"/>
    <col min="510" max="510" width="13.26953125" style="24" customWidth="1"/>
    <col min="511" max="511" width="8.7265625" style="24"/>
    <col min="512" max="546" width="13.26953125" style="24" customWidth="1"/>
    <col min="547" max="765" width="8.7265625" style="24"/>
    <col min="766" max="766" width="13.26953125" style="24" customWidth="1"/>
    <col min="767" max="767" width="8.7265625" style="24"/>
    <col min="768" max="802" width="13.26953125" style="24" customWidth="1"/>
    <col min="803" max="1021" width="8.7265625" style="24"/>
    <col min="1022" max="1022" width="13.26953125" style="24" customWidth="1"/>
    <col min="1023" max="1023" width="8.7265625" style="24"/>
    <col min="1024" max="1058" width="13.26953125" style="24" customWidth="1"/>
    <col min="1059" max="1277" width="8.7265625" style="24"/>
    <col min="1278" max="1278" width="13.26953125" style="24" customWidth="1"/>
    <col min="1279" max="1279" width="8.7265625" style="24"/>
    <col min="1280" max="1314" width="13.26953125" style="24" customWidth="1"/>
    <col min="1315" max="1533" width="8.7265625" style="24"/>
    <col min="1534" max="1534" width="13.26953125" style="24" customWidth="1"/>
    <col min="1535" max="1535" width="8.7265625" style="24"/>
    <col min="1536" max="1570" width="13.26953125" style="24" customWidth="1"/>
    <col min="1571" max="1789" width="8.7265625" style="24"/>
    <col min="1790" max="1790" width="13.26953125" style="24" customWidth="1"/>
    <col min="1791" max="1791" width="8.7265625" style="24"/>
    <col min="1792" max="1826" width="13.26953125" style="24" customWidth="1"/>
    <col min="1827" max="2045" width="8.7265625" style="24"/>
    <col min="2046" max="2046" width="13.26953125" style="24" customWidth="1"/>
    <col min="2047" max="2047" width="8.7265625" style="24"/>
    <col min="2048" max="2082" width="13.26953125" style="24" customWidth="1"/>
    <col min="2083" max="2301" width="8.7265625" style="24"/>
    <col min="2302" max="2302" width="13.26953125" style="24" customWidth="1"/>
    <col min="2303" max="2303" width="8.7265625" style="24"/>
    <col min="2304" max="2338" width="13.26953125" style="24" customWidth="1"/>
    <col min="2339" max="2557" width="8.7265625" style="24"/>
    <col min="2558" max="2558" width="13.26953125" style="24" customWidth="1"/>
    <col min="2559" max="2559" width="8.7265625" style="24"/>
    <col min="2560" max="2594" width="13.26953125" style="24" customWidth="1"/>
    <col min="2595" max="2813" width="8.7265625" style="24"/>
    <col min="2814" max="2814" width="13.26953125" style="24" customWidth="1"/>
    <col min="2815" max="2815" width="8.7265625" style="24"/>
    <col min="2816" max="2850" width="13.26953125" style="24" customWidth="1"/>
    <col min="2851" max="3069" width="8.7265625" style="24"/>
    <col min="3070" max="3070" width="13.26953125" style="24" customWidth="1"/>
    <col min="3071" max="3071" width="8.7265625" style="24"/>
    <col min="3072" max="3106" width="13.26953125" style="24" customWidth="1"/>
    <col min="3107" max="3325" width="8.7265625" style="24"/>
    <col min="3326" max="3326" width="13.26953125" style="24" customWidth="1"/>
    <col min="3327" max="3327" width="8.7265625" style="24"/>
    <col min="3328" max="3362" width="13.26953125" style="24" customWidth="1"/>
    <col min="3363" max="3581" width="8.7265625" style="24"/>
    <col min="3582" max="3582" width="13.26953125" style="24" customWidth="1"/>
    <col min="3583" max="3583" width="8.7265625" style="24"/>
    <col min="3584" max="3618" width="13.26953125" style="24" customWidth="1"/>
    <col min="3619" max="3837" width="8.7265625" style="24"/>
    <col min="3838" max="3838" width="13.26953125" style="24" customWidth="1"/>
    <col min="3839" max="3839" width="8.7265625" style="24"/>
    <col min="3840" max="3874" width="13.26953125" style="24" customWidth="1"/>
    <col min="3875" max="4093" width="8.7265625" style="24"/>
    <col min="4094" max="4094" width="13.26953125" style="24" customWidth="1"/>
    <col min="4095" max="4095" width="8.7265625" style="24"/>
    <col min="4096" max="4130" width="13.26953125" style="24" customWidth="1"/>
    <col min="4131" max="4349" width="8.7265625" style="24"/>
    <col min="4350" max="4350" width="13.26953125" style="24" customWidth="1"/>
    <col min="4351" max="4351" width="8.7265625" style="24"/>
    <col min="4352" max="4386" width="13.26953125" style="24" customWidth="1"/>
    <col min="4387" max="4605" width="8.7265625" style="24"/>
    <col min="4606" max="4606" width="13.26953125" style="24" customWidth="1"/>
    <col min="4607" max="4607" width="8.7265625" style="24"/>
    <col min="4608" max="4642" width="13.26953125" style="24" customWidth="1"/>
    <col min="4643" max="4861" width="8.7265625" style="24"/>
    <col min="4862" max="4862" width="13.26953125" style="24" customWidth="1"/>
    <col min="4863" max="4863" width="8.7265625" style="24"/>
    <col min="4864" max="4898" width="13.26953125" style="24" customWidth="1"/>
    <col min="4899" max="5117" width="8.7265625" style="24"/>
    <col min="5118" max="5118" width="13.26953125" style="24" customWidth="1"/>
    <col min="5119" max="5119" width="8.7265625" style="24"/>
    <col min="5120" max="5154" width="13.26953125" style="24" customWidth="1"/>
    <col min="5155" max="5373" width="8.7265625" style="24"/>
    <col min="5374" max="5374" width="13.26953125" style="24" customWidth="1"/>
    <col min="5375" max="5375" width="8.7265625" style="24"/>
    <col min="5376" max="5410" width="13.26953125" style="24" customWidth="1"/>
    <col min="5411" max="5629" width="8.7265625" style="24"/>
    <col min="5630" max="5630" width="13.26953125" style="24" customWidth="1"/>
    <col min="5631" max="5631" width="8.7265625" style="24"/>
    <col min="5632" max="5666" width="13.26953125" style="24" customWidth="1"/>
    <col min="5667" max="5885" width="8.7265625" style="24"/>
    <col min="5886" max="5886" width="13.26953125" style="24" customWidth="1"/>
    <col min="5887" max="5887" width="8.7265625" style="24"/>
    <col min="5888" max="5922" width="13.26953125" style="24" customWidth="1"/>
    <col min="5923" max="6141" width="8.7265625" style="24"/>
    <col min="6142" max="6142" width="13.26953125" style="24" customWidth="1"/>
    <col min="6143" max="6143" width="8.7265625" style="24"/>
    <col min="6144" max="6178" width="13.26953125" style="24" customWidth="1"/>
    <col min="6179" max="6397" width="8.7265625" style="24"/>
    <col min="6398" max="6398" width="13.26953125" style="24" customWidth="1"/>
    <col min="6399" max="6399" width="8.7265625" style="24"/>
    <col min="6400" max="6434" width="13.26953125" style="24" customWidth="1"/>
    <col min="6435" max="6653" width="8.7265625" style="24"/>
    <col min="6654" max="6654" width="13.26953125" style="24" customWidth="1"/>
    <col min="6655" max="6655" width="8.7265625" style="24"/>
    <col min="6656" max="6690" width="13.26953125" style="24" customWidth="1"/>
    <col min="6691" max="6909" width="8.7265625" style="24"/>
    <col min="6910" max="6910" width="13.26953125" style="24" customWidth="1"/>
    <col min="6911" max="6911" width="8.7265625" style="24"/>
    <col min="6912" max="6946" width="13.26953125" style="24" customWidth="1"/>
    <col min="6947" max="7165" width="8.7265625" style="24"/>
    <col min="7166" max="7166" width="13.26953125" style="24" customWidth="1"/>
    <col min="7167" max="7167" width="8.7265625" style="24"/>
    <col min="7168" max="7202" width="13.26953125" style="24" customWidth="1"/>
    <col min="7203" max="7421" width="8.7265625" style="24"/>
    <col min="7422" max="7422" width="13.26953125" style="24" customWidth="1"/>
    <col min="7423" max="7423" width="8.7265625" style="24"/>
    <col min="7424" max="7458" width="13.26953125" style="24" customWidth="1"/>
    <col min="7459" max="7677" width="8.7265625" style="24"/>
    <col min="7678" max="7678" width="13.26953125" style="24" customWidth="1"/>
    <col min="7679" max="7679" width="8.7265625" style="24"/>
    <col min="7680" max="7714" width="13.26953125" style="24" customWidth="1"/>
    <col min="7715" max="7933" width="8.7265625" style="24"/>
    <col min="7934" max="7934" width="13.26953125" style="24" customWidth="1"/>
    <col min="7935" max="7935" width="8.7265625" style="24"/>
    <col min="7936" max="7970" width="13.26953125" style="24" customWidth="1"/>
    <col min="7971" max="8189" width="8.7265625" style="24"/>
    <col min="8190" max="8190" width="13.26953125" style="24" customWidth="1"/>
    <col min="8191" max="8191" width="8.7265625" style="24"/>
    <col min="8192" max="8226" width="13.26953125" style="24" customWidth="1"/>
    <col min="8227" max="8445" width="8.7265625" style="24"/>
    <col min="8446" max="8446" width="13.26953125" style="24" customWidth="1"/>
    <col min="8447" max="8447" width="8.7265625" style="24"/>
    <col min="8448" max="8482" width="13.26953125" style="24" customWidth="1"/>
    <col min="8483" max="8701" width="8.7265625" style="24"/>
    <col min="8702" max="8702" width="13.26953125" style="24" customWidth="1"/>
    <col min="8703" max="8703" width="8.7265625" style="24"/>
    <col min="8704" max="8738" width="13.26953125" style="24" customWidth="1"/>
    <col min="8739" max="8957" width="8.7265625" style="24"/>
    <col min="8958" max="8958" width="13.26953125" style="24" customWidth="1"/>
    <col min="8959" max="8959" width="8.7265625" style="24"/>
    <col min="8960" max="8994" width="13.26953125" style="24" customWidth="1"/>
    <col min="8995" max="9213" width="8.7265625" style="24"/>
    <col min="9214" max="9214" width="13.26953125" style="24" customWidth="1"/>
    <col min="9215" max="9215" width="8.7265625" style="24"/>
    <col min="9216" max="9250" width="13.26953125" style="24" customWidth="1"/>
    <col min="9251" max="9469" width="8.7265625" style="24"/>
    <col min="9470" max="9470" width="13.26953125" style="24" customWidth="1"/>
    <col min="9471" max="9471" width="8.7265625" style="24"/>
    <col min="9472" max="9506" width="13.26953125" style="24" customWidth="1"/>
    <col min="9507" max="9725" width="8.7265625" style="24"/>
    <col min="9726" max="9726" width="13.26953125" style="24" customWidth="1"/>
    <col min="9727" max="9727" width="8.7265625" style="24"/>
    <col min="9728" max="9762" width="13.26953125" style="24" customWidth="1"/>
    <col min="9763" max="9981" width="8.7265625" style="24"/>
    <col min="9982" max="9982" width="13.26953125" style="24" customWidth="1"/>
    <col min="9983" max="9983" width="8.7265625" style="24"/>
    <col min="9984" max="10018" width="13.26953125" style="24" customWidth="1"/>
    <col min="10019" max="10237" width="8.7265625" style="24"/>
    <col min="10238" max="10238" width="13.26953125" style="24" customWidth="1"/>
    <col min="10239" max="10239" width="8.7265625" style="24"/>
    <col min="10240" max="10274" width="13.26953125" style="24" customWidth="1"/>
    <col min="10275" max="10493" width="8.7265625" style="24"/>
    <col min="10494" max="10494" width="13.26953125" style="24" customWidth="1"/>
    <col min="10495" max="10495" width="8.7265625" style="24"/>
    <col min="10496" max="10530" width="13.26953125" style="24" customWidth="1"/>
    <col min="10531" max="10749" width="8.7265625" style="24"/>
    <col min="10750" max="10750" width="13.26953125" style="24" customWidth="1"/>
    <col min="10751" max="10751" width="8.7265625" style="24"/>
    <col min="10752" max="10786" width="13.26953125" style="24" customWidth="1"/>
    <col min="10787" max="11005" width="8.7265625" style="24"/>
    <col min="11006" max="11006" width="13.26953125" style="24" customWidth="1"/>
    <col min="11007" max="11007" width="8.7265625" style="24"/>
    <col min="11008" max="11042" width="13.26953125" style="24" customWidth="1"/>
    <col min="11043" max="11261" width="8.7265625" style="24"/>
    <col min="11262" max="11262" width="13.26953125" style="24" customWidth="1"/>
    <col min="11263" max="11263" width="8.7265625" style="24"/>
    <col min="11264" max="11298" width="13.26953125" style="24" customWidth="1"/>
    <col min="11299" max="11517" width="8.7265625" style="24"/>
    <col min="11518" max="11518" width="13.26953125" style="24" customWidth="1"/>
    <col min="11519" max="11519" width="8.7265625" style="24"/>
    <col min="11520" max="11554" width="13.26953125" style="24" customWidth="1"/>
    <col min="11555" max="11773" width="8.7265625" style="24"/>
    <col min="11774" max="11774" width="13.26953125" style="24" customWidth="1"/>
    <col min="11775" max="11775" width="8.7265625" style="24"/>
    <col min="11776" max="11810" width="13.26953125" style="24" customWidth="1"/>
    <col min="11811" max="12029" width="8.7265625" style="24"/>
    <col min="12030" max="12030" width="13.26953125" style="24" customWidth="1"/>
    <col min="12031" max="12031" width="8.7265625" style="24"/>
    <col min="12032" max="12066" width="13.26953125" style="24" customWidth="1"/>
    <col min="12067" max="12285" width="8.7265625" style="24"/>
    <col min="12286" max="12286" width="13.26953125" style="24" customWidth="1"/>
    <col min="12287" max="12287" width="8.7265625" style="24"/>
    <col min="12288" max="12322" width="13.26953125" style="24" customWidth="1"/>
    <col min="12323" max="12541" width="8.7265625" style="24"/>
    <col min="12542" max="12542" width="13.26953125" style="24" customWidth="1"/>
    <col min="12543" max="12543" width="8.7265625" style="24"/>
    <col min="12544" max="12578" width="13.26953125" style="24" customWidth="1"/>
    <col min="12579" max="12797" width="8.7265625" style="24"/>
    <col min="12798" max="12798" width="13.26953125" style="24" customWidth="1"/>
    <col min="12799" max="12799" width="8.7265625" style="24"/>
    <col min="12800" max="12834" width="13.26953125" style="24" customWidth="1"/>
    <col min="12835" max="13053" width="8.7265625" style="24"/>
    <col min="13054" max="13054" width="13.26953125" style="24" customWidth="1"/>
    <col min="13055" max="13055" width="8.7265625" style="24"/>
    <col min="13056" max="13090" width="13.26953125" style="24" customWidth="1"/>
    <col min="13091" max="13309" width="8.7265625" style="24"/>
    <col min="13310" max="13310" width="13.26953125" style="24" customWidth="1"/>
    <col min="13311" max="13311" width="8.7265625" style="24"/>
    <col min="13312" max="13346" width="13.26953125" style="24" customWidth="1"/>
    <col min="13347" max="13565" width="8.7265625" style="24"/>
    <col min="13566" max="13566" width="13.26953125" style="24" customWidth="1"/>
    <col min="13567" max="13567" width="8.7265625" style="24"/>
    <col min="13568" max="13602" width="13.26953125" style="24" customWidth="1"/>
    <col min="13603" max="13821" width="8.7265625" style="24"/>
    <col min="13822" max="13822" width="13.26953125" style="24" customWidth="1"/>
    <col min="13823" max="13823" width="8.7265625" style="24"/>
    <col min="13824" max="13858" width="13.26953125" style="24" customWidth="1"/>
    <col min="13859" max="14077" width="8.7265625" style="24"/>
    <col min="14078" max="14078" width="13.26953125" style="24" customWidth="1"/>
    <col min="14079" max="14079" width="8.7265625" style="24"/>
    <col min="14080" max="14114" width="13.26953125" style="24" customWidth="1"/>
    <col min="14115" max="14333" width="8.7265625" style="24"/>
    <col min="14334" max="14334" width="13.26953125" style="24" customWidth="1"/>
    <col min="14335" max="14335" width="8.7265625" style="24"/>
    <col min="14336" max="14370" width="13.26953125" style="24" customWidth="1"/>
    <col min="14371" max="14589" width="8.7265625" style="24"/>
    <col min="14590" max="14590" width="13.26953125" style="24" customWidth="1"/>
    <col min="14591" max="14591" width="8.7265625" style="24"/>
    <col min="14592" max="14626" width="13.26953125" style="24" customWidth="1"/>
    <col min="14627" max="14845" width="8.7265625" style="24"/>
    <col min="14846" max="14846" width="13.26953125" style="24" customWidth="1"/>
    <col min="14847" max="14847" width="8.7265625" style="24"/>
    <col min="14848" max="14882" width="13.26953125" style="24" customWidth="1"/>
    <col min="14883" max="15101" width="8.7265625" style="24"/>
    <col min="15102" max="15102" width="13.26953125" style="24" customWidth="1"/>
    <col min="15103" max="15103" width="8.7265625" style="24"/>
    <col min="15104" max="15138" width="13.26953125" style="24" customWidth="1"/>
    <col min="15139" max="15357" width="8.7265625" style="24"/>
    <col min="15358" max="15358" width="13.26953125" style="24" customWidth="1"/>
    <col min="15359" max="15359" width="8.7265625" style="24"/>
    <col min="15360" max="15394" width="13.26953125" style="24" customWidth="1"/>
    <col min="15395" max="15613" width="8.7265625" style="24"/>
    <col min="15614" max="15614" width="13.26953125" style="24" customWidth="1"/>
    <col min="15615" max="15615" width="8.7265625" style="24"/>
    <col min="15616" max="15650" width="13.26953125" style="24" customWidth="1"/>
    <col min="15651" max="15869" width="8.7265625" style="24"/>
    <col min="15870" max="15870" width="13.26953125" style="24" customWidth="1"/>
    <col min="15871" max="15871" width="8.7265625" style="24"/>
    <col min="15872" max="15906" width="13.26953125" style="24" customWidth="1"/>
    <col min="15907" max="16125" width="8.7265625" style="24"/>
    <col min="16126" max="16126" width="13.26953125" style="24" customWidth="1"/>
    <col min="16127" max="16127" width="8.7265625" style="24"/>
    <col min="16128" max="16162" width="13.26953125" style="24" customWidth="1"/>
    <col min="16163" max="16384" width="8.7265625" style="24"/>
  </cols>
  <sheetData>
    <row r="1" spans="1:36" ht="13" x14ac:dyDescent="0.3">
      <c r="A1" s="23" t="s">
        <v>423</v>
      </c>
      <c r="B1" s="23" t="s">
        <v>424</v>
      </c>
      <c r="C1" s="23" t="s">
        <v>425</v>
      </c>
      <c r="D1" s="23" t="s">
        <v>426</v>
      </c>
      <c r="E1" s="23" t="s">
        <v>427</v>
      </c>
      <c r="F1" s="23" t="s">
        <v>428</v>
      </c>
      <c r="G1" s="23" t="s">
        <v>429</v>
      </c>
      <c r="H1" s="23" t="s">
        <v>430</v>
      </c>
      <c r="I1" s="28" t="s">
        <v>561</v>
      </c>
      <c r="J1" s="23" t="s">
        <v>431</v>
      </c>
      <c r="K1" s="23" t="s">
        <v>432</v>
      </c>
      <c r="L1" s="23" t="s">
        <v>433</v>
      </c>
      <c r="M1" s="23" t="s">
        <v>434</v>
      </c>
      <c r="N1" s="23" t="s">
        <v>435</v>
      </c>
      <c r="O1" s="23" t="s">
        <v>436</v>
      </c>
      <c r="P1" s="28" t="s">
        <v>562</v>
      </c>
      <c r="Q1" s="23" t="s">
        <v>437</v>
      </c>
      <c r="R1" s="23" t="s">
        <v>438</v>
      </c>
      <c r="S1" s="23" t="s">
        <v>439</v>
      </c>
      <c r="T1" s="23" t="s">
        <v>440</v>
      </c>
      <c r="U1" s="23" t="s">
        <v>441</v>
      </c>
      <c r="V1" s="23" t="s">
        <v>442</v>
      </c>
      <c r="W1" s="28" t="s">
        <v>563</v>
      </c>
      <c r="X1" s="23" t="s">
        <v>443</v>
      </c>
      <c r="Y1" s="23" t="s">
        <v>444</v>
      </c>
      <c r="Z1" s="23" t="s">
        <v>445</v>
      </c>
      <c r="AA1" s="23" t="s">
        <v>446</v>
      </c>
      <c r="AB1" s="23" t="s">
        <v>447</v>
      </c>
      <c r="AC1" s="23" t="s">
        <v>448</v>
      </c>
      <c r="AD1" s="28" t="s">
        <v>564</v>
      </c>
      <c r="AE1" s="23" t="s">
        <v>449</v>
      </c>
      <c r="AF1" s="23" t="s">
        <v>450</v>
      </c>
      <c r="AG1" s="23" t="s">
        <v>451</v>
      </c>
      <c r="AH1" s="23" t="s">
        <v>452</v>
      </c>
      <c r="AI1" s="23" t="s">
        <v>453</v>
      </c>
      <c r="AJ1" s="30" t="s">
        <v>565</v>
      </c>
    </row>
    <row r="2" spans="1:36" x14ac:dyDescent="0.25">
      <c r="A2" s="25" t="s">
        <v>454</v>
      </c>
      <c r="B2" s="26">
        <v>4.2</v>
      </c>
      <c r="C2" s="26">
        <v>5.0999999999999996</v>
      </c>
      <c r="D2" s="26">
        <v>5.5</v>
      </c>
      <c r="E2" s="26">
        <v>10</v>
      </c>
      <c r="F2" s="26">
        <v>5</v>
      </c>
      <c r="I2" s="29">
        <f>AVERAGE(B2:H2)</f>
        <v>5.96</v>
      </c>
      <c r="J2" s="26">
        <v>5.0999999999999996</v>
      </c>
      <c r="K2" s="26">
        <v>6.5</v>
      </c>
      <c r="L2" s="26">
        <v>5.4</v>
      </c>
      <c r="M2" s="26">
        <v>7</v>
      </c>
      <c r="N2" s="26">
        <v>4.0999999999999996</v>
      </c>
      <c r="P2" s="29">
        <f>AVERAGE(J2:O2)</f>
        <v>5.62</v>
      </c>
      <c r="Q2" s="26">
        <v>14</v>
      </c>
      <c r="R2" s="26">
        <v>8.3000000000000007</v>
      </c>
      <c r="S2" s="26">
        <v>8.1999999999999993</v>
      </c>
      <c r="W2" s="29">
        <f>AVERAGE(Q2:V2)</f>
        <v>10.166666666666666</v>
      </c>
      <c r="X2" s="26">
        <v>5</v>
      </c>
      <c r="Y2" s="26">
        <v>5</v>
      </c>
      <c r="Z2" s="26">
        <v>6</v>
      </c>
      <c r="AA2" s="26">
        <v>5.2</v>
      </c>
      <c r="AD2" s="29">
        <f>AVERAGE(X2:AC2)</f>
        <v>5.3</v>
      </c>
    </row>
    <row r="3" spans="1:36" x14ac:dyDescent="0.25">
      <c r="A3" s="25" t="s">
        <v>455</v>
      </c>
      <c r="B3" s="26">
        <v>6</v>
      </c>
      <c r="C3" s="26">
        <v>6</v>
      </c>
      <c r="D3" s="26">
        <v>5</v>
      </c>
      <c r="E3" s="26">
        <v>8</v>
      </c>
      <c r="F3" s="26">
        <v>4</v>
      </c>
      <c r="I3" s="29">
        <f t="shared" ref="I3:I66" si="0">AVERAGE(B3:H3)</f>
        <v>5.8</v>
      </c>
      <c r="J3" s="26">
        <v>9</v>
      </c>
      <c r="K3" s="26">
        <v>6</v>
      </c>
      <c r="L3" s="26">
        <v>5.3</v>
      </c>
      <c r="M3" s="26">
        <v>5</v>
      </c>
      <c r="N3" s="26">
        <v>9</v>
      </c>
      <c r="P3" s="29">
        <f t="shared" ref="P3:P66" si="1">AVERAGE(J3:O3)</f>
        <v>6.8599999999999994</v>
      </c>
      <c r="Q3" s="26">
        <v>8.1999999999999993</v>
      </c>
      <c r="R3" s="26">
        <v>7.5</v>
      </c>
      <c r="S3" s="26">
        <v>7</v>
      </c>
      <c r="T3" s="26">
        <v>3</v>
      </c>
      <c r="U3" s="26">
        <v>6.5</v>
      </c>
      <c r="W3" s="29">
        <f t="shared" ref="W3:W66" si="2">AVERAGE(Q3:V3)</f>
        <v>6.44</v>
      </c>
      <c r="X3" s="26">
        <v>5</v>
      </c>
      <c r="Y3" s="26">
        <v>7.2</v>
      </c>
      <c r="Z3" s="26">
        <v>5</v>
      </c>
      <c r="AA3" s="26">
        <v>12</v>
      </c>
      <c r="AB3" s="26">
        <v>12</v>
      </c>
      <c r="AD3" s="29">
        <f t="shared" ref="AD3:AD66" si="3">AVERAGE(X3:AC3)</f>
        <v>8.24</v>
      </c>
    </row>
    <row r="4" spans="1:36" x14ac:dyDescent="0.25">
      <c r="A4" s="25" t="s">
        <v>456</v>
      </c>
      <c r="B4" s="26">
        <v>6</v>
      </c>
      <c r="C4" s="26">
        <v>9</v>
      </c>
      <c r="D4" s="26">
        <v>8</v>
      </c>
      <c r="E4" s="26">
        <v>8</v>
      </c>
      <c r="F4" s="26">
        <v>8</v>
      </c>
      <c r="I4" s="29">
        <f t="shared" si="0"/>
        <v>7.8</v>
      </c>
      <c r="J4" s="26">
        <v>9</v>
      </c>
      <c r="K4" s="26">
        <v>6.5</v>
      </c>
      <c r="L4" s="26">
        <v>10</v>
      </c>
      <c r="M4" s="26">
        <v>11</v>
      </c>
      <c r="N4" s="26">
        <v>8</v>
      </c>
      <c r="P4" s="29">
        <f t="shared" si="1"/>
        <v>8.9</v>
      </c>
      <c r="Q4" s="26">
        <v>8.1999999999999993</v>
      </c>
      <c r="R4" s="26">
        <v>8</v>
      </c>
      <c r="S4" s="26">
        <v>10</v>
      </c>
      <c r="T4" s="26">
        <v>8.6</v>
      </c>
      <c r="U4" s="26">
        <v>6</v>
      </c>
      <c r="W4" s="29">
        <f t="shared" si="2"/>
        <v>8.16</v>
      </c>
      <c r="X4" s="26">
        <v>3.8</v>
      </c>
      <c r="Y4" s="26">
        <v>6</v>
      </c>
      <c r="Z4" s="26">
        <v>6</v>
      </c>
      <c r="AA4" s="26">
        <v>10.3</v>
      </c>
      <c r="AB4" s="26">
        <v>8</v>
      </c>
      <c r="AD4" s="29">
        <f t="shared" si="3"/>
        <v>6.82</v>
      </c>
    </row>
    <row r="5" spans="1:36" x14ac:dyDescent="0.25">
      <c r="A5" s="25" t="s">
        <v>457</v>
      </c>
      <c r="I5" s="29" t="e">
        <f t="shared" si="0"/>
        <v>#DIV/0!</v>
      </c>
      <c r="J5" s="26">
        <v>4.4000000000000004</v>
      </c>
      <c r="K5" s="26">
        <v>2.4</v>
      </c>
      <c r="L5" s="26">
        <v>6.1</v>
      </c>
      <c r="M5" s="26">
        <v>3.4</v>
      </c>
      <c r="N5" s="26">
        <v>3.6</v>
      </c>
      <c r="P5" s="29">
        <f t="shared" si="1"/>
        <v>3.9800000000000004</v>
      </c>
      <c r="Q5" s="26">
        <v>11</v>
      </c>
      <c r="R5" s="26">
        <v>8</v>
      </c>
      <c r="S5" s="26">
        <v>4.0999999999999996</v>
      </c>
      <c r="T5" s="26">
        <v>13</v>
      </c>
      <c r="U5" s="26">
        <v>8.8000000000000007</v>
      </c>
      <c r="W5" s="29">
        <f t="shared" si="2"/>
        <v>8.98</v>
      </c>
      <c r="X5" s="26">
        <v>7</v>
      </c>
      <c r="Y5" s="26">
        <v>5.0999999999999996</v>
      </c>
      <c r="Z5" s="26">
        <v>3.3</v>
      </c>
      <c r="AA5" s="26">
        <v>3.9</v>
      </c>
      <c r="AB5" s="26">
        <v>2.9</v>
      </c>
      <c r="AD5" s="29">
        <f t="shared" si="3"/>
        <v>4.4399999999999995</v>
      </c>
      <c r="AE5" s="26">
        <v>3.8</v>
      </c>
      <c r="AF5" s="26">
        <v>2.2000000000000002</v>
      </c>
      <c r="AG5" s="26">
        <v>4.9000000000000004</v>
      </c>
      <c r="AH5" s="26">
        <v>7</v>
      </c>
      <c r="AI5" s="26">
        <v>2.2000000000000002</v>
      </c>
      <c r="AJ5" s="29">
        <f>AVERAGE(AE5:AI5)</f>
        <v>4.0199999999999996</v>
      </c>
    </row>
    <row r="6" spans="1:36" x14ac:dyDescent="0.25">
      <c r="A6" s="25" t="s">
        <v>458</v>
      </c>
      <c r="B6" s="26">
        <v>4.2</v>
      </c>
      <c r="I6" s="29">
        <f t="shared" si="0"/>
        <v>4.2</v>
      </c>
      <c r="J6" s="26">
        <v>4.5999999999999996</v>
      </c>
      <c r="K6" s="26">
        <v>5.9</v>
      </c>
      <c r="L6" s="26">
        <v>3.7</v>
      </c>
      <c r="M6" s="26">
        <v>5.2</v>
      </c>
      <c r="N6" s="26">
        <v>5.9</v>
      </c>
      <c r="P6" s="29">
        <f t="shared" si="1"/>
        <v>5.0599999999999996</v>
      </c>
      <c r="Q6" s="26">
        <v>7.2</v>
      </c>
      <c r="R6" s="26">
        <v>9</v>
      </c>
      <c r="S6" s="26">
        <v>8</v>
      </c>
      <c r="T6" s="26">
        <v>6.3</v>
      </c>
      <c r="U6" s="26">
        <v>4</v>
      </c>
      <c r="W6" s="29">
        <f t="shared" si="2"/>
        <v>6.9</v>
      </c>
      <c r="X6" s="26">
        <v>6.8</v>
      </c>
      <c r="Y6" s="26">
        <v>7.3</v>
      </c>
      <c r="Z6" s="26">
        <v>8</v>
      </c>
      <c r="AA6" s="26">
        <v>6.8</v>
      </c>
      <c r="AB6" s="26">
        <v>6.8</v>
      </c>
      <c r="AD6" s="29">
        <f t="shared" si="3"/>
        <v>7.1400000000000006</v>
      </c>
      <c r="AJ6" s="29" t="e">
        <f t="shared" ref="AJ6:AJ69" si="4">AVERAGE(AE6:AI6)</f>
        <v>#DIV/0!</v>
      </c>
    </row>
    <row r="7" spans="1:36" x14ac:dyDescent="0.25">
      <c r="A7" s="25" t="s">
        <v>459</v>
      </c>
      <c r="I7" s="29" t="e">
        <f t="shared" si="0"/>
        <v>#DIV/0!</v>
      </c>
      <c r="J7" s="26">
        <v>7</v>
      </c>
      <c r="K7" s="26">
        <v>4</v>
      </c>
      <c r="L7" s="26">
        <v>5</v>
      </c>
      <c r="M7" s="26">
        <v>5.3</v>
      </c>
      <c r="N7" s="26">
        <v>2.5</v>
      </c>
      <c r="P7" s="29">
        <f t="shared" si="1"/>
        <v>4.76</v>
      </c>
      <c r="Q7" s="26">
        <v>5</v>
      </c>
      <c r="R7" s="26">
        <v>10</v>
      </c>
      <c r="S7" s="26">
        <v>12</v>
      </c>
      <c r="T7" s="26">
        <v>7</v>
      </c>
      <c r="U7" s="26">
        <v>7</v>
      </c>
      <c r="W7" s="29">
        <f t="shared" si="2"/>
        <v>8.1999999999999993</v>
      </c>
      <c r="X7" s="26">
        <v>5.5</v>
      </c>
      <c r="Y7" s="26">
        <v>5</v>
      </c>
      <c r="Z7" s="26">
        <v>6</v>
      </c>
      <c r="AA7" s="26">
        <v>7</v>
      </c>
      <c r="AB7" s="26">
        <v>4</v>
      </c>
      <c r="AD7" s="29">
        <f t="shared" si="3"/>
        <v>5.5</v>
      </c>
      <c r="AJ7" s="29" t="e">
        <f t="shared" si="4"/>
        <v>#DIV/0!</v>
      </c>
    </row>
    <row r="8" spans="1:36" x14ac:dyDescent="0.25">
      <c r="A8" s="25" t="s">
        <v>460</v>
      </c>
      <c r="B8" s="26">
        <v>7.6</v>
      </c>
      <c r="C8" s="26">
        <v>4.7</v>
      </c>
      <c r="D8" s="26">
        <v>6.4</v>
      </c>
      <c r="E8" s="26">
        <v>6</v>
      </c>
      <c r="F8" s="26">
        <v>8.3000000000000007</v>
      </c>
      <c r="I8" s="29">
        <f t="shared" si="0"/>
        <v>6.6</v>
      </c>
      <c r="J8" s="26">
        <v>7</v>
      </c>
      <c r="K8" s="26">
        <v>5.2</v>
      </c>
      <c r="L8" s="26">
        <v>9.1999999999999993</v>
      </c>
      <c r="M8" s="26">
        <v>8.8000000000000007</v>
      </c>
      <c r="N8" s="26">
        <v>6.3</v>
      </c>
      <c r="P8" s="29">
        <f t="shared" si="1"/>
        <v>7.3</v>
      </c>
      <c r="Q8" s="26">
        <v>13.5</v>
      </c>
      <c r="R8" s="26">
        <v>8</v>
      </c>
      <c r="S8" s="26">
        <v>4.0999999999999996</v>
      </c>
      <c r="T8" s="26">
        <v>9.1999999999999993</v>
      </c>
      <c r="U8" s="26">
        <v>5.8</v>
      </c>
      <c r="W8" s="29">
        <f t="shared" si="2"/>
        <v>8.1199999999999992</v>
      </c>
      <c r="X8" s="26">
        <v>9.6</v>
      </c>
      <c r="Y8" s="26">
        <v>2.5</v>
      </c>
      <c r="Z8" s="26">
        <v>2.8</v>
      </c>
      <c r="AA8" s="26">
        <v>2.4</v>
      </c>
      <c r="AB8" s="26">
        <v>5.3</v>
      </c>
      <c r="AD8" s="29">
        <f t="shared" si="3"/>
        <v>4.5199999999999996</v>
      </c>
      <c r="AE8" s="26">
        <v>4.5</v>
      </c>
      <c r="AF8" s="26">
        <v>2.5</v>
      </c>
      <c r="AG8" s="26">
        <v>4.0999999999999996</v>
      </c>
      <c r="AH8" s="26">
        <v>4.2</v>
      </c>
      <c r="AI8" s="26">
        <v>3.3</v>
      </c>
      <c r="AJ8" s="29">
        <f t="shared" si="4"/>
        <v>3.72</v>
      </c>
    </row>
    <row r="9" spans="1:36" x14ac:dyDescent="0.25">
      <c r="A9" s="25" t="s">
        <v>461</v>
      </c>
      <c r="B9" s="26">
        <v>6</v>
      </c>
      <c r="C9" s="26">
        <v>7.2</v>
      </c>
      <c r="D9" s="26">
        <v>5.2</v>
      </c>
      <c r="E9" s="26">
        <v>3.8</v>
      </c>
      <c r="I9" s="29">
        <f t="shared" si="0"/>
        <v>5.55</v>
      </c>
      <c r="J9" s="26">
        <v>4.8</v>
      </c>
      <c r="K9" s="26">
        <v>4.2</v>
      </c>
      <c r="L9" s="26">
        <v>8.1999999999999993</v>
      </c>
      <c r="M9" s="26">
        <v>7</v>
      </c>
      <c r="P9" s="29">
        <f t="shared" si="1"/>
        <v>6.05</v>
      </c>
      <c r="Q9" s="26">
        <v>4.5</v>
      </c>
      <c r="R9" s="26">
        <v>7.8</v>
      </c>
      <c r="W9" s="29">
        <f t="shared" si="2"/>
        <v>6.15</v>
      </c>
      <c r="X9" s="26">
        <v>5</v>
      </c>
      <c r="Y9" s="26">
        <v>4.0999999999999996</v>
      </c>
      <c r="Z9" s="26">
        <v>3.8</v>
      </c>
      <c r="AA9" s="26">
        <v>3.8</v>
      </c>
      <c r="AB9" s="26">
        <v>3</v>
      </c>
      <c r="AD9" s="29">
        <f t="shared" si="3"/>
        <v>3.94</v>
      </c>
      <c r="AJ9" s="29" t="e">
        <f t="shared" si="4"/>
        <v>#DIV/0!</v>
      </c>
    </row>
    <row r="10" spans="1:36" x14ac:dyDescent="0.25">
      <c r="A10" s="25" t="s">
        <v>462</v>
      </c>
      <c r="B10" s="26">
        <v>4.0999999999999996</v>
      </c>
      <c r="C10" s="26">
        <v>5.2</v>
      </c>
      <c r="D10" s="26">
        <v>6.2</v>
      </c>
      <c r="E10" s="26">
        <v>6.7</v>
      </c>
      <c r="F10" s="26">
        <v>5.2</v>
      </c>
      <c r="I10" s="29">
        <f t="shared" si="0"/>
        <v>5.4799999999999995</v>
      </c>
      <c r="J10" s="26">
        <v>5.0999999999999996</v>
      </c>
      <c r="K10" s="26">
        <v>4.2</v>
      </c>
      <c r="L10" s="26">
        <v>5.3</v>
      </c>
      <c r="M10" s="26">
        <v>7</v>
      </c>
      <c r="N10" s="26">
        <v>7</v>
      </c>
      <c r="P10" s="29">
        <f t="shared" si="1"/>
        <v>5.7200000000000006</v>
      </c>
      <c r="Q10" s="26">
        <v>7.1</v>
      </c>
      <c r="R10" s="26">
        <v>7.1</v>
      </c>
      <c r="S10" s="26">
        <v>9</v>
      </c>
      <c r="T10" s="26">
        <v>6.2</v>
      </c>
      <c r="W10" s="29">
        <f t="shared" si="2"/>
        <v>7.35</v>
      </c>
      <c r="X10" s="26">
        <v>3.5</v>
      </c>
      <c r="Y10" s="26">
        <v>6</v>
      </c>
      <c r="Z10" s="26">
        <v>7</v>
      </c>
      <c r="AD10" s="29">
        <f t="shared" si="3"/>
        <v>5.5</v>
      </c>
      <c r="AJ10" s="29" t="e">
        <f t="shared" si="4"/>
        <v>#DIV/0!</v>
      </c>
    </row>
    <row r="11" spans="1:36" x14ac:dyDescent="0.25">
      <c r="A11" s="25" t="s">
        <v>463</v>
      </c>
      <c r="B11" s="26">
        <v>5</v>
      </c>
      <c r="C11" s="26">
        <v>5</v>
      </c>
      <c r="D11" s="26">
        <v>6.1</v>
      </c>
      <c r="E11" s="26">
        <v>4.5</v>
      </c>
      <c r="F11" s="26">
        <v>7.2</v>
      </c>
      <c r="I11" s="29">
        <f t="shared" si="0"/>
        <v>5.5600000000000005</v>
      </c>
      <c r="J11" s="26">
        <v>4.8</v>
      </c>
      <c r="K11" s="26">
        <v>3.2</v>
      </c>
      <c r="L11" s="26">
        <v>5.0999999999999996</v>
      </c>
      <c r="M11" s="26">
        <v>4.0999999999999996</v>
      </c>
      <c r="N11" s="26">
        <v>3.2</v>
      </c>
      <c r="P11" s="29">
        <f t="shared" si="1"/>
        <v>4.08</v>
      </c>
      <c r="Q11" s="26">
        <v>5.3</v>
      </c>
      <c r="R11" s="26">
        <v>5.3</v>
      </c>
      <c r="S11" s="26">
        <v>4.8</v>
      </c>
      <c r="T11" s="26">
        <v>8.1</v>
      </c>
      <c r="U11" s="26">
        <v>5.4</v>
      </c>
      <c r="W11" s="29">
        <f t="shared" si="2"/>
        <v>5.7799999999999994</v>
      </c>
      <c r="X11" s="26">
        <v>4.3</v>
      </c>
      <c r="Y11" s="26">
        <v>3.2</v>
      </c>
      <c r="Z11" s="26">
        <v>4.5</v>
      </c>
      <c r="AA11" s="26">
        <v>4</v>
      </c>
      <c r="AB11" s="26">
        <v>5.3</v>
      </c>
      <c r="AD11" s="29">
        <f t="shared" si="3"/>
        <v>4.26</v>
      </c>
      <c r="AE11" s="26">
        <v>4.3</v>
      </c>
      <c r="AF11" s="26">
        <v>3.2</v>
      </c>
      <c r="AG11" s="26">
        <v>6</v>
      </c>
      <c r="AH11" s="26">
        <v>3.3</v>
      </c>
      <c r="AI11" s="26">
        <v>2.8</v>
      </c>
      <c r="AJ11" s="29">
        <f t="shared" si="4"/>
        <v>3.9200000000000004</v>
      </c>
    </row>
    <row r="12" spans="1:36" x14ac:dyDescent="0.25">
      <c r="A12" s="25" t="s">
        <v>464</v>
      </c>
      <c r="B12" s="26">
        <v>7.5</v>
      </c>
      <c r="C12" s="26">
        <v>8.1999999999999993</v>
      </c>
      <c r="D12" s="26">
        <v>13</v>
      </c>
      <c r="E12" s="26">
        <v>9.1999999999999993</v>
      </c>
      <c r="F12" s="26">
        <v>4.5</v>
      </c>
      <c r="I12" s="29">
        <f t="shared" si="0"/>
        <v>8.48</v>
      </c>
      <c r="J12" s="26">
        <v>4.5999999999999996</v>
      </c>
      <c r="K12" s="26">
        <v>5</v>
      </c>
      <c r="L12" s="26">
        <v>4</v>
      </c>
      <c r="M12" s="26">
        <v>5.2</v>
      </c>
      <c r="N12" s="26">
        <v>5.6</v>
      </c>
      <c r="P12" s="29">
        <f t="shared" si="1"/>
        <v>4.88</v>
      </c>
      <c r="Q12" s="26">
        <v>10.199999999999999</v>
      </c>
      <c r="R12" s="26">
        <v>4.3</v>
      </c>
      <c r="S12" s="26">
        <v>12</v>
      </c>
      <c r="T12" s="26">
        <v>13.5</v>
      </c>
      <c r="U12" s="26">
        <v>8.1999999999999993</v>
      </c>
      <c r="W12" s="29">
        <f t="shared" si="2"/>
        <v>9.64</v>
      </c>
      <c r="X12" s="26">
        <v>6.8</v>
      </c>
      <c r="Y12" s="26">
        <v>7</v>
      </c>
      <c r="Z12" s="26">
        <v>4.5</v>
      </c>
      <c r="AA12" s="26">
        <v>6.8</v>
      </c>
      <c r="AB12" s="26">
        <v>6.2</v>
      </c>
      <c r="AD12" s="29">
        <f t="shared" si="3"/>
        <v>6.26</v>
      </c>
      <c r="AJ12" s="29" t="e">
        <f t="shared" si="4"/>
        <v>#DIV/0!</v>
      </c>
    </row>
    <row r="13" spans="1:36" x14ac:dyDescent="0.25">
      <c r="A13" s="25" t="s">
        <v>465</v>
      </c>
      <c r="B13" s="26">
        <v>6.1</v>
      </c>
      <c r="C13" s="26">
        <v>6.8</v>
      </c>
      <c r="D13" s="26">
        <v>8</v>
      </c>
      <c r="E13" s="26">
        <v>6</v>
      </c>
      <c r="F13" s="26">
        <v>6</v>
      </c>
      <c r="I13" s="29">
        <f t="shared" si="0"/>
        <v>6.58</v>
      </c>
      <c r="J13" s="26">
        <v>6</v>
      </c>
      <c r="K13" s="26">
        <v>6.4</v>
      </c>
      <c r="L13" s="26">
        <v>5.0999999999999996</v>
      </c>
      <c r="M13" s="26">
        <v>3.5</v>
      </c>
      <c r="N13" s="26">
        <v>8</v>
      </c>
      <c r="P13" s="29">
        <f t="shared" si="1"/>
        <v>5.8</v>
      </c>
      <c r="Q13" s="26">
        <v>5</v>
      </c>
      <c r="R13" s="26">
        <v>7</v>
      </c>
      <c r="S13" s="26">
        <v>7.4</v>
      </c>
      <c r="T13" s="26">
        <v>3</v>
      </c>
      <c r="U13" s="26">
        <v>7</v>
      </c>
      <c r="W13" s="29">
        <f t="shared" si="2"/>
        <v>5.88</v>
      </c>
      <c r="X13" s="26">
        <v>5</v>
      </c>
      <c r="Y13" s="26">
        <v>5</v>
      </c>
      <c r="Z13" s="26">
        <v>10</v>
      </c>
      <c r="AA13" s="26">
        <v>4</v>
      </c>
      <c r="AB13" s="26">
        <v>3.8</v>
      </c>
      <c r="AD13" s="29">
        <f t="shared" si="3"/>
        <v>5.5600000000000005</v>
      </c>
      <c r="AJ13" s="29" t="e">
        <f t="shared" si="4"/>
        <v>#DIV/0!</v>
      </c>
    </row>
    <row r="14" spans="1:36" x14ac:dyDescent="0.25">
      <c r="A14" s="25" t="s">
        <v>466</v>
      </c>
      <c r="B14" s="26">
        <v>5</v>
      </c>
      <c r="C14" s="26">
        <v>8.3000000000000007</v>
      </c>
      <c r="D14" s="26">
        <v>4.2</v>
      </c>
      <c r="E14" s="26">
        <v>6</v>
      </c>
      <c r="F14" s="26">
        <v>6</v>
      </c>
      <c r="I14" s="29">
        <f t="shared" si="0"/>
        <v>5.9</v>
      </c>
      <c r="J14" s="26">
        <v>7.8</v>
      </c>
      <c r="K14" s="26">
        <v>6.3</v>
      </c>
      <c r="L14" s="26">
        <v>4.0999999999999996</v>
      </c>
      <c r="M14" s="26">
        <v>6.5</v>
      </c>
      <c r="N14" s="26">
        <v>8</v>
      </c>
      <c r="P14" s="29">
        <f t="shared" si="1"/>
        <v>6.5400000000000009</v>
      </c>
      <c r="Q14" s="26">
        <v>5</v>
      </c>
      <c r="R14" s="26">
        <v>7.8</v>
      </c>
      <c r="S14" s="26">
        <v>9.1999999999999993</v>
      </c>
      <c r="T14" s="26">
        <v>6</v>
      </c>
      <c r="W14" s="29">
        <f t="shared" si="2"/>
        <v>7</v>
      </c>
      <c r="X14" s="26">
        <v>3.1</v>
      </c>
      <c r="Y14" s="26">
        <v>3.4</v>
      </c>
      <c r="Z14" s="26">
        <v>5</v>
      </c>
      <c r="AA14" s="26">
        <v>4.5</v>
      </c>
      <c r="AB14" s="26">
        <v>6</v>
      </c>
      <c r="AD14" s="29">
        <f t="shared" si="3"/>
        <v>4.4000000000000004</v>
      </c>
      <c r="AJ14" s="29" t="e">
        <f t="shared" si="4"/>
        <v>#DIV/0!</v>
      </c>
    </row>
    <row r="15" spans="1:36" x14ac:dyDescent="0.25">
      <c r="A15" s="25" t="s">
        <v>467</v>
      </c>
      <c r="B15" s="26">
        <v>2.5</v>
      </c>
      <c r="C15" s="26">
        <v>4.2</v>
      </c>
      <c r="D15" s="26">
        <v>3</v>
      </c>
      <c r="E15" s="26">
        <v>4.0999999999999996</v>
      </c>
      <c r="F15" s="26">
        <v>4.2</v>
      </c>
      <c r="I15" s="29">
        <f t="shared" si="0"/>
        <v>3.6</v>
      </c>
      <c r="J15" s="26">
        <v>1.1000000000000001</v>
      </c>
      <c r="K15" s="26">
        <v>2.2000000000000002</v>
      </c>
      <c r="L15" s="26">
        <v>2.4</v>
      </c>
      <c r="M15" s="26">
        <v>2</v>
      </c>
      <c r="N15" s="26">
        <v>3.8</v>
      </c>
      <c r="P15" s="29">
        <f t="shared" si="1"/>
        <v>2.2999999999999998</v>
      </c>
      <c r="Q15" s="26">
        <v>4.9000000000000004</v>
      </c>
      <c r="R15" s="26">
        <v>4.3</v>
      </c>
      <c r="W15" s="29">
        <f t="shared" si="2"/>
        <v>4.5999999999999996</v>
      </c>
      <c r="X15" s="26">
        <v>3.2</v>
      </c>
      <c r="Y15" s="26">
        <v>1.5</v>
      </c>
      <c r="AD15" s="29">
        <f t="shared" si="3"/>
        <v>2.35</v>
      </c>
      <c r="AE15" s="26">
        <v>5.7</v>
      </c>
      <c r="AF15" s="26">
        <v>3.2</v>
      </c>
      <c r="AG15" s="26">
        <v>4</v>
      </c>
      <c r="AH15" s="26">
        <v>4.2</v>
      </c>
      <c r="AI15" s="26">
        <v>3</v>
      </c>
      <c r="AJ15" s="29">
        <f t="shared" si="4"/>
        <v>4.0200000000000005</v>
      </c>
    </row>
    <row r="16" spans="1:36" x14ac:dyDescent="0.25">
      <c r="A16" s="25" t="s">
        <v>468</v>
      </c>
      <c r="B16" s="26">
        <v>2.5</v>
      </c>
      <c r="C16" s="26">
        <v>3.4</v>
      </c>
      <c r="D16" s="26">
        <v>3.4</v>
      </c>
      <c r="E16" s="26">
        <v>3.3</v>
      </c>
      <c r="F16" s="26">
        <v>1</v>
      </c>
      <c r="I16" s="29">
        <f t="shared" si="0"/>
        <v>2.72</v>
      </c>
      <c r="J16" s="26">
        <v>2.2999999999999998</v>
      </c>
      <c r="K16" s="26">
        <v>3.4</v>
      </c>
      <c r="L16" s="26">
        <v>4.5999999999999996</v>
      </c>
      <c r="M16" s="26">
        <v>6</v>
      </c>
      <c r="N16" s="26">
        <v>4.5</v>
      </c>
      <c r="P16" s="29">
        <f t="shared" si="1"/>
        <v>4.1599999999999993</v>
      </c>
      <c r="Q16" s="26">
        <v>3.8</v>
      </c>
      <c r="R16" s="26">
        <v>8.1999999999999993</v>
      </c>
      <c r="S16" s="26">
        <v>7.4</v>
      </c>
      <c r="T16" s="26">
        <v>5.4</v>
      </c>
      <c r="U16" s="26">
        <v>4.2</v>
      </c>
      <c r="W16" s="29">
        <f t="shared" si="2"/>
        <v>5.7999999999999989</v>
      </c>
      <c r="X16" s="26">
        <v>4</v>
      </c>
      <c r="Y16" s="26">
        <v>3.1</v>
      </c>
      <c r="Z16" s="26">
        <v>6.4</v>
      </c>
      <c r="AA16" s="26">
        <v>8.5</v>
      </c>
      <c r="AB16" s="26">
        <v>3.5</v>
      </c>
      <c r="AD16" s="29">
        <f t="shared" si="3"/>
        <v>5.0999999999999996</v>
      </c>
      <c r="AE16" s="26">
        <v>4.8</v>
      </c>
      <c r="AF16" s="26">
        <v>5.0999999999999996</v>
      </c>
      <c r="AG16" s="26">
        <v>4.8</v>
      </c>
      <c r="AH16" s="26">
        <v>5.0999999999999996</v>
      </c>
      <c r="AI16" s="26">
        <v>4.7</v>
      </c>
      <c r="AJ16" s="29">
        <f t="shared" si="4"/>
        <v>4.8999999999999995</v>
      </c>
    </row>
    <row r="17" spans="1:36" x14ac:dyDescent="0.25">
      <c r="A17" s="25" t="s">
        <v>469</v>
      </c>
      <c r="B17" s="26">
        <v>3</v>
      </c>
      <c r="I17" s="29">
        <f t="shared" si="0"/>
        <v>3</v>
      </c>
      <c r="J17" s="26">
        <v>3.5</v>
      </c>
      <c r="K17" s="26">
        <v>2.4</v>
      </c>
      <c r="L17" s="26">
        <v>3.2</v>
      </c>
      <c r="M17" s="26">
        <v>3.5</v>
      </c>
      <c r="N17" s="26">
        <v>3.4</v>
      </c>
      <c r="P17" s="29">
        <f t="shared" si="1"/>
        <v>3.2</v>
      </c>
      <c r="Q17" s="26">
        <v>4.8</v>
      </c>
      <c r="R17" s="26">
        <v>5.7</v>
      </c>
      <c r="W17" s="29">
        <f t="shared" si="2"/>
        <v>5.25</v>
      </c>
      <c r="X17" s="26">
        <v>1.5</v>
      </c>
      <c r="AD17" s="29">
        <f t="shared" si="3"/>
        <v>1.5</v>
      </c>
      <c r="AE17" s="26">
        <v>3</v>
      </c>
      <c r="AF17" s="26">
        <v>3</v>
      </c>
      <c r="AG17" s="26">
        <v>3</v>
      </c>
      <c r="AH17" s="26">
        <v>4.2</v>
      </c>
      <c r="AI17" s="26">
        <v>7.8</v>
      </c>
      <c r="AJ17" s="29">
        <f t="shared" si="4"/>
        <v>4.2</v>
      </c>
    </row>
    <row r="18" spans="1:36" x14ac:dyDescent="0.25">
      <c r="A18" s="25" t="s">
        <v>470</v>
      </c>
      <c r="B18" s="26">
        <v>2.2999999999999998</v>
      </c>
      <c r="C18" s="26">
        <v>1.8</v>
      </c>
      <c r="D18" s="26">
        <v>2.8</v>
      </c>
      <c r="E18" s="26">
        <v>2.5</v>
      </c>
      <c r="F18" s="26">
        <v>3</v>
      </c>
      <c r="I18" s="29">
        <f t="shared" si="0"/>
        <v>2.4799999999999995</v>
      </c>
      <c r="J18" s="26">
        <v>2.1</v>
      </c>
      <c r="K18" s="26">
        <v>1.9</v>
      </c>
      <c r="L18" s="26">
        <v>3.4</v>
      </c>
      <c r="M18" s="26">
        <v>4.5</v>
      </c>
      <c r="N18" s="26">
        <v>4.3</v>
      </c>
      <c r="P18" s="29">
        <f t="shared" si="1"/>
        <v>3.2399999999999998</v>
      </c>
      <c r="W18" s="29" t="e">
        <f t="shared" si="2"/>
        <v>#DIV/0!</v>
      </c>
      <c r="X18" s="26">
        <v>3.5</v>
      </c>
      <c r="Y18" s="26">
        <v>3.2</v>
      </c>
      <c r="Z18" s="26">
        <v>5.2</v>
      </c>
      <c r="AA18" s="26">
        <v>5.2</v>
      </c>
      <c r="AD18" s="29">
        <f t="shared" si="3"/>
        <v>4.2750000000000004</v>
      </c>
      <c r="AJ18" s="29" t="e">
        <f t="shared" si="4"/>
        <v>#DIV/0!</v>
      </c>
    </row>
    <row r="19" spans="1:36" x14ac:dyDescent="0.25">
      <c r="A19" s="25" t="s">
        <v>471</v>
      </c>
      <c r="B19" s="26">
        <v>4.2</v>
      </c>
      <c r="I19" s="29">
        <f t="shared" si="0"/>
        <v>4.2</v>
      </c>
      <c r="J19" s="26">
        <v>4.2</v>
      </c>
      <c r="K19" s="26">
        <v>5.2</v>
      </c>
      <c r="L19" s="26">
        <v>3</v>
      </c>
      <c r="M19" s="26">
        <v>3</v>
      </c>
      <c r="N19" s="26">
        <v>4.9000000000000004</v>
      </c>
      <c r="P19" s="29">
        <f t="shared" si="1"/>
        <v>4.0600000000000005</v>
      </c>
      <c r="W19" s="29" t="e">
        <f t="shared" si="2"/>
        <v>#DIV/0!</v>
      </c>
      <c r="X19" s="26">
        <v>3.7</v>
      </c>
      <c r="AD19" s="29">
        <f t="shared" si="3"/>
        <v>3.7</v>
      </c>
      <c r="AE19" s="26">
        <v>5</v>
      </c>
      <c r="AF19" s="26">
        <v>4</v>
      </c>
      <c r="AG19" s="26">
        <v>4.2</v>
      </c>
      <c r="AH19" s="26">
        <v>6.1</v>
      </c>
      <c r="AI19" s="26">
        <v>2.1</v>
      </c>
      <c r="AJ19" s="29">
        <f t="shared" si="4"/>
        <v>4.2799999999999994</v>
      </c>
    </row>
    <row r="20" spans="1:36" x14ac:dyDescent="0.25">
      <c r="A20" s="25" t="s">
        <v>472</v>
      </c>
      <c r="B20" s="26">
        <v>8</v>
      </c>
      <c r="C20" s="26">
        <v>4.2</v>
      </c>
      <c r="D20" s="26">
        <v>4.3</v>
      </c>
      <c r="I20" s="29">
        <f t="shared" si="0"/>
        <v>5.5</v>
      </c>
      <c r="J20" s="26">
        <v>3.6</v>
      </c>
      <c r="K20" s="26">
        <v>3</v>
      </c>
      <c r="L20" s="26">
        <v>2.8</v>
      </c>
      <c r="M20" s="26">
        <v>4</v>
      </c>
      <c r="N20" s="26">
        <v>2.8</v>
      </c>
      <c r="P20" s="29">
        <f t="shared" si="1"/>
        <v>3.2399999999999998</v>
      </c>
      <c r="Q20" s="26">
        <v>4.5</v>
      </c>
      <c r="R20" s="26">
        <v>8.6</v>
      </c>
      <c r="S20" s="26">
        <v>10.1</v>
      </c>
      <c r="T20" s="26">
        <v>5.8</v>
      </c>
      <c r="U20" s="26">
        <v>4.2</v>
      </c>
      <c r="W20" s="29">
        <f t="shared" si="2"/>
        <v>6.6400000000000006</v>
      </c>
      <c r="X20" s="26">
        <v>3.5</v>
      </c>
      <c r="Y20" s="26">
        <v>4.8</v>
      </c>
      <c r="Z20" s="26">
        <v>3.1</v>
      </c>
      <c r="AA20" s="26">
        <v>2.9</v>
      </c>
      <c r="AB20" s="26">
        <v>4.2</v>
      </c>
      <c r="AD20" s="29">
        <f t="shared" si="3"/>
        <v>3.7</v>
      </c>
      <c r="AE20" s="26">
        <v>5.6</v>
      </c>
      <c r="AF20" s="26">
        <v>3.9</v>
      </c>
      <c r="AG20" s="26">
        <v>3</v>
      </c>
      <c r="AH20" s="26">
        <v>4.5</v>
      </c>
      <c r="AI20" s="26">
        <v>4</v>
      </c>
      <c r="AJ20" s="29">
        <f t="shared" si="4"/>
        <v>4.2</v>
      </c>
    </row>
    <row r="21" spans="1:36" x14ac:dyDescent="0.25">
      <c r="A21" s="25" t="s">
        <v>473</v>
      </c>
      <c r="I21" s="29" t="e">
        <f t="shared" si="0"/>
        <v>#DIV/0!</v>
      </c>
      <c r="J21" s="26">
        <v>4</v>
      </c>
      <c r="K21" s="26">
        <v>3.5</v>
      </c>
      <c r="L21" s="26">
        <v>4.7</v>
      </c>
      <c r="M21" s="26">
        <v>4.5</v>
      </c>
      <c r="N21" s="26">
        <v>4</v>
      </c>
      <c r="P21" s="29">
        <f t="shared" si="1"/>
        <v>4.1399999999999997</v>
      </c>
      <c r="Q21" s="26">
        <v>11.7</v>
      </c>
      <c r="R21" s="26">
        <v>8.5</v>
      </c>
      <c r="S21" s="26">
        <v>6.9</v>
      </c>
      <c r="T21" s="26">
        <v>5.2</v>
      </c>
      <c r="W21" s="29">
        <f t="shared" si="2"/>
        <v>8.0750000000000011</v>
      </c>
      <c r="X21" s="26">
        <v>2.8</v>
      </c>
      <c r="Y21" s="26">
        <v>2</v>
      </c>
      <c r="Z21" s="26">
        <v>2.2000000000000002</v>
      </c>
      <c r="AD21" s="29">
        <f t="shared" si="3"/>
        <v>2.3333333333333335</v>
      </c>
      <c r="AE21" s="26">
        <v>4</v>
      </c>
      <c r="AF21" s="26">
        <v>2.8</v>
      </c>
      <c r="AG21" s="26">
        <v>7.2</v>
      </c>
      <c r="AH21" s="26">
        <v>5.6</v>
      </c>
      <c r="AI21" s="26">
        <v>4.0999999999999996</v>
      </c>
      <c r="AJ21" s="29">
        <f t="shared" si="4"/>
        <v>4.74</v>
      </c>
    </row>
    <row r="22" spans="1:36" x14ac:dyDescent="0.25">
      <c r="A22" s="25" t="s">
        <v>474</v>
      </c>
      <c r="B22" s="26">
        <v>3.7</v>
      </c>
      <c r="C22" s="26">
        <v>2.2000000000000002</v>
      </c>
      <c r="D22" s="26">
        <v>3.6</v>
      </c>
      <c r="E22" s="26">
        <v>4.4000000000000004</v>
      </c>
      <c r="F22" s="26">
        <v>5.0999999999999996</v>
      </c>
      <c r="I22" s="29">
        <f t="shared" si="0"/>
        <v>3.8</v>
      </c>
      <c r="J22" s="26">
        <v>3</v>
      </c>
      <c r="K22" s="26">
        <v>2.5</v>
      </c>
      <c r="L22" s="26">
        <v>2.9</v>
      </c>
      <c r="M22" s="26">
        <v>3.5</v>
      </c>
      <c r="N22" s="26">
        <v>4</v>
      </c>
      <c r="P22" s="29">
        <f t="shared" si="1"/>
        <v>3.18</v>
      </c>
      <c r="Q22" s="26">
        <v>5.2</v>
      </c>
      <c r="R22" s="33"/>
      <c r="W22" s="29">
        <f t="shared" si="2"/>
        <v>5.2</v>
      </c>
      <c r="X22" s="26">
        <v>2.5</v>
      </c>
      <c r="Y22" s="26">
        <v>1.8</v>
      </c>
      <c r="Z22" s="26">
        <v>2</v>
      </c>
      <c r="AA22" s="26">
        <v>3</v>
      </c>
      <c r="AB22" s="26">
        <v>2</v>
      </c>
      <c r="AD22" s="29">
        <f t="shared" si="3"/>
        <v>2.2600000000000002</v>
      </c>
      <c r="AE22" s="26">
        <v>3</v>
      </c>
      <c r="AF22" s="26">
        <v>3</v>
      </c>
      <c r="AG22" s="26">
        <v>2.1</v>
      </c>
      <c r="AH22" s="26">
        <v>2.5</v>
      </c>
      <c r="AI22" s="26">
        <v>2.8</v>
      </c>
      <c r="AJ22" s="29">
        <f t="shared" si="4"/>
        <v>2.6799999999999997</v>
      </c>
    </row>
    <row r="23" spans="1:36" x14ac:dyDescent="0.25">
      <c r="A23" s="25" t="s">
        <v>475</v>
      </c>
      <c r="I23" s="29" t="e">
        <f t="shared" si="0"/>
        <v>#DIV/0!</v>
      </c>
      <c r="J23" s="26">
        <v>3.2</v>
      </c>
      <c r="K23" s="26">
        <v>3.1</v>
      </c>
      <c r="L23" s="26">
        <v>2</v>
      </c>
      <c r="M23" s="26">
        <v>2.4</v>
      </c>
      <c r="N23" s="26">
        <v>2.4</v>
      </c>
      <c r="P23" s="29">
        <f t="shared" si="1"/>
        <v>2.62</v>
      </c>
      <c r="Q23" s="26">
        <v>9</v>
      </c>
      <c r="R23" s="26">
        <v>6.8</v>
      </c>
      <c r="S23" s="26">
        <v>8.5</v>
      </c>
      <c r="T23" s="26">
        <v>5.4</v>
      </c>
      <c r="U23" s="26">
        <v>8.1</v>
      </c>
      <c r="W23" s="29">
        <f t="shared" si="2"/>
        <v>7.5600000000000005</v>
      </c>
      <c r="X23" s="26">
        <v>3.8</v>
      </c>
      <c r="Y23" s="26">
        <v>3.2</v>
      </c>
      <c r="AD23" s="29">
        <f t="shared" si="3"/>
        <v>3.5</v>
      </c>
      <c r="AE23" s="26">
        <v>5.0999999999999996</v>
      </c>
      <c r="AF23" s="26">
        <v>3.6</v>
      </c>
      <c r="AJ23" s="29">
        <f t="shared" si="4"/>
        <v>4.3499999999999996</v>
      </c>
    </row>
    <row r="24" spans="1:36" x14ac:dyDescent="0.25">
      <c r="A24" s="25" t="s">
        <v>476</v>
      </c>
      <c r="B24" s="26">
        <v>2.7</v>
      </c>
      <c r="C24" s="26">
        <v>3.9</v>
      </c>
      <c r="D24" s="26">
        <v>5</v>
      </c>
      <c r="E24" s="26">
        <v>3.8</v>
      </c>
      <c r="F24" s="26">
        <v>4.0999999999999996</v>
      </c>
      <c r="I24" s="29">
        <f t="shared" si="0"/>
        <v>3.9</v>
      </c>
      <c r="P24" s="29" t="e">
        <f t="shared" si="1"/>
        <v>#DIV/0!</v>
      </c>
      <c r="Q24" s="26">
        <v>3.8</v>
      </c>
      <c r="R24" s="26">
        <v>4.5</v>
      </c>
      <c r="S24" s="26">
        <v>12</v>
      </c>
      <c r="T24" s="26">
        <v>6.1</v>
      </c>
      <c r="W24" s="29">
        <f t="shared" si="2"/>
        <v>6.6</v>
      </c>
      <c r="X24" s="26">
        <v>4.5999999999999996</v>
      </c>
      <c r="Y24" s="26">
        <v>3.2</v>
      </c>
      <c r="Z24" s="26">
        <v>6</v>
      </c>
      <c r="AA24" s="26">
        <v>3.6</v>
      </c>
      <c r="AB24" s="26">
        <v>3</v>
      </c>
      <c r="AD24" s="29">
        <f t="shared" si="3"/>
        <v>4.08</v>
      </c>
      <c r="AE24" s="26">
        <v>4</v>
      </c>
      <c r="AF24" s="26">
        <v>2.5</v>
      </c>
      <c r="AG24" s="26">
        <v>1.6</v>
      </c>
      <c r="AH24" s="26">
        <v>3.3</v>
      </c>
      <c r="AI24" s="26">
        <v>2.8</v>
      </c>
      <c r="AJ24" s="29">
        <f t="shared" si="4"/>
        <v>2.84</v>
      </c>
    </row>
    <row r="25" spans="1:36" x14ac:dyDescent="0.25">
      <c r="A25" s="25" t="s">
        <v>477</v>
      </c>
      <c r="B25" s="26">
        <v>3.8</v>
      </c>
      <c r="C25" s="26">
        <v>6.8</v>
      </c>
      <c r="D25" s="26">
        <v>5.8</v>
      </c>
      <c r="E25" s="26">
        <v>4.0999999999999996</v>
      </c>
      <c r="F25" s="26">
        <v>4</v>
      </c>
      <c r="I25" s="29">
        <f t="shared" si="0"/>
        <v>4.9000000000000004</v>
      </c>
      <c r="J25" s="26">
        <v>6</v>
      </c>
      <c r="K25" s="26">
        <v>5.0999999999999996</v>
      </c>
      <c r="L25" s="26">
        <v>3.9</v>
      </c>
      <c r="M25" s="26">
        <v>2.2000000000000002</v>
      </c>
      <c r="N25" s="26">
        <v>4.4000000000000004</v>
      </c>
      <c r="P25" s="29">
        <f t="shared" si="1"/>
        <v>4.32</v>
      </c>
      <c r="Q25" s="26">
        <v>6.2</v>
      </c>
      <c r="R25" s="26">
        <v>6.1</v>
      </c>
      <c r="S25" s="26">
        <v>5</v>
      </c>
      <c r="T25" s="26">
        <v>6.4</v>
      </c>
      <c r="U25" s="26">
        <v>6.5</v>
      </c>
      <c r="W25" s="29">
        <f t="shared" si="2"/>
        <v>6.0400000000000009</v>
      </c>
      <c r="X25" s="26">
        <v>3</v>
      </c>
      <c r="Y25" s="26">
        <v>2.5</v>
      </c>
      <c r="Z25" s="26">
        <v>3.2</v>
      </c>
      <c r="AA25" s="26">
        <v>4.0999999999999996</v>
      </c>
      <c r="AB25" s="26">
        <v>3</v>
      </c>
      <c r="AD25" s="29">
        <f t="shared" si="3"/>
        <v>3.1599999999999997</v>
      </c>
      <c r="AE25" s="26">
        <v>3.3</v>
      </c>
      <c r="AF25" s="26">
        <v>6.1</v>
      </c>
      <c r="AG25" s="26">
        <v>4.2</v>
      </c>
      <c r="AH25" s="26">
        <v>4.4000000000000004</v>
      </c>
      <c r="AI25" s="26">
        <v>4.9000000000000004</v>
      </c>
      <c r="AJ25" s="29">
        <f t="shared" si="4"/>
        <v>4.58</v>
      </c>
    </row>
    <row r="26" spans="1:36" x14ac:dyDescent="0.25">
      <c r="A26" s="25" t="s">
        <v>478</v>
      </c>
      <c r="B26" s="26">
        <v>1.4</v>
      </c>
      <c r="C26" s="26">
        <v>7.1</v>
      </c>
      <c r="D26" s="26">
        <v>5.5</v>
      </c>
      <c r="E26" s="26">
        <v>4</v>
      </c>
      <c r="F26" s="26">
        <v>5.2</v>
      </c>
      <c r="I26" s="29">
        <f t="shared" si="0"/>
        <v>4.6399999999999997</v>
      </c>
      <c r="J26" s="26">
        <v>6.4</v>
      </c>
      <c r="K26" s="26">
        <v>2.2000000000000002</v>
      </c>
      <c r="L26" s="26">
        <v>2.2999999999999998</v>
      </c>
      <c r="M26" s="26">
        <v>2</v>
      </c>
      <c r="N26" s="26">
        <v>3.5</v>
      </c>
      <c r="P26" s="29">
        <f t="shared" si="1"/>
        <v>3.2800000000000002</v>
      </c>
      <c r="Q26" s="26">
        <v>5.3</v>
      </c>
      <c r="R26" s="26">
        <v>6</v>
      </c>
      <c r="S26" s="26">
        <v>3.5</v>
      </c>
      <c r="T26" s="26">
        <v>7.2</v>
      </c>
      <c r="U26" s="26">
        <v>4.2</v>
      </c>
      <c r="W26" s="29">
        <f t="shared" si="2"/>
        <v>5.24</v>
      </c>
      <c r="X26" s="26">
        <v>3.4</v>
      </c>
      <c r="Y26" s="26">
        <v>2.2999999999999998</v>
      </c>
      <c r="Z26" s="26">
        <v>6.5</v>
      </c>
      <c r="AA26" s="26">
        <v>4.5</v>
      </c>
      <c r="AB26" s="26">
        <v>3.2</v>
      </c>
      <c r="AD26" s="29">
        <f t="shared" si="3"/>
        <v>3.9799999999999995</v>
      </c>
      <c r="AE26" s="26">
        <v>3</v>
      </c>
      <c r="AF26" s="26">
        <v>4</v>
      </c>
      <c r="AG26" s="26">
        <v>5.0999999999999996</v>
      </c>
      <c r="AH26" s="26">
        <v>3.2</v>
      </c>
      <c r="AI26" s="26">
        <v>4</v>
      </c>
      <c r="AJ26" s="29">
        <f t="shared" si="4"/>
        <v>3.8600000000000003</v>
      </c>
    </row>
    <row r="27" spans="1:36" x14ac:dyDescent="0.25">
      <c r="A27" s="25" t="s">
        <v>479</v>
      </c>
      <c r="B27" s="26">
        <v>5.2</v>
      </c>
      <c r="C27" s="26">
        <v>4.5</v>
      </c>
      <c r="D27" s="26">
        <v>3.6</v>
      </c>
      <c r="E27" s="26">
        <v>5.0999999999999996</v>
      </c>
      <c r="F27" s="26">
        <v>2.9</v>
      </c>
      <c r="I27" s="29">
        <f t="shared" si="0"/>
        <v>4.26</v>
      </c>
      <c r="J27" s="26">
        <v>2.4</v>
      </c>
      <c r="K27" s="26">
        <v>3</v>
      </c>
      <c r="L27" s="26">
        <v>6.2</v>
      </c>
      <c r="M27" s="26">
        <v>5</v>
      </c>
      <c r="N27" s="26">
        <v>4.5</v>
      </c>
      <c r="P27" s="29">
        <f t="shared" si="1"/>
        <v>4.2200000000000006</v>
      </c>
      <c r="Q27" s="26">
        <v>3.8</v>
      </c>
      <c r="R27" s="26">
        <v>4</v>
      </c>
      <c r="S27" s="26">
        <v>5</v>
      </c>
      <c r="W27" s="29">
        <f t="shared" si="2"/>
        <v>4.2666666666666666</v>
      </c>
      <c r="X27" s="26">
        <v>3.2</v>
      </c>
      <c r="Y27" s="26">
        <v>4</v>
      </c>
      <c r="Z27" s="26">
        <v>4.5999999999999996</v>
      </c>
      <c r="AA27" s="26">
        <v>3.1</v>
      </c>
      <c r="AB27" s="26">
        <v>2.2000000000000002</v>
      </c>
      <c r="AD27" s="29">
        <f t="shared" si="3"/>
        <v>3.4200000000000004</v>
      </c>
      <c r="AE27" s="26">
        <v>6.2</v>
      </c>
      <c r="AF27" s="26">
        <v>4.9000000000000004</v>
      </c>
      <c r="AG27" s="26">
        <v>3.3</v>
      </c>
      <c r="AH27" s="26">
        <v>7.1</v>
      </c>
      <c r="AI27" s="26">
        <v>5.6</v>
      </c>
      <c r="AJ27" s="29">
        <f t="shared" si="4"/>
        <v>5.42</v>
      </c>
    </row>
    <row r="28" spans="1:36" x14ac:dyDescent="0.25">
      <c r="A28" s="25" t="s">
        <v>480</v>
      </c>
      <c r="B28" s="26">
        <v>2.5</v>
      </c>
      <c r="C28" s="26">
        <v>2.5</v>
      </c>
      <c r="D28" s="26">
        <v>7</v>
      </c>
      <c r="I28" s="29">
        <f t="shared" si="0"/>
        <v>4</v>
      </c>
      <c r="J28" s="26">
        <v>1.4</v>
      </c>
      <c r="K28" s="26">
        <v>3.5</v>
      </c>
      <c r="L28" s="26">
        <v>7.3</v>
      </c>
      <c r="M28" s="26">
        <v>5.4</v>
      </c>
      <c r="N28" s="26">
        <v>3.8</v>
      </c>
      <c r="P28" s="29">
        <f t="shared" si="1"/>
        <v>4.28</v>
      </c>
      <c r="Q28" s="26">
        <v>4.5</v>
      </c>
      <c r="R28" s="26">
        <v>2.2000000000000002</v>
      </c>
      <c r="S28" s="26">
        <v>4.5</v>
      </c>
      <c r="T28" s="26">
        <v>3</v>
      </c>
      <c r="U28" s="26">
        <v>10</v>
      </c>
      <c r="W28" s="29">
        <f t="shared" si="2"/>
        <v>4.84</v>
      </c>
      <c r="X28" s="26">
        <v>4</v>
      </c>
      <c r="Y28" s="26">
        <v>3.5</v>
      </c>
      <c r="Z28" s="26">
        <v>2</v>
      </c>
      <c r="AA28" s="26">
        <v>1.9</v>
      </c>
      <c r="AB28" s="26">
        <v>3.1</v>
      </c>
      <c r="AD28" s="29">
        <f t="shared" si="3"/>
        <v>2.9</v>
      </c>
      <c r="AE28" s="26">
        <v>3.5</v>
      </c>
      <c r="AF28" s="26">
        <v>3</v>
      </c>
      <c r="AG28" s="26">
        <v>3</v>
      </c>
      <c r="AH28" s="26">
        <v>2.8</v>
      </c>
      <c r="AI28" s="26">
        <v>4.2</v>
      </c>
      <c r="AJ28" s="29">
        <f t="shared" si="4"/>
        <v>3.3</v>
      </c>
    </row>
    <row r="29" spans="1:36" x14ac:dyDescent="0.25">
      <c r="A29" s="25" t="s">
        <v>481</v>
      </c>
      <c r="B29" s="26">
        <v>5.4</v>
      </c>
      <c r="C29" s="26">
        <v>4.3</v>
      </c>
      <c r="D29" s="26">
        <v>6.2</v>
      </c>
      <c r="E29" s="26">
        <v>2.8</v>
      </c>
      <c r="F29" s="26">
        <v>4</v>
      </c>
      <c r="I29" s="29">
        <f t="shared" si="0"/>
        <v>4.54</v>
      </c>
      <c r="J29" s="26">
        <v>3.2</v>
      </c>
      <c r="K29" s="26">
        <v>4.2</v>
      </c>
      <c r="L29" s="26">
        <v>4.2</v>
      </c>
      <c r="M29" s="26">
        <v>4.2</v>
      </c>
      <c r="N29" s="26">
        <v>5</v>
      </c>
      <c r="P29" s="29">
        <f t="shared" si="1"/>
        <v>4.16</v>
      </c>
      <c r="Q29" s="26">
        <v>8</v>
      </c>
      <c r="R29" s="26">
        <v>6</v>
      </c>
      <c r="S29" s="26">
        <v>4.2</v>
      </c>
      <c r="T29" s="26">
        <v>5</v>
      </c>
      <c r="U29" s="26">
        <v>7</v>
      </c>
      <c r="W29" s="29">
        <f t="shared" si="2"/>
        <v>6.04</v>
      </c>
      <c r="X29" s="26">
        <v>3.4</v>
      </c>
      <c r="Y29" s="26">
        <v>5.3</v>
      </c>
      <c r="Z29" s="26">
        <v>4.5999999999999996</v>
      </c>
      <c r="AA29" s="26">
        <v>4.0999999999999996</v>
      </c>
      <c r="AD29" s="29">
        <f t="shared" si="3"/>
        <v>4.3499999999999996</v>
      </c>
      <c r="AE29" s="26">
        <v>2.1</v>
      </c>
      <c r="AF29" s="26">
        <v>2</v>
      </c>
      <c r="AG29" s="26">
        <v>5.2</v>
      </c>
      <c r="AH29" s="26">
        <v>4</v>
      </c>
      <c r="AI29" s="26">
        <v>5.2</v>
      </c>
      <c r="AJ29" s="29">
        <f t="shared" si="4"/>
        <v>3.7</v>
      </c>
    </row>
    <row r="30" spans="1:36" x14ac:dyDescent="0.25">
      <c r="A30" s="25" t="s">
        <v>482</v>
      </c>
      <c r="B30" s="26">
        <v>4.3</v>
      </c>
      <c r="C30" s="26">
        <v>2.2999999999999998</v>
      </c>
      <c r="D30" s="26">
        <v>5.5</v>
      </c>
      <c r="E30" s="26">
        <v>6.2</v>
      </c>
      <c r="F30" s="26">
        <v>6.5</v>
      </c>
      <c r="I30" s="29">
        <f t="shared" si="0"/>
        <v>4.96</v>
      </c>
      <c r="J30" s="26">
        <v>2.8</v>
      </c>
      <c r="K30" s="26">
        <v>3.1</v>
      </c>
      <c r="L30" s="26">
        <v>5.0999999999999996</v>
      </c>
      <c r="M30" s="26">
        <v>4.8</v>
      </c>
      <c r="N30" s="26">
        <v>4.0999999999999996</v>
      </c>
      <c r="P30" s="29">
        <f t="shared" si="1"/>
        <v>3.9799999999999995</v>
      </c>
      <c r="Q30" s="26">
        <v>7</v>
      </c>
      <c r="R30" s="26">
        <v>4.8</v>
      </c>
      <c r="S30" s="26">
        <v>13.3</v>
      </c>
      <c r="T30" s="26">
        <v>9</v>
      </c>
      <c r="U30" s="26">
        <v>10.4</v>
      </c>
      <c r="W30" s="29">
        <f t="shared" si="2"/>
        <v>8.9</v>
      </c>
      <c r="X30" s="26">
        <v>3.1</v>
      </c>
      <c r="Y30" s="26">
        <v>2.2999999999999998</v>
      </c>
      <c r="Z30" s="26">
        <v>6.2</v>
      </c>
      <c r="AA30" s="26">
        <v>2.1</v>
      </c>
      <c r="AB30" s="26">
        <v>4.2</v>
      </c>
      <c r="AD30" s="29">
        <f t="shared" si="3"/>
        <v>3.5800000000000005</v>
      </c>
      <c r="AE30" s="26">
        <v>2.9</v>
      </c>
      <c r="AF30" s="26">
        <v>6.2</v>
      </c>
      <c r="AG30" s="26">
        <v>3.6</v>
      </c>
      <c r="AH30" s="26">
        <v>4.3</v>
      </c>
      <c r="AI30" s="26">
        <v>4.3</v>
      </c>
      <c r="AJ30" s="29">
        <f t="shared" si="4"/>
        <v>4.26</v>
      </c>
    </row>
    <row r="31" spans="1:36" x14ac:dyDescent="0.25">
      <c r="A31" s="25" t="s">
        <v>483</v>
      </c>
      <c r="I31" s="29" t="e">
        <f t="shared" si="0"/>
        <v>#DIV/0!</v>
      </c>
      <c r="P31" s="29" t="e">
        <f t="shared" si="1"/>
        <v>#DIV/0!</v>
      </c>
      <c r="W31" s="29" t="e">
        <f t="shared" si="2"/>
        <v>#DIV/0!</v>
      </c>
      <c r="AD31" s="29" t="e">
        <f t="shared" si="3"/>
        <v>#DIV/0!</v>
      </c>
      <c r="AE31" s="26">
        <v>1</v>
      </c>
      <c r="AF31" s="26">
        <v>1.5</v>
      </c>
      <c r="AG31" s="26">
        <v>1.1000000000000001</v>
      </c>
      <c r="AH31" s="26">
        <v>1.5</v>
      </c>
      <c r="AI31" s="26">
        <v>1.6</v>
      </c>
      <c r="AJ31" s="29">
        <f t="shared" si="4"/>
        <v>1.3399999999999999</v>
      </c>
    </row>
    <row r="32" spans="1:36" x14ac:dyDescent="0.25">
      <c r="A32" s="25" t="s">
        <v>484</v>
      </c>
      <c r="I32" s="29" t="e">
        <f t="shared" si="0"/>
        <v>#DIV/0!</v>
      </c>
      <c r="J32" s="26">
        <v>2.8</v>
      </c>
      <c r="P32" s="29">
        <f t="shared" si="1"/>
        <v>2.8</v>
      </c>
      <c r="Q32" s="26">
        <v>2.2999999999999998</v>
      </c>
      <c r="W32" s="29">
        <f t="shared" si="2"/>
        <v>2.2999999999999998</v>
      </c>
      <c r="X32" s="26">
        <v>5</v>
      </c>
      <c r="AD32" s="29">
        <f t="shared" si="3"/>
        <v>5</v>
      </c>
      <c r="AE32" s="26">
        <v>4.3</v>
      </c>
      <c r="AF32" s="26">
        <v>5</v>
      </c>
      <c r="AG32" s="26">
        <v>4</v>
      </c>
      <c r="AH32" s="26">
        <v>5.3</v>
      </c>
      <c r="AI32" s="26">
        <v>6</v>
      </c>
      <c r="AJ32" s="29">
        <f t="shared" si="4"/>
        <v>4.92</v>
      </c>
    </row>
    <row r="33" spans="1:36" x14ac:dyDescent="0.25">
      <c r="A33" s="25" t="s">
        <v>485</v>
      </c>
      <c r="B33" s="26">
        <v>4</v>
      </c>
      <c r="C33" s="26">
        <v>3.1</v>
      </c>
      <c r="D33" s="26">
        <v>3.2</v>
      </c>
      <c r="E33" s="26">
        <v>3.1</v>
      </c>
      <c r="I33" s="29">
        <f t="shared" si="0"/>
        <v>3.35</v>
      </c>
      <c r="J33" s="26">
        <v>2.6</v>
      </c>
      <c r="K33" s="26">
        <v>2</v>
      </c>
      <c r="L33" s="26">
        <v>3.4</v>
      </c>
      <c r="M33" s="26">
        <v>2.7</v>
      </c>
      <c r="N33" s="26">
        <v>3</v>
      </c>
      <c r="P33" s="29">
        <f t="shared" si="1"/>
        <v>2.7399999999999998</v>
      </c>
      <c r="W33" s="29" t="e">
        <f t="shared" si="2"/>
        <v>#DIV/0!</v>
      </c>
      <c r="X33" s="26">
        <v>4</v>
      </c>
      <c r="Y33" s="26">
        <v>3.3</v>
      </c>
      <c r="Z33" s="26">
        <v>2.1</v>
      </c>
      <c r="AD33" s="29">
        <f t="shared" si="3"/>
        <v>3.1333333333333333</v>
      </c>
      <c r="AE33" s="26">
        <v>3</v>
      </c>
      <c r="AF33" s="26">
        <v>3.4</v>
      </c>
      <c r="AG33" s="26">
        <v>1.9</v>
      </c>
      <c r="AH33" s="26">
        <v>3.3</v>
      </c>
      <c r="AI33" s="26">
        <v>3.4</v>
      </c>
      <c r="AJ33" s="29">
        <f t="shared" si="4"/>
        <v>3.0000000000000004</v>
      </c>
    </row>
    <row r="34" spans="1:36" x14ac:dyDescent="0.25">
      <c r="A34" s="25" t="s">
        <v>486</v>
      </c>
      <c r="I34" s="29" t="e">
        <f t="shared" si="0"/>
        <v>#DIV/0!</v>
      </c>
      <c r="J34" s="26">
        <v>4.3</v>
      </c>
      <c r="P34" s="29">
        <f t="shared" si="1"/>
        <v>4.3</v>
      </c>
      <c r="W34" s="29" t="e">
        <f t="shared" si="2"/>
        <v>#DIV/0!</v>
      </c>
      <c r="AD34" s="29" t="e">
        <f t="shared" si="3"/>
        <v>#DIV/0!</v>
      </c>
      <c r="AJ34" s="29" t="e">
        <f t="shared" si="4"/>
        <v>#DIV/0!</v>
      </c>
    </row>
    <row r="35" spans="1:36" x14ac:dyDescent="0.25">
      <c r="A35" s="25" t="s">
        <v>487</v>
      </c>
      <c r="B35" s="26">
        <v>6.5</v>
      </c>
      <c r="C35" s="26">
        <v>4.2</v>
      </c>
      <c r="D35" s="26">
        <v>4.5</v>
      </c>
      <c r="E35" s="26">
        <v>4</v>
      </c>
      <c r="F35" s="26">
        <v>5.8</v>
      </c>
      <c r="I35" s="29">
        <f t="shared" si="0"/>
        <v>5</v>
      </c>
      <c r="J35" s="26">
        <v>4</v>
      </c>
      <c r="K35" s="26">
        <v>4.2</v>
      </c>
      <c r="L35" s="26">
        <v>4.2</v>
      </c>
      <c r="M35" s="26">
        <v>5.5</v>
      </c>
      <c r="N35" s="26">
        <v>4.0999999999999996</v>
      </c>
      <c r="P35" s="29">
        <f t="shared" si="1"/>
        <v>4.4000000000000004</v>
      </c>
      <c r="Q35" s="26">
        <v>11.2</v>
      </c>
      <c r="R35" s="26">
        <v>7.3</v>
      </c>
      <c r="S35" s="26">
        <v>9</v>
      </c>
      <c r="T35" s="26">
        <v>8</v>
      </c>
      <c r="U35" s="26">
        <v>7.9</v>
      </c>
      <c r="W35" s="29">
        <f t="shared" si="2"/>
        <v>8.68</v>
      </c>
      <c r="X35" s="26">
        <v>4</v>
      </c>
      <c r="Y35" s="26">
        <v>4.2</v>
      </c>
      <c r="Z35" s="26">
        <v>5.2</v>
      </c>
      <c r="AA35" s="26">
        <v>3.9</v>
      </c>
      <c r="AB35" s="26">
        <v>3</v>
      </c>
      <c r="AD35" s="29">
        <f t="shared" si="3"/>
        <v>4.0599999999999996</v>
      </c>
      <c r="AE35" s="26">
        <v>6.2</v>
      </c>
      <c r="AF35" s="26">
        <v>4.4000000000000004</v>
      </c>
      <c r="AG35" s="26">
        <v>4.4000000000000004</v>
      </c>
      <c r="AH35" s="26">
        <v>3.9</v>
      </c>
      <c r="AI35" s="26">
        <v>4.0999999999999996</v>
      </c>
      <c r="AJ35" s="29">
        <f t="shared" si="4"/>
        <v>4.5999999999999996</v>
      </c>
    </row>
    <row r="36" spans="1:36" x14ac:dyDescent="0.25">
      <c r="A36" s="25" t="s">
        <v>488</v>
      </c>
      <c r="B36" s="26">
        <v>6.5</v>
      </c>
      <c r="C36" s="26">
        <v>2.2999999999999998</v>
      </c>
      <c r="D36" s="26">
        <v>2.8</v>
      </c>
      <c r="E36" s="26">
        <v>4.7</v>
      </c>
      <c r="F36" s="26">
        <v>7.5</v>
      </c>
      <c r="I36" s="29">
        <f t="shared" si="0"/>
        <v>4.76</v>
      </c>
      <c r="J36" s="26">
        <v>7.5</v>
      </c>
      <c r="K36" s="26">
        <v>3.8</v>
      </c>
      <c r="L36" s="26">
        <v>4.0999999999999996</v>
      </c>
      <c r="M36" s="26">
        <v>3.2</v>
      </c>
      <c r="N36" s="26">
        <v>4.2</v>
      </c>
      <c r="P36" s="29">
        <f t="shared" si="1"/>
        <v>4.5600000000000005</v>
      </c>
      <c r="Q36" s="26">
        <v>7.2</v>
      </c>
      <c r="R36" s="26">
        <v>5.4</v>
      </c>
      <c r="S36" s="26">
        <v>7.2</v>
      </c>
      <c r="T36" s="26">
        <v>6.3</v>
      </c>
      <c r="U36" s="26">
        <v>5.7</v>
      </c>
      <c r="W36" s="29">
        <f t="shared" si="2"/>
        <v>6.36</v>
      </c>
      <c r="X36" s="26">
        <v>3.5</v>
      </c>
      <c r="Y36" s="26">
        <v>4.5999999999999996</v>
      </c>
      <c r="Z36" s="26">
        <v>4.0999999999999996</v>
      </c>
      <c r="AA36" s="26">
        <v>3.4</v>
      </c>
      <c r="AB36" s="26">
        <v>4.8</v>
      </c>
      <c r="AD36" s="29">
        <f t="shared" si="3"/>
        <v>4.08</v>
      </c>
      <c r="AE36" s="26">
        <v>4</v>
      </c>
      <c r="AF36" s="26">
        <v>5</v>
      </c>
      <c r="AG36" s="26">
        <v>6.3</v>
      </c>
      <c r="AH36" s="26">
        <v>5.8</v>
      </c>
      <c r="AI36" s="26">
        <v>4.2</v>
      </c>
      <c r="AJ36" s="29">
        <f t="shared" si="4"/>
        <v>5.0600000000000005</v>
      </c>
    </row>
    <row r="37" spans="1:36" x14ac:dyDescent="0.25">
      <c r="A37" s="25" t="s">
        <v>489</v>
      </c>
      <c r="I37" s="29" t="e">
        <f t="shared" si="0"/>
        <v>#DIV/0!</v>
      </c>
      <c r="P37" s="29" t="e">
        <f t="shared" si="1"/>
        <v>#DIV/0!</v>
      </c>
      <c r="W37" s="29" t="e">
        <f t="shared" si="2"/>
        <v>#DIV/0!</v>
      </c>
      <c r="AD37" s="29" t="e">
        <f t="shared" si="3"/>
        <v>#DIV/0!</v>
      </c>
      <c r="AJ37" s="29" t="e">
        <f t="shared" si="4"/>
        <v>#DIV/0!</v>
      </c>
    </row>
    <row r="38" spans="1:36" x14ac:dyDescent="0.25">
      <c r="A38" s="25" t="s">
        <v>490</v>
      </c>
      <c r="B38" s="26">
        <v>3</v>
      </c>
      <c r="I38" s="29">
        <f t="shared" si="0"/>
        <v>3</v>
      </c>
      <c r="J38" s="26">
        <v>3</v>
      </c>
      <c r="K38" s="26">
        <v>3.2</v>
      </c>
      <c r="L38" s="26">
        <v>3.7</v>
      </c>
      <c r="M38" s="26">
        <v>3.2</v>
      </c>
      <c r="P38" s="29">
        <f t="shared" si="1"/>
        <v>3.2750000000000004</v>
      </c>
      <c r="Q38" s="26">
        <v>5</v>
      </c>
      <c r="W38" s="29">
        <f t="shared" si="2"/>
        <v>5</v>
      </c>
      <c r="X38" s="26">
        <v>6</v>
      </c>
      <c r="Y38" s="26">
        <v>3.2</v>
      </c>
      <c r="AD38" s="29">
        <f t="shared" si="3"/>
        <v>4.5999999999999996</v>
      </c>
      <c r="AE38" s="26">
        <v>3</v>
      </c>
      <c r="AF38" s="26">
        <v>3.8</v>
      </c>
      <c r="AG38" s="26">
        <v>2.2999999999999998</v>
      </c>
      <c r="AH38" s="26">
        <v>2.5</v>
      </c>
      <c r="AI38" s="26">
        <v>3.2</v>
      </c>
      <c r="AJ38" s="29">
        <f t="shared" si="4"/>
        <v>2.96</v>
      </c>
    </row>
    <row r="39" spans="1:36" x14ac:dyDescent="0.25">
      <c r="A39" s="25" t="s">
        <v>491</v>
      </c>
      <c r="I39" s="29" t="e">
        <f t="shared" si="0"/>
        <v>#DIV/0!</v>
      </c>
      <c r="J39" s="26">
        <v>3.7</v>
      </c>
      <c r="K39" s="26">
        <v>2.2999999999999998</v>
      </c>
      <c r="P39" s="29">
        <f t="shared" si="1"/>
        <v>3</v>
      </c>
      <c r="W39" s="29" t="e">
        <f t="shared" si="2"/>
        <v>#DIV/0!</v>
      </c>
      <c r="X39" s="26">
        <v>1.2</v>
      </c>
      <c r="AD39" s="29">
        <f t="shared" si="3"/>
        <v>1.2</v>
      </c>
      <c r="AE39" s="26">
        <v>1.8</v>
      </c>
      <c r="AF39" s="26">
        <v>3</v>
      </c>
      <c r="AG39" s="26">
        <v>1.5</v>
      </c>
      <c r="AH39" s="26">
        <v>4.7</v>
      </c>
      <c r="AI39" s="26">
        <v>1.5</v>
      </c>
      <c r="AJ39" s="29">
        <f t="shared" si="4"/>
        <v>2.5</v>
      </c>
    </row>
    <row r="40" spans="1:36" x14ac:dyDescent="0.25">
      <c r="A40" s="25" t="s">
        <v>492</v>
      </c>
      <c r="B40" s="26">
        <v>6</v>
      </c>
      <c r="C40" s="26">
        <v>4.8</v>
      </c>
      <c r="D40" s="26">
        <v>4.3</v>
      </c>
      <c r="E40" s="26">
        <v>4.4000000000000004</v>
      </c>
      <c r="F40" s="26">
        <v>3.1</v>
      </c>
      <c r="I40" s="29">
        <f t="shared" si="0"/>
        <v>4.5200000000000005</v>
      </c>
      <c r="J40" s="26">
        <v>3.7</v>
      </c>
      <c r="K40" s="26">
        <v>5.8</v>
      </c>
      <c r="L40" s="26">
        <v>4.0999999999999996</v>
      </c>
      <c r="M40" s="26">
        <v>5</v>
      </c>
      <c r="N40" s="26">
        <v>3.8</v>
      </c>
      <c r="P40" s="29">
        <f t="shared" si="1"/>
        <v>4.4800000000000004</v>
      </c>
      <c r="Q40" s="26">
        <v>7.8</v>
      </c>
      <c r="R40" s="26">
        <v>6</v>
      </c>
      <c r="S40" s="26">
        <v>7.2</v>
      </c>
      <c r="T40" s="26">
        <v>6.1</v>
      </c>
      <c r="U40" s="26">
        <v>7</v>
      </c>
      <c r="V40" s="26">
        <v>7.8</v>
      </c>
      <c r="W40" s="29">
        <f t="shared" si="2"/>
        <v>6.9833333333333334</v>
      </c>
      <c r="X40" s="26">
        <v>3.5</v>
      </c>
      <c r="Y40" s="26">
        <v>6</v>
      </c>
      <c r="Z40" s="26">
        <v>5.8</v>
      </c>
      <c r="AA40" s="26">
        <v>3.3</v>
      </c>
      <c r="AD40" s="29">
        <f t="shared" si="3"/>
        <v>4.6500000000000004</v>
      </c>
      <c r="AE40" s="26">
        <v>2.8</v>
      </c>
      <c r="AF40" s="26">
        <v>7</v>
      </c>
      <c r="AG40" s="26">
        <v>4</v>
      </c>
      <c r="AH40" s="26">
        <v>3.1</v>
      </c>
      <c r="AJ40" s="29">
        <f t="shared" si="4"/>
        <v>4.2250000000000005</v>
      </c>
    </row>
    <row r="41" spans="1:36" x14ac:dyDescent="0.25">
      <c r="A41" s="25" t="s">
        <v>493</v>
      </c>
      <c r="B41" s="26">
        <v>2.5</v>
      </c>
      <c r="C41" s="26">
        <v>3.7</v>
      </c>
      <c r="D41" s="26">
        <v>5</v>
      </c>
      <c r="E41" s="26">
        <v>3.4</v>
      </c>
      <c r="F41" s="26">
        <v>4</v>
      </c>
      <c r="I41" s="29">
        <f t="shared" si="0"/>
        <v>3.72</v>
      </c>
      <c r="J41" s="26">
        <v>3.4</v>
      </c>
      <c r="K41" s="26">
        <v>3.1</v>
      </c>
      <c r="L41" s="26">
        <v>5.3</v>
      </c>
      <c r="M41" s="26">
        <v>2.9</v>
      </c>
      <c r="N41" s="26">
        <v>6.3</v>
      </c>
      <c r="P41" s="29">
        <f t="shared" si="1"/>
        <v>4.2</v>
      </c>
      <c r="Q41" s="26">
        <v>4.2</v>
      </c>
      <c r="R41" s="26">
        <v>5.3</v>
      </c>
      <c r="S41" s="26">
        <v>7</v>
      </c>
      <c r="T41" s="26">
        <v>7.2</v>
      </c>
      <c r="W41" s="29">
        <f t="shared" si="2"/>
        <v>5.9249999999999998</v>
      </c>
      <c r="X41" s="26">
        <v>2.2000000000000002</v>
      </c>
      <c r="Y41" s="26">
        <v>4.2</v>
      </c>
      <c r="Z41" s="26">
        <v>2.5</v>
      </c>
      <c r="AA41" s="26">
        <v>2.5</v>
      </c>
      <c r="AB41" s="26">
        <v>3.4</v>
      </c>
      <c r="AD41" s="29">
        <f t="shared" si="3"/>
        <v>2.96</v>
      </c>
      <c r="AE41" s="26">
        <v>4.2</v>
      </c>
      <c r="AF41" s="26">
        <v>2.2000000000000002</v>
      </c>
      <c r="AG41" s="26">
        <v>1.8</v>
      </c>
      <c r="AH41" s="26">
        <v>6.5</v>
      </c>
      <c r="AI41" s="26">
        <v>4.4000000000000004</v>
      </c>
      <c r="AJ41" s="29">
        <f t="shared" si="4"/>
        <v>3.8200000000000003</v>
      </c>
    </row>
    <row r="42" spans="1:36" x14ac:dyDescent="0.25">
      <c r="A42" s="25" t="s">
        <v>494</v>
      </c>
      <c r="B42" s="26">
        <v>3</v>
      </c>
      <c r="C42" s="26">
        <v>2.8</v>
      </c>
      <c r="D42" s="26">
        <v>3</v>
      </c>
      <c r="E42" s="26">
        <v>4.2</v>
      </c>
      <c r="F42" s="26">
        <v>8.1999999999999993</v>
      </c>
      <c r="I42" s="29">
        <f t="shared" si="0"/>
        <v>4.24</v>
      </c>
      <c r="J42" s="26">
        <v>2.2000000000000002</v>
      </c>
      <c r="K42" s="26">
        <v>3</v>
      </c>
      <c r="L42" s="26">
        <v>3</v>
      </c>
      <c r="M42" s="26">
        <v>3.2</v>
      </c>
      <c r="N42" s="26">
        <v>2</v>
      </c>
      <c r="P42" s="29">
        <f t="shared" si="1"/>
        <v>2.6799999999999997</v>
      </c>
      <c r="Q42" s="26">
        <v>7.8</v>
      </c>
      <c r="R42" s="26">
        <v>4.5</v>
      </c>
      <c r="S42" s="26">
        <v>7.8</v>
      </c>
      <c r="T42" s="26">
        <v>7.2</v>
      </c>
      <c r="U42" s="26">
        <v>8</v>
      </c>
      <c r="W42" s="29">
        <f t="shared" si="2"/>
        <v>7.06</v>
      </c>
      <c r="X42" s="26">
        <v>3.5</v>
      </c>
      <c r="Y42" s="26">
        <v>3.5</v>
      </c>
      <c r="Z42" s="26">
        <v>3.2</v>
      </c>
      <c r="AA42" s="26">
        <v>3.5</v>
      </c>
      <c r="AB42" s="26">
        <v>2.1</v>
      </c>
      <c r="AD42" s="29">
        <f t="shared" si="3"/>
        <v>3.1599999999999997</v>
      </c>
      <c r="AE42" s="26">
        <v>4.5</v>
      </c>
      <c r="AF42" s="26">
        <v>3.5</v>
      </c>
      <c r="AG42" s="26">
        <v>4</v>
      </c>
      <c r="AH42" s="26">
        <v>3.2</v>
      </c>
      <c r="AI42" s="26">
        <v>5</v>
      </c>
      <c r="AJ42" s="29">
        <f t="shared" si="4"/>
        <v>4.04</v>
      </c>
    </row>
    <row r="43" spans="1:36" x14ac:dyDescent="0.25">
      <c r="A43" s="25" t="s">
        <v>495</v>
      </c>
      <c r="B43" s="26">
        <v>4.2</v>
      </c>
      <c r="C43" s="26">
        <v>7.3</v>
      </c>
      <c r="D43" s="26">
        <v>5.0999999999999996</v>
      </c>
      <c r="E43" s="26">
        <v>4.3</v>
      </c>
      <c r="F43" s="26">
        <v>6</v>
      </c>
      <c r="I43" s="29">
        <f t="shared" si="0"/>
        <v>5.3800000000000008</v>
      </c>
      <c r="J43" s="26">
        <v>4.3</v>
      </c>
      <c r="K43" s="26">
        <v>4</v>
      </c>
      <c r="L43" s="26">
        <v>3.6</v>
      </c>
      <c r="M43" s="26">
        <v>3.2</v>
      </c>
      <c r="N43" s="26">
        <v>3.1</v>
      </c>
      <c r="P43" s="29">
        <f t="shared" si="1"/>
        <v>3.6400000000000006</v>
      </c>
      <c r="Q43" s="26">
        <v>18</v>
      </c>
      <c r="R43" s="26">
        <v>12</v>
      </c>
      <c r="S43" s="26">
        <v>6</v>
      </c>
      <c r="T43" s="26">
        <v>9.1999999999999993</v>
      </c>
      <c r="U43" s="26">
        <v>12</v>
      </c>
      <c r="W43" s="29">
        <f t="shared" si="2"/>
        <v>11.440000000000001</v>
      </c>
      <c r="X43" s="26">
        <v>3.2</v>
      </c>
      <c r="Y43" s="26">
        <v>5.4</v>
      </c>
      <c r="Z43" s="26">
        <v>3.9</v>
      </c>
      <c r="AA43" s="26">
        <v>2.2999999999999998</v>
      </c>
      <c r="AB43" s="26">
        <v>4.0999999999999996</v>
      </c>
      <c r="AD43" s="29">
        <f t="shared" si="3"/>
        <v>3.78</v>
      </c>
      <c r="AE43" s="26">
        <v>4</v>
      </c>
      <c r="AF43" s="26">
        <v>3</v>
      </c>
      <c r="AG43" s="26">
        <v>3.2</v>
      </c>
      <c r="AH43" s="26">
        <v>4.3</v>
      </c>
      <c r="AI43" s="26">
        <v>1.5</v>
      </c>
      <c r="AJ43" s="29">
        <f t="shared" si="4"/>
        <v>3.2</v>
      </c>
    </row>
    <row r="44" spans="1:36" x14ac:dyDescent="0.25">
      <c r="A44" s="25" t="s">
        <v>496</v>
      </c>
      <c r="B44" s="26">
        <v>4.5</v>
      </c>
      <c r="C44" s="26">
        <v>5</v>
      </c>
      <c r="D44" s="26">
        <v>5.0999999999999996</v>
      </c>
      <c r="E44" s="26">
        <v>4.2</v>
      </c>
      <c r="F44" s="26">
        <v>3.8</v>
      </c>
      <c r="I44" s="29">
        <f t="shared" si="0"/>
        <v>4.5200000000000005</v>
      </c>
      <c r="J44" s="26">
        <v>3.2</v>
      </c>
      <c r="K44" s="26">
        <v>3.5</v>
      </c>
      <c r="L44" s="26">
        <v>5.0999999999999996</v>
      </c>
      <c r="M44" s="26">
        <v>6.1</v>
      </c>
      <c r="N44" s="26">
        <v>4.5</v>
      </c>
      <c r="P44" s="29">
        <f t="shared" si="1"/>
        <v>4.4799999999999995</v>
      </c>
      <c r="Q44" s="26">
        <v>10.199999999999999</v>
      </c>
      <c r="R44" s="26">
        <v>5.0999999999999996</v>
      </c>
      <c r="S44" s="26">
        <v>5.2</v>
      </c>
      <c r="T44" s="26">
        <v>3.5</v>
      </c>
      <c r="U44" s="26">
        <v>4.4000000000000004</v>
      </c>
      <c r="W44" s="29">
        <f t="shared" si="2"/>
        <v>5.68</v>
      </c>
      <c r="X44" s="26">
        <v>4.7</v>
      </c>
      <c r="Y44" s="26">
        <v>5</v>
      </c>
      <c r="Z44" s="26">
        <v>3.4</v>
      </c>
      <c r="AA44" s="26">
        <v>4.3</v>
      </c>
      <c r="AB44" s="26">
        <v>4</v>
      </c>
      <c r="AD44" s="29">
        <f t="shared" si="3"/>
        <v>4.2799999999999994</v>
      </c>
      <c r="AE44" s="26">
        <v>2.1</v>
      </c>
      <c r="AF44" s="26">
        <v>3.3</v>
      </c>
      <c r="AG44" s="26">
        <v>3.2</v>
      </c>
      <c r="AH44" s="26">
        <v>3.6</v>
      </c>
      <c r="AI44" s="26">
        <v>4</v>
      </c>
      <c r="AJ44" s="29">
        <f t="shared" si="4"/>
        <v>3.2400000000000007</v>
      </c>
    </row>
    <row r="45" spans="1:36" x14ac:dyDescent="0.25">
      <c r="A45" s="25" t="s">
        <v>497</v>
      </c>
      <c r="I45" s="29" t="e">
        <f t="shared" si="0"/>
        <v>#DIV/0!</v>
      </c>
      <c r="P45" s="29" t="e">
        <f t="shared" si="1"/>
        <v>#DIV/0!</v>
      </c>
      <c r="W45" s="29" t="e">
        <f t="shared" si="2"/>
        <v>#DIV/0!</v>
      </c>
      <c r="AD45" s="29" t="e">
        <f t="shared" si="3"/>
        <v>#DIV/0!</v>
      </c>
      <c r="AJ45" s="29" t="e">
        <f t="shared" si="4"/>
        <v>#DIV/0!</v>
      </c>
    </row>
    <row r="46" spans="1:36" x14ac:dyDescent="0.25">
      <c r="A46" s="25" t="s">
        <v>498</v>
      </c>
      <c r="B46" s="26">
        <v>3.9</v>
      </c>
      <c r="C46" s="26">
        <v>2.5</v>
      </c>
      <c r="D46" s="26">
        <v>4.2</v>
      </c>
      <c r="E46" s="26">
        <v>3.5</v>
      </c>
      <c r="F46" s="26">
        <v>3.2</v>
      </c>
      <c r="I46" s="29">
        <f t="shared" si="0"/>
        <v>3.46</v>
      </c>
      <c r="J46" s="26">
        <v>4.3</v>
      </c>
      <c r="K46" s="26">
        <v>2.2999999999999998</v>
      </c>
      <c r="L46" s="26">
        <v>3</v>
      </c>
      <c r="M46" s="26">
        <v>4</v>
      </c>
      <c r="N46" s="26">
        <v>3.4</v>
      </c>
      <c r="P46" s="29">
        <f t="shared" si="1"/>
        <v>3.4</v>
      </c>
      <c r="Q46" s="26">
        <v>5.3</v>
      </c>
      <c r="R46" s="26">
        <v>3.8</v>
      </c>
      <c r="S46" s="26">
        <v>5</v>
      </c>
      <c r="T46" s="26">
        <v>9.5</v>
      </c>
      <c r="W46" s="29">
        <f t="shared" si="2"/>
        <v>5.9</v>
      </c>
      <c r="AD46" s="29" t="e">
        <f t="shared" si="3"/>
        <v>#DIV/0!</v>
      </c>
      <c r="AE46" s="26">
        <v>5.8</v>
      </c>
      <c r="AF46" s="26">
        <v>2.8</v>
      </c>
      <c r="AG46" s="26">
        <v>3</v>
      </c>
      <c r="AH46" s="26">
        <v>4.0999999999999996</v>
      </c>
      <c r="AJ46" s="29">
        <f t="shared" si="4"/>
        <v>3.9249999999999998</v>
      </c>
    </row>
    <row r="47" spans="1:36" x14ac:dyDescent="0.25">
      <c r="A47" s="25" t="s">
        <v>499</v>
      </c>
      <c r="B47" s="26">
        <v>5</v>
      </c>
      <c r="C47" s="26">
        <v>2.4</v>
      </c>
      <c r="D47" s="26">
        <v>6.2</v>
      </c>
      <c r="E47" s="26">
        <v>6</v>
      </c>
      <c r="F47" s="26">
        <v>5</v>
      </c>
      <c r="I47" s="29">
        <f t="shared" si="0"/>
        <v>4.92</v>
      </c>
      <c r="J47" s="26">
        <v>3</v>
      </c>
      <c r="K47" s="26">
        <v>2.8</v>
      </c>
      <c r="L47" s="26">
        <v>3.2</v>
      </c>
      <c r="M47" s="26">
        <v>4.3</v>
      </c>
      <c r="P47" s="29">
        <f t="shared" si="1"/>
        <v>3.3250000000000002</v>
      </c>
      <c r="Q47" s="26">
        <v>9.1</v>
      </c>
      <c r="W47" s="29">
        <f t="shared" si="2"/>
        <v>9.1</v>
      </c>
      <c r="X47" s="26">
        <v>4</v>
      </c>
      <c r="Y47" s="26">
        <v>4</v>
      </c>
      <c r="AD47" s="29">
        <f t="shared" si="3"/>
        <v>4</v>
      </c>
      <c r="AE47" s="26">
        <v>2.8</v>
      </c>
      <c r="AJ47" s="29">
        <f t="shared" si="4"/>
        <v>2.8</v>
      </c>
    </row>
    <row r="48" spans="1:36" x14ac:dyDescent="0.25">
      <c r="A48" s="25" t="s">
        <v>500</v>
      </c>
      <c r="B48" s="26">
        <v>4.2</v>
      </c>
      <c r="C48" s="26">
        <v>5.2</v>
      </c>
      <c r="I48" s="29">
        <f t="shared" si="0"/>
        <v>4.7</v>
      </c>
      <c r="J48" s="26">
        <v>5</v>
      </c>
      <c r="K48" s="26">
        <v>5.5</v>
      </c>
      <c r="L48" s="26">
        <v>4.0999999999999996</v>
      </c>
      <c r="M48" s="26">
        <v>3</v>
      </c>
      <c r="P48" s="29">
        <f t="shared" si="1"/>
        <v>4.4000000000000004</v>
      </c>
      <c r="Q48" s="26">
        <v>6</v>
      </c>
      <c r="R48" s="26">
        <v>12.8</v>
      </c>
      <c r="W48" s="29">
        <f t="shared" si="2"/>
        <v>9.4</v>
      </c>
      <c r="X48" s="26">
        <v>4</v>
      </c>
      <c r="Y48" s="26">
        <v>4.4000000000000004</v>
      </c>
      <c r="Z48" s="26">
        <v>4.9000000000000004</v>
      </c>
      <c r="AA48" s="26">
        <v>3</v>
      </c>
      <c r="AD48" s="29">
        <f t="shared" si="3"/>
        <v>4.0750000000000002</v>
      </c>
      <c r="AE48" s="26">
        <v>3.2</v>
      </c>
      <c r="AF48" s="26">
        <v>8</v>
      </c>
      <c r="AG48" s="26">
        <v>4.3</v>
      </c>
      <c r="AH48" s="26">
        <v>4.2</v>
      </c>
      <c r="AI48" s="26">
        <v>3.6</v>
      </c>
      <c r="AJ48" s="29">
        <f t="shared" si="4"/>
        <v>4.66</v>
      </c>
    </row>
    <row r="49" spans="1:36" x14ac:dyDescent="0.25">
      <c r="A49" s="25" t="s">
        <v>501</v>
      </c>
      <c r="B49" s="26">
        <v>7</v>
      </c>
      <c r="C49" s="26">
        <v>4.9000000000000004</v>
      </c>
      <c r="D49" s="26">
        <v>4.5999999999999996</v>
      </c>
      <c r="E49" s="26">
        <v>4.8</v>
      </c>
      <c r="F49" s="26">
        <v>4.7</v>
      </c>
      <c r="I49" s="29">
        <f t="shared" si="0"/>
        <v>5.2</v>
      </c>
      <c r="J49" s="26">
        <v>3</v>
      </c>
      <c r="K49" s="26">
        <v>3.3</v>
      </c>
      <c r="L49" s="26">
        <v>3.7</v>
      </c>
      <c r="M49" s="26">
        <v>4.2</v>
      </c>
      <c r="N49" s="26">
        <v>2.8</v>
      </c>
      <c r="P49" s="29">
        <f t="shared" si="1"/>
        <v>3.4</v>
      </c>
      <c r="Q49" s="26">
        <v>3.2</v>
      </c>
      <c r="R49" s="26">
        <v>3</v>
      </c>
      <c r="S49" s="26">
        <v>3.2</v>
      </c>
      <c r="T49" s="26">
        <v>3.8</v>
      </c>
      <c r="U49" s="26">
        <v>5.2</v>
      </c>
      <c r="V49" s="26">
        <v>5.0999999999999996</v>
      </c>
      <c r="W49" s="29">
        <f t="shared" si="2"/>
        <v>3.9166666666666665</v>
      </c>
      <c r="X49" s="26">
        <v>3.2</v>
      </c>
      <c r="Y49" s="26">
        <v>2</v>
      </c>
      <c r="Z49" s="26">
        <v>3</v>
      </c>
      <c r="AA49" s="26">
        <v>3.3</v>
      </c>
      <c r="AB49" s="26">
        <v>2.7</v>
      </c>
      <c r="AD49" s="29">
        <f t="shared" si="3"/>
        <v>2.84</v>
      </c>
      <c r="AE49" s="26">
        <v>4.0999999999999996</v>
      </c>
      <c r="AF49" s="26">
        <v>4</v>
      </c>
      <c r="AG49" s="26">
        <v>6.1</v>
      </c>
      <c r="AH49" s="26">
        <v>5.2</v>
      </c>
      <c r="AI49" s="26">
        <v>4.3</v>
      </c>
      <c r="AJ49" s="29">
        <f t="shared" si="4"/>
        <v>4.74</v>
      </c>
    </row>
    <row r="50" spans="1:36" x14ac:dyDescent="0.25">
      <c r="A50" s="25" t="s">
        <v>502</v>
      </c>
      <c r="B50" s="26">
        <v>6.2</v>
      </c>
      <c r="C50" s="26">
        <v>5.3</v>
      </c>
      <c r="D50" s="26">
        <v>3.3</v>
      </c>
      <c r="E50" s="26">
        <v>5.2</v>
      </c>
      <c r="F50" s="26">
        <v>3.9</v>
      </c>
      <c r="I50" s="29">
        <f t="shared" si="0"/>
        <v>4.7799999999999994</v>
      </c>
      <c r="J50" s="26">
        <v>3.7</v>
      </c>
      <c r="K50" s="26">
        <v>4.2</v>
      </c>
      <c r="L50" s="26">
        <v>4</v>
      </c>
      <c r="M50" s="26">
        <v>4.0999999999999996</v>
      </c>
      <c r="N50" s="26">
        <v>4.2</v>
      </c>
      <c r="P50" s="29">
        <f t="shared" si="1"/>
        <v>4.04</v>
      </c>
      <c r="Q50" s="26">
        <v>4</v>
      </c>
      <c r="R50" s="26">
        <v>3</v>
      </c>
      <c r="S50" s="26">
        <v>2.2000000000000002</v>
      </c>
      <c r="T50" s="26">
        <v>2.4</v>
      </c>
      <c r="U50" s="26">
        <v>2.6</v>
      </c>
      <c r="W50" s="29">
        <f t="shared" si="2"/>
        <v>2.84</v>
      </c>
      <c r="X50" s="26">
        <v>2.4</v>
      </c>
      <c r="Y50" s="26">
        <v>2.7</v>
      </c>
      <c r="Z50" s="26">
        <v>3.1</v>
      </c>
      <c r="AA50" s="26">
        <v>3</v>
      </c>
      <c r="AB50" s="26">
        <v>3.1</v>
      </c>
      <c r="AD50" s="29">
        <f t="shared" si="3"/>
        <v>2.86</v>
      </c>
      <c r="AJ50" s="29" t="e">
        <f t="shared" si="4"/>
        <v>#DIV/0!</v>
      </c>
    </row>
    <row r="51" spans="1:36" x14ac:dyDescent="0.25">
      <c r="A51" s="25" t="s">
        <v>503</v>
      </c>
      <c r="B51" s="26">
        <v>4.3</v>
      </c>
      <c r="C51" s="26">
        <v>6.8</v>
      </c>
      <c r="D51" s="26">
        <v>4.0999999999999996</v>
      </c>
      <c r="E51" s="26">
        <v>5</v>
      </c>
      <c r="F51" s="26">
        <v>2.2999999999999998</v>
      </c>
      <c r="I51" s="29">
        <f t="shared" si="0"/>
        <v>4.5</v>
      </c>
      <c r="J51" s="26">
        <v>3.2</v>
      </c>
      <c r="K51" s="26">
        <v>6.2</v>
      </c>
      <c r="L51" s="26">
        <v>4.3</v>
      </c>
      <c r="M51" s="26">
        <v>3.6</v>
      </c>
      <c r="N51" s="26">
        <v>3</v>
      </c>
      <c r="P51" s="29">
        <f t="shared" si="1"/>
        <v>4.0600000000000005</v>
      </c>
      <c r="Q51" s="26">
        <v>5.7</v>
      </c>
      <c r="R51" s="26">
        <v>8</v>
      </c>
      <c r="S51" s="26">
        <v>12</v>
      </c>
      <c r="T51" s="26">
        <v>9</v>
      </c>
      <c r="U51" s="26">
        <v>13</v>
      </c>
      <c r="W51" s="29">
        <f t="shared" si="2"/>
        <v>9.5400000000000009</v>
      </c>
      <c r="X51" s="26">
        <v>5</v>
      </c>
      <c r="Y51" s="26">
        <v>6.8</v>
      </c>
      <c r="Z51" s="26">
        <v>1.8</v>
      </c>
      <c r="AA51" s="26">
        <v>2</v>
      </c>
      <c r="AB51" s="26">
        <v>3.8</v>
      </c>
      <c r="AD51" s="29">
        <f t="shared" si="3"/>
        <v>3.8800000000000003</v>
      </c>
      <c r="AE51" s="26">
        <v>3.6</v>
      </c>
      <c r="AF51" s="26">
        <v>3.5</v>
      </c>
      <c r="AG51" s="26">
        <v>4</v>
      </c>
      <c r="AH51" s="26">
        <v>4.5</v>
      </c>
      <c r="AI51" s="26">
        <v>3.8</v>
      </c>
      <c r="AJ51" s="29">
        <f t="shared" si="4"/>
        <v>3.88</v>
      </c>
    </row>
    <row r="52" spans="1:36" x14ac:dyDescent="0.25">
      <c r="A52" s="25" t="s">
        <v>504</v>
      </c>
      <c r="B52" s="26">
        <v>4.8</v>
      </c>
      <c r="C52" s="26">
        <v>3.5</v>
      </c>
      <c r="D52" s="26">
        <v>2.5</v>
      </c>
      <c r="E52" s="26">
        <v>2.8</v>
      </c>
      <c r="F52" s="26">
        <v>4</v>
      </c>
      <c r="I52" s="29">
        <f t="shared" si="0"/>
        <v>3.5200000000000005</v>
      </c>
      <c r="J52" s="26">
        <v>3.8</v>
      </c>
      <c r="K52" s="26">
        <v>3.7</v>
      </c>
      <c r="L52" s="26">
        <v>3.8</v>
      </c>
      <c r="M52" s="26">
        <v>6.2</v>
      </c>
      <c r="N52" s="26">
        <v>3</v>
      </c>
      <c r="P52" s="29">
        <f t="shared" si="1"/>
        <v>4.0999999999999996</v>
      </c>
      <c r="Q52" s="26">
        <v>6.5</v>
      </c>
      <c r="R52" s="26">
        <v>6.5</v>
      </c>
      <c r="S52" s="26">
        <v>6.9</v>
      </c>
      <c r="T52" s="26">
        <v>8.1</v>
      </c>
      <c r="U52" s="26">
        <v>4.5</v>
      </c>
      <c r="W52" s="29">
        <f t="shared" si="2"/>
        <v>6.5</v>
      </c>
      <c r="X52" s="26">
        <v>5</v>
      </c>
      <c r="Y52" s="26">
        <v>2</v>
      </c>
      <c r="Z52" s="26">
        <v>5.3</v>
      </c>
      <c r="AA52" s="26">
        <v>2</v>
      </c>
      <c r="AB52" s="26">
        <v>3</v>
      </c>
      <c r="AD52" s="29">
        <f t="shared" si="3"/>
        <v>3.46</v>
      </c>
      <c r="AE52" s="26">
        <v>5.3</v>
      </c>
      <c r="AF52" s="26">
        <v>5</v>
      </c>
      <c r="AG52" s="26">
        <v>3.6</v>
      </c>
      <c r="AH52" s="26">
        <v>4.2</v>
      </c>
      <c r="AI52" s="26">
        <v>5.5</v>
      </c>
      <c r="AJ52" s="29">
        <f t="shared" si="4"/>
        <v>4.7200000000000006</v>
      </c>
    </row>
    <row r="53" spans="1:36" x14ac:dyDescent="0.25">
      <c r="A53" s="25" t="s">
        <v>505</v>
      </c>
      <c r="I53" s="29" t="e">
        <f t="shared" si="0"/>
        <v>#DIV/0!</v>
      </c>
      <c r="P53" s="29" t="e">
        <f t="shared" si="1"/>
        <v>#DIV/0!</v>
      </c>
      <c r="W53" s="29" t="e">
        <f t="shared" si="2"/>
        <v>#DIV/0!</v>
      </c>
      <c r="AD53" s="29" t="e">
        <f t="shared" si="3"/>
        <v>#DIV/0!</v>
      </c>
      <c r="AE53" s="26">
        <v>3.3</v>
      </c>
      <c r="AF53" s="26">
        <v>4.9000000000000004</v>
      </c>
      <c r="AG53" s="26">
        <v>6</v>
      </c>
      <c r="AH53" s="26">
        <v>3.6</v>
      </c>
      <c r="AI53" s="26">
        <v>3.8</v>
      </c>
      <c r="AJ53" s="29">
        <f t="shared" si="4"/>
        <v>4.32</v>
      </c>
    </row>
    <row r="54" spans="1:36" x14ac:dyDescent="0.25">
      <c r="A54" s="25" t="s">
        <v>506</v>
      </c>
      <c r="B54" s="26">
        <v>1.5</v>
      </c>
      <c r="C54" s="26">
        <v>2.1</v>
      </c>
      <c r="I54" s="29">
        <f t="shared" si="0"/>
        <v>1.8</v>
      </c>
      <c r="J54" s="26">
        <v>6</v>
      </c>
      <c r="K54" s="26">
        <v>6.4</v>
      </c>
      <c r="L54" s="26">
        <v>1.5</v>
      </c>
      <c r="M54" s="26">
        <v>6</v>
      </c>
      <c r="N54" s="26">
        <v>3.5</v>
      </c>
      <c r="P54" s="29">
        <f t="shared" si="1"/>
        <v>4.68</v>
      </c>
      <c r="Q54" s="26">
        <v>11</v>
      </c>
      <c r="R54" s="26">
        <v>7</v>
      </c>
      <c r="S54" s="26">
        <v>4.5999999999999996</v>
      </c>
      <c r="T54" s="26">
        <v>3</v>
      </c>
      <c r="U54" s="26">
        <v>3.7</v>
      </c>
      <c r="W54" s="29">
        <f t="shared" si="2"/>
        <v>5.86</v>
      </c>
      <c r="X54" s="26">
        <v>3.3</v>
      </c>
      <c r="Y54" s="26">
        <v>2</v>
      </c>
      <c r="AD54" s="29">
        <f t="shared" si="3"/>
        <v>2.65</v>
      </c>
      <c r="AE54" s="26">
        <v>3.5</v>
      </c>
      <c r="AF54" s="26">
        <v>4</v>
      </c>
      <c r="AG54" s="26">
        <v>4</v>
      </c>
      <c r="AH54" s="26">
        <v>3</v>
      </c>
      <c r="AI54" s="26">
        <v>3</v>
      </c>
      <c r="AJ54" s="29">
        <f t="shared" si="4"/>
        <v>3.5</v>
      </c>
    </row>
    <row r="55" spans="1:36" x14ac:dyDescent="0.25">
      <c r="A55" s="25" t="s">
        <v>507</v>
      </c>
      <c r="I55" s="29" t="e">
        <f t="shared" si="0"/>
        <v>#DIV/0!</v>
      </c>
      <c r="J55" s="26">
        <v>3.1</v>
      </c>
      <c r="P55" s="29">
        <f t="shared" si="1"/>
        <v>3.1</v>
      </c>
      <c r="Q55" s="26">
        <v>10</v>
      </c>
      <c r="W55" s="29">
        <f t="shared" si="2"/>
        <v>10</v>
      </c>
      <c r="X55" s="26">
        <v>6</v>
      </c>
      <c r="AD55" s="29">
        <f t="shared" si="3"/>
        <v>6</v>
      </c>
      <c r="AE55" s="26">
        <v>3</v>
      </c>
      <c r="AF55" s="26">
        <v>4.5</v>
      </c>
      <c r="AJ55" s="29">
        <f t="shared" si="4"/>
        <v>3.75</v>
      </c>
    </row>
    <row r="56" spans="1:36" x14ac:dyDescent="0.25">
      <c r="A56" s="25" t="s">
        <v>508</v>
      </c>
      <c r="I56" s="29" t="e">
        <f t="shared" si="0"/>
        <v>#DIV/0!</v>
      </c>
      <c r="J56" s="26">
        <v>3.9</v>
      </c>
      <c r="P56" s="29">
        <f t="shared" si="1"/>
        <v>3.9</v>
      </c>
      <c r="W56" s="29" t="e">
        <f t="shared" si="2"/>
        <v>#DIV/0!</v>
      </c>
      <c r="X56" s="26">
        <v>6.1</v>
      </c>
      <c r="Y56" s="26">
        <v>5.0999999999999996</v>
      </c>
      <c r="Z56" s="26">
        <v>8.1999999999999993</v>
      </c>
      <c r="AA56" s="26">
        <v>4</v>
      </c>
      <c r="AB56" s="26">
        <v>4</v>
      </c>
      <c r="AD56" s="29">
        <f t="shared" si="3"/>
        <v>5.4799999999999995</v>
      </c>
      <c r="AE56" s="26">
        <v>3.2</v>
      </c>
      <c r="AF56" s="26">
        <v>4</v>
      </c>
      <c r="AG56" s="26">
        <v>4.5</v>
      </c>
      <c r="AJ56" s="29">
        <f t="shared" si="4"/>
        <v>3.9</v>
      </c>
    </row>
    <row r="57" spans="1:36" x14ac:dyDescent="0.25">
      <c r="A57" s="25" t="s">
        <v>509</v>
      </c>
      <c r="B57" s="26">
        <v>5.4</v>
      </c>
      <c r="C57" s="26">
        <v>4.2</v>
      </c>
      <c r="D57" s="26">
        <v>3.4</v>
      </c>
      <c r="E57" s="26">
        <v>6.5</v>
      </c>
      <c r="F57" s="26">
        <v>6</v>
      </c>
      <c r="I57" s="29">
        <f t="shared" si="0"/>
        <v>5.0999999999999996</v>
      </c>
      <c r="J57" s="26">
        <v>5.3</v>
      </c>
      <c r="K57" s="26">
        <v>4.4000000000000004</v>
      </c>
      <c r="L57" s="26">
        <v>6.5</v>
      </c>
      <c r="M57" s="26">
        <v>3.2</v>
      </c>
      <c r="N57" s="26">
        <v>7.1</v>
      </c>
      <c r="P57" s="29">
        <f t="shared" si="1"/>
        <v>5.3</v>
      </c>
      <c r="Q57" s="26">
        <v>4.0999999999999996</v>
      </c>
      <c r="R57" s="26">
        <v>5.3</v>
      </c>
      <c r="W57" s="29">
        <f t="shared" si="2"/>
        <v>4.6999999999999993</v>
      </c>
      <c r="X57" s="26">
        <v>6</v>
      </c>
      <c r="Y57" s="26">
        <v>4</v>
      </c>
      <c r="Z57" s="26">
        <v>4.3</v>
      </c>
      <c r="AA57" s="26">
        <v>3.5</v>
      </c>
      <c r="AD57" s="29">
        <f t="shared" si="3"/>
        <v>4.45</v>
      </c>
      <c r="AE57" s="26">
        <v>3.2</v>
      </c>
      <c r="AF57" s="26">
        <v>6.2</v>
      </c>
      <c r="AG57" s="26">
        <v>3.3</v>
      </c>
      <c r="AJ57" s="29">
        <f t="shared" si="4"/>
        <v>4.2333333333333334</v>
      </c>
    </row>
    <row r="58" spans="1:36" x14ac:dyDescent="0.25">
      <c r="A58" s="25" t="s">
        <v>510</v>
      </c>
      <c r="B58" s="26">
        <v>2.8</v>
      </c>
      <c r="C58" s="26">
        <v>2.8</v>
      </c>
      <c r="D58" s="26">
        <v>4.5</v>
      </c>
      <c r="E58" s="26">
        <v>4.2</v>
      </c>
      <c r="F58" s="26">
        <v>5.4</v>
      </c>
      <c r="I58" s="29">
        <f t="shared" si="0"/>
        <v>3.9400000000000004</v>
      </c>
      <c r="J58" s="26">
        <v>5</v>
      </c>
      <c r="K58" s="26">
        <v>5.6</v>
      </c>
      <c r="L58" s="26">
        <v>3.5</v>
      </c>
      <c r="M58" s="26">
        <v>4</v>
      </c>
      <c r="N58" s="26">
        <v>3.7</v>
      </c>
      <c r="P58" s="29">
        <f t="shared" si="1"/>
        <v>4.3600000000000003</v>
      </c>
      <c r="Q58" s="26">
        <v>2.6</v>
      </c>
      <c r="R58" s="26">
        <v>7.8</v>
      </c>
      <c r="S58" s="26">
        <v>4.4000000000000004</v>
      </c>
      <c r="T58" s="26">
        <v>5.2</v>
      </c>
      <c r="W58" s="29">
        <f t="shared" si="2"/>
        <v>5</v>
      </c>
      <c r="X58" s="26">
        <v>3</v>
      </c>
      <c r="Y58" s="26">
        <v>3.1</v>
      </c>
      <c r="Z58" s="26">
        <v>3.2</v>
      </c>
      <c r="AA58" s="26">
        <v>2.1</v>
      </c>
      <c r="AB58" s="26">
        <v>1.8</v>
      </c>
      <c r="AD58" s="29">
        <f t="shared" si="3"/>
        <v>2.64</v>
      </c>
      <c r="AE58" s="26">
        <v>6.3</v>
      </c>
      <c r="AF58" s="26">
        <v>6.3</v>
      </c>
      <c r="AG58" s="26">
        <v>6.2</v>
      </c>
      <c r="AH58" s="26">
        <v>3.9</v>
      </c>
      <c r="AI58" s="26">
        <v>3.1</v>
      </c>
      <c r="AJ58" s="29">
        <f t="shared" si="4"/>
        <v>5.16</v>
      </c>
    </row>
    <row r="59" spans="1:36" x14ac:dyDescent="0.25">
      <c r="A59" s="25" t="s">
        <v>511</v>
      </c>
      <c r="B59" s="26">
        <v>3</v>
      </c>
      <c r="C59" s="26">
        <v>4.8</v>
      </c>
      <c r="D59" s="26">
        <v>3.5</v>
      </c>
      <c r="E59" s="26">
        <v>4</v>
      </c>
      <c r="F59" s="26">
        <v>7</v>
      </c>
      <c r="I59" s="29">
        <f t="shared" si="0"/>
        <v>4.46</v>
      </c>
      <c r="J59" s="26">
        <v>2.8</v>
      </c>
      <c r="K59" s="26">
        <v>4.4000000000000004</v>
      </c>
      <c r="L59" s="26">
        <v>5.3</v>
      </c>
      <c r="M59" s="26">
        <v>4.2</v>
      </c>
      <c r="N59" s="26">
        <v>3.3</v>
      </c>
      <c r="P59" s="29">
        <f t="shared" si="1"/>
        <v>4</v>
      </c>
      <c r="Q59" s="26">
        <v>3.2</v>
      </c>
      <c r="R59" s="26">
        <v>4.8</v>
      </c>
      <c r="S59" s="26">
        <v>9</v>
      </c>
      <c r="T59" s="26">
        <v>9</v>
      </c>
      <c r="U59" s="26">
        <v>5</v>
      </c>
      <c r="W59" s="29">
        <f t="shared" si="2"/>
        <v>6.2</v>
      </c>
      <c r="X59" s="26">
        <v>4</v>
      </c>
      <c r="Y59" s="26">
        <v>4.0999999999999996</v>
      </c>
      <c r="Z59" s="26">
        <v>3.8</v>
      </c>
      <c r="AA59" s="26">
        <v>3.6</v>
      </c>
      <c r="AD59" s="29">
        <f t="shared" si="3"/>
        <v>3.8749999999999996</v>
      </c>
      <c r="AE59" s="26">
        <v>4</v>
      </c>
      <c r="AF59" s="26">
        <v>3</v>
      </c>
      <c r="AG59" s="26">
        <v>4.5</v>
      </c>
      <c r="AH59" s="26">
        <v>7.2</v>
      </c>
      <c r="AI59" s="26">
        <v>3.8</v>
      </c>
      <c r="AJ59" s="29">
        <f t="shared" si="4"/>
        <v>4.5</v>
      </c>
    </row>
    <row r="60" spans="1:36" x14ac:dyDescent="0.25">
      <c r="A60" s="25" t="s">
        <v>512</v>
      </c>
      <c r="B60" s="26">
        <v>5.2</v>
      </c>
      <c r="C60" s="26">
        <v>4.0999999999999996</v>
      </c>
      <c r="D60" s="26">
        <v>1.4</v>
      </c>
      <c r="E60" s="26">
        <v>3.1</v>
      </c>
      <c r="F60" s="26">
        <v>3.5</v>
      </c>
      <c r="I60" s="29">
        <f t="shared" si="0"/>
        <v>3.46</v>
      </c>
      <c r="J60" s="26">
        <v>1.1000000000000001</v>
      </c>
      <c r="K60" s="26">
        <v>7.3</v>
      </c>
      <c r="L60" s="26">
        <v>5.2</v>
      </c>
      <c r="M60" s="26">
        <v>3.4</v>
      </c>
      <c r="N60" s="26">
        <v>3.9</v>
      </c>
      <c r="P60" s="29">
        <f t="shared" si="1"/>
        <v>4.18</v>
      </c>
      <c r="Q60" s="26">
        <v>6.3</v>
      </c>
      <c r="R60" s="26">
        <v>5.6</v>
      </c>
      <c r="S60" s="26">
        <v>6.2</v>
      </c>
      <c r="T60" s="26">
        <v>8</v>
      </c>
      <c r="U60" s="26">
        <v>9.9</v>
      </c>
      <c r="W60" s="29">
        <f t="shared" si="2"/>
        <v>7.2</v>
      </c>
      <c r="X60" s="26">
        <v>3.1</v>
      </c>
      <c r="Y60" s="26">
        <v>3.1</v>
      </c>
      <c r="Z60" s="26">
        <v>3.2</v>
      </c>
      <c r="AA60" s="26">
        <v>3</v>
      </c>
      <c r="AB60" s="26">
        <v>4.0999999999999996</v>
      </c>
      <c r="AD60" s="29">
        <f t="shared" si="3"/>
        <v>3.3</v>
      </c>
      <c r="AE60" s="26">
        <v>6.1</v>
      </c>
      <c r="AF60" s="26">
        <v>6.5</v>
      </c>
      <c r="AG60" s="26">
        <v>3</v>
      </c>
      <c r="AH60" s="26">
        <v>3.2</v>
      </c>
      <c r="AI60" s="26">
        <v>2.8</v>
      </c>
      <c r="AJ60" s="29">
        <f t="shared" si="4"/>
        <v>4.32</v>
      </c>
    </row>
    <row r="61" spans="1:36" x14ac:dyDescent="0.25">
      <c r="A61" s="25" t="s">
        <v>513</v>
      </c>
      <c r="I61" s="29" t="e">
        <f t="shared" si="0"/>
        <v>#DIV/0!</v>
      </c>
      <c r="P61" s="29" t="e">
        <f t="shared" si="1"/>
        <v>#DIV/0!</v>
      </c>
      <c r="W61" s="29" t="e">
        <f t="shared" si="2"/>
        <v>#DIV/0!</v>
      </c>
      <c r="AD61" s="29" t="e">
        <f t="shared" si="3"/>
        <v>#DIV/0!</v>
      </c>
      <c r="AE61" s="26">
        <v>5.0999999999999996</v>
      </c>
      <c r="AF61" s="26">
        <v>2</v>
      </c>
      <c r="AG61" s="26">
        <v>5.5</v>
      </c>
      <c r="AJ61" s="29">
        <f t="shared" si="4"/>
        <v>4.2</v>
      </c>
    </row>
    <row r="62" spans="1:36" x14ac:dyDescent="0.25">
      <c r="A62" s="25" t="s">
        <v>514</v>
      </c>
      <c r="I62" s="29" t="e">
        <f t="shared" si="0"/>
        <v>#DIV/0!</v>
      </c>
      <c r="J62" s="26">
        <v>4</v>
      </c>
      <c r="K62" s="26">
        <v>5.5</v>
      </c>
      <c r="L62" s="26">
        <v>4.0999999999999996</v>
      </c>
      <c r="M62" s="26">
        <v>2</v>
      </c>
      <c r="N62" s="26">
        <v>4.5</v>
      </c>
      <c r="P62" s="29">
        <f t="shared" si="1"/>
        <v>4.0200000000000005</v>
      </c>
      <c r="W62" s="29" t="e">
        <f t="shared" si="2"/>
        <v>#DIV/0!</v>
      </c>
      <c r="X62" s="26">
        <v>3</v>
      </c>
      <c r="AD62" s="29">
        <f t="shared" si="3"/>
        <v>3</v>
      </c>
      <c r="AE62" s="26">
        <v>6</v>
      </c>
      <c r="AF62" s="26">
        <v>7</v>
      </c>
      <c r="AG62" s="26">
        <v>4.5999999999999996</v>
      </c>
      <c r="AH62" s="26">
        <v>3.3</v>
      </c>
      <c r="AI62" s="26">
        <v>4.5</v>
      </c>
      <c r="AJ62" s="29">
        <f t="shared" si="4"/>
        <v>5.08</v>
      </c>
    </row>
    <row r="63" spans="1:36" x14ac:dyDescent="0.25">
      <c r="A63" s="25" t="s">
        <v>515</v>
      </c>
      <c r="I63" s="29" t="e">
        <f t="shared" si="0"/>
        <v>#DIV/0!</v>
      </c>
      <c r="J63" s="26">
        <v>4</v>
      </c>
      <c r="K63" s="26">
        <v>4.8</v>
      </c>
      <c r="L63" s="26">
        <v>4</v>
      </c>
      <c r="M63" s="26">
        <v>6</v>
      </c>
      <c r="N63" s="26">
        <v>3.1</v>
      </c>
      <c r="P63" s="29">
        <f t="shared" si="1"/>
        <v>4.3800000000000008</v>
      </c>
      <c r="W63" s="29" t="e">
        <f t="shared" si="2"/>
        <v>#DIV/0!</v>
      </c>
      <c r="X63" s="26">
        <v>3</v>
      </c>
      <c r="Y63" s="26">
        <v>2</v>
      </c>
      <c r="Z63" s="26">
        <v>4.5</v>
      </c>
      <c r="AA63" s="26">
        <v>4.3</v>
      </c>
      <c r="AD63" s="29">
        <f t="shared" si="3"/>
        <v>3.45</v>
      </c>
      <c r="AE63" s="26">
        <v>5.2</v>
      </c>
      <c r="AF63" s="26">
        <v>3.1</v>
      </c>
      <c r="AJ63" s="29">
        <f t="shared" si="4"/>
        <v>4.1500000000000004</v>
      </c>
    </row>
    <row r="64" spans="1:36" x14ac:dyDescent="0.25">
      <c r="A64" s="25" t="s">
        <v>516</v>
      </c>
      <c r="B64" s="26">
        <v>5.2</v>
      </c>
      <c r="C64" s="26">
        <v>6</v>
      </c>
      <c r="I64" s="29">
        <f t="shared" si="0"/>
        <v>5.6</v>
      </c>
      <c r="J64" s="26">
        <v>6.5</v>
      </c>
      <c r="K64" s="26">
        <v>3.2</v>
      </c>
      <c r="L64" s="26">
        <v>3.8</v>
      </c>
      <c r="M64" s="26">
        <v>5</v>
      </c>
      <c r="N64" s="26">
        <v>5</v>
      </c>
      <c r="P64" s="29">
        <f t="shared" si="1"/>
        <v>4.7</v>
      </c>
      <c r="Q64" s="26">
        <v>10</v>
      </c>
      <c r="W64" s="29">
        <f t="shared" si="2"/>
        <v>10</v>
      </c>
      <c r="X64" s="26">
        <v>3.2</v>
      </c>
      <c r="Y64" s="26">
        <v>3.8</v>
      </c>
      <c r="Z64" s="26">
        <v>7.2</v>
      </c>
      <c r="AA64" s="26">
        <v>6</v>
      </c>
      <c r="AB64" s="26">
        <v>3.5</v>
      </c>
      <c r="AD64" s="29">
        <f t="shared" si="3"/>
        <v>4.74</v>
      </c>
      <c r="AE64" s="26">
        <v>7.4</v>
      </c>
      <c r="AF64" s="26">
        <v>7.8</v>
      </c>
      <c r="AG64" s="26">
        <v>6.2</v>
      </c>
      <c r="AH64" s="26">
        <v>3.3</v>
      </c>
      <c r="AI64" s="26">
        <v>6</v>
      </c>
      <c r="AJ64" s="29">
        <f t="shared" si="4"/>
        <v>6.14</v>
      </c>
    </row>
    <row r="65" spans="1:36" x14ac:dyDescent="0.25">
      <c r="A65" s="25" t="s">
        <v>517</v>
      </c>
      <c r="B65" s="26">
        <v>4.8</v>
      </c>
      <c r="C65" s="26">
        <v>3.5</v>
      </c>
      <c r="D65" s="26">
        <v>3</v>
      </c>
      <c r="I65" s="29">
        <f t="shared" si="0"/>
        <v>3.7666666666666671</v>
      </c>
      <c r="J65" s="26">
        <v>3.8</v>
      </c>
      <c r="K65" s="26">
        <v>3.4</v>
      </c>
      <c r="L65" s="26">
        <v>4.8</v>
      </c>
      <c r="M65" s="26">
        <v>6.1</v>
      </c>
      <c r="N65" s="26">
        <v>4.8</v>
      </c>
      <c r="P65" s="29">
        <f t="shared" si="1"/>
        <v>4.58</v>
      </c>
      <c r="W65" s="29" t="e">
        <f t="shared" si="2"/>
        <v>#DIV/0!</v>
      </c>
      <c r="AD65" s="29" t="e">
        <f t="shared" si="3"/>
        <v>#DIV/0!</v>
      </c>
      <c r="AJ65" s="29" t="e">
        <f t="shared" si="4"/>
        <v>#DIV/0!</v>
      </c>
    </row>
    <row r="66" spans="1:36" x14ac:dyDescent="0.25">
      <c r="A66" s="25" t="s">
        <v>518</v>
      </c>
      <c r="B66" s="26">
        <v>5.5</v>
      </c>
      <c r="I66" s="29">
        <f t="shared" si="0"/>
        <v>5.5</v>
      </c>
      <c r="J66" s="26">
        <v>3.6</v>
      </c>
      <c r="K66" s="26">
        <v>4</v>
      </c>
      <c r="L66" s="26">
        <v>3.5</v>
      </c>
      <c r="M66" s="26">
        <v>5.0999999999999996</v>
      </c>
      <c r="N66" s="26">
        <v>4.5</v>
      </c>
      <c r="P66" s="29">
        <f t="shared" si="1"/>
        <v>4.1399999999999997</v>
      </c>
      <c r="W66" s="29" t="e">
        <f t="shared" si="2"/>
        <v>#DIV/0!</v>
      </c>
      <c r="X66" s="26">
        <v>1.5</v>
      </c>
      <c r="AD66" s="29">
        <f t="shared" si="3"/>
        <v>1.5</v>
      </c>
      <c r="AJ66" s="29" t="e">
        <f t="shared" si="4"/>
        <v>#DIV/0!</v>
      </c>
    </row>
    <row r="67" spans="1:36" x14ac:dyDescent="0.25">
      <c r="A67" s="25" t="s">
        <v>519</v>
      </c>
      <c r="B67" s="26">
        <v>6.4</v>
      </c>
      <c r="C67" s="26">
        <v>2.2000000000000002</v>
      </c>
      <c r="D67" s="26">
        <v>6</v>
      </c>
      <c r="I67" s="29">
        <f t="shared" ref="I67:I108" si="5">AVERAGE(B67:H67)</f>
        <v>4.8666666666666671</v>
      </c>
      <c r="J67" s="26">
        <v>3.8</v>
      </c>
      <c r="K67" s="26">
        <v>3.6</v>
      </c>
      <c r="L67" s="26">
        <v>3.3</v>
      </c>
      <c r="M67" s="26">
        <v>3.4</v>
      </c>
      <c r="N67" s="26">
        <v>2.8</v>
      </c>
      <c r="P67" s="29">
        <f t="shared" ref="P67:P108" si="6">AVERAGE(J67:O67)</f>
        <v>3.38</v>
      </c>
      <c r="Q67" s="26">
        <v>4.9000000000000004</v>
      </c>
      <c r="R67" s="26">
        <v>5</v>
      </c>
      <c r="S67" s="26">
        <v>5.5</v>
      </c>
      <c r="T67" s="26">
        <v>10.3</v>
      </c>
      <c r="U67" s="26">
        <v>4.5</v>
      </c>
      <c r="W67" s="29">
        <f t="shared" ref="W67:W108" si="7">AVERAGE(Q67:V67)</f>
        <v>6.0400000000000009</v>
      </c>
      <c r="X67" s="26">
        <v>2.1</v>
      </c>
      <c r="Y67" s="26">
        <v>3.1</v>
      </c>
      <c r="Z67" s="26">
        <v>6.1</v>
      </c>
      <c r="AA67" s="26">
        <v>4.5</v>
      </c>
      <c r="AB67" s="26">
        <v>2.5</v>
      </c>
      <c r="AD67" s="29">
        <f t="shared" ref="AD67:AD108" si="8">AVERAGE(X67:AC67)</f>
        <v>3.66</v>
      </c>
      <c r="AE67" s="26">
        <v>2.1</v>
      </c>
      <c r="AF67" s="26">
        <v>2.1</v>
      </c>
      <c r="AG67" s="26">
        <v>2.4</v>
      </c>
      <c r="AH67" s="26">
        <v>4.0999999999999996</v>
      </c>
      <c r="AI67" s="26">
        <v>3</v>
      </c>
      <c r="AJ67" s="29">
        <f t="shared" si="4"/>
        <v>2.7399999999999998</v>
      </c>
    </row>
    <row r="68" spans="1:36" x14ac:dyDescent="0.25">
      <c r="A68" s="25" t="s">
        <v>520</v>
      </c>
      <c r="B68" s="26">
        <v>5.2</v>
      </c>
      <c r="C68" s="26">
        <v>2.6</v>
      </c>
      <c r="D68" s="26">
        <v>6</v>
      </c>
      <c r="E68" s="26">
        <v>5</v>
      </c>
      <c r="F68" s="26">
        <v>6</v>
      </c>
      <c r="I68" s="29">
        <f t="shared" si="5"/>
        <v>4.96</v>
      </c>
      <c r="J68" s="26">
        <v>3.8</v>
      </c>
      <c r="K68" s="26">
        <v>4.0999999999999996</v>
      </c>
      <c r="L68" s="26">
        <v>8.4</v>
      </c>
      <c r="M68" s="26">
        <v>5.4</v>
      </c>
      <c r="N68" s="26">
        <v>6.1</v>
      </c>
      <c r="P68" s="29">
        <f t="shared" si="6"/>
        <v>5.5600000000000005</v>
      </c>
      <c r="Q68" s="26">
        <v>5.2</v>
      </c>
      <c r="R68" s="26">
        <v>9.1999999999999993</v>
      </c>
      <c r="S68" s="26">
        <v>5.6</v>
      </c>
      <c r="T68" s="26">
        <v>6</v>
      </c>
      <c r="U68" s="26">
        <v>5.5</v>
      </c>
      <c r="W68" s="29">
        <f t="shared" si="7"/>
        <v>6.3</v>
      </c>
      <c r="X68" s="26">
        <v>5.2</v>
      </c>
      <c r="Y68" s="26">
        <v>4.5</v>
      </c>
      <c r="Z68" s="26">
        <v>4</v>
      </c>
      <c r="AA68" s="26">
        <v>3.6</v>
      </c>
      <c r="AB68" s="26">
        <v>5</v>
      </c>
      <c r="AD68" s="29">
        <f t="shared" si="8"/>
        <v>4.46</v>
      </c>
      <c r="AE68" s="26">
        <v>5.4</v>
      </c>
      <c r="AF68" s="26">
        <v>5.9</v>
      </c>
      <c r="AG68" s="26">
        <v>5.3</v>
      </c>
      <c r="AH68" s="26">
        <v>5.0999999999999996</v>
      </c>
      <c r="AI68" s="26">
        <v>6.4</v>
      </c>
      <c r="AJ68" s="29">
        <f t="shared" si="4"/>
        <v>5.62</v>
      </c>
    </row>
    <row r="69" spans="1:36" x14ac:dyDescent="0.25">
      <c r="A69" s="25" t="s">
        <v>521</v>
      </c>
      <c r="I69" s="29" t="e">
        <f t="shared" si="5"/>
        <v>#DIV/0!</v>
      </c>
      <c r="P69" s="29" t="e">
        <f t="shared" si="6"/>
        <v>#DIV/0!</v>
      </c>
      <c r="W69" s="29" t="e">
        <f t="shared" si="7"/>
        <v>#DIV/0!</v>
      </c>
      <c r="AD69" s="29" t="e">
        <f t="shared" si="8"/>
        <v>#DIV/0!</v>
      </c>
      <c r="AE69" s="26">
        <v>4</v>
      </c>
      <c r="AF69" s="26">
        <v>2.2000000000000002</v>
      </c>
      <c r="AG69" s="26">
        <v>2.4</v>
      </c>
      <c r="AH69" s="26">
        <v>2.2999999999999998</v>
      </c>
      <c r="AI69" s="26">
        <v>3.3</v>
      </c>
      <c r="AJ69" s="29">
        <f t="shared" si="4"/>
        <v>2.84</v>
      </c>
    </row>
    <row r="70" spans="1:36" x14ac:dyDescent="0.25">
      <c r="A70" s="25" t="s">
        <v>522</v>
      </c>
      <c r="I70" s="29" t="e">
        <f t="shared" si="5"/>
        <v>#DIV/0!</v>
      </c>
      <c r="J70" s="26">
        <v>1.2</v>
      </c>
      <c r="P70" s="29">
        <f t="shared" si="6"/>
        <v>1.2</v>
      </c>
      <c r="W70" s="29" t="e">
        <f t="shared" si="7"/>
        <v>#DIV/0!</v>
      </c>
      <c r="AD70" s="29" t="e">
        <f t="shared" si="8"/>
        <v>#DIV/0!</v>
      </c>
      <c r="AE70" s="26">
        <v>2.1</v>
      </c>
      <c r="AF70" s="26">
        <v>2.2000000000000002</v>
      </c>
      <c r="AG70" s="26">
        <v>2.2999999999999998</v>
      </c>
      <c r="AH70" s="26">
        <v>1.4</v>
      </c>
      <c r="AI70" s="26">
        <v>3.9</v>
      </c>
      <c r="AJ70" s="29">
        <f t="shared" ref="AJ70:AJ108" si="9">AVERAGE(AE70:AI70)</f>
        <v>2.38</v>
      </c>
    </row>
    <row r="71" spans="1:36" x14ac:dyDescent="0.25">
      <c r="A71" s="25" t="s">
        <v>523</v>
      </c>
      <c r="I71" s="29" t="e">
        <f t="shared" si="5"/>
        <v>#DIV/0!</v>
      </c>
      <c r="P71" s="29" t="e">
        <f t="shared" si="6"/>
        <v>#DIV/0!</v>
      </c>
      <c r="Q71" s="26">
        <v>3</v>
      </c>
      <c r="R71" s="26">
        <v>5.0999999999999996</v>
      </c>
      <c r="S71" s="26">
        <v>4.0999999999999996</v>
      </c>
      <c r="T71" s="26">
        <v>5</v>
      </c>
      <c r="U71" s="26">
        <v>5.0999999999999996</v>
      </c>
      <c r="W71" s="29">
        <f t="shared" si="7"/>
        <v>4.4599999999999991</v>
      </c>
      <c r="X71" s="26">
        <v>2</v>
      </c>
      <c r="Y71" s="26">
        <v>2</v>
      </c>
      <c r="AD71" s="29">
        <f t="shared" si="8"/>
        <v>2</v>
      </c>
      <c r="AE71" s="26">
        <v>4</v>
      </c>
      <c r="AF71" s="26">
        <v>4.5</v>
      </c>
      <c r="AG71" s="26">
        <v>4.0999999999999996</v>
      </c>
      <c r="AH71" s="26">
        <v>2.2999999999999998</v>
      </c>
      <c r="AI71" s="26">
        <v>3</v>
      </c>
      <c r="AJ71" s="29">
        <f t="shared" si="9"/>
        <v>3.5799999999999996</v>
      </c>
    </row>
    <row r="72" spans="1:36" x14ac:dyDescent="0.25">
      <c r="A72" s="25" t="s">
        <v>524</v>
      </c>
      <c r="B72" s="26">
        <v>4.8</v>
      </c>
      <c r="C72" s="26">
        <v>4.0999999999999996</v>
      </c>
      <c r="D72" s="26">
        <v>3</v>
      </c>
      <c r="E72" s="26">
        <v>3.1</v>
      </c>
      <c r="F72" s="26">
        <v>5.5</v>
      </c>
      <c r="I72" s="29">
        <f t="shared" si="5"/>
        <v>4.0999999999999996</v>
      </c>
      <c r="J72" s="26">
        <v>5</v>
      </c>
      <c r="K72" s="26">
        <v>3.1</v>
      </c>
      <c r="L72" s="26">
        <v>6.1</v>
      </c>
      <c r="M72" s="26">
        <v>2.5</v>
      </c>
      <c r="N72" s="26">
        <v>3.3</v>
      </c>
      <c r="P72" s="29">
        <f t="shared" si="6"/>
        <v>4</v>
      </c>
      <c r="Q72" s="26">
        <v>14</v>
      </c>
      <c r="R72" s="26">
        <v>11.2</v>
      </c>
      <c r="S72" s="26">
        <v>7.5</v>
      </c>
      <c r="T72" s="26">
        <v>8</v>
      </c>
      <c r="U72" s="26">
        <v>12</v>
      </c>
      <c r="W72" s="29">
        <f t="shared" si="7"/>
        <v>10.540000000000001</v>
      </c>
      <c r="X72" s="26">
        <v>2</v>
      </c>
      <c r="Y72" s="26">
        <v>4</v>
      </c>
      <c r="Z72" s="26">
        <v>3.3</v>
      </c>
      <c r="AA72" s="26">
        <v>2.2000000000000002</v>
      </c>
      <c r="AB72" s="26">
        <v>2</v>
      </c>
      <c r="AD72" s="29">
        <f t="shared" si="8"/>
        <v>2.7</v>
      </c>
      <c r="AE72" s="26">
        <v>5</v>
      </c>
      <c r="AF72" s="26">
        <v>5.5</v>
      </c>
      <c r="AG72" s="26">
        <v>4</v>
      </c>
      <c r="AH72" s="26">
        <v>8.1</v>
      </c>
      <c r="AI72" s="26">
        <v>6.2</v>
      </c>
      <c r="AJ72" s="29">
        <f t="shared" si="9"/>
        <v>5.76</v>
      </c>
    </row>
    <row r="73" spans="1:36" x14ac:dyDescent="0.25">
      <c r="A73" s="25" t="s">
        <v>525</v>
      </c>
      <c r="B73" s="26">
        <v>6.5</v>
      </c>
      <c r="C73" s="26">
        <v>4</v>
      </c>
      <c r="D73" s="26">
        <v>5.6</v>
      </c>
      <c r="I73" s="29">
        <f t="shared" si="5"/>
        <v>5.3666666666666671</v>
      </c>
      <c r="J73" s="26">
        <v>4.5</v>
      </c>
      <c r="K73" s="26">
        <v>3.4</v>
      </c>
      <c r="L73" s="26">
        <v>4.4000000000000004</v>
      </c>
      <c r="M73" s="26">
        <v>7</v>
      </c>
      <c r="N73" s="26">
        <v>8.3000000000000007</v>
      </c>
      <c r="P73" s="29">
        <f t="shared" si="6"/>
        <v>5.5200000000000005</v>
      </c>
      <c r="Q73" s="26">
        <v>9.6</v>
      </c>
      <c r="R73" s="26">
        <v>5.6</v>
      </c>
      <c r="S73" s="26">
        <v>8.1999999999999993</v>
      </c>
      <c r="T73" s="26">
        <v>13.5</v>
      </c>
      <c r="U73" s="26">
        <v>9</v>
      </c>
      <c r="W73" s="29">
        <f t="shared" si="7"/>
        <v>9.18</v>
      </c>
      <c r="X73" s="26">
        <v>3.6</v>
      </c>
      <c r="Y73" s="26">
        <v>4.4000000000000004</v>
      </c>
      <c r="Z73" s="26">
        <v>2.2999999999999998</v>
      </c>
      <c r="AA73" s="26">
        <v>3.9</v>
      </c>
      <c r="AB73" s="26">
        <v>3.2</v>
      </c>
      <c r="AD73" s="29">
        <f t="shared" si="8"/>
        <v>3.4800000000000004</v>
      </c>
      <c r="AE73" s="26">
        <v>3.1</v>
      </c>
      <c r="AF73" s="26">
        <v>3.7</v>
      </c>
      <c r="AG73" s="26">
        <v>5.3</v>
      </c>
      <c r="AH73" s="26">
        <v>5</v>
      </c>
      <c r="AI73" s="26">
        <v>3.2</v>
      </c>
      <c r="AJ73" s="29">
        <f t="shared" si="9"/>
        <v>4.0600000000000005</v>
      </c>
    </row>
    <row r="74" spans="1:36" x14ac:dyDescent="0.25">
      <c r="A74" s="25" t="s">
        <v>526</v>
      </c>
      <c r="B74" s="26">
        <v>5</v>
      </c>
      <c r="C74" s="26">
        <v>4.0999999999999996</v>
      </c>
      <c r="D74" s="26">
        <v>3.1</v>
      </c>
      <c r="E74" s="26">
        <v>5</v>
      </c>
      <c r="F74" s="26">
        <v>3.4</v>
      </c>
      <c r="I74" s="29">
        <f t="shared" si="5"/>
        <v>4.1199999999999992</v>
      </c>
      <c r="J74" s="26">
        <v>4.2</v>
      </c>
      <c r="K74" s="26">
        <v>3.1</v>
      </c>
      <c r="L74" s="26">
        <v>4.8</v>
      </c>
      <c r="M74" s="26">
        <v>4.0999999999999996</v>
      </c>
      <c r="N74" s="26">
        <v>4.2</v>
      </c>
      <c r="P74" s="29">
        <f t="shared" si="6"/>
        <v>4.08</v>
      </c>
      <c r="Q74" s="26">
        <v>11.8</v>
      </c>
      <c r="R74" s="26">
        <v>8.1</v>
      </c>
      <c r="S74" s="26">
        <v>15</v>
      </c>
      <c r="T74" s="26">
        <v>10.1</v>
      </c>
      <c r="U74" s="26">
        <v>7.1</v>
      </c>
      <c r="W74" s="29">
        <f t="shared" si="7"/>
        <v>10.42</v>
      </c>
      <c r="X74" s="26">
        <v>4.8</v>
      </c>
      <c r="Y74" s="26">
        <v>3.1</v>
      </c>
      <c r="Z74" s="26">
        <v>5.8</v>
      </c>
      <c r="AA74" s="26">
        <v>6</v>
      </c>
      <c r="AB74" s="26">
        <v>3.1</v>
      </c>
      <c r="AD74" s="29">
        <f t="shared" si="8"/>
        <v>4.5600000000000005</v>
      </c>
      <c r="AE74" s="26">
        <v>3.2</v>
      </c>
      <c r="AF74" s="26">
        <v>7</v>
      </c>
      <c r="AG74" s="26">
        <v>3.4</v>
      </c>
      <c r="AH74" s="26">
        <v>3.2</v>
      </c>
      <c r="AI74" s="26">
        <v>3.4</v>
      </c>
      <c r="AJ74" s="29">
        <f t="shared" si="9"/>
        <v>4.04</v>
      </c>
    </row>
    <row r="75" spans="1:36" x14ac:dyDescent="0.25">
      <c r="A75" s="25" t="s">
        <v>527</v>
      </c>
      <c r="B75" s="26">
        <v>5</v>
      </c>
      <c r="I75" s="29">
        <f t="shared" si="5"/>
        <v>5</v>
      </c>
      <c r="J75" s="26">
        <v>4.0999999999999996</v>
      </c>
      <c r="K75" s="26">
        <v>4.0999999999999996</v>
      </c>
      <c r="L75" s="26">
        <v>3.4</v>
      </c>
      <c r="M75" s="26">
        <v>2</v>
      </c>
      <c r="N75" s="26">
        <v>6</v>
      </c>
      <c r="P75" s="29">
        <f t="shared" si="6"/>
        <v>3.9200000000000004</v>
      </c>
      <c r="Q75" s="26">
        <v>4.5</v>
      </c>
      <c r="R75" s="26">
        <v>5.0999999999999996</v>
      </c>
      <c r="S75" s="26">
        <v>5.2</v>
      </c>
      <c r="T75" s="26">
        <v>6.1</v>
      </c>
      <c r="U75" s="26">
        <v>5.0999999999999996</v>
      </c>
      <c r="W75" s="29">
        <f t="shared" si="7"/>
        <v>5.2</v>
      </c>
      <c r="X75" s="26">
        <v>3.1</v>
      </c>
      <c r="Y75" s="26">
        <v>4.8</v>
      </c>
      <c r="Z75" s="26">
        <v>4.0999999999999996</v>
      </c>
      <c r="AA75" s="26">
        <v>2.4</v>
      </c>
      <c r="AB75" s="26">
        <v>3.2</v>
      </c>
      <c r="AD75" s="29">
        <f t="shared" si="8"/>
        <v>3.5200000000000005</v>
      </c>
      <c r="AE75" s="26">
        <v>3</v>
      </c>
      <c r="AF75" s="26">
        <v>4.5</v>
      </c>
      <c r="AG75" s="26">
        <v>2.2000000000000002</v>
      </c>
      <c r="AH75" s="26">
        <v>4.3</v>
      </c>
      <c r="AI75" s="26">
        <v>3.1</v>
      </c>
      <c r="AJ75" s="29">
        <f t="shared" si="9"/>
        <v>3.4200000000000004</v>
      </c>
    </row>
    <row r="76" spans="1:36" x14ac:dyDescent="0.25">
      <c r="A76" s="25" t="s">
        <v>528</v>
      </c>
      <c r="I76" s="29" t="e">
        <f t="shared" si="5"/>
        <v>#DIV/0!</v>
      </c>
      <c r="J76" s="26">
        <v>2.7</v>
      </c>
      <c r="K76" s="26">
        <v>5.3</v>
      </c>
      <c r="L76" s="26">
        <v>3.5</v>
      </c>
      <c r="M76" s="26">
        <v>3.2</v>
      </c>
      <c r="N76" s="26">
        <v>3.4</v>
      </c>
      <c r="P76" s="29">
        <f t="shared" si="6"/>
        <v>3.6199999999999997</v>
      </c>
      <c r="Q76" s="26">
        <v>5</v>
      </c>
      <c r="R76" s="26">
        <v>6</v>
      </c>
      <c r="S76" s="26">
        <v>6.1</v>
      </c>
      <c r="T76" s="26">
        <v>4.2</v>
      </c>
      <c r="U76" s="26">
        <v>4</v>
      </c>
      <c r="W76" s="29">
        <f t="shared" si="7"/>
        <v>5.0600000000000005</v>
      </c>
      <c r="X76" s="26">
        <v>3.8</v>
      </c>
      <c r="Y76" s="26">
        <v>3.2</v>
      </c>
      <c r="Z76" s="26">
        <v>4.2</v>
      </c>
      <c r="AA76" s="26">
        <v>3.1</v>
      </c>
      <c r="AB76" s="26">
        <v>4</v>
      </c>
      <c r="AD76" s="29">
        <f t="shared" si="8"/>
        <v>3.6599999999999993</v>
      </c>
      <c r="AE76" s="26">
        <v>2.8</v>
      </c>
      <c r="AF76" s="26">
        <v>3.4</v>
      </c>
      <c r="AG76" s="26">
        <v>2.2000000000000002</v>
      </c>
      <c r="AH76" s="26">
        <v>5.2</v>
      </c>
      <c r="AI76" s="26">
        <v>4</v>
      </c>
      <c r="AJ76" s="29">
        <f t="shared" si="9"/>
        <v>3.5199999999999996</v>
      </c>
    </row>
    <row r="77" spans="1:36" x14ac:dyDescent="0.25">
      <c r="A77" s="25" t="s">
        <v>529</v>
      </c>
      <c r="I77" s="29" t="e">
        <f t="shared" si="5"/>
        <v>#DIV/0!</v>
      </c>
      <c r="J77" s="26">
        <v>3.4</v>
      </c>
      <c r="P77" s="29">
        <f t="shared" si="6"/>
        <v>3.4</v>
      </c>
      <c r="W77" s="29" t="e">
        <f t="shared" si="7"/>
        <v>#DIV/0!</v>
      </c>
      <c r="AD77" s="29" t="e">
        <f t="shared" si="8"/>
        <v>#DIV/0!</v>
      </c>
      <c r="AE77" s="26">
        <v>6</v>
      </c>
      <c r="AF77" s="26">
        <v>4</v>
      </c>
      <c r="AG77" s="26">
        <v>3</v>
      </c>
      <c r="AH77" s="26">
        <v>3.8</v>
      </c>
      <c r="AI77" s="26">
        <v>4</v>
      </c>
      <c r="AJ77" s="29">
        <f t="shared" si="9"/>
        <v>4.16</v>
      </c>
    </row>
    <row r="78" spans="1:36" x14ac:dyDescent="0.25">
      <c r="A78" s="25" t="s">
        <v>530</v>
      </c>
      <c r="B78" s="26">
        <v>2.2999999999999998</v>
      </c>
      <c r="C78" s="26">
        <v>3.4</v>
      </c>
      <c r="D78" s="26">
        <v>4.2</v>
      </c>
      <c r="E78" s="26">
        <v>4.0999999999999996</v>
      </c>
      <c r="F78" s="26">
        <v>3.1</v>
      </c>
      <c r="I78" s="29">
        <f t="shared" si="5"/>
        <v>3.4199999999999995</v>
      </c>
      <c r="J78" s="26">
        <v>3.3</v>
      </c>
      <c r="K78" s="26">
        <v>4.2</v>
      </c>
      <c r="L78" s="26">
        <v>3.2</v>
      </c>
      <c r="M78" s="26">
        <v>4.0999999999999996</v>
      </c>
      <c r="N78" s="26">
        <v>3.2</v>
      </c>
      <c r="P78" s="29">
        <f t="shared" si="6"/>
        <v>3.6</v>
      </c>
      <c r="Q78" s="26">
        <v>7.2</v>
      </c>
      <c r="R78" s="26">
        <v>9</v>
      </c>
      <c r="S78" s="26">
        <v>7</v>
      </c>
      <c r="T78" s="26">
        <v>7.1</v>
      </c>
      <c r="U78" s="26">
        <v>5.5</v>
      </c>
      <c r="W78" s="29">
        <f t="shared" si="7"/>
        <v>7.1599999999999993</v>
      </c>
      <c r="X78" s="26">
        <v>3.2</v>
      </c>
      <c r="Y78" s="26">
        <v>4.0999999999999996</v>
      </c>
      <c r="Z78" s="26">
        <v>3.3</v>
      </c>
      <c r="AA78" s="26">
        <v>3.9</v>
      </c>
      <c r="AB78" s="26">
        <v>3.4</v>
      </c>
      <c r="AD78" s="29">
        <f t="shared" si="8"/>
        <v>3.5799999999999996</v>
      </c>
      <c r="AE78" s="26">
        <v>4.4000000000000004</v>
      </c>
      <c r="AF78" s="26">
        <v>4.3</v>
      </c>
      <c r="AG78" s="26">
        <v>6.8</v>
      </c>
      <c r="AH78" s="26">
        <v>2.4</v>
      </c>
      <c r="AI78" s="26">
        <v>6.1</v>
      </c>
      <c r="AJ78" s="29">
        <f t="shared" si="9"/>
        <v>4.8</v>
      </c>
    </row>
    <row r="79" spans="1:36" x14ac:dyDescent="0.25">
      <c r="A79" s="25" t="s">
        <v>531</v>
      </c>
      <c r="B79" s="26">
        <v>3.2</v>
      </c>
      <c r="C79" s="26">
        <v>2.8</v>
      </c>
      <c r="D79" s="26">
        <v>3.5</v>
      </c>
      <c r="E79" s="26">
        <v>5.0999999999999996</v>
      </c>
      <c r="F79" s="26">
        <v>3.7</v>
      </c>
      <c r="I79" s="29">
        <f t="shared" si="5"/>
        <v>3.66</v>
      </c>
      <c r="J79" s="26">
        <v>2</v>
      </c>
      <c r="K79" s="26">
        <v>6</v>
      </c>
      <c r="L79" s="26">
        <v>7</v>
      </c>
      <c r="M79" s="26">
        <v>3.6</v>
      </c>
      <c r="N79" s="26">
        <v>1.8</v>
      </c>
      <c r="P79" s="29">
        <f t="shared" si="6"/>
        <v>4.08</v>
      </c>
      <c r="Q79" s="26">
        <v>12</v>
      </c>
      <c r="R79" s="26">
        <v>10</v>
      </c>
      <c r="S79" s="26">
        <v>3.8</v>
      </c>
      <c r="T79" s="26">
        <v>5.0999999999999996</v>
      </c>
      <c r="U79" s="26">
        <v>5</v>
      </c>
      <c r="W79" s="29">
        <f t="shared" si="7"/>
        <v>7.18</v>
      </c>
      <c r="X79" s="26">
        <v>5.2</v>
      </c>
      <c r="Y79" s="26">
        <v>4</v>
      </c>
      <c r="Z79" s="26">
        <v>5</v>
      </c>
      <c r="AA79" s="26">
        <v>7.8</v>
      </c>
      <c r="AB79" s="26">
        <v>6.5</v>
      </c>
      <c r="AD79" s="29">
        <f t="shared" si="8"/>
        <v>5.7</v>
      </c>
      <c r="AE79" s="26">
        <v>3.6</v>
      </c>
      <c r="AF79" s="26">
        <v>4.2</v>
      </c>
      <c r="AG79" s="26">
        <v>2.8</v>
      </c>
      <c r="AH79" s="26">
        <v>4</v>
      </c>
      <c r="AI79" s="26">
        <v>3.1</v>
      </c>
      <c r="AJ79" s="29">
        <f t="shared" si="9"/>
        <v>3.5400000000000005</v>
      </c>
    </row>
    <row r="80" spans="1:36" x14ac:dyDescent="0.25">
      <c r="A80" s="25" t="s">
        <v>532</v>
      </c>
      <c r="B80" s="26">
        <v>3.1</v>
      </c>
      <c r="C80" s="26">
        <v>6.1</v>
      </c>
      <c r="D80" s="26">
        <v>5</v>
      </c>
      <c r="E80" s="26">
        <v>3.5</v>
      </c>
      <c r="F80" s="26">
        <v>4.3</v>
      </c>
      <c r="I80" s="29">
        <f t="shared" si="5"/>
        <v>4.4000000000000004</v>
      </c>
      <c r="J80" s="26">
        <v>5.0999999999999996</v>
      </c>
      <c r="K80" s="26">
        <v>3.8</v>
      </c>
      <c r="L80" s="26">
        <v>8.3000000000000007</v>
      </c>
      <c r="M80" s="26">
        <v>6</v>
      </c>
      <c r="N80" s="26">
        <v>4.5999999999999996</v>
      </c>
      <c r="P80" s="29">
        <f t="shared" si="6"/>
        <v>5.56</v>
      </c>
      <c r="Q80" s="26">
        <v>6.9</v>
      </c>
      <c r="R80" s="26">
        <v>6.1</v>
      </c>
      <c r="S80" s="26">
        <v>7.2</v>
      </c>
      <c r="T80" s="26">
        <v>8</v>
      </c>
      <c r="U80" s="26">
        <v>12.5</v>
      </c>
      <c r="W80" s="29">
        <f t="shared" si="7"/>
        <v>8.14</v>
      </c>
      <c r="X80" s="26">
        <v>2.7</v>
      </c>
      <c r="Y80" s="26">
        <v>3.3</v>
      </c>
      <c r="Z80" s="26">
        <v>3.5</v>
      </c>
      <c r="AA80" s="26">
        <v>3.9</v>
      </c>
      <c r="AB80" s="26">
        <v>5.0999999999999996</v>
      </c>
      <c r="AC80" s="26">
        <v>6.8</v>
      </c>
      <c r="AD80" s="29">
        <f t="shared" si="8"/>
        <v>4.2166666666666668</v>
      </c>
      <c r="AE80" s="26">
        <v>6.1</v>
      </c>
      <c r="AF80" s="26">
        <v>4</v>
      </c>
      <c r="AG80" s="26">
        <v>8.5</v>
      </c>
      <c r="AH80" s="26">
        <v>6</v>
      </c>
      <c r="AI80" s="26">
        <v>7.2</v>
      </c>
      <c r="AJ80" s="29">
        <f t="shared" si="9"/>
        <v>6.36</v>
      </c>
    </row>
    <row r="81" spans="1:36" x14ac:dyDescent="0.25">
      <c r="A81" s="25" t="s">
        <v>533</v>
      </c>
      <c r="B81" s="26">
        <v>4</v>
      </c>
      <c r="C81" s="26">
        <v>4.2</v>
      </c>
      <c r="D81" s="26">
        <v>3.3</v>
      </c>
      <c r="I81" s="29">
        <f t="shared" si="5"/>
        <v>3.8333333333333335</v>
      </c>
      <c r="J81" s="26">
        <v>5</v>
      </c>
      <c r="K81" s="26">
        <v>7.5</v>
      </c>
      <c r="L81" s="26">
        <v>5.5</v>
      </c>
      <c r="M81" s="26">
        <v>9.1999999999999993</v>
      </c>
      <c r="N81" s="26">
        <v>4</v>
      </c>
      <c r="P81" s="29">
        <f t="shared" si="6"/>
        <v>6.24</v>
      </c>
      <c r="Q81" s="26">
        <v>5.0999999999999996</v>
      </c>
      <c r="R81" s="26">
        <v>11</v>
      </c>
      <c r="S81" s="26">
        <v>6.4</v>
      </c>
      <c r="T81" s="26">
        <v>5.4</v>
      </c>
      <c r="W81" s="29">
        <f t="shared" si="7"/>
        <v>6.9749999999999996</v>
      </c>
      <c r="X81" s="26">
        <v>5.0999999999999996</v>
      </c>
      <c r="Y81" s="26">
        <v>3.1</v>
      </c>
      <c r="Z81" s="26">
        <v>5.0999999999999996</v>
      </c>
      <c r="AD81" s="29">
        <f t="shared" si="8"/>
        <v>4.4333333333333327</v>
      </c>
      <c r="AE81" s="26">
        <v>4.2</v>
      </c>
      <c r="AF81" s="26">
        <v>6</v>
      </c>
      <c r="AG81" s="26">
        <v>5.4</v>
      </c>
      <c r="AH81" s="26">
        <v>4.5</v>
      </c>
      <c r="AI81" s="26">
        <v>4.2</v>
      </c>
      <c r="AJ81" s="29">
        <f t="shared" si="9"/>
        <v>4.8600000000000003</v>
      </c>
    </row>
    <row r="82" spans="1:36" x14ac:dyDescent="0.25">
      <c r="A82" s="25" t="s">
        <v>534</v>
      </c>
      <c r="B82" s="26">
        <v>4</v>
      </c>
      <c r="C82" s="26">
        <v>4.5</v>
      </c>
      <c r="D82" s="26">
        <v>5</v>
      </c>
      <c r="I82" s="29">
        <f t="shared" si="5"/>
        <v>4.5</v>
      </c>
      <c r="J82" s="26">
        <v>5.0999999999999996</v>
      </c>
      <c r="K82" s="26">
        <v>5</v>
      </c>
      <c r="L82" s="26">
        <v>4</v>
      </c>
      <c r="M82" s="26">
        <v>4</v>
      </c>
      <c r="N82" s="26">
        <v>4.5999999999999996</v>
      </c>
      <c r="O82" s="26">
        <v>6</v>
      </c>
      <c r="P82" s="29">
        <f t="shared" si="6"/>
        <v>4.7833333333333341</v>
      </c>
      <c r="Q82" s="26">
        <v>7</v>
      </c>
      <c r="R82" s="26">
        <v>6.2</v>
      </c>
      <c r="S82" s="26">
        <v>5.2</v>
      </c>
      <c r="T82" s="26">
        <v>5</v>
      </c>
      <c r="U82" s="26">
        <v>5</v>
      </c>
      <c r="W82" s="29">
        <f t="shared" si="7"/>
        <v>5.68</v>
      </c>
      <c r="X82" s="26">
        <v>3.2</v>
      </c>
      <c r="Y82" s="26">
        <v>3.1</v>
      </c>
      <c r="Z82" s="26">
        <v>6.8</v>
      </c>
      <c r="AA82" s="26">
        <v>5.5</v>
      </c>
      <c r="AD82" s="29">
        <f t="shared" si="8"/>
        <v>4.6500000000000004</v>
      </c>
      <c r="AE82" s="26">
        <v>3.4</v>
      </c>
      <c r="AF82" s="26">
        <v>3.6</v>
      </c>
      <c r="AG82" s="26">
        <v>7</v>
      </c>
      <c r="AJ82" s="29">
        <f t="shared" si="9"/>
        <v>4.666666666666667</v>
      </c>
    </row>
    <row r="83" spans="1:36" x14ac:dyDescent="0.25">
      <c r="A83" s="25" t="s">
        <v>535</v>
      </c>
      <c r="B83" s="26">
        <v>6.2</v>
      </c>
      <c r="C83" s="26">
        <v>5.5</v>
      </c>
      <c r="D83" s="26">
        <v>6.1</v>
      </c>
      <c r="E83" s="26">
        <v>4.0999999999999996</v>
      </c>
      <c r="F83" s="26">
        <v>7.4</v>
      </c>
      <c r="G83" s="26">
        <v>3.8</v>
      </c>
      <c r="H83" s="26">
        <v>6.2</v>
      </c>
      <c r="I83" s="29">
        <f t="shared" si="5"/>
        <v>5.6142857142857139</v>
      </c>
      <c r="J83" s="26">
        <v>5.2</v>
      </c>
      <c r="K83" s="26">
        <v>3.1</v>
      </c>
      <c r="L83" s="26">
        <v>4</v>
      </c>
      <c r="M83" s="26">
        <v>8.1999999999999993</v>
      </c>
      <c r="N83" s="26">
        <v>7.3</v>
      </c>
      <c r="P83" s="29">
        <f t="shared" si="6"/>
        <v>5.5600000000000005</v>
      </c>
      <c r="Q83" s="26">
        <v>13</v>
      </c>
      <c r="R83" s="26">
        <v>5.7</v>
      </c>
      <c r="S83" s="26">
        <v>7.2</v>
      </c>
      <c r="T83" s="26">
        <v>6.4</v>
      </c>
      <c r="U83" s="26">
        <v>9.3000000000000007</v>
      </c>
      <c r="V83" s="26">
        <v>9</v>
      </c>
      <c r="W83" s="29">
        <f t="shared" si="7"/>
        <v>8.4333333333333318</v>
      </c>
      <c r="X83" s="26">
        <v>6.1</v>
      </c>
      <c r="Y83" s="26">
        <v>8</v>
      </c>
      <c r="Z83" s="26">
        <v>3</v>
      </c>
      <c r="AA83" s="26">
        <v>3.4</v>
      </c>
      <c r="AB83" s="26">
        <v>5.5</v>
      </c>
      <c r="AD83" s="29">
        <f t="shared" si="8"/>
        <v>5.2</v>
      </c>
      <c r="AE83" s="26">
        <v>4.2</v>
      </c>
      <c r="AF83" s="26">
        <v>3.6</v>
      </c>
      <c r="AG83" s="26">
        <v>3</v>
      </c>
      <c r="AJ83" s="29">
        <f t="shared" si="9"/>
        <v>3.6</v>
      </c>
    </row>
    <row r="84" spans="1:36" x14ac:dyDescent="0.25">
      <c r="A84" s="25" t="s">
        <v>536</v>
      </c>
      <c r="B84" s="26">
        <v>6.3</v>
      </c>
      <c r="C84" s="26">
        <v>5</v>
      </c>
      <c r="I84" s="29">
        <f t="shared" si="5"/>
        <v>5.65</v>
      </c>
      <c r="J84" s="26">
        <v>7.3</v>
      </c>
      <c r="K84" s="26">
        <v>5</v>
      </c>
      <c r="L84" s="26">
        <v>5</v>
      </c>
      <c r="M84" s="26">
        <v>5.4</v>
      </c>
      <c r="N84" s="26">
        <v>5.0999999999999996</v>
      </c>
      <c r="P84" s="29">
        <f t="shared" si="6"/>
        <v>5.5600000000000005</v>
      </c>
      <c r="Q84" s="26">
        <v>8.1999999999999993</v>
      </c>
      <c r="R84" s="26">
        <v>9.1999999999999993</v>
      </c>
      <c r="S84" s="26">
        <v>7</v>
      </c>
      <c r="T84" s="26">
        <v>6.2</v>
      </c>
      <c r="U84" s="26">
        <v>11.5</v>
      </c>
      <c r="W84" s="29">
        <f t="shared" si="7"/>
        <v>8.4199999999999982</v>
      </c>
      <c r="X84" s="26">
        <v>4.3</v>
      </c>
      <c r="Y84" s="26">
        <v>3.1</v>
      </c>
      <c r="Z84" s="26">
        <v>2.2999999999999998</v>
      </c>
      <c r="AA84" s="26">
        <v>6</v>
      </c>
      <c r="AB84" s="26">
        <v>4.5999999999999996</v>
      </c>
      <c r="AD84" s="29">
        <f t="shared" si="8"/>
        <v>4.0599999999999996</v>
      </c>
      <c r="AE84" s="26">
        <v>4.0999999999999996</v>
      </c>
      <c r="AF84" s="26">
        <v>5.3</v>
      </c>
      <c r="AG84" s="26">
        <v>5.0999999999999996</v>
      </c>
      <c r="AH84" s="26">
        <v>2.8</v>
      </c>
      <c r="AI84" s="26">
        <v>5.4</v>
      </c>
      <c r="AJ84" s="29">
        <f t="shared" si="9"/>
        <v>4.5399999999999991</v>
      </c>
    </row>
    <row r="85" spans="1:36" x14ac:dyDescent="0.25">
      <c r="A85" s="25" t="s">
        <v>537</v>
      </c>
      <c r="I85" s="29" t="e">
        <f t="shared" si="5"/>
        <v>#DIV/0!</v>
      </c>
      <c r="P85" s="29" t="e">
        <f t="shared" si="6"/>
        <v>#DIV/0!</v>
      </c>
      <c r="W85" s="29" t="e">
        <f t="shared" si="7"/>
        <v>#DIV/0!</v>
      </c>
      <c r="AD85" s="29" t="e">
        <f t="shared" si="8"/>
        <v>#DIV/0!</v>
      </c>
      <c r="AJ85" s="29" t="e">
        <f t="shared" si="9"/>
        <v>#DIV/0!</v>
      </c>
    </row>
    <row r="86" spans="1:36" x14ac:dyDescent="0.25">
      <c r="A86" s="25" t="s">
        <v>538</v>
      </c>
      <c r="B86" s="26">
        <v>3</v>
      </c>
      <c r="C86" s="26">
        <v>3.1</v>
      </c>
      <c r="D86" s="26">
        <v>2</v>
      </c>
      <c r="I86" s="29">
        <f t="shared" si="5"/>
        <v>2.6999999999999997</v>
      </c>
      <c r="P86" s="29" t="e">
        <f t="shared" si="6"/>
        <v>#DIV/0!</v>
      </c>
      <c r="W86" s="29" t="e">
        <f t="shared" si="7"/>
        <v>#DIV/0!</v>
      </c>
      <c r="AD86" s="29" t="e">
        <f t="shared" si="8"/>
        <v>#DIV/0!</v>
      </c>
      <c r="AE86" s="26">
        <v>4.2</v>
      </c>
      <c r="AF86" s="26">
        <v>5</v>
      </c>
      <c r="AG86" s="26">
        <v>3.4</v>
      </c>
      <c r="AH86" s="26">
        <v>4</v>
      </c>
      <c r="AI86" s="26">
        <v>4</v>
      </c>
      <c r="AJ86" s="29">
        <f t="shared" si="9"/>
        <v>4.12</v>
      </c>
    </row>
    <row r="87" spans="1:36" x14ac:dyDescent="0.25">
      <c r="A87" s="25" t="s">
        <v>539</v>
      </c>
      <c r="B87" s="26">
        <v>3.3</v>
      </c>
      <c r="C87" s="26">
        <v>4.2</v>
      </c>
      <c r="D87" s="26">
        <v>7.1</v>
      </c>
      <c r="E87" s="26">
        <v>4.3</v>
      </c>
      <c r="F87" s="26">
        <v>5.4</v>
      </c>
      <c r="I87" s="29">
        <f t="shared" si="5"/>
        <v>4.8599999999999994</v>
      </c>
      <c r="J87" s="26">
        <v>5.0999999999999996</v>
      </c>
      <c r="K87" s="26">
        <v>3.3</v>
      </c>
      <c r="L87" s="26">
        <v>6.1</v>
      </c>
      <c r="M87" s="26">
        <v>5.3</v>
      </c>
      <c r="N87" s="26">
        <v>4</v>
      </c>
      <c r="P87" s="29">
        <f t="shared" si="6"/>
        <v>4.76</v>
      </c>
      <c r="Q87" s="26">
        <v>6.1</v>
      </c>
      <c r="W87" s="29">
        <f t="shared" si="7"/>
        <v>6.1</v>
      </c>
      <c r="X87" s="26">
        <v>4.5</v>
      </c>
      <c r="Y87" s="26">
        <v>6</v>
      </c>
      <c r="Z87" s="26">
        <v>11</v>
      </c>
      <c r="AD87" s="29">
        <f t="shared" si="8"/>
        <v>7.166666666666667</v>
      </c>
      <c r="AJ87" s="29" t="e">
        <f t="shared" si="9"/>
        <v>#DIV/0!</v>
      </c>
    </row>
    <row r="88" spans="1:36" x14ac:dyDescent="0.25">
      <c r="A88" s="25" t="s">
        <v>540</v>
      </c>
      <c r="B88" s="26">
        <v>4.2</v>
      </c>
      <c r="C88" s="26">
        <v>5.8</v>
      </c>
      <c r="D88" s="26">
        <v>5.3</v>
      </c>
      <c r="E88" s="26">
        <v>6.2</v>
      </c>
      <c r="F88" s="26">
        <v>4.3</v>
      </c>
      <c r="I88" s="29">
        <f t="shared" si="5"/>
        <v>5.16</v>
      </c>
      <c r="J88" s="26">
        <v>4.5</v>
      </c>
      <c r="K88" s="26">
        <v>2.5</v>
      </c>
      <c r="L88" s="26">
        <v>3.4</v>
      </c>
      <c r="M88" s="26">
        <v>4.8</v>
      </c>
      <c r="N88" s="26">
        <v>5.5</v>
      </c>
      <c r="P88" s="29">
        <f t="shared" si="6"/>
        <v>4.1399999999999997</v>
      </c>
      <c r="Q88" s="26">
        <v>9.6</v>
      </c>
      <c r="R88" s="26">
        <v>7.3</v>
      </c>
      <c r="S88" s="26">
        <v>6.1</v>
      </c>
      <c r="T88" s="26">
        <v>6.8</v>
      </c>
      <c r="U88" s="26">
        <v>5.3</v>
      </c>
      <c r="W88" s="29">
        <f t="shared" si="7"/>
        <v>7.0200000000000005</v>
      </c>
      <c r="X88" s="26">
        <v>3</v>
      </c>
      <c r="Y88" s="26">
        <v>3.8</v>
      </c>
      <c r="Z88" s="26">
        <v>3</v>
      </c>
      <c r="AA88" s="26">
        <v>4</v>
      </c>
      <c r="AB88" s="26">
        <v>3</v>
      </c>
      <c r="AD88" s="29">
        <f t="shared" si="8"/>
        <v>3.3600000000000003</v>
      </c>
      <c r="AE88" s="26">
        <v>2.9</v>
      </c>
      <c r="AF88" s="26">
        <v>2.7</v>
      </c>
      <c r="AG88" s="26">
        <v>9</v>
      </c>
      <c r="AH88" s="26">
        <v>6.1</v>
      </c>
      <c r="AI88" s="26">
        <v>4.3</v>
      </c>
      <c r="AJ88" s="29">
        <f t="shared" si="9"/>
        <v>5</v>
      </c>
    </row>
    <row r="89" spans="1:36" x14ac:dyDescent="0.25">
      <c r="A89" s="25" t="s">
        <v>541</v>
      </c>
      <c r="B89" s="26">
        <v>3.3</v>
      </c>
      <c r="C89" s="26">
        <v>7.8</v>
      </c>
      <c r="D89" s="26">
        <v>6</v>
      </c>
      <c r="E89" s="26">
        <v>2.6</v>
      </c>
      <c r="F89" s="26">
        <v>4.8</v>
      </c>
      <c r="I89" s="29">
        <f t="shared" si="5"/>
        <v>4.9000000000000004</v>
      </c>
      <c r="J89" s="26">
        <v>5.8</v>
      </c>
      <c r="K89" s="26">
        <v>4.8</v>
      </c>
      <c r="L89" s="26">
        <v>3.4</v>
      </c>
      <c r="M89" s="26">
        <v>3.4</v>
      </c>
      <c r="N89" s="26">
        <v>6.8</v>
      </c>
      <c r="P89" s="29">
        <f t="shared" si="6"/>
        <v>4.84</v>
      </c>
      <c r="Q89" s="26">
        <v>4.5</v>
      </c>
      <c r="R89" s="26">
        <v>7</v>
      </c>
      <c r="S89" s="26">
        <v>6.2</v>
      </c>
      <c r="T89" s="26">
        <v>5</v>
      </c>
      <c r="U89" s="26">
        <v>7.6</v>
      </c>
      <c r="W89" s="29">
        <f t="shared" si="7"/>
        <v>6.06</v>
      </c>
      <c r="X89" s="26">
        <v>3.7</v>
      </c>
      <c r="Y89" s="26">
        <v>3.6</v>
      </c>
      <c r="Z89" s="26">
        <v>5</v>
      </c>
      <c r="AA89" s="26">
        <v>5.3</v>
      </c>
      <c r="AB89" s="26">
        <v>4.0999999999999996</v>
      </c>
      <c r="AD89" s="29">
        <f t="shared" si="8"/>
        <v>4.3400000000000007</v>
      </c>
      <c r="AE89" s="26">
        <v>5.5</v>
      </c>
      <c r="AF89" s="26">
        <v>5.7</v>
      </c>
      <c r="AG89" s="26">
        <v>6.2</v>
      </c>
      <c r="AH89" s="26">
        <v>3.3</v>
      </c>
      <c r="AI89" s="26">
        <v>4.2</v>
      </c>
      <c r="AJ89" s="29">
        <f t="shared" si="9"/>
        <v>4.9799999999999995</v>
      </c>
    </row>
    <row r="90" spans="1:36" x14ac:dyDescent="0.25">
      <c r="A90" s="25" t="s">
        <v>542</v>
      </c>
      <c r="B90" s="26">
        <v>3.3</v>
      </c>
      <c r="C90" s="26">
        <v>2.8</v>
      </c>
      <c r="D90" s="26">
        <v>3.7</v>
      </c>
      <c r="E90" s="26">
        <v>4</v>
      </c>
      <c r="F90" s="26">
        <v>4.5</v>
      </c>
      <c r="I90" s="29">
        <f t="shared" si="5"/>
        <v>3.66</v>
      </c>
      <c r="J90" s="26">
        <v>3.9</v>
      </c>
      <c r="K90" s="26">
        <v>4</v>
      </c>
      <c r="L90" s="26">
        <v>7.3</v>
      </c>
      <c r="M90" s="26">
        <v>4</v>
      </c>
      <c r="N90" s="26">
        <v>5.5</v>
      </c>
      <c r="P90" s="29">
        <f t="shared" si="6"/>
        <v>4.9399999999999995</v>
      </c>
      <c r="Q90" s="26">
        <v>5.7</v>
      </c>
      <c r="R90" s="26">
        <v>7.8</v>
      </c>
      <c r="S90" s="26">
        <v>7.8</v>
      </c>
      <c r="W90" s="29">
        <f t="shared" si="7"/>
        <v>7.1000000000000005</v>
      </c>
      <c r="X90" s="26">
        <v>3.3</v>
      </c>
      <c r="Y90" s="26">
        <v>3.3</v>
      </c>
      <c r="Z90" s="26">
        <v>2.8</v>
      </c>
      <c r="AA90" s="26">
        <v>4.8</v>
      </c>
      <c r="AD90" s="29">
        <f t="shared" si="8"/>
        <v>3.55</v>
      </c>
      <c r="AE90" s="26">
        <v>4.7</v>
      </c>
      <c r="AF90" s="26">
        <v>6</v>
      </c>
      <c r="AG90" s="26">
        <v>3</v>
      </c>
      <c r="AH90" s="26">
        <v>6.1</v>
      </c>
      <c r="AI90" s="26">
        <v>3.5</v>
      </c>
      <c r="AJ90" s="29">
        <f t="shared" si="9"/>
        <v>4.6599999999999993</v>
      </c>
    </row>
    <row r="91" spans="1:36" x14ac:dyDescent="0.25">
      <c r="A91" s="25" t="s">
        <v>543</v>
      </c>
      <c r="B91" s="26">
        <v>4</v>
      </c>
      <c r="C91" s="26">
        <v>4.0999999999999996</v>
      </c>
      <c r="D91" s="26">
        <v>8.6</v>
      </c>
      <c r="E91" s="26">
        <v>4</v>
      </c>
      <c r="F91" s="26">
        <v>4.2</v>
      </c>
      <c r="I91" s="29">
        <f t="shared" si="5"/>
        <v>4.9799999999999995</v>
      </c>
      <c r="J91" s="26">
        <v>4.8</v>
      </c>
      <c r="K91" s="26">
        <v>3.1</v>
      </c>
      <c r="L91" s="26">
        <v>5</v>
      </c>
      <c r="M91" s="26">
        <v>6.8</v>
      </c>
      <c r="N91" s="26">
        <v>4.5999999999999996</v>
      </c>
      <c r="P91" s="29">
        <f t="shared" si="6"/>
        <v>4.8599999999999994</v>
      </c>
      <c r="Q91" s="26">
        <v>6.1</v>
      </c>
      <c r="R91" s="26">
        <v>9</v>
      </c>
      <c r="S91" s="26">
        <v>5.9</v>
      </c>
      <c r="T91" s="26">
        <v>4.8</v>
      </c>
      <c r="U91" s="26">
        <v>5.4</v>
      </c>
      <c r="W91" s="29">
        <f t="shared" si="7"/>
        <v>6.24</v>
      </c>
      <c r="X91" s="26">
        <v>2.8</v>
      </c>
      <c r="Y91" s="26">
        <v>4</v>
      </c>
      <c r="Z91" s="26">
        <v>5.8</v>
      </c>
      <c r="AA91" s="26">
        <v>5.3</v>
      </c>
      <c r="AB91" s="26">
        <v>3.1</v>
      </c>
      <c r="AD91" s="29">
        <f t="shared" si="8"/>
        <v>4.2</v>
      </c>
      <c r="AE91" s="26">
        <v>3.6</v>
      </c>
      <c r="AF91" s="26">
        <v>4.0999999999999996</v>
      </c>
      <c r="AG91" s="26">
        <v>5</v>
      </c>
      <c r="AH91" s="26">
        <v>5.5</v>
      </c>
      <c r="AI91" s="26">
        <v>5.0999999999999996</v>
      </c>
      <c r="AJ91" s="29">
        <f t="shared" si="9"/>
        <v>4.6599999999999993</v>
      </c>
    </row>
    <row r="92" spans="1:36" x14ac:dyDescent="0.25">
      <c r="A92" s="25" t="s">
        <v>544</v>
      </c>
      <c r="B92" s="26">
        <v>4.8</v>
      </c>
      <c r="C92" s="26">
        <v>4.0999999999999996</v>
      </c>
      <c r="D92" s="26">
        <v>4.0999999999999996</v>
      </c>
      <c r="E92" s="26">
        <v>3.8</v>
      </c>
      <c r="I92" s="29">
        <f t="shared" si="5"/>
        <v>4.1999999999999993</v>
      </c>
      <c r="J92" s="26">
        <v>4</v>
      </c>
      <c r="K92" s="26">
        <v>6.3</v>
      </c>
      <c r="L92" s="26">
        <v>4.0999999999999996</v>
      </c>
      <c r="M92" s="26">
        <v>2.8</v>
      </c>
      <c r="N92" s="26">
        <v>3.1</v>
      </c>
      <c r="P92" s="29">
        <f t="shared" si="6"/>
        <v>4.0600000000000005</v>
      </c>
      <c r="Q92" s="26">
        <v>6.1</v>
      </c>
      <c r="R92" s="26">
        <v>6.2</v>
      </c>
      <c r="S92" s="26">
        <v>6.5</v>
      </c>
      <c r="T92" s="26">
        <v>5</v>
      </c>
      <c r="U92" s="26">
        <v>5.2</v>
      </c>
      <c r="W92" s="29">
        <f t="shared" si="7"/>
        <v>5.8</v>
      </c>
      <c r="X92" s="26">
        <v>4.0999999999999996</v>
      </c>
      <c r="Y92" s="26">
        <v>2.5</v>
      </c>
      <c r="Z92" s="26">
        <v>4.2</v>
      </c>
      <c r="AA92" s="26">
        <v>4</v>
      </c>
      <c r="AB92" s="26">
        <v>5</v>
      </c>
      <c r="AD92" s="29">
        <f t="shared" si="8"/>
        <v>3.96</v>
      </c>
      <c r="AE92" s="26">
        <v>3.1</v>
      </c>
      <c r="AF92" s="26">
        <v>3.2</v>
      </c>
      <c r="AG92" s="26">
        <v>5.5</v>
      </c>
      <c r="AH92" s="26">
        <v>4.2</v>
      </c>
      <c r="AI92" s="26">
        <v>4.3</v>
      </c>
      <c r="AJ92" s="29">
        <f t="shared" si="9"/>
        <v>4.0600000000000005</v>
      </c>
    </row>
    <row r="93" spans="1:36" x14ac:dyDescent="0.25">
      <c r="A93" s="25" t="s">
        <v>545</v>
      </c>
      <c r="I93" s="29" t="e">
        <f t="shared" si="5"/>
        <v>#DIV/0!</v>
      </c>
      <c r="P93" s="29" t="e">
        <f t="shared" si="6"/>
        <v>#DIV/0!</v>
      </c>
      <c r="W93" s="29" t="e">
        <f t="shared" si="7"/>
        <v>#DIV/0!</v>
      </c>
      <c r="AD93" s="29" t="e">
        <f t="shared" si="8"/>
        <v>#DIV/0!</v>
      </c>
      <c r="AJ93" s="29" t="e">
        <f t="shared" si="9"/>
        <v>#DIV/0!</v>
      </c>
    </row>
    <row r="94" spans="1:36" x14ac:dyDescent="0.25">
      <c r="A94" s="25" t="s">
        <v>546</v>
      </c>
      <c r="I94" s="29" t="e">
        <f t="shared" si="5"/>
        <v>#DIV/0!</v>
      </c>
      <c r="P94" s="29" t="e">
        <f t="shared" si="6"/>
        <v>#DIV/0!</v>
      </c>
      <c r="W94" s="29" t="e">
        <f t="shared" si="7"/>
        <v>#DIV/0!</v>
      </c>
      <c r="AD94" s="29" t="e">
        <f t="shared" si="8"/>
        <v>#DIV/0!</v>
      </c>
      <c r="AE94" s="26">
        <v>3.5</v>
      </c>
      <c r="AF94" s="26">
        <v>2.8</v>
      </c>
      <c r="AG94" s="26">
        <v>2.1</v>
      </c>
      <c r="AH94" s="26">
        <v>1</v>
      </c>
      <c r="AI94" s="26">
        <v>4.4000000000000004</v>
      </c>
      <c r="AJ94" s="29">
        <f t="shared" si="9"/>
        <v>2.7600000000000002</v>
      </c>
    </row>
    <row r="95" spans="1:36" x14ac:dyDescent="0.25">
      <c r="A95" s="25" t="s">
        <v>547</v>
      </c>
      <c r="I95" s="29" t="e">
        <f t="shared" si="5"/>
        <v>#DIV/0!</v>
      </c>
      <c r="P95" s="29" t="e">
        <f t="shared" si="6"/>
        <v>#DIV/0!</v>
      </c>
      <c r="W95" s="29" t="e">
        <f t="shared" si="7"/>
        <v>#DIV/0!</v>
      </c>
      <c r="AD95" s="29" t="e">
        <f t="shared" si="8"/>
        <v>#DIV/0!</v>
      </c>
      <c r="AE95" s="26">
        <v>5.5</v>
      </c>
      <c r="AF95" s="26">
        <v>5.5</v>
      </c>
      <c r="AG95" s="26">
        <v>3.2</v>
      </c>
      <c r="AJ95" s="29">
        <f t="shared" si="9"/>
        <v>4.7333333333333334</v>
      </c>
    </row>
    <row r="96" spans="1:36" x14ac:dyDescent="0.25">
      <c r="A96" s="25" t="s">
        <v>548</v>
      </c>
      <c r="B96" s="26">
        <v>3.6</v>
      </c>
      <c r="C96" s="26">
        <v>4.3</v>
      </c>
      <c r="D96" s="26">
        <v>3.9</v>
      </c>
      <c r="E96" s="26">
        <v>3.1</v>
      </c>
      <c r="F96" s="26">
        <v>4</v>
      </c>
      <c r="I96" s="29">
        <f t="shared" si="5"/>
        <v>3.78</v>
      </c>
      <c r="J96" s="26">
        <v>4.3</v>
      </c>
      <c r="K96" s="26">
        <v>3</v>
      </c>
      <c r="L96" s="26">
        <v>4.2</v>
      </c>
      <c r="M96" s="26">
        <v>3.2</v>
      </c>
      <c r="N96" s="26">
        <v>4.8</v>
      </c>
      <c r="P96" s="29">
        <f t="shared" si="6"/>
        <v>3.9</v>
      </c>
      <c r="Q96" s="26">
        <v>2.2999999999999998</v>
      </c>
      <c r="W96" s="29">
        <f t="shared" si="7"/>
        <v>2.2999999999999998</v>
      </c>
      <c r="X96" s="26">
        <v>3</v>
      </c>
      <c r="Y96" s="26">
        <v>2.8</v>
      </c>
      <c r="Z96" s="26">
        <v>4</v>
      </c>
      <c r="AA96" s="26">
        <v>3</v>
      </c>
      <c r="AB96" s="26">
        <v>3</v>
      </c>
      <c r="AD96" s="29">
        <f t="shared" si="8"/>
        <v>3.16</v>
      </c>
      <c r="AE96" s="26">
        <v>3.5</v>
      </c>
      <c r="AF96" s="26">
        <v>5.3</v>
      </c>
      <c r="AG96" s="26">
        <v>3.8</v>
      </c>
      <c r="AH96" s="26">
        <v>3.9</v>
      </c>
      <c r="AJ96" s="29">
        <f t="shared" si="9"/>
        <v>4.125</v>
      </c>
    </row>
    <row r="97" spans="1:36" x14ac:dyDescent="0.25">
      <c r="A97" s="25" t="s">
        <v>549</v>
      </c>
      <c r="B97" s="26">
        <v>4.7</v>
      </c>
      <c r="C97" s="26">
        <v>4.5</v>
      </c>
      <c r="D97" s="26">
        <v>5.7</v>
      </c>
      <c r="E97" s="26">
        <v>2.2000000000000002</v>
      </c>
      <c r="F97" s="26">
        <v>3.8</v>
      </c>
      <c r="I97" s="29">
        <f t="shared" si="5"/>
        <v>4.18</v>
      </c>
      <c r="J97" s="26">
        <v>4</v>
      </c>
      <c r="K97" s="26">
        <v>5.4</v>
      </c>
      <c r="L97" s="26">
        <v>4</v>
      </c>
      <c r="M97" s="26">
        <v>7</v>
      </c>
      <c r="N97" s="26">
        <v>8</v>
      </c>
      <c r="P97" s="29">
        <f t="shared" si="6"/>
        <v>5.68</v>
      </c>
      <c r="Q97" s="26">
        <v>2.9</v>
      </c>
      <c r="R97" s="26">
        <v>10.4</v>
      </c>
      <c r="S97" s="26">
        <v>5.6</v>
      </c>
      <c r="T97" s="26">
        <v>6</v>
      </c>
      <c r="U97" s="26">
        <v>6</v>
      </c>
      <c r="W97" s="29">
        <f t="shared" si="7"/>
        <v>6.18</v>
      </c>
      <c r="X97" s="26">
        <v>3.2</v>
      </c>
      <c r="Y97" s="26">
        <v>1.4</v>
      </c>
      <c r="Z97" s="26">
        <v>4</v>
      </c>
      <c r="AA97" s="26">
        <v>2.2000000000000002</v>
      </c>
      <c r="AB97" s="26">
        <v>1.5</v>
      </c>
      <c r="AD97" s="29">
        <f t="shared" si="8"/>
        <v>2.46</v>
      </c>
      <c r="AE97" s="26">
        <v>3.2</v>
      </c>
      <c r="AF97" s="26">
        <v>6.5</v>
      </c>
      <c r="AG97" s="26">
        <v>3.2</v>
      </c>
      <c r="AH97" s="26">
        <v>7</v>
      </c>
      <c r="AI97" s="26">
        <v>6.4</v>
      </c>
      <c r="AJ97" s="29">
        <f t="shared" si="9"/>
        <v>5.26</v>
      </c>
    </row>
    <row r="98" spans="1:36" x14ac:dyDescent="0.25">
      <c r="A98" s="25" t="s">
        <v>550</v>
      </c>
      <c r="B98" s="26">
        <v>4.3</v>
      </c>
      <c r="C98" s="26">
        <v>3.7</v>
      </c>
      <c r="D98" s="26">
        <v>6</v>
      </c>
      <c r="E98" s="26">
        <v>8.4</v>
      </c>
      <c r="F98" s="26">
        <v>5.2</v>
      </c>
      <c r="I98" s="29">
        <f t="shared" si="5"/>
        <v>5.52</v>
      </c>
      <c r="J98" s="26">
        <v>4.2</v>
      </c>
      <c r="K98" s="26">
        <v>7.1</v>
      </c>
      <c r="L98" s="26">
        <v>8.5</v>
      </c>
      <c r="M98" s="26">
        <v>8</v>
      </c>
      <c r="N98" s="26">
        <v>3.2</v>
      </c>
      <c r="P98" s="29">
        <f t="shared" si="6"/>
        <v>6.2</v>
      </c>
      <c r="Q98" s="26">
        <v>4.5</v>
      </c>
      <c r="R98" s="26">
        <v>7.1</v>
      </c>
      <c r="S98" s="26">
        <v>12.1</v>
      </c>
      <c r="T98" s="26">
        <v>6.5</v>
      </c>
      <c r="U98" s="26">
        <v>10.199999999999999</v>
      </c>
      <c r="W98" s="29">
        <f t="shared" si="7"/>
        <v>8.08</v>
      </c>
      <c r="X98" s="26">
        <v>7.6</v>
      </c>
      <c r="Y98" s="26">
        <v>6.2</v>
      </c>
      <c r="Z98" s="26">
        <v>4.0999999999999996</v>
      </c>
      <c r="AA98" s="26">
        <v>5.2</v>
      </c>
      <c r="AB98" s="26">
        <v>3.3</v>
      </c>
      <c r="AD98" s="29">
        <f t="shared" si="8"/>
        <v>5.2799999999999994</v>
      </c>
      <c r="AE98" s="26">
        <v>4.2</v>
      </c>
      <c r="AF98" s="26">
        <v>4.3</v>
      </c>
      <c r="AG98" s="26">
        <v>5.2</v>
      </c>
      <c r="AH98" s="26">
        <v>6.5</v>
      </c>
      <c r="AI98" s="26">
        <v>4.3</v>
      </c>
      <c r="AJ98" s="29">
        <f t="shared" si="9"/>
        <v>4.9000000000000004</v>
      </c>
    </row>
    <row r="99" spans="1:36" x14ac:dyDescent="0.25">
      <c r="A99" s="25" t="s">
        <v>551</v>
      </c>
      <c r="B99" s="26">
        <v>5.2</v>
      </c>
      <c r="C99" s="26">
        <v>8.9</v>
      </c>
      <c r="D99" s="26">
        <v>4</v>
      </c>
      <c r="E99" s="26">
        <v>5.0999999999999996</v>
      </c>
      <c r="F99" s="26">
        <v>6</v>
      </c>
      <c r="I99" s="29">
        <f t="shared" si="5"/>
        <v>5.8400000000000007</v>
      </c>
      <c r="J99" s="26">
        <v>3.2</v>
      </c>
      <c r="K99" s="26">
        <v>5.9</v>
      </c>
      <c r="L99" s="26">
        <v>4.2</v>
      </c>
      <c r="M99" s="26">
        <v>3.5</v>
      </c>
      <c r="N99" s="26">
        <v>4.0999999999999996</v>
      </c>
      <c r="P99" s="29">
        <f t="shared" si="6"/>
        <v>4.18</v>
      </c>
      <c r="Q99" s="26">
        <v>6.2</v>
      </c>
      <c r="R99" s="26">
        <v>17</v>
      </c>
      <c r="S99" s="26">
        <v>9</v>
      </c>
      <c r="T99" s="26">
        <v>11</v>
      </c>
      <c r="U99" s="26">
        <v>10.1</v>
      </c>
      <c r="W99" s="29">
        <f t="shared" si="7"/>
        <v>10.66</v>
      </c>
      <c r="X99" s="26">
        <v>5.0999999999999996</v>
      </c>
      <c r="Y99" s="26">
        <v>3.8</v>
      </c>
      <c r="Z99" s="26">
        <v>4.3</v>
      </c>
      <c r="AA99" s="26">
        <v>4.2</v>
      </c>
      <c r="AB99" s="26">
        <v>7</v>
      </c>
      <c r="AD99" s="29">
        <f t="shared" si="8"/>
        <v>4.88</v>
      </c>
      <c r="AE99" s="26">
        <v>6</v>
      </c>
      <c r="AF99" s="26">
        <v>3.2</v>
      </c>
      <c r="AG99" s="26">
        <v>6.1</v>
      </c>
      <c r="AH99" s="26">
        <v>3.3</v>
      </c>
      <c r="AI99" s="26">
        <v>4.0999999999999996</v>
      </c>
      <c r="AJ99" s="29">
        <f t="shared" si="9"/>
        <v>4.5399999999999991</v>
      </c>
    </row>
    <row r="100" spans="1:36" x14ac:dyDescent="0.25">
      <c r="A100" s="25" t="s">
        <v>552</v>
      </c>
      <c r="I100" s="29" t="e">
        <f t="shared" si="5"/>
        <v>#DIV/0!</v>
      </c>
      <c r="J100" s="26">
        <v>8</v>
      </c>
      <c r="K100" s="26">
        <v>8</v>
      </c>
      <c r="L100" s="26">
        <v>5</v>
      </c>
      <c r="M100" s="26">
        <v>4.5999999999999996</v>
      </c>
      <c r="N100" s="26">
        <v>5</v>
      </c>
      <c r="P100" s="29">
        <f t="shared" si="6"/>
        <v>6.12</v>
      </c>
      <c r="Q100" s="26">
        <v>7.1</v>
      </c>
      <c r="R100" s="26">
        <v>6</v>
      </c>
      <c r="S100" s="26">
        <v>5.3</v>
      </c>
      <c r="T100" s="26">
        <v>7</v>
      </c>
      <c r="U100" s="26">
        <v>11.6</v>
      </c>
      <c r="W100" s="29">
        <f t="shared" si="7"/>
        <v>7.4</v>
      </c>
      <c r="X100" s="26">
        <v>5.2</v>
      </c>
      <c r="Y100" s="26">
        <v>4</v>
      </c>
      <c r="Z100" s="26">
        <v>4.9000000000000004</v>
      </c>
      <c r="AA100" s="26">
        <v>5.2</v>
      </c>
      <c r="AB100" s="26">
        <v>3.8</v>
      </c>
      <c r="AD100" s="29">
        <f t="shared" si="8"/>
        <v>4.62</v>
      </c>
      <c r="AE100" s="26">
        <v>4.5999999999999996</v>
      </c>
      <c r="AF100" s="26">
        <v>2</v>
      </c>
      <c r="AG100" s="26">
        <v>7.4</v>
      </c>
      <c r="AH100" s="26">
        <v>4</v>
      </c>
      <c r="AI100" s="26">
        <v>3</v>
      </c>
      <c r="AJ100" s="29">
        <f t="shared" si="9"/>
        <v>4.2</v>
      </c>
    </row>
    <row r="101" spans="1:36" x14ac:dyDescent="0.25">
      <c r="A101" s="25" t="s">
        <v>553</v>
      </c>
      <c r="I101" s="29" t="e">
        <f t="shared" si="5"/>
        <v>#DIV/0!</v>
      </c>
      <c r="J101" s="26">
        <v>1.2</v>
      </c>
      <c r="K101" s="26">
        <v>2.5</v>
      </c>
      <c r="L101" s="26">
        <v>2.1</v>
      </c>
      <c r="M101" s="26">
        <v>1.8</v>
      </c>
      <c r="N101" s="26">
        <v>3.1</v>
      </c>
      <c r="P101" s="29">
        <f t="shared" si="6"/>
        <v>2.14</v>
      </c>
      <c r="W101" s="29" t="e">
        <f t="shared" si="7"/>
        <v>#DIV/0!</v>
      </c>
      <c r="AD101" s="29" t="e">
        <f t="shared" si="8"/>
        <v>#DIV/0!</v>
      </c>
      <c r="AE101" s="26">
        <v>3</v>
      </c>
      <c r="AF101" s="26">
        <v>3.2</v>
      </c>
      <c r="AG101" s="26">
        <v>3.4</v>
      </c>
      <c r="AH101" s="26">
        <v>3.1</v>
      </c>
      <c r="AI101" s="26">
        <v>4.9000000000000004</v>
      </c>
      <c r="AJ101" s="29">
        <f t="shared" si="9"/>
        <v>3.5200000000000005</v>
      </c>
    </row>
    <row r="102" spans="1:36" x14ac:dyDescent="0.25">
      <c r="A102" s="25" t="s">
        <v>554</v>
      </c>
      <c r="B102" s="26">
        <v>4.3</v>
      </c>
      <c r="C102" s="26">
        <v>6.6</v>
      </c>
      <c r="I102" s="29">
        <f t="shared" si="5"/>
        <v>5.4499999999999993</v>
      </c>
      <c r="J102" s="26">
        <v>3.4</v>
      </c>
      <c r="K102" s="26">
        <v>3.4</v>
      </c>
      <c r="L102" s="26">
        <v>4.4000000000000004</v>
      </c>
      <c r="M102" s="26">
        <v>2.6</v>
      </c>
      <c r="N102" s="26">
        <v>2.4</v>
      </c>
      <c r="P102" s="29">
        <f t="shared" si="6"/>
        <v>3.2399999999999998</v>
      </c>
      <c r="W102" s="29" t="e">
        <f t="shared" si="7"/>
        <v>#DIV/0!</v>
      </c>
      <c r="X102" s="26">
        <v>8.1</v>
      </c>
      <c r="Y102" s="26">
        <v>3.2</v>
      </c>
      <c r="Z102" s="26">
        <v>3.2</v>
      </c>
      <c r="AA102" s="26">
        <v>3.1</v>
      </c>
      <c r="AB102" s="26">
        <v>4</v>
      </c>
      <c r="AD102" s="29">
        <f t="shared" si="8"/>
        <v>4.32</v>
      </c>
      <c r="AE102" s="26">
        <v>5</v>
      </c>
      <c r="AF102" s="26">
        <v>4.5999999999999996</v>
      </c>
      <c r="AG102" s="26">
        <v>5</v>
      </c>
      <c r="AH102" s="26">
        <v>2.4</v>
      </c>
      <c r="AI102" s="26">
        <v>2.6</v>
      </c>
      <c r="AJ102" s="29">
        <f t="shared" si="9"/>
        <v>3.9200000000000004</v>
      </c>
    </row>
    <row r="103" spans="1:36" x14ac:dyDescent="0.25">
      <c r="A103" s="25" t="s">
        <v>555</v>
      </c>
      <c r="I103" s="29" t="e">
        <f t="shared" si="5"/>
        <v>#DIV/0!</v>
      </c>
      <c r="J103" s="26">
        <v>2.1</v>
      </c>
      <c r="K103" s="26">
        <v>4</v>
      </c>
      <c r="L103" s="26">
        <v>3.3</v>
      </c>
      <c r="M103" s="26">
        <v>2.6</v>
      </c>
      <c r="N103" s="26">
        <v>3.2</v>
      </c>
      <c r="P103" s="29">
        <f t="shared" si="6"/>
        <v>3.04</v>
      </c>
      <c r="W103" s="29" t="e">
        <f t="shared" si="7"/>
        <v>#DIV/0!</v>
      </c>
      <c r="AD103" s="29" t="e">
        <f t="shared" si="8"/>
        <v>#DIV/0!</v>
      </c>
      <c r="AE103" s="26">
        <v>3.3</v>
      </c>
      <c r="AF103" s="26">
        <v>4</v>
      </c>
      <c r="AG103" s="26">
        <v>6</v>
      </c>
      <c r="AH103" s="26">
        <v>2.2999999999999998</v>
      </c>
      <c r="AI103" s="26">
        <v>4</v>
      </c>
      <c r="AJ103" s="29">
        <f t="shared" si="9"/>
        <v>3.9200000000000004</v>
      </c>
    </row>
    <row r="104" spans="1:36" x14ac:dyDescent="0.25">
      <c r="A104" s="25" t="s">
        <v>556</v>
      </c>
      <c r="I104" s="29" t="e">
        <f t="shared" si="5"/>
        <v>#DIV/0!</v>
      </c>
      <c r="J104" s="26">
        <v>3</v>
      </c>
      <c r="K104" s="26">
        <v>3.1</v>
      </c>
      <c r="L104" s="26">
        <v>3.3</v>
      </c>
      <c r="M104" s="26">
        <v>4.2</v>
      </c>
      <c r="N104" s="26">
        <v>2</v>
      </c>
      <c r="P104" s="29">
        <f t="shared" si="6"/>
        <v>3.1199999999999997</v>
      </c>
      <c r="W104" s="29" t="e">
        <f t="shared" si="7"/>
        <v>#DIV/0!</v>
      </c>
      <c r="X104" s="26">
        <v>1.5</v>
      </c>
      <c r="Y104" s="26">
        <v>4.0999999999999996</v>
      </c>
      <c r="AD104" s="29">
        <f t="shared" si="8"/>
        <v>2.8</v>
      </c>
      <c r="AE104" s="26">
        <v>5</v>
      </c>
      <c r="AF104" s="26">
        <v>4.2</v>
      </c>
      <c r="AG104" s="26">
        <v>2.4</v>
      </c>
      <c r="AH104" s="26">
        <v>5</v>
      </c>
      <c r="AI104" s="26">
        <v>5.0999999999999996</v>
      </c>
      <c r="AJ104" s="29">
        <f t="shared" si="9"/>
        <v>4.3400000000000007</v>
      </c>
    </row>
    <row r="105" spans="1:36" x14ac:dyDescent="0.25">
      <c r="A105" s="25" t="s">
        <v>557</v>
      </c>
      <c r="I105" s="29" t="e">
        <f t="shared" si="5"/>
        <v>#DIV/0!</v>
      </c>
      <c r="J105" s="26">
        <v>4.3</v>
      </c>
      <c r="K105" s="26">
        <v>6.2</v>
      </c>
      <c r="L105" s="26">
        <v>3.8</v>
      </c>
      <c r="M105" s="26">
        <v>5.2</v>
      </c>
      <c r="N105" s="26">
        <v>4</v>
      </c>
      <c r="P105" s="29">
        <f t="shared" si="6"/>
        <v>4.7</v>
      </c>
      <c r="W105" s="29" t="e">
        <f t="shared" si="7"/>
        <v>#DIV/0!</v>
      </c>
      <c r="X105" s="26">
        <v>4.0999999999999996</v>
      </c>
      <c r="Y105" s="26">
        <v>3</v>
      </c>
      <c r="Z105" s="26">
        <v>2.2999999999999998</v>
      </c>
      <c r="AA105" s="26">
        <v>2</v>
      </c>
      <c r="AB105" s="26">
        <v>3.5</v>
      </c>
      <c r="AD105" s="29">
        <f t="shared" si="8"/>
        <v>2.9799999999999995</v>
      </c>
      <c r="AE105" s="26">
        <v>3.3</v>
      </c>
      <c r="AF105" s="26">
        <v>3.3</v>
      </c>
      <c r="AG105" s="26">
        <v>4.0999999999999996</v>
      </c>
      <c r="AH105" s="26">
        <v>5.0999999999999996</v>
      </c>
      <c r="AI105" s="26">
        <v>5.4</v>
      </c>
      <c r="AJ105" s="29">
        <f t="shared" si="9"/>
        <v>4.24</v>
      </c>
    </row>
    <row r="106" spans="1:36" x14ac:dyDescent="0.25">
      <c r="A106" s="25" t="s">
        <v>558</v>
      </c>
      <c r="B106" s="26">
        <v>2</v>
      </c>
      <c r="C106" s="26">
        <v>4.0999999999999996</v>
      </c>
      <c r="D106" s="26">
        <v>3</v>
      </c>
      <c r="E106" s="26">
        <v>2.8</v>
      </c>
      <c r="F106" s="26">
        <v>3.3</v>
      </c>
      <c r="I106" s="29">
        <f t="shared" si="5"/>
        <v>3.04</v>
      </c>
      <c r="J106" s="26">
        <v>4.2</v>
      </c>
      <c r="K106" s="26">
        <v>2.2000000000000002</v>
      </c>
      <c r="L106" s="26">
        <v>3</v>
      </c>
      <c r="M106" s="26">
        <v>2.2999999999999998</v>
      </c>
      <c r="N106" s="26">
        <v>3</v>
      </c>
      <c r="O106" s="26">
        <v>4.2</v>
      </c>
      <c r="P106" s="29">
        <f t="shared" si="6"/>
        <v>3.15</v>
      </c>
      <c r="W106" s="29" t="e">
        <f t="shared" si="7"/>
        <v>#DIV/0!</v>
      </c>
      <c r="AD106" s="29" t="e">
        <f t="shared" si="8"/>
        <v>#DIV/0!</v>
      </c>
      <c r="AE106" s="26">
        <v>3.8</v>
      </c>
      <c r="AF106" s="26">
        <v>3</v>
      </c>
      <c r="AG106" s="26">
        <v>2.4</v>
      </c>
      <c r="AH106" s="26">
        <v>4.2</v>
      </c>
      <c r="AI106" s="26">
        <v>3.6</v>
      </c>
      <c r="AJ106" s="29">
        <f t="shared" si="9"/>
        <v>3.4</v>
      </c>
    </row>
    <row r="107" spans="1:36" x14ac:dyDescent="0.25">
      <c r="A107" s="25" t="s">
        <v>559</v>
      </c>
      <c r="I107" s="29" t="e">
        <f t="shared" si="5"/>
        <v>#DIV/0!</v>
      </c>
      <c r="P107" s="29" t="e">
        <f t="shared" si="6"/>
        <v>#DIV/0!</v>
      </c>
      <c r="W107" s="29" t="e">
        <f t="shared" si="7"/>
        <v>#DIV/0!</v>
      </c>
      <c r="X107" s="26">
        <v>5</v>
      </c>
      <c r="Y107" s="26">
        <v>4</v>
      </c>
      <c r="Z107" s="26">
        <v>4</v>
      </c>
      <c r="AA107" s="26">
        <v>3</v>
      </c>
      <c r="AD107" s="29">
        <f t="shared" si="8"/>
        <v>4</v>
      </c>
      <c r="AJ107" s="29" t="e">
        <f t="shared" si="9"/>
        <v>#DIV/0!</v>
      </c>
    </row>
    <row r="108" spans="1:36" x14ac:dyDescent="0.25">
      <c r="A108" s="25" t="s">
        <v>560</v>
      </c>
      <c r="I108" s="29" t="e">
        <f t="shared" si="5"/>
        <v>#DIV/0!</v>
      </c>
      <c r="J108" s="26">
        <v>5.5</v>
      </c>
      <c r="P108" s="29">
        <f t="shared" si="6"/>
        <v>5.5</v>
      </c>
      <c r="W108" s="29" t="e">
        <f t="shared" si="7"/>
        <v>#DIV/0!</v>
      </c>
      <c r="AD108" s="29" t="e">
        <f t="shared" si="8"/>
        <v>#DIV/0!</v>
      </c>
      <c r="AE108" s="26">
        <v>4</v>
      </c>
      <c r="AF108" s="26">
        <v>5.2</v>
      </c>
      <c r="AG108" s="26">
        <v>4.2</v>
      </c>
      <c r="AH108" s="26">
        <v>4.8</v>
      </c>
      <c r="AI108" s="26">
        <v>4.3</v>
      </c>
      <c r="AJ108" s="29">
        <f t="shared" si="9"/>
        <v>4.5</v>
      </c>
    </row>
    <row r="109" spans="1:36" s="27" customFormat="1" x14ac:dyDescent="0.25">
      <c r="I109" s="29"/>
      <c r="P109" s="29"/>
      <c r="W109" s="29"/>
      <c r="AD109" s="29"/>
      <c r="AJ109" s="29"/>
    </row>
    <row r="114" spans="1:1" x14ac:dyDescent="0.25">
      <c r="A114" s="32" t="s">
        <v>584</v>
      </c>
    </row>
    <row r="115" spans="1:1" x14ac:dyDescent="0.25">
      <c r="A115" s="25" t="s">
        <v>474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2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Q2" sqref="Q2"/>
    </sheetView>
  </sheetViews>
  <sheetFormatPr defaultRowHeight="12.5" x14ac:dyDescent="0.25"/>
  <cols>
    <col min="13" max="13" width="2.90625" customWidth="1"/>
    <col min="14" max="14" width="6.81640625" customWidth="1"/>
  </cols>
  <sheetData>
    <row r="1" spans="1:24" ht="13" x14ac:dyDescent="0.3">
      <c r="A1" t="s">
        <v>567</v>
      </c>
      <c r="B1" t="s">
        <v>407</v>
      </c>
      <c r="C1" s="1" t="s">
        <v>0</v>
      </c>
      <c r="D1" s="1" t="s">
        <v>84</v>
      </c>
      <c r="E1" s="1" t="s">
        <v>85</v>
      </c>
      <c r="F1" s="1" t="s">
        <v>86</v>
      </c>
      <c r="G1" s="1" t="s">
        <v>87</v>
      </c>
      <c r="H1" s="2" t="s">
        <v>90</v>
      </c>
      <c r="I1" s="2" t="s">
        <v>92</v>
      </c>
      <c r="J1" s="2" t="s">
        <v>91</v>
      </c>
      <c r="K1" t="s">
        <v>110</v>
      </c>
      <c r="L1" s="2" t="s">
        <v>93</v>
      </c>
      <c r="M1" s="36"/>
      <c r="N1" t="s">
        <v>666</v>
      </c>
      <c r="O1" s="2" t="s">
        <v>667</v>
      </c>
      <c r="P1" t="s">
        <v>652</v>
      </c>
      <c r="Q1" t="s">
        <v>654</v>
      </c>
      <c r="R1" t="s">
        <v>655</v>
      </c>
      <c r="T1" t="s">
        <v>657</v>
      </c>
      <c r="U1" t="s">
        <v>659</v>
      </c>
      <c r="V1" t="s">
        <v>660</v>
      </c>
      <c r="X1" t="s">
        <v>661</v>
      </c>
    </row>
    <row r="2" spans="1:24" x14ac:dyDescent="0.25">
      <c r="A2">
        <v>1</v>
      </c>
      <c r="B2" t="s">
        <v>408</v>
      </c>
      <c r="C2" s="3" t="s">
        <v>2</v>
      </c>
      <c r="D2" s="3">
        <v>4.54</v>
      </c>
      <c r="E2" s="3">
        <v>4.4000000000000004</v>
      </c>
      <c r="F2" s="3"/>
      <c r="G2" s="3">
        <v>4</v>
      </c>
      <c r="L2">
        <v>6.4</v>
      </c>
      <c r="M2" s="37"/>
      <c r="N2">
        <f>AVERAGE(D2:L2)</f>
        <v>4.8350000000000009</v>
      </c>
      <c r="O2">
        <f>AVERAGE(D2,F2,G2,H2,I2,J2,K2,L2)</f>
        <v>4.9799999999999995</v>
      </c>
      <c r="P2" s="10">
        <f>(D2-2.8558)/0.1881</f>
        <v>8.9537480063795858</v>
      </c>
      <c r="Q2" s="10">
        <f>(F2-1.9742)/0.2735</f>
        <v>-7.2182815356489938</v>
      </c>
      <c r="R2" s="10">
        <f>(J2+1.0447)/1.5887</f>
        <v>0.65758167054824701</v>
      </c>
      <c r="S2" s="10"/>
      <c r="T2" s="10">
        <v>8.9537480063795858</v>
      </c>
      <c r="U2" s="10"/>
      <c r="V2" s="10"/>
      <c r="X2">
        <f t="shared" ref="X2:X33" si="0">AVERAGE(G2:I2,K2:L2,T2:V2)</f>
        <v>6.4512493354598623</v>
      </c>
    </row>
    <row r="3" spans="1:24" x14ac:dyDescent="0.25">
      <c r="A3">
        <v>2</v>
      </c>
      <c r="B3" t="s">
        <v>408</v>
      </c>
      <c r="C3" s="3" t="s">
        <v>7</v>
      </c>
      <c r="D3" s="3"/>
      <c r="E3" s="3">
        <v>4.8</v>
      </c>
      <c r="F3" s="3"/>
      <c r="G3" s="3">
        <v>3.62</v>
      </c>
      <c r="L3">
        <v>3.92</v>
      </c>
      <c r="M3" s="37"/>
      <c r="N3">
        <f t="shared" ref="N3:N65" si="1">AVERAGE(D3:L3)</f>
        <v>4.1133333333333333</v>
      </c>
      <c r="O3">
        <f t="shared" ref="O3:O65" si="2">AVERAGE(D3,F3,G3,H3,I3,J3,K3,L3)</f>
        <v>3.77</v>
      </c>
      <c r="P3" s="10">
        <f t="shared" ref="P3:P65" si="3">(D3-2.8558)/0.1881</f>
        <v>-15.182349813928761</v>
      </c>
      <c r="Q3" s="10">
        <f t="shared" ref="Q3:Q65" si="4">(F3-1.9742)/0.2735</f>
        <v>-7.2182815356489938</v>
      </c>
      <c r="R3" s="10">
        <f t="shared" ref="R3:R65" si="5">(J3+1.0447)/1.5887</f>
        <v>0.65758167054824701</v>
      </c>
      <c r="X3">
        <f t="shared" si="0"/>
        <v>3.77</v>
      </c>
    </row>
    <row r="4" spans="1:24" x14ac:dyDescent="0.25">
      <c r="A4">
        <v>3</v>
      </c>
      <c r="B4" t="s">
        <v>408</v>
      </c>
      <c r="C4" s="3" t="s">
        <v>4</v>
      </c>
      <c r="D4" s="3"/>
      <c r="E4" s="3">
        <v>5.04</v>
      </c>
      <c r="F4" s="3"/>
      <c r="G4" s="3"/>
      <c r="H4" s="3"/>
      <c r="I4" s="3"/>
      <c r="J4" s="3"/>
      <c r="K4" s="3"/>
      <c r="L4">
        <v>3.62</v>
      </c>
      <c r="M4" s="37"/>
      <c r="N4">
        <f t="shared" si="1"/>
        <v>4.33</v>
      </c>
      <c r="O4">
        <f t="shared" si="2"/>
        <v>3.62</v>
      </c>
      <c r="P4" s="10">
        <f t="shared" si="3"/>
        <v>-15.182349813928761</v>
      </c>
      <c r="Q4" s="10">
        <f t="shared" si="4"/>
        <v>-7.2182815356489938</v>
      </c>
      <c r="R4" s="10">
        <f t="shared" si="5"/>
        <v>0.65758167054824701</v>
      </c>
      <c r="X4">
        <f t="shared" si="0"/>
        <v>3.62</v>
      </c>
    </row>
    <row r="5" spans="1:24" x14ac:dyDescent="0.25">
      <c r="A5">
        <v>4</v>
      </c>
      <c r="B5" t="s">
        <v>408</v>
      </c>
      <c r="C5" s="3" t="s">
        <v>3</v>
      </c>
      <c r="D5" s="3"/>
      <c r="E5" s="3">
        <v>4.46</v>
      </c>
      <c r="F5" s="3"/>
      <c r="G5" s="3"/>
      <c r="H5" s="3"/>
      <c r="I5" s="3"/>
      <c r="J5" s="3"/>
      <c r="K5" s="3"/>
      <c r="L5">
        <v>3.72</v>
      </c>
      <c r="M5" s="37"/>
      <c r="N5">
        <f t="shared" si="1"/>
        <v>4.09</v>
      </c>
      <c r="O5">
        <f t="shared" si="2"/>
        <v>3.72</v>
      </c>
      <c r="P5" s="10">
        <f t="shared" si="3"/>
        <v>-15.182349813928761</v>
      </c>
      <c r="Q5" s="10">
        <f t="shared" si="4"/>
        <v>-7.2182815356489938</v>
      </c>
      <c r="R5" s="10">
        <f t="shared" si="5"/>
        <v>0.65758167054824701</v>
      </c>
      <c r="X5">
        <f t="shared" si="0"/>
        <v>3.72</v>
      </c>
    </row>
    <row r="6" spans="1:24" x14ac:dyDescent="0.25">
      <c r="A6">
        <v>5</v>
      </c>
      <c r="B6" t="s">
        <v>408</v>
      </c>
      <c r="C6" s="3" t="s">
        <v>6</v>
      </c>
      <c r="D6" s="3"/>
      <c r="E6" s="3">
        <v>2.54</v>
      </c>
      <c r="F6" s="3"/>
      <c r="G6" s="3">
        <v>1.68</v>
      </c>
      <c r="H6" s="3"/>
      <c r="I6" s="3"/>
      <c r="J6" s="3"/>
      <c r="K6" s="3"/>
      <c r="L6">
        <v>2.64</v>
      </c>
      <c r="M6" s="37"/>
      <c r="N6">
        <f t="shared" si="1"/>
        <v>2.2866666666666666</v>
      </c>
      <c r="O6">
        <f t="shared" si="2"/>
        <v>2.16</v>
      </c>
      <c r="P6" s="10">
        <f t="shared" si="3"/>
        <v>-15.182349813928761</v>
      </c>
      <c r="Q6" s="10">
        <f t="shared" si="4"/>
        <v>-7.2182815356489938</v>
      </c>
      <c r="R6" s="10">
        <f t="shared" si="5"/>
        <v>0.65758167054824701</v>
      </c>
      <c r="X6">
        <f t="shared" si="0"/>
        <v>2.16</v>
      </c>
    </row>
    <row r="7" spans="1:24" x14ac:dyDescent="0.25">
      <c r="A7">
        <v>6</v>
      </c>
      <c r="B7" t="s">
        <v>408</v>
      </c>
      <c r="C7" s="3" t="s">
        <v>8</v>
      </c>
      <c r="D7" s="3">
        <v>3.16</v>
      </c>
      <c r="E7" s="3">
        <v>3.65</v>
      </c>
      <c r="F7" s="3">
        <v>3.02</v>
      </c>
      <c r="G7" s="3"/>
      <c r="H7" s="3"/>
      <c r="I7" s="3"/>
      <c r="J7" s="3"/>
      <c r="K7" s="3"/>
      <c r="L7">
        <v>4.0999999999999996</v>
      </c>
      <c r="M7" s="37"/>
      <c r="N7">
        <f t="shared" si="1"/>
        <v>3.4824999999999999</v>
      </c>
      <c r="O7">
        <f t="shared" si="2"/>
        <v>3.4266666666666663</v>
      </c>
      <c r="P7" s="10">
        <f t="shared" si="3"/>
        <v>1.6172248803827765</v>
      </c>
      <c r="Q7" s="10">
        <f t="shared" si="4"/>
        <v>3.8237659963436927</v>
      </c>
      <c r="R7" s="10">
        <f t="shared" si="5"/>
        <v>0.65758167054824701</v>
      </c>
      <c r="T7">
        <v>1.6172248803827765</v>
      </c>
      <c r="U7">
        <v>3.8237659963436927</v>
      </c>
      <c r="X7">
        <f t="shared" si="0"/>
        <v>3.1803302922421559</v>
      </c>
    </row>
    <row r="8" spans="1:24" x14ac:dyDescent="0.25">
      <c r="A8">
        <v>7</v>
      </c>
      <c r="B8" t="s">
        <v>408</v>
      </c>
      <c r="C8" s="3" t="s">
        <v>9</v>
      </c>
      <c r="D8" s="3"/>
      <c r="E8" s="3"/>
      <c r="F8" s="3">
        <v>4.12</v>
      </c>
      <c r="G8" s="3"/>
      <c r="H8" s="3"/>
      <c r="I8">
        <v>4.34</v>
      </c>
      <c r="J8" s="3"/>
      <c r="K8" s="3"/>
      <c r="L8">
        <v>3.72</v>
      </c>
      <c r="M8" s="37"/>
      <c r="N8">
        <f t="shared" si="1"/>
        <v>4.0600000000000005</v>
      </c>
      <c r="O8">
        <f t="shared" si="2"/>
        <v>4.0600000000000005</v>
      </c>
      <c r="P8" s="10">
        <f t="shared" si="3"/>
        <v>-15.182349813928761</v>
      </c>
      <c r="Q8" s="10">
        <f t="shared" si="4"/>
        <v>7.8457038391224874</v>
      </c>
      <c r="R8" s="10">
        <f t="shared" si="5"/>
        <v>0.65758167054824701</v>
      </c>
      <c r="U8">
        <v>7.8457038391224874</v>
      </c>
      <c r="X8">
        <f t="shared" si="0"/>
        <v>5.3019012797074963</v>
      </c>
    </row>
    <row r="9" spans="1:24" x14ac:dyDescent="0.25">
      <c r="A9">
        <v>12</v>
      </c>
      <c r="B9" t="s">
        <v>408</v>
      </c>
      <c r="C9" s="3" t="s">
        <v>14</v>
      </c>
      <c r="D9" s="3">
        <v>3.54</v>
      </c>
      <c r="E9" s="3"/>
      <c r="F9" s="3"/>
      <c r="G9" s="3">
        <v>4.88</v>
      </c>
      <c r="I9" s="3"/>
      <c r="J9">
        <v>6.4</v>
      </c>
      <c r="K9" s="3"/>
      <c r="L9">
        <v>3.18</v>
      </c>
      <c r="M9" s="38"/>
      <c r="N9">
        <f t="shared" si="1"/>
        <v>4.5</v>
      </c>
      <c r="O9">
        <f t="shared" si="2"/>
        <v>4.5</v>
      </c>
      <c r="P9" s="10">
        <f t="shared" si="3"/>
        <v>3.6374269005847961</v>
      </c>
      <c r="Q9" s="10">
        <f t="shared" si="4"/>
        <v>-7.2182815356489938</v>
      </c>
      <c r="R9" s="10">
        <f t="shared" si="5"/>
        <v>4.686032605274753</v>
      </c>
      <c r="T9">
        <v>3.6374269005847961</v>
      </c>
      <c r="V9">
        <v>4.686032605274753</v>
      </c>
      <c r="X9">
        <f t="shared" si="0"/>
        <v>4.0958648764648871</v>
      </c>
    </row>
    <row r="10" spans="1:24" x14ac:dyDescent="0.25">
      <c r="A10">
        <v>17</v>
      </c>
      <c r="B10" t="s">
        <v>408</v>
      </c>
      <c r="C10" s="3" t="s">
        <v>19</v>
      </c>
      <c r="D10" s="3"/>
      <c r="E10" s="3"/>
      <c r="F10" s="3"/>
      <c r="G10" s="3">
        <v>3.7</v>
      </c>
      <c r="H10">
        <v>5.18</v>
      </c>
      <c r="I10">
        <v>3.82</v>
      </c>
      <c r="J10">
        <v>8.3000000000000007</v>
      </c>
      <c r="K10" s="3"/>
      <c r="L10">
        <v>4.12</v>
      </c>
      <c r="M10" s="38"/>
      <c r="N10">
        <f t="shared" si="1"/>
        <v>5.024</v>
      </c>
      <c r="O10">
        <f t="shared" si="2"/>
        <v>5.024</v>
      </c>
      <c r="P10" s="10">
        <f t="shared" si="3"/>
        <v>-15.182349813928761</v>
      </c>
      <c r="Q10" s="10">
        <f t="shared" si="4"/>
        <v>-7.2182815356489938</v>
      </c>
      <c r="R10" s="10">
        <f t="shared" si="5"/>
        <v>5.881978976521685</v>
      </c>
      <c r="V10">
        <v>5.881978976521685</v>
      </c>
      <c r="X10">
        <f t="shared" si="0"/>
        <v>4.5403957953043372</v>
      </c>
    </row>
    <row r="11" spans="1:24" x14ac:dyDescent="0.25">
      <c r="A11">
        <v>18</v>
      </c>
      <c r="B11" t="s">
        <v>408</v>
      </c>
      <c r="C11" s="3" t="s">
        <v>1</v>
      </c>
      <c r="D11" s="3"/>
      <c r="E11" s="3">
        <v>3</v>
      </c>
      <c r="F11" s="3">
        <v>2.14</v>
      </c>
      <c r="G11" s="3"/>
      <c r="H11">
        <v>2.91</v>
      </c>
      <c r="K11" s="3"/>
      <c r="L11">
        <v>4.76</v>
      </c>
      <c r="M11" s="38"/>
      <c r="N11">
        <f t="shared" si="1"/>
        <v>3.2025000000000001</v>
      </c>
      <c r="O11">
        <f t="shared" si="2"/>
        <v>3.27</v>
      </c>
      <c r="P11" s="10">
        <f t="shared" si="3"/>
        <v>-15.182349813928761</v>
      </c>
      <c r="Q11" s="10">
        <f t="shared" si="4"/>
        <v>0.60621572212065866</v>
      </c>
      <c r="R11" s="10">
        <f t="shared" si="5"/>
        <v>0.65758167054824701</v>
      </c>
      <c r="U11">
        <v>0.60621572212065866</v>
      </c>
      <c r="X11">
        <f t="shared" si="0"/>
        <v>2.7587385740402195</v>
      </c>
    </row>
    <row r="12" spans="1:24" x14ac:dyDescent="0.25">
      <c r="A12">
        <v>19</v>
      </c>
      <c r="B12" t="s">
        <v>408</v>
      </c>
      <c r="C12" s="3" t="s">
        <v>5</v>
      </c>
      <c r="D12" s="3">
        <v>3.72</v>
      </c>
      <c r="E12" s="3">
        <v>2.84</v>
      </c>
      <c r="F12" s="3"/>
      <c r="G12" s="3">
        <v>2.84</v>
      </c>
      <c r="K12" s="3"/>
      <c r="L12">
        <v>4.7</v>
      </c>
      <c r="M12" s="38"/>
      <c r="N12">
        <f t="shared" si="1"/>
        <v>3.5250000000000004</v>
      </c>
      <c r="O12">
        <f t="shared" si="2"/>
        <v>3.7533333333333339</v>
      </c>
      <c r="P12" s="10">
        <f t="shared" si="3"/>
        <v>4.5943646996278593</v>
      </c>
      <c r="Q12" s="10">
        <f t="shared" si="4"/>
        <v>-7.2182815356489938</v>
      </c>
      <c r="R12" s="10">
        <f t="shared" si="5"/>
        <v>0.65758167054824701</v>
      </c>
      <c r="T12">
        <v>4.5943646996278593</v>
      </c>
      <c r="X12">
        <f t="shared" si="0"/>
        <v>4.0447882332092862</v>
      </c>
    </row>
    <row r="13" spans="1:24" x14ac:dyDescent="0.25">
      <c r="A13">
        <v>25</v>
      </c>
      <c r="B13" t="s">
        <v>408</v>
      </c>
      <c r="C13" s="3" t="s">
        <v>25</v>
      </c>
      <c r="D13" s="3"/>
      <c r="E13" s="3"/>
      <c r="F13" s="3"/>
      <c r="G13" s="3"/>
      <c r="H13">
        <v>4.34</v>
      </c>
      <c r="J13" s="3"/>
      <c r="K13" s="3"/>
      <c r="L13">
        <v>3.08</v>
      </c>
      <c r="M13" s="38"/>
      <c r="N13">
        <f t="shared" si="1"/>
        <v>3.71</v>
      </c>
      <c r="O13">
        <f t="shared" si="2"/>
        <v>3.71</v>
      </c>
      <c r="P13" s="10">
        <f t="shared" si="3"/>
        <v>-15.182349813928761</v>
      </c>
      <c r="Q13" s="10">
        <f t="shared" si="4"/>
        <v>-7.2182815356489938</v>
      </c>
      <c r="R13" s="10">
        <f t="shared" si="5"/>
        <v>0.65758167054824701</v>
      </c>
      <c r="X13">
        <f t="shared" si="0"/>
        <v>3.71</v>
      </c>
    </row>
    <row r="14" spans="1:24" x14ac:dyDescent="0.25">
      <c r="A14">
        <v>39</v>
      </c>
      <c r="B14" t="s">
        <v>409</v>
      </c>
      <c r="C14" s="3" t="s">
        <v>51</v>
      </c>
      <c r="D14" s="3"/>
      <c r="E14" s="3"/>
      <c r="F14" s="3"/>
      <c r="G14">
        <v>3.84</v>
      </c>
      <c r="H14" s="3"/>
      <c r="K14" s="3"/>
      <c r="L14">
        <v>4.58</v>
      </c>
      <c r="M14" s="38"/>
      <c r="N14">
        <f t="shared" si="1"/>
        <v>4.21</v>
      </c>
      <c r="O14">
        <f t="shared" si="2"/>
        <v>4.21</v>
      </c>
      <c r="P14" s="10">
        <f t="shared" si="3"/>
        <v>-15.182349813928761</v>
      </c>
      <c r="Q14" s="10">
        <f t="shared" si="4"/>
        <v>-7.2182815356489938</v>
      </c>
      <c r="R14" s="10">
        <f t="shared" si="5"/>
        <v>0.65758167054824701</v>
      </c>
      <c r="V14">
        <v>5.3406558821678098</v>
      </c>
      <c r="X14">
        <f t="shared" si="0"/>
        <v>4.5868852940559366</v>
      </c>
    </row>
    <row r="15" spans="1:24" x14ac:dyDescent="0.25">
      <c r="A15">
        <v>52</v>
      </c>
      <c r="B15" t="s">
        <v>409</v>
      </c>
      <c r="C15" s="3" t="s">
        <v>44</v>
      </c>
      <c r="D15">
        <v>4.1399999999999997</v>
      </c>
      <c r="E15" s="3"/>
      <c r="F15">
        <v>4.38</v>
      </c>
      <c r="K15" s="3"/>
      <c r="L15">
        <v>4.3</v>
      </c>
      <c r="M15" s="38"/>
      <c r="N15">
        <f t="shared" si="1"/>
        <v>4.2733333333333334</v>
      </c>
      <c r="O15">
        <f t="shared" si="2"/>
        <v>4.2733333333333334</v>
      </c>
      <c r="P15" s="10">
        <f t="shared" si="3"/>
        <v>6.8272195640616689</v>
      </c>
      <c r="Q15" s="10">
        <f t="shared" si="4"/>
        <v>8.7963436928702006</v>
      </c>
      <c r="R15" s="10">
        <f t="shared" si="5"/>
        <v>0.65758167054824701</v>
      </c>
      <c r="T15">
        <v>6.8272195640616689</v>
      </c>
      <c r="U15">
        <v>8.7963436928702006</v>
      </c>
      <c r="X15">
        <f t="shared" si="0"/>
        <v>6.641187752310624</v>
      </c>
    </row>
    <row r="16" spans="1:24" x14ac:dyDescent="0.25">
      <c r="A16">
        <v>55</v>
      </c>
      <c r="B16" t="s">
        <v>409</v>
      </c>
      <c r="C16" s="3" t="s">
        <v>50</v>
      </c>
      <c r="E16">
        <v>5.88</v>
      </c>
      <c r="F16" s="3"/>
      <c r="I16">
        <v>5.14</v>
      </c>
      <c r="J16">
        <v>6.84</v>
      </c>
      <c r="K16" s="3"/>
      <c r="L16">
        <v>4.26</v>
      </c>
      <c r="M16" s="38"/>
      <c r="N16">
        <f t="shared" si="1"/>
        <v>5.5299999999999994</v>
      </c>
      <c r="O16">
        <f t="shared" si="2"/>
        <v>5.413333333333334</v>
      </c>
      <c r="P16" s="10">
        <f t="shared" si="3"/>
        <v>-15.182349813928761</v>
      </c>
      <c r="Q16" s="10">
        <f t="shared" si="4"/>
        <v>-7.2182815356489938</v>
      </c>
      <c r="R16" s="10">
        <f t="shared" si="5"/>
        <v>4.9629886070372002</v>
      </c>
      <c r="V16">
        <v>4.9629886070372002</v>
      </c>
      <c r="X16">
        <f t="shared" si="0"/>
        <v>4.7876628690123999</v>
      </c>
    </row>
    <row r="17" spans="1:24" x14ac:dyDescent="0.25">
      <c r="A17">
        <v>60</v>
      </c>
      <c r="B17" t="s">
        <v>409</v>
      </c>
      <c r="C17" s="3" t="s">
        <v>56</v>
      </c>
      <c r="E17">
        <v>4.08</v>
      </c>
      <c r="F17" s="3"/>
      <c r="K17" s="3"/>
      <c r="L17">
        <v>4.82</v>
      </c>
      <c r="M17" s="38"/>
      <c r="N17">
        <f t="shared" si="1"/>
        <v>4.45</v>
      </c>
      <c r="O17">
        <f t="shared" si="2"/>
        <v>4.82</v>
      </c>
      <c r="P17" s="10">
        <f t="shared" si="3"/>
        <v>-15.182349813928761</v>
      </c>
      <c r="Q17" s="10">
        <f t="shared" si="4"/>
        <v>-7.2182815356489938</v>
      </c>
      <c r="R17" s="10">
        <f t="shared" si="5"/>
        <v>0.65758167054824701</v>
      </c>
      <c r="X17">
        <f t="shared" si="0"/>
        <v>4.82</v>
      </c>
    </row>
    <row r="18" spans="1:24" x14ac:dyDescent="0.25">
      <c r="A18">
        <v>63</v>
      </c>
      <c r="B18" t="s">
        <v>409</v>
      </c>
      <c r="C18" s="3" t="s">
        <v>64</v>
      </c>
      <c r="D18">
        <v>3.7</v>
      </c>
      <c r="F18" s="3"/>
      <c r="G18">
        <v>3.86</v>
      </c>
      <c r="K18" s="3"/>
      <c r="L18">
        <v>4.5</v>
      </c>
      <c r="M18" s="38"/>
      <c r="N18">
        <f t="shared" si="1"/>
        <v>4.0200000000000005</v>
      </c>
      <c r="O18">
        <f t="shared" si="2"/>
        <v>4.0200000000000005</v>
      </c>
      <c r="P18" s="10">
        <f t="shared" si="3"/>
        <v>4.4880382775119632</v>
      </c>
      <c r="Q18" s="10">
        <f t="shared" si="4"/>
        <v>-7.2182815356489938</v>
      </c>
      <c r="R18" s="10">
        <f t="shared" si="5"/>
        <v>0.65758167054824701</v>
      </c>
      <c r="T18">
        <v>4.4880382775119632</v>
      </c>
      <c r="X18">
        <f t="shared" si="0"/>
        <v>4.2826794258373209</v>
      </c>
    </row>
    <row r="19" spans="1:24" x14ac:dyDescent="0.25">
      <c r="A19">
        <v>64</v>
      </c>
      <c r="B19" t="s">
        <v>409</v>
      </c>
      <c r="C19" s="3" t="s">
        <v>65</v>
      </c>
      <c r="E19">
        <v>5.26</v>
      </c>
      <c r="F19" s="3"/>
      <c r="H19">
        <v>5</v>
      </c>
      <c r="K19" s="3"/>
      <c r="L19">
        <v>6.24</v>
      </c>
      <c r="M19" s="38"/>
      <c r="N19">
        <f t="shared" si="1"/>
        <v>5.5</v>
      </c>
      <c r="O19">
        <f t="shared" si="2"/>
        <v>5.62</v>
      </c>
      <c r="P19" s="10">
        <f t="shared" si="3"/>
        <v>-15.182349813928761</v>
      </c>
      <c r="Q19" s="10">
        <f t="shared" si="4"/>
        <v>-7.2182815356489938</v>
      </c>
      <c r="R19" s="10">
        <f t="shared" si="5"/>
        <v>0.65758167054824701</v>
      </c>
      <c r="X19">
        <f t="shared" si="0"/>
        <v>5.62</v>
      </c>
    </row>
    <row r="20" spans="1:24" x14ac:dyDescent="0.25">
      <c r="A20">
        <v>69</v>
      </c>
      <c r="B20" t="s">
        <v>410</v>
      </c>
      <c r="C20" t="s">
        <v>183</v>
      </c>
      <c r="D20">
        <v>3.86</v>
      </c>
      <c r="F20">
        <v>3.88</v>
      </c>
      <c r="G20">
        <v>6.19</v>
      </c>
      <c r="I20">
        <v>8.42</v>
      </c>
      <c r="J20">
        <v>15.8</v>
      </c>
      <c r="K20" s="3"/>
      <c r="M20" s="38"/>
      <c r="N20">
        <f t="shared" si="1"/>
        <v>7.6300000000000008</v>
      </c>
      <c r="O20">
        <f t="shared" si="2"/>
        <v>7.6300000000000008</v>
      </c>
      <c r="P20" s="10">
        <f t="shared" si="3"/>
        <v>5.338649654439128</v>
      </c>
      <c r="Q20" s="10">
        <f t="shared" si="4"/>
        <v>6.9681901279707485</v>
      </c>
      <c r="R20" s="10">
        <f t="shared" si="5"/>
        <v>10.602819915654308</v>
      </c>
      <c r="T20">
        <v>5.338649654439128</v>
      </c>
      <c r="U20">
        <v>6.9681901279707485</v>
      </c>
      <c r="V20">
        <v>10.602819915654308</v>
      </c>
      <c r="X20">
        <f t="shared" si="0"/>
        <v>7.5039319396128361</v>
      </c>
    </row>
    <row r="21" spans="1:24" x14ac:dyDescent="0.25">
      <c r="A21">
        <v>71</v>
      </c>
      <c r="B21" t="s">
        <v>410</v>
      </c>
      <c r="C21" t="s">
        <v>185</v>
      </c>
      <c r="D21">
        <v>2.88</v>
      </c>
      <c r="F21">
        <v>3.14</v>
      </c>
      <c r="I21">
        <v>4.83</v>
      </c>
      <c r="J21">
        <v>9.8800000000000008</v>
      </c>
      <c r="K21" s="3"/>
      <c r="M21" s="38"/>
      <c r="N21">
        <f t="shared" si="1"/>
        <v>5.1825000000000001</v>
      </c>
      <c r="O21">
        <f t="shared" si="2"/>
        <v>5.1825000000000001</v>
      </c>
      <c r="P21" s="10">
        <f t="shared" si="3"/>
        <v>0.12865497076023391</v>
      </c>
      <c r="Q21" s="10">
        <f t="shared" si="4"/>
        <v>4.2625228519195613</v>
      </c>
      <c r="R21" s="10">
        <f t="shared" si="5"/>
        <v>6.8765028010322915</v>
      </c>
      <c r="T21">
        <v>0.12865497076023391</v>
      </c>
      <c r="U21">
        <v>4.2625228519195613</v>
      </c>
      <c r="V21">
        <v>6.8765028010322915</v>
      </c>
      <c r="X21">
        <f t="shared" si="0"/>
        <v>4.0244201559280217</v>
      </c>
    </row>
    <row r="22" spans="1:24" x14ac:dyDescent="0.25">
      <c r="A22">
        <v>72</v>
      </c>
      <c r="B22" t="s">
        <v>410</v>
      </c>
      <c r="C22" t="s">
        <v>186</v>
      </c>
      <c r="D22">
        <v>4.03</v>
      </c>
      <c r="E22">
        <v>3.29</v>
      </c>
      <c r="F22">
        <v>3.03</v>
      </c>
      <c r="G22">
        <v>5.39</v>
      </c>
      <c r="H22">
        <v>5.14</v>
      </c>
      <c r="J22">
        <v>16.3</v>
      </c>
      <c r="K22" s="3"/>
      <c r="M22" s="38"/>
      <c r="N22">
        <f t="shared" si="1"/>
        <v>6.1966666666666663</v>
      </c>
      <c r="O22">
        <f t="shared" si="2"/>
        <v>6.7780000000000005</v>
      </c>
      <c r="P22" s="10">
        <f t="shared" si="3"/>
        <v>6.2424242424242449</v>
      </c>
      <c r="Q22" s="10">
        <f t="shared" si="4"/>
        <v>3.8603290676416813</v>
      </c>
      <c r="R22" s="10">
        <f t="shared" si="5"/>
        <v>10.917542644929817</v>
      </c>
      <c r="T22">
        <v>6.2424242424242449</v>
      </c>
      <c r="U22">
        <v>3.8603290676416813</v>
      </c>
      <c r="V22">
        <v>10.917542644929817</v>
      </c>
      <c r="X22">
        <f t="shared" si="0"/>
        <v>6.3100591909991488</v>
      </c>
    </row>
    <row r="23" spans="1:24" x14ac:dyDescent="0.25">
      <c r="A23">
        <v>73</v>
      </c>
      <c r="B23" t="s">
        <v>410</v>
      </c>
      <c r="C23" t="s">
        <v>187</v>
      </c>
      <c r="D23">
        <v>4.03</v>
      </c>
      <c r="F23">
        <v>2.06</v>
      </c>
      <c r="G23">
        <v>5.94</v>
      </c>
      <c r="H23">
        <v>4.82</v>
      </c>
      <c r="I23">
        <v>3.55</v>
      </c>
      <c r="J23">
        <v>7.52</v>
      </c>
      <c r="K23" s="3"/>
      <c r="M23" s="38"/>
      <c r="N23">
        <f t="shared" si="1"/>
        <v>4.6533333333333333</v>
      </c>
      <c r="O23">
        <f t="shared" si="2"/>
        <v>4.6533333333333333</v>
      </c>
      <c r="P23" s="10">
        <f t="shared" si="3"/>
        <v>6.2424242424242449</v>
      </c>
      <c r="Q23" s="10">
        <f t="shared" si="4"/>
        <v>0.31371115173674624</v>
      </c>
      <c r="R23" s="10">
        <f t="shared" si="5"/>
        <v>5.3910115188518919</v>
      </c>
      <c r="T23">
        <v>6.2424242424242449</v>
      </c>
      <c r="U23">
        <v>0.31371115173674624</v>
      </c>
      <c r="V23">
        <v>5.3910115188518919</v>
      </c>
      <c r="X23">
        <f t="shared" si="0"/>
        <v>4.3761911521688148</v>
      </c>
    </row>
    <row r="24" spans="1:24" x14ac:dyDescent="0.25">
      <c r="A24">
        <v>75</v>
      </c>
      <c r="B24" t="s">
        <v>410</v>
      </c>
      <c r="C24" t="s">
        <v>189</v>
      </c>
      <c r="D24">
        <v>3.15</v>
      </c>
      <c r="F24">
        <v>4.7</v>
      </c>
      <c r="G24">
        <v>5.43</v>
      </c>
      <c r="H24">
        <v>5.17</v>
      </c>
      <c r="J24">
        <v>9.15</v>
      </c>
      <c r="K24" s="3"/>
      <c r="M24" s="38"/>
      <c r="N24">
        <f t="shared" si="1"/>
        <v>5.5200000000000005</v>
      </c>
      <c r="O24">
        <f t="shared" si="2"/>
        <v>5.5200000000000005</v>
      </c>
      <c r="P24" s="10">
        <f t="shared" si="3"/>
        <v>1.5640616693248275</v>
      </c>
      <c r="Q24" s="10">
        <f t="shared" si="4"/>
        <v>9.9663619744058511</v>
      </c>
      <c r="R24" s="10">
        <f t="shared" si="5"/>
        <v>6.4170076162900491</v>
      </c>
      <c r="T24">
        <v>1.5640616693248275</v>
      </c>
      <c r="U24">
        <v>9.9663619744058511</v>
      </c>
      <c r="V24">
        <v>6.4170076162900491</v>
      </c>
      <c r="X24">
        <f t="shared" si="0"/>
        <v>5.7094862520041456</v>
      </c>
    </row>
    <row r="25" spans="1:24" x14ac:dyDescent="0.25">
      <c r="A25">
        <v>76</v>
      </c>
      <c r="B25" t="s">
        <v>410</v>
      </c>
      <c r="C25" t="s">
        <v>190</v>
      </c>
      <c r="E25">
        <v>6.24</v>
      </c>
      <c r="F25">
        <v>4.74</v>
      </c>
      <c r="G25">
        <v>5.5</v>
      </c>
      <c r="J25">
        <v>11.38</v>
      </c>
      <c r="K25" s="3"/>
      <c r="M25" s="38"/>
      <c r="N25">
        <f t="shared" si="1"/>
        <v>6.9649999999999999</v>
      </c>
      <c r="O25">
        <f t="shared" si="2"/>
        <v>7.206666666666667</v>
      </c>
      <c r="P25" s="10">
        <f t="shared" si="3"/>
        <v>-15.182349813928761</v>
      </c>
      <c r="Q25" s="10">
        <f t="shared" si="4"/>
        <v>10.112614259597807</v>
      </c>
      <c r="R25" s="10">
        <f t="shared" si="5"/>
        <v>7.820670988858816</v>
      </c>
      <c r="U25">
        <v>10.112614259597807</v>
      </c>
      <c r="V25">
        <v>7.820670988858816</v>
      </c>
      <c r="X25">
        <f t="shared" si="0"/>
        <v>7.8110950828188743</v>
      </c>
    </row>
    <row r="26" spans="1:24" x14ac:dyDescent="0.25">
      <c r="A26">
        <v>77</v>
      </c>
      <c r="B26" t="s">
        <v>410</v>
      </c>
      <c r="C26" t="s">
        <v>191</v>
      </c>
      <c r="D26">
        <v>3.32</v>
      </c>
      <c r="E26">
        <v>3.2</v>
      </c>
      <c r="F26">
        <v>3.52</v>
      </c>
      <c r="H26">
        <v>5.44</v>
      </c>
      <c r="J26">
        <v>11.13</v>
      </c>
      <c r="K26" s="3"/>
      <c r="M26" s="38"/>
      <c r="N26">
        <f t="shared" si="1"/>
        <v>5.3220000000000001</v>
      </c>
      <c r="O26">
        <f t="shared" si="2"/>
        <v>5.8525000000000009</v>
      </c>
      <c r="P26" s="10">
        <f t="shared" si="3"/>
        <v>2.4678362573099415</v>
      </c>
      <c r="Q26" s="10">
        <f t="shared" si="4"/>
        <v>5.6519195612431439</v>
      </c>
      <c r="R26" s="10">
        <f t="shared" si="5"/>
        <v>7.6633096242210623</v>
      </c>
      <c r="T26">
        <v>2.4678362573099415</v>
      </c>
      <c r="U26">
        <v>5.6519195612431439</v>
      </c>
      <c r="V26">
        <v>7.6633096242210623</v>
      </c>
      <c r="X26">
        <f t="shared" si="0"/>
        <v>5.3057663606935375</v>
      </c>
    </row>
    <row r="27" spans="1:24" x14ac:dyDescent="0.25">
      <c r="A27">
        <v>81</v>
      </c>
      <c r="B27" t="s">
        <v>410</v>
      </c>
      <c r="C27" t="s">
        <v>195</v>
      </c>
      <c r="D27">
        <v>4.28</v>
      </c>
      <c r="E27">
        <v>5.43</v>
      </c>
      <c r="F27">
        <v>4.84</v>
      </c>
      <c r="H27">
        <v>6.84</v>
      </c>
      <c r="J27">
        <v>13.68</v>
      </c>
      <c r="K27" s="3"/>
      <c r="L27" s="3"/>
      <c r="M27" s="38"/>
      <c r="N27">
        <f t="shared" si="1"/>
        <v>7.0140000000000002</v>
      </c>
      <c r="O27">
        <f t="shared" si="2"/>
        <v>7.41</v>
      </c>
      <c r="P27" s="10">
        <f t="shared" si="3"/>
        <v>7.571504518872942</v>
      </c>
      <c r="Q27" s="10">
        <f t="shared" si="4"/>
        <v>10.478244972577697</v>
      </c>
      <c r="R27" s="10">
        <f t="shared" si="5"/>
        <v>9.2683955435261538</v>
      </c>
      <c r="T27">
        <v>7.571504518872942</v>
      </c>
      <c r="U27">
        <v>10.478244972577697</v>
      </c>
      <c r="V27">
        <v>9.2683955435261538</v>
      </c>
      <c r="X27">
        <f t="shared" si="0"/>
        <v>8.5395362587441976</v>
      </c>
    </row>
    <row r="28" spans="1:24" x14ac:dyDescent="0.25">
      <c r="A28">
        <v>82</v>
      </c>
      <c r="B28" t="s">
        <v>410</v>
      </c>
      <c r="C28" t="s">
        <v>196</v>
      </c>
      <c r="E28">
        <v>4.4400000000000004</v>
      </c>
      <c r="F28">
        <v>3.94</v>
      </c>
      <c r="H28">
        <v>6.86</v>
      </c>
      <c r="J28">
        <v>13.42</v>
      </c>
      <c r="K28" s="3"/>
      <c r="L28" s="3"/>
      <c r="M28" s="38"/>
      <c r="N28">
        <f t="shared" si="1"/>
        <v>7.1650000000000009</v>
      </c>
      <c r="O28">
        <f t="shared" si="2"/>
        <v>8.0733333333333324</v>
      </c>
      <c r="P28" s="10">
        <f t="shared" si="3"/>
        <v>-15.182349813928761</v>
      </c>
      <c r="Q28" s="10">
        <f t="shared" si="4"/>
        <v>7.1875685557586833</v>
      </c>
      <c r="R28" s="10">
        <f t="shared" si="5"/>
        <v>9.10473972430289</v>
      </c>
      <c r="U28">
        <v>7.1875685557586833</v>
      </c>
      <c r="V28">
        <v>9.10473972430289</v>
      </c>
      <c r="X28">
        <f t="shared" si="0"/>
        <v>7.7174360933538582</v>
      </c>
    </row>
    <row r="29" spans="1:24" x14ac:dyDescent="0.25">
      <c r="A29">
        <v>83</v>
      </c>
      <c r="B29" t="s">
        <v>410</v>
      </c>
      <c r="C29" t="s">
        <v>197</v>
      </c>
      <c r="E29">
        <v>3.63</v>
      </c>
      <c r="F29">
        <v>3.26</v>
      </c>
      <c r="G29">
        <v>5.79</v>
      </c>
      <c r="H29">
        <v>5.64</v>
      </c>
      <c r="I29">
        <v>5.76</v>
      </c>
      <c r="J29">
        <v>9.4</v>
      </c>
      <c r="K29" s="3"/>
      <c r="L29" s="3"/>
      <c r="M29" s="38"/>
      <c r="N29">
        <f t="shared" si="1"/>
        <v>5.5799999999999992</v>
      </c>
      <c r="O29">
        <f t="shared" si="2"/>
        <v>5.9700000000000006</v>
      </c>
      <c r="P29" s="10">
        <f t="shared" si="3"/>
        <v>-15.182349813928761</v>
      </c>
      <c r="Q29" s="10">
        <f t="shared" si="4"/>
        <v>4.7012797074954289</v>
      </c>
      <c r="R29" s="10">
        <f t="shared" si="5"/>
        <v>6.5743689809278036</v>
      </c>
      <c r="U29">
        <v>4.7012797074954289</v>
      </c>
      <c r="V29">
        <v>6.5743689809278036</v>
      </c>
      <c r="X29">
        <f t="shared" si="0"/>
        <v>5.6931297376846466</v>
      </c>
    </row>
    <row r="30" spans="1:24" x14ac:dyDescent="0.25">
      <c r="A30">
        <v>85</v>
      </c>
      <c r="B30" t="s">
        <v>410</v>
      </c>
      <c r="C30" t="s">
        <v>199</v>
      </c>
      <c r="E30">
        <v>2.7</v>
      </c>
      <c r="G30">
        <v>7.52</v>
      </c>
      <c r="H30">
        <v>6.18</v>
      </c>
      <c r="K30" s="3"/>
      <c r="L30" s="3"/>
      <c r="M30" s="38"/>
      <c r="N30">
        <f t="shared" si="1"/>
        <v>5.4666666666666659</v>
      </c>
      <c r="O30">
        <f t="shared" si="2"/>
        <v>6.85</v>
      </c>
      <c r="P30" s="10">
        <f t="shared" si="3"/>
        <v>-15.182349813928761</v>
      </c>
      <c r="Q30" s="10">
        <f t="shared" si="4"/>
        <v>-7.2182815356489938</v>
      </c>
      <c r="R30" s="10">
        <f t="shared" si="5"/>
        <v>0.65758167054824701</v>
      </c>
      <c r="V30">
        <v>6.5995467992698433</v>
      </c>
      <c r="X30">
        <f t="shared" si="0"/>
        <v>6.7665155997566133</v>
      </c>
    </row>
    <row r="31" spans="1:24" x14ac:dyDescent="0.25">
      <c r="A31">
        <v>86</v>
      </c>
      <c r="B31" t="s">
        <v>410</v>
      </c>
      <c r="C31" t="s">
        <v>200</v>
      </c>
      <c r="D31">
        <v>3.82</v>
      </c>
      <c r="E31">
        <v>5.39</v>
      </c>
      <c r="F31">
        <v>4.53</v>
      </c>
      <c r="K31" s="3"/>
      <c r="L31" s="3"/>
      <c r="M31" s="38"/>
      <c r="N31">
        <f t="shared" si="1"/>
        <v>4.5799999999999992</v>
      </c>
      <c r="O31">
        <f t="shared" si="2"/>
        <v>4.1749999999999998</v>
      </c>
      <c r="P31" s="10">
        <f t="shared" si="3"/>
        <v>5.1259968102073366</v>
      </c>
      <c r="Q31" s="10">
        <f t="shared" si="4"/>
        <v>9.3447897623400369</v>
      </c>
      <c r="R31" s="10">
        <f t="shared" si="5"/>
        <v>0.65758167054824701</v>
      </c>
      <c r="T31">
        <v>5.1259968102073366</v>
      </c>
      <c r="U31">
        <v>9.3447897623400369</v>
      </c>
      <c r="X31">
        <f t="shared" si="0"/>
        <v>7.2353932862736867</v>
      </c>
    </row>
    <row r="32" spans="1:24" x14ac:dyDescent="0.25">
      <c r="A32">
        <v>87</v>
      </c>
      <c r="B32" t="s">
        <v>410</v>
      </c>
      <c r="C32" t="s">
        <v>201</v>
      </c>
      <c r="D32">
        <v>2.88</v>
      </c>
      <c r="F32">
        <v>1.9</v>
      </c>
      <c r="K32" s="3"/>
      <c r="L32" s="3"/>
      <c r="M32" s="38"/>
      <c r="N32">
        <f t="shared" si="1"/>
        <v>2.3899999999999997</v>
      </c>
      <c r="O32">
        <f t="shared" si="2"/>
        <v>2.3899999999999997</v>
      </c>
      <c r="P32" s="10">
        <f t="shared" si="3"/>
        <v>0.12865497076023391</v>
      </c>
      <c r="Q32" s="10">
        <f t="shared" si="4"/>
        <v>-0.27129798903107877</v>
      </c>
      <c r="R32" s="10">
        <f t="shared" si="5"/>
        <v>0.65758167054824701</v>
      </c>
      <c r="T32">
        <v>0.12865497076023391</v>
      </c>
      <c r="U32">
        <v>-0.27129798903107877</v>
      </c>
      <c r="X32">
        <f t="shared" si="0"/>
        <v>-7.1321509135422428E-2</v>
      </c>
    </row>
    <row r="33" spans="1:24" x14ac:dyDescent="0.25">
      <c r="A33">
        <v>90</v>
      </c>
      <c r="B33" t="s">
        <v>410</v>
      </c>
      <c r="C33" t="s">
        <v>204</v>
      </c>
      <c r="E33">
        <v>2.73</v>
      </c>
      <c r="F33">
        <v>2.38</v>
      </c>
      <c r="G33">
        <v>3.06</v>
      </c>
      <c r="H33">
        <v>2.42</v>
      </c>
      <c r="J33">
        <v>3.96</v>
      </c>
      <c r="K33" s="3"/>
      <c r="L33" s="3"/>
      <c r="M33" s="38"/>
      <c r="N33">
        <f t="shared" si="1"/>
        <v>2.91</v>
      </c>
      <c r="O33">
        <f t="shared" si="2"/>
        <v>2.9550000000000001</v>
      </c>
      <c r="P33" s="10">
        <f t="shared" si="3"/>
        <v>-15.182349813928761</v>
      </c>
      <c r="Q33" s="10">
        <f t="shared" si="4"/>
        <v>1.4837294332723945</v>
      </c>
      <c r="R33" s="10">
        <f t="shared" si="5"/>
        <v>3.1501856864102722</v>
      </c>
      <c r="U33">
        <v>1.4837294332723945</v>
      </c>
      <c r="V33">
        <v>3.1501856864102722</v>
      </c>
      <c r="X33">
        <f t="shared" si="0"/>
        <v>2.5284787799206665</v>
      </c>
    </row>
    <row r="34" spans="1:24" x14ac:dyDescent="0.25">
      <c r="A34">
        <v>91</v>
      </c>
      <c r="B34" t="s">
        <v>410</v>
      </c>
      <c r="C34" t="s">
        <v>205</v>
      </c>
      <c r="D34">
        <v>3.13</v>
      </c>
      <c r="E34">
        <v>2.5</v>
      </c>
      <c r="F34">
        <v>2.08</v>
      </c>
      <c r="G34">
        <v>3.28</v>
      </c>
      <c r="K34" s="3"/>
      <c r="L34" s="3"/>
      <c r="M34" s="38"/>
      <c r="N34">
        <f t="shared" si="1"/>
        <v>2.7475000000000001</v>
      </c>
      <c r="O34">
        <f t="shared" si="2"/>
        <v>2.83</v>
      </c>
      <c r="P34" s="10">
        <f t="shared" si="3"/>
        <v>1.4577352472089316</v>
      </c>
      <c r="Q34" s="10">
        <f t="shared" si="4"/>
        <v>0.38683729433272435</v>
      </c>
      <c r="R34" s="10">
        <f t="shared" si="5"/>
        <v>0.65758167054824701</v>
      </c>
      <c r="T34">
        <v>1.4577352472089316</v>
      </c>
      <c r="U34">
        <v>0.38683729433272435</v>
      </c>
      <c r="X34">
        <f t="shared" ref="X34:X65" si="6">AVERAGE(G34:I34,K34:L34,T34:V34)</f>
        <v>1.7081908471805518</v>
      </c>
    </row>
    <row r="35" spans="1:24" x14ac:dyDescent="0.25">
      <c r="A35">
        <v>92</v>
      </c>
      <c r="B35" t="s">
        <v>410</v>
      </c>
      <c r="C35" t="s">
        <v>206</v>
      </c>
      <c r="F35">
        <v>1.25</v>
      </c>
      <c r="I35">
        <v>10.38</v>
      </c>
      <c r="J35">
        <v>14.28</v>
      </c>
      <c r="K35" s="3"/>
      <c r="L35" s="3"/>
      <c r="M35" s="38"/>
      <c r="N35">
        <f t="shared" si="1"/>
        <v>8.6366666666666667</v>
      </c>
      <c r="O35">
        <f t="shared" si="2"/>
        <v>8.6366666666666667</v>
      </c>
      <c r="P35" s="10">
        <f t="shared" si="3"/>
        <v>-15.182349813928761</v>
      </c>
      <c r="Q35" s="10">
        <f t="shared" si="4"/>
        <v>-2.6478976234003651</v>
      </c>
      <c r="R35" s="10">
        <f t="shared" si="5"/>
        <v>9.6460628186567625</v>
      </c>
      <c r="U35">
        <v>-2.6478976234003651</v>
      </c>
      <c r="V35">
        <v>9.6460628186567625</v>
      </c>
      <c r="X35">
        <f t="shared" si="6"/>
        <v>5.7927217317521338</v>
      </c>
    </row>
    <row r="36" spans="1:24" x14ac:dyDescent="0.25">
      <c r="A36">
        <v>93</v>
      </c>
      <c r="B36" t="s">
        <v>410</v>
      </c>
      <c r="C36" t="s">
        <v>207</v>
      </c>
      <c r="D36">
        <v>3.02</v>
      </c>
      <c r="E36">
        <v>1.67</v>
      </c>
      <c r="F36">
        <v>2.91</v>
      </c>
      <c r="G36">
        <v>4.3600000000000003</v>
      </c>
      <c r="H36">
        <v>5.56</v>
      </c>
      <c r="K36" s="3"/>
      <c r="L36" s="3"/>
      <c r="M36" s="38"/>
      <c r="N36">
        <f t="shared" si="1"/>
        <v>3.504</v>
      </c>
      <c r="O36">
        <f t="shared" si="2"/>
        <v>3.9624999999999995</v>
      </c>
      <c r="P36" s="10">
        <f t="shared" si="3"/>
        <v>0.87293992557150524</v>
      </c>
      <c r="Q36" s="10">
        <f t="shared" si="4"/>
        <v>3.4215722120658141</v>
      </c>
      <c r="R36" s="10">
        <f t="shared" si="5"/>
        <v>0.65758167054824701</v>
      </c>
      <c r="T36">
        <v>0.87293992557150524</v>
      </c>
      <c r="U36">
        <v>3.4215722120658141</v>
      </c>
      <c r="X36">
        <f t="shared" si="6"/>
        <v>3.5536280344093294</v>
      </c>
    </row>
    <row r="37" spans="1:24" x14ac:dyDescent="0.25">
      <c r="A37">
        <v>94</v>
      </c>
      <c r="B37" t="s">
        <v>410</v>
      </c>
      <c r="C37" t="s">
        <v>208</v>
      </c>
      <c r="D37">
        <v>3.33</v>
      </c>
      <c r="H37">
        <v>6.45</v>
      </c>
      <c r="I37">
        <v>6.7</v>
      </c>
      <c r="J37">
        <v>19.170000000000002</v>
      </c>
      <c r="K37" s="3"/>
      <c r="L37" s="3"/>
      <c r="M37" s="38"/>
      <c r="N37">
        <f t="shared" si="1"/>
        <v>8.9125000000000014</v>
      </c>
      <c r="O37">
        <f t="shared" si="2"/>
        <v>8.9125000000000014</v>
      </c>
      <c r="P37" s="10">
        <f t="shared" si="3"/>
        <v>2.5209994683678905</v>
      </c>
      <c r="Q37" s="10">
        <f t="shared" si="4"/>
        <v>-7.2182815356489938</v>
      </c>
      <c r="R37" s="10">
        <f t="shared" si="5"/>
        <v>12.724051110971235</v>
      </c>
      <c r="T37">
        <v>2.5209994683678905</v>
      </c>
      <c r="V37">
        <v>12.724051110971235</v>
      </c>
      <c r="X37">
        <f t="shared" si="6"/>
        <v>7.0987626448347818</v>
      </c>
    </row>
    <row r="38" spans="1:24" x14ac:dyDescent="0.25">
      <c r="A38">
        <v>95</v>
      </c>
      <c r="B38" t="s">
        <v>410</v>
      </c>
      <c r="C38" t="s">
        <v>209</v>
      </c>
      <c r="D38">
        <v>3.46</v>
      </c>
      <c r="E38">
        <v>6.86</v>
      </c>
      <c r="F38">
        <v>2.76</v>
      </c>
      <c r="G38">
        <v>8.7200000000000006</v>
      </c>
      <c r="I38">
        <v>8.2799999999999994</v>
      </c>
      <c r="J38">
        <v>16.420000000000002</v>
      </c>
      <c r="K38" s="3"/>
      <c r="L38" s="3"/>
      <c r="M38" s="38"/>
      <c r="N38">
        <f t="shared" si="1"/>
        <v>7.75</v>
      </c>
      <c r="O38">
        <f t="shared" si="2"/>
        <v>7.9279999999999999</v>
      </c>
      <c r="P38" s="10">
        <f t="shared" si="3"/>
        <v>3.2121212121212128</v>
      </c>
      <c r="Q38" s="10">
        <f t="shared" si="4"/>
        <v>2.8731261425959773</v>
      </c>
      <c r="R38" s="10">
        <f t="shared" si="5"/>
        <v>10.993076099955939</v>
      </c>
      <c r="T38">
        <v>3.2121212121212128</v>
      </c>
      <c r="U38">
        <v>2.8731261425959773</v>
      </c>
      <c r="V38">
        <v>10.993076099955939</v>
      </c>
      <c r="X38">
        <f t="shared" si="6"/>
        <v>6.815664690934625</v>
      </c>
    </row>
    <row r="39" spans="1:24" x14ac:dyDescent="0.25">
      <c r="A39">
        <v>96</v>
      </c>
      <c r="B39" t="s">
        <v>410</v>
      </c>
      <c r="C39" t="s">
        <v>210</v>
      </c>
      <c r="D39">
        <v>3.16</v>
      </c>
      <c r="F39">
        <v>2.33</v>
      </c>
      <c r="G39">
        <v>2.82</v>
      </c>
      <c r="H39">
        <v>2.15</v>
      </c>
      <c r="K39" s="3"/>
      <c r="L39" s="3"/>
      <c r="M39" s="38"/>
      <c r="N39">
        <f t="shared" si="1"/>
        <v>2.6150000000000002</v>
      </c>
      <c r="O39">
        <f t="shared" si="2"/>
        <v>2.6150000000000002</v>
      </c>
      <c r="P39" s="10">
        <f t="shared" si="3"/>
        <v>1.6172248803827765</v>
      </c>
      <c r="Q39" s="10">
        <f t="shared" si="4"/>
        <v>1.3009140767824501</v>
      </c>
      <c r="R39" s="10">
        <f t="shared" si="5"/>
        <v>0.65758167054824701</v>
      </c>
      <c r="T39">
        <v>1.6172248803827765</v>
      </c>
      <c r="U39">
        <v>1.3009140767824501</v>
      </c>
      <c r="X39">
        <f t="shared" si="6"/>
        <v>1.9720347392913067</v>
      </c>
    </row>
    <row r="40" spans="1:24" x14ac:dyDescent="0.25">
      <c r="A40">
        <v>100</v>
      </c>
      <c r="B40" t="s">
        <v>410</v>
      </c>
      <c r="C40" t="s">
        <v>214</v>
      </c>
      <c r="E40">
        <v>4.3600000000000003</v>
      </c>
      <c r="F40">
        <v>4.4800000000000004</v>
      </c>
      <c r="J40">
        <v>12.5</v>
      </c>
      <c r="K40" s="3"/>
      <c r="L40" s="3"/>
      <c r="M40" s="38"/>
      <c r="N40">
        <f t="shared" si="1"/>
        <v>7.1133333333333333</v>
      </c>
      <c r="O40">
        <f t="shared" si="2"/>
        <v>8.49</v>
      </c>
      <c r="P40" s="10">
        <f t="shared" si="3"/>
        <v>-15.182349813928761</v>
      </c>
      <c r="Q40" s="10">
        <f t="shared" si="4"/>
        <v>9.1619744058500938</v>
      </c>
      <c r="R40" s="10">
        <f t="shared" si="5"/>
        <v>8.5256499024359549</v>
      </c>
      <c r="U40">
        <v>9.1619744058500938</v>
      </c>
      <c r="V40">
        <v>8.5256499024359549</v>
      </c>
      <c r="X40">
        <f t="shared" si="6"/>
        <v>8.8438121541430235</v>
      </c>
    </row>
    <row r="41" spans="1:24" x14ac:dyDescent="0.25">
      <c r="A41">
        <v>101</v>
      </c>
      <c r="B41" t="s">
        <v>410</v>
      </c>
      <c r="C41" t="s">
        <v>215</v>
      </c>
      <c r="E41">
        <v>4.66</v>
      </c>
      <c r="F41">
        <v>4.0599999999999996</v>
      </c>
      <c r="J41">
        <v>13.42</v>
      </c>
      <c r="K41" s="3"/>
      <c r="L41" s="3"/>
      <c r="M41" s="38"/>
      <c r="N41">
        <f t="shared" si="1"/>
        <v>7.38</v>
      </c>
      <c r="O41">
        <f t="shared" si="2"/>
        <v>8.74</v>
      </c>
      <c r="P41" s="10">
        <f t="shared" si="3"/>
        <v>-15.182349813928761</v>
      </c>
      <c r="Q41" s="10">
        <f t="shared" si="4"/>
        <v>7.6263254113345509</v>
      </c>
      <c r="R41" s="10">
        <f t="shared" si="5"/>
        <v>9.10473972430289</v>
      </c>
      <c r="U41">
        <v>7.6263254113345509</v>
      </c>
      <c r="V41">
        <v>9.10473972430289</v>
      </c>
      <c r="X41">
        <f t="shared" si="6"/>
        <v>8.36553256781872</v>
      </c>
    </row>
    <row r="42" spans="1:24" x14ac:dyDescent="0.25">
      <c r="A42">
        <v>102</v>
      </c>
      <c r="B42" t="s">
        <v>410</v>
      </c>
      <c r="C42" t="s">
        <v>216</v>
      </c>
      <c r="D42">
        <v>3.8</v>
      </c>
      <c r="F42">
        <v>3.76</v>
      </c>
      <c r="G42">
        <v>6.52</v>
      </c>
      <c r="H42">
        <v>6.06</v>
      </c>
      <c r="K42" s="3"/>
      <c r="L42" s="3"/>
      <c r="M42" s="38"/>
      <c r="N42">
        <f t="shared" si="1"/>
        <v>5.0349999999999993</v>
      </c>
      <c r="O42">
        <f t="shared" si="2"/>
        <v>5.0349999999999993</v>
      </c>
      <c r="P42" s="10">
        <f t="shared" si="3"/>
        <v>5.0196703880914404</v>
      </c>
      <c r="Q42" s="10">
        <f t="shared" si="4"/>
        <v>6.52943327239488</v>
      </c>
      <c r="R42" s="10">
        <f t="shared" si="5"/>
        <v>0.65758167054824701</v>
      </c>
      <c r="T42">
        <v>5.0196703880914404</v>
      </c>
      <c r="U42">
        <v>6.52943327239488</v>
      </c>
      <c r="X42">
        <f t="shared" si="6"/>
        <v>6.0322759151215797</v>
      </c>
    </row>
    <row r="43" spans="1:24" x14ac:dyDescent="0.25">
      <c r="A43">
        <v>103</v>
      </c>
      <c r="B43" t="s">
        <v>410</v>
      </c>
      <c r="C43" t="s">
        <v>217</v>
      </c>
      <c r="E43">
        <v>3.31</v>
      </c>
      <c r="F43">
        <v>4.5999999999999996</v>
      </c>
      <c r="K43" s="3"/>
      <c r="L43" s="3"/>
      <c r="M43" s="38"/>
      <c r="N43">
        <f t="shared" si="1"/>
        <v>3.9550000000000001</v>
      </c>
      <c r="O43">
        <f t="shared" si="2"/>
        <v>4.5999999999999996</v>
      </c>
      <c r="P43" s="10">
        <f t="shared" si="3"/>
        <v>-15.182349813928761</v>
      </c>
      <c r="Q43" s="10">
        <f t="shared" si="4"/>
        <v>9.6007312614259579</v>
      </c>
      <c r="R43" s="10">
        <f t="shared" si="5"/>
        <v>0.65758167054824701</v>
      </c>
      <c r="U43">
        <v>9.6007312614259579</v>
      </c>
      <c r="X43">
        <f t="shared" si="6"/>
        <v>9.6007312614259579</v>
      </c>
    </row>
    <row r="44" spans="1:24" x14ac:dyDescent="0.25">
      <c r="A44">
        <v>106</v>
      </c>
      <c r="B44" t="s">
        <v>410</v>
      </c>
      <c r="C44" t="s">
        <v>220</v>
      </c>
      <c r="D44">
        <v>4.0999999999999996</v>
      </c>
      <c r="E44">
        <v>4.57</v>
      </c>
      <c r="F44">
        <v>3.8</v>
      </c>
      <c r="G44">
        <v>3.88</v>
      </c>
      <c r="K44" s="3"/>
      <c r="L44" s="3"/>
      <c r="M44" s="38"/>
      <c r="N44">
        <f t="shared" si="1"/>
        <v>4.0874999999999995</v>
      </c>
      <c r="O44">
        <f t="shared" si="2"/>
        <v>3.9266666666666663</v>
      </c>
      <c r="P44" s="10">
        <f t="shared" si="3"/>
        <v>6.6145667198298765</v>
      </c>
      <c r="Q44" s="10">
        <f t="shared" si="4"/>
        <v>6.6756855575868359</v>
      </c>
      <c r="R44" s="10">
        <f t="shared" si="5"/>
        <v>0.65758167054824701</v>
      </c>
      <c r="T44">
        <v>6.6145667198298765</v>
      </c>
      <c r="U44">
        <v>6.6756855575868359</v>
      </c>
      <c r="X44">
        <f t="shared" si="6"/>
        <v>5.7234174258055708</v>
      </c>
    </row>
    <row r="45" spans="1:24" x14ac:dyDescent="0.25">
      <c r="A45">
        <v>107</v>
      </c>
      <c r="B45" t="s">
        <v>410</v>
      </c>
      <c r="C45" t="s">
        <v>221</v>
      </c>
      <c r="D45">
        <v>5.83</v>
      </c>
      <c r="I45">
        <v>7.3</v>
      </c>
      <c r="J45">
        <v>13.22</v>
      </c>
      <c r="K45" s="3"/>
      <c r="L45" s="3"/>
      <c r="M45" s="38"/>
      <c r="N45">
        <f t="shared" si="1"/>
        <v>8.7833333333333332</v>
      </c>
      <c r="O45">
        <f t="shared" si="2"/>
        <v>8.7833333333333332</v>
      </c>
      <c r="P45" s="10">
        <f t="shared" si="3"/>
        <v>15.811802232854866</v>
      </c>
      <c r="Q45" s="10">
        <f t="shared" si="4"/>
        <v>-7.2182815356489938</v>
      </c>
      <c r="R45" s="10">
        <f t="shared" si="5"/>
        <v>8.9788506325926871</v>
      </c>
      <c r="T45">
        <v>15.811802232854866</v>
      </c>
      <c r="V45">
        <v>8.9788506325926871</v>
      </c>
      <c r="X45">
        <f t="shared" si="6"/>
        <v>10.696884288482517</v>
      </c>
    </row>
    <row r="46" spans="1:24" x14ac:dyDescent="0.25">
      <c r="A46">
        <v>111</v>
      </c>
      <c r="B46" t="s">
        <v>410</v>
      </c>
      <c r="C46" t="s">
        <v>225</v>
      </c>
      <c r="D46">
        <v>5.3</v>
      </c>
      <c r="F46">
        <v>3.97</v>
      </c>
      <c r="K46" s="3"/>
      <c r="L46" s="3"/>
      <c r="M46" s="38"/>
      <c r="N46">
        <f t="shared" si="1"/>
        <v>4.6349999999999998</v>
      </c>
      <c r="O46">
        <f t="shared" si="2"/>
        <v>4.6349999999999998</v>
      </c>
      <c r="P46" s="10">
        <f t="shared" si="3"/>
        <v>12.994152046783626</v>
      </c>
      <c r="Q46" s="10">
        <f t="shared" si="4"/>
        <v>7.297257769652651</v>
      </c>
      <c r="R46" s="10">
        <f t="shared" si="5"/>
        <v>0.65758167054824701</v>
      </c>
      <c r="T46">
        <v>12.994152046783626</v>
      </c>
      <c r="U46">
        <v>7.297257769652651</v>
      </c>
      <c r="X46">
        <f t="shared" si="6"/>
        <v>10.145704908218139</v>
      </c>
    </row>
    <row r="47" spans="1:24" x14ac:dyDescent="0.25">
      <c r="A47">
        <v>112</v>
      </c>
      <c r="B47" t="s">
        <v>410</v>
      </c>
      <c r="C47" t="s">
        <v>226</v>
      </c>
      <c r="D47">
        <v>4.5999999999999996</v>
      </c>
      <c r="G47">
        <v>5.34</v>
      </c>
      <c r="H47">
        <v>4.76</v>
      </c>
      <c r="I47">
        <v>4.2699999999999996</v>
      </c>
      <c r="K47" s="3"/>
      <c r="L47" s="3"/>
      <c r="M47" s="38"/>
      <c r="N47">
        <f t="shared" si="1"/>
        <v>4.7424999999999997</v>
      </c>
      <c r="O47">
        <f t="shared" si="2"/>
        <v>4.7424999999999997</v>
      </c>
      <c r="P47" s="10">
        <f t="shared" si="3"/>
        <v>9.2727272727272716</v>
      </c>
      <c r="Q47" s="10">
        <f t="shared" si="4"/>
        <v>-7.2182815356489938</v>
      </c>
      <c r="R47" s="10">
        <f t="shared" si="5"/>
        <v>0.65758167054824701</v>
      </c>
      <c r="T47">
        <v>9.2727272727272716</v>
      </c>
      <c r="V47">
        <v>3.9810536916976145</v>
      </c>
      <c r="X47">
        <f t="shared" si="6"/>
        <v>5.5247561928849773</v>
      </c>
    </row>
    <row r="48" spans="1:24" x14ac:dyDescent="0.25">
      <c r="A48">
        <v>114</v>
      </c>
      <c r="B48" t="s">
        <v>410</v>
      </c>
      <c r="C48" t="s">
        <v>228</v>
      </c>
      <c r="E48">
        <v>3.09</v>
      </c>
      <c r="F48">
        <v>3.29</v>
      </c>
      <c r="K48" s="3"/>
      <c r="L48" s="3"/>
      <c r="M48" s="38"/>
      <c r="N48">
        <f t="shared" si="1"/>
        <v>3.19</v>
      </c>
      <c r="O48">
        <f t="shared" si="2"/>
        <v>3.29</v>
      </c>
      <c r="P48" s="10">
        <f t="shared" si="3"/>
        <v>-15.182349813928761</v>
      </c>
      <c r="Q48" s="10">
        <f t="shared" si="4"/>
        <v>4.8109689213893967</v>
      </c>
      <c r="R48" s="10">
        <f t="shared" si="5"/>
        <v>0.65758167054824701</v>
      </c>
      <c r="U48">
        <v>4.8109689213893967</v>
      </c>
      <c r="X48">
        <f t="shared" si="6"/>
        <v>4.8109689213893967</v>
      </c>
    </row>
    <row r="49" spans="1:24" x14ac:dyDescent="0.25">
      <c r="A49">
        <v>115</v>
      </c>
      <c r="B49" t="s">
        <v>410</v>
      </c>
      <c r="C49" t="s">
        <v>229</v>
      </c>
      <c r="E49">
        <v>3.6</v>
      </c>
      <c r="F49">
        <v>3.71</v>
      </c>
      <c r="K49" s="3"/>
      <c r="L49" s="3"/>
      <c r="M49" s="38"/>
      <c r="N49">
        <f t="shared" si="1"/>
        <v>3.6550000000000002</v>
      </c>
      <c r="O49">
        <f t="shared" si="2"/>
        <v>3.71</v>
      </c>
      <c r="P49" s="10">
        <f t="shared" si="3"/>
        <v>-15.182349813928761</v>
      </c>
      <c r="Q49" s="10">
        <f t="shared" si="4"/>
        <v>6.3466179159049352</v>
      </c>
      <c r="R49" s="10">
        <f t="shared" si="5"/>
        <v>0.65758167054824701</v>
      </c>
      <c r="U49">
        <v>6.3466179159049352</v>
      </c>
      <c r="X49">
        <f t="shared" si="6"/>
        <v>6.3466179159049352</v>
      </c>
    </row>
    <row r="50" spans="1:24" x14ac:dyDescent="0.25">
      <c r="A50">
        <v>120</v>
      </c>
      <c r="B50" t="s">
        <v>410</v>
      </c>
      <c r="C50" t="s">
        <v>234</v>
      </c>
      <c r="D50">
        <v>3.6</v>
      </c>
      <c r="F50">
        <v>3.33</v>
      </c>
      <c r="G50">
        <v>5.51</v>
      </c>
      <c r="H50">
        <v>4.8</v>
      </c>
      <c r="I50">
        <v>5.13</v>
      </c>
      <c r="J50">
        <v>9.6300000000000008</v>
      </c>
      <c r="K50" s="3"/>
      <c r="L50" s="3"/>
      <c r="M50" s="38"/>
      <c r="N50">
        <f t="shared" si="1"/>
        <v>5.333333333333333</v>
      </c>
      <c r="O50">
        <f t="shared" si="2"/>
        <v>5.333333333333333</v>
      </c>
      <c r="P50" s="10">
        <f t="shared" si="3"/>
        <v>3.9564061669324841</v>
      </c>
      <c r="Q50" s="10">
        <f t="shared" si="4"/>
        <v>4.9572212065813526</v>
      </c>
      <c r="R50" s="10">
        <f t="shared" si="5"/>
        <v>6.719141436394537</v>
      </c>
      <c r="T50">
        <v>3.9564061669324841</v>
      </c>
      <c r="U50">
        <v>4.9572212065813526</v>
      </c>
      <c r="V50">
        <v>6.719141436394537</v>
      </c>
      <c r="X50">
        <f t="shared" si="6"/>
        <v>5.1787948016513949</v>
      </c>
    </row>
    <row r="51" spans="1:24" x14ac:dyDescent="0.25">
      <c r="A51">
        <v>121</v>
      </c>
      <c r="B51" t="s">
        <v>410</v>
      </c>
      <c r="C51" t="s">
        <v>235</v>
      </c>
      <c r="D51">
        <v>3.58</v>
      </c>
      <c r="E51">
        <v>3.94</v>
      </c>
      <c r="F51">
        <v>3</v>
      </c>
      <c r="G51">
        <v>8</v>
      </c>
      <c r="H51">
        <v>6.63</v>
      </c>
      <c r="J51">
        <v>16.3</v>
      </c>
      <c r="K51" s="3"/>
      <c r="L51" s="3"/>
      <c r="M51" s="38"/>
      <c r="N51">
        <f t="shared" si="1"/>
        <v>6.9083333333333341</v>
      </c>
      <c r="O51">
        <f t="shared" si="2"/>
        <v>7.5020000000000007</v>
      </c>
      <c r="P51" s="10">
        <f t="shared" si="3"/>
        <v>3.850079744816588</v>
      </c>
      <c r="Q51" s="10">
        <f t="shared" si="4"/>
        <v>3.7506398537477148</v>
      </c>
      <c r="R51" s="10">
        <f t="shared" si="5"/>
        <v>10.917542644929817</v>
      </c>
      <c r="T51">
        <v>3.850079744816588</v>
      </c>
      <c r="U51">
        <v>3.7506398537477148</v>
      </c>
      <c r="V51">
        <v>10.917542644929817</v>
      </c>
      <c r="X51">
        <f t="shared" si="6"/>
        <v>6.6296524486988231</v>
      </c>
    </row>
    <row r="52" spans="1:24" x14ac:dyDescent="0.25">
      <c r="A52">
        <v>122</v>
      </c>
      <c r="B52" t="s">
        <v>410</v>
      </c>
      <c r="C52" t="s">
        <v>236</v>
      </c>
      <c r="E52">
        <v>7.29</v>
      </c>
      <c r="F52">
        <v>5.96</v>
      </c>
      <c r="G52">
        <v>5.35</v>
      </c>
      <c r="J52">
        <v>11.37</v>
      </c>
      <c r="K52" s="3"/>
      <c r="L52" s="3"/>
      <c r="M52" s="38"/>
      <c r="N52">
        <f t="shared" si="1"/>
        <v>7.4924999999999997</v>
      </c>
      <c r="O52">
        <f t="shared" si="2"/>
        <v>7.56</v>
      </c>
      <c r="P52" s="10">
        <f t="shared" si="3"/>
        <v>-15.182349813928761</v>
      </c>
      <c r="Q52" s="10">
        <f t="shared" si="4"/>
        <v>14.573308957952468</v>
      </c>
      <c r="R52" s="10">
        <f t="shared" si="5"/>
        <v>7.8143765342733049</v>
      </c>
      <c r="U52">
        <v>14.573308957952468</v>
      </c>
      <c r="V52">
        <v>7.8143765342733049</v>
      </c>
      <c r="X52">
        <f t="shared" si="6"/>
        <v>9.2458951640752574</v>
      </c>
    </row>
    <row r="53" spans="1:24" x14ac:dyDescent="0.25">
      <c r="A53">
        <v>123</v>
      </c>
      <c r="B53" t="s">
        <v>410</v>
      </c>
      <c r="C53" t="s">
        <v>237</v>
      </c>
      <c r="D53">
        <v>4.09</v>
      </c>
      <c r="E53">
        <v>4.4400000000000004</v>
      </c>
      <c r="F53">
        <v>3.59</v>
      </c>
      <c r="K53" s="3"/>
      <c r="L53" s="3"/>
      <c r="M53" s="38"/>
      <c r="N53">
        <f t="shared" si="1"/>
        <v>4.04</v>
      </c>
      <c r="O53">
        <f t="shared" si="2"/>
        <v>3.84</v>
      </c>
      <c r="P53" s="10">
        <f t="shared" si="3"/>
        <v>6.5614035087719298</v>
      </c>
      <c r="Q53" s="10">
        <f t="shared" si="4"/>
        <v>5.9078610603290667</v>
      </c>
      <c r="R53" s="10">
        <f t="shared" si="5"/>
        <v>0.65758167054824701</v>
      </c>
      <c r="T53">
        <v>6.5614035087719298</v>
      </c>
      <c r="U53">
        <v>5.9078610603290667</v>
      </c>
      <c r="X53">
        <f t="shared" si="6"/>
        <v>6.2346322845504982</v>
      </c>
    </row>
    <row r="54" spans="1:24" x14ac:dyDescent="0.25">
      <c r="A54">
        <v>124</v>
      </c>
      <c r="B54" t="s">
        <v>410</v>
      </c>
      <c r="C54" t="s">
        <v>238</v>
      </c>
      <c r="D54">
        <v>2</v>
      </c>
      <c r="F54">
        <v>2.8</v>
      </c>
      <c r="J54">
        <v>11.7</v>
      </c>
      <c r="K54" s="3"/>
      <c r="L54" s="3"/>
      <c r="M54" s="38"/>
      <c r="N54">
        <f t="shared" si="1"/>
        <v>5.5</v>
      </c>
      <c r="O54">
        <f t="shared" si="2"/>
        <v>5.5</v>
      </c>
      <c r="P54" s="10">
        <f t="shared" si="3"/>
        <v>-4.5497076023391809</v>
      </c>
      <c r="Q54" s="10">
        <f t="shared" si="4"/>
        <v>3.0193784277879336</v>
      </c>
      <c r="R54" s="10">
        <f t="shared" si="5"/>
        <v>8.0220935355951415</v>
      </c>
      <c r="T54">
        <v>-4.5497076023391809</v>
      </c>
      <c r="U54">
        <v>3.0193784277879336</v>
      </c>
      <c r="V54">
        <v>8.0220935355951415</v>
      </c>
      <c r="X54">
        <f t="shared" si="6"/>
        <v>2.1639214536812981</v>
      </c>
    </row>
    <row r="55" spans="1:24" x14ac:dyDescent="0.25">
      <c r="A55">
        <v>128</v>
      </c>
      <c r="B55" t="s">
        <v>410</v>
      </c>
      <c r="C55" t="s">
        <v>242</v>
      </c>
      <c r="D55">
        <v>3.76</v>
      </c>
      <c r="J55">
        <v>7.64</v>
      </c>
      <c r="K55" s="3"/>
      <c r="L55" s="3"/>
      <c r="M55" s="38"/>
      <c r="N55">
        <f t="shared" si="1"/>
        <v>5.6999999999999993</v>
      </c>
      <c r="O55">
        <f t="shared" si="2"/>
        <v>5.6999999999999993</v>
      </c>
      <c r="P55" s="10">
        <f t="shared" si="3"/>
        <v>4.807017543859649</v>
      </c>
      <c r="Q55" s="10">
        <f t="shared" si="4"/>
        <v>-7.2182815356489938</v>
      </c>
      <c r="R55" s="10">
        <f t="shared" si="5"/>
        <v>5.4665449738780127</v>
      </c>
      <c r="T55">
        <v>4.807017543859649</v>
      </c>
      <c r="V55">
        <v>5.4665449738780127</v>
      </c>
      <c r="X55">
        <f t="shared" si="6"/>
        <v>5.1367812588688313</v>
      </c>
    </row>
    <row r="56" spans="1:24" x14ac:dyDescent="0.25">
      <c r="A56">
        <v>130</v>
      </c>
      <c r="B56" t="s">
        <v>410</v>
      </c>
      <c r="C56" t="s">
        <v>244</v>
      </c>
      <c r="D56">
        <v>4.17</v>
      </c>
      <c r="E56">
        <v>4.4000000000000004</v>
      </c>
      <c r="F56">
        <v>5.43</v>
      </c>
      <c r="J56">
        <v>12.93</v>
      </c>
      <c r="K56" s="3"/>
      <c r="L56" s="3"/>
      <c r="M56" s="38"/>
      <c r="N56">
        <f t="shared" si="1"/>
        <v>6.7324999999999999</v>
      </c>
      <c r="O56">
        <f t="shared" si="2"/>
        <v>7.5100000000000007</v>
      </c>
      <c r="P56" s="10">
        <f t="shared" si="3"/>
        <v>6.9867091972355135</v>
      </c>
      <c r="Q56" s="10">
        <f t="shared" si="4"/>
        <v>12.635466179159048</v>
      </c>
      <c r="R56" s="10">
        <f t="shared" si="5"/>
        <v>8.796311449612892</v>
      </c>
      <c r="T56">
        <v>6.9867091972355135</v>
      </c>
      <c r="U56">
        <v>12.635466179159048</v>
      </c>
      <c r="V56">
        <v>8.796311449612892</v>
      </c>
      <c r="X56">
        <f t="shared" si="6"/>
        <v>9.4728289420024847</v>
      </c>
    </row>
    <row r="57" spans="1:24" x14ac:dyDescent="0.25">
      <c r="A57">
        <v>132</v>
      </c>
      <c r="B57" t="s">
        <v>410</v>
      </c>
      <c r="C57" t="s">
        <v>246</v>
      </c>
      <c r="D57">
        <v>5.13</v>
      </c>
      <c r="E57">
        <v>5.03</v>
      </c>
      <c r="F57">
        <v>4.03</v>
      </c>
      <c r="G57">
        <v>7.24</v>
      </c>
      <c r="K57" s="3"/>
      <c r="L57" s="3"/>
      <c r="M57" s="38"/>
      <c r="N57">
        <f t="shared" si="1"/>
        <v>5.3574999999999999</v>
      </c>
      <c r="O57">
        <f t="shared" si="2"/>
        <v>5.4666666666666659</v>
      </c>
      <c r="P57" s="10">
        <f t="shared" si="3"/>
        <v>12.090377458798512</v>
      </c>
      <c r="Q57" s="10">
        <f t="shared" si="4"/>
        <v>7.5166361974405866</v>
      </c>
      <c r="R57" s="10">
        <f t="shared" si="5"/>
        <v>0.65758167054824701</v>
      </c>
      <c r="T57">
        <v>12.090377458798512</v>
      </c>
      <c r="U57">
        <v>7.5166361974405866</v>
      </c>
      <c r="V57">
        <v>8.928494995908606</v>
      </c>
      <c r="X57">
        <f t="shared" si="6"/>
        <v>8.9438771630369267</v>
      </c>
    </row>
    <row r="58" spans="1:24" x14ac:dyDescent="0.25">
      <c r="A58">
        <v>133</v>
      </c>
      <c r="B58" t="s">
        <v>410</v>
      </c>
      <c r="C58" t="s">
        <v>247</v>
      </c>
      <c r="D58">
        <v>4.04</v>
      </c>
      <c r="E58">
        <v>5.83</v>
      </c>
      <c r="F58">
        <v>4.16</v>
      </c>
      <c r="H58">
        <v>6.88</v>
      </c>
      <c r="J58">
        <v>17.14</v>
      </c>
      <c r="K58" s="3"/>
      <c r="L58" s="3"/>
      <c r="M58" s="38"/>
      <c r="N58">
        <f t="shared" si="1"/>
        <v>7.6099999999999994</v>
      </c>
      <c r="O58">
        <f t="shared" si="2"/>
        <v>8.0549999999999997</v>
      </c>
      <c r="P58" s="10">
        <f t="shared" si="3"/>
        <v>6.2955874534821916</v>
      </c>
      <c r="Q58" s="10">
        <f t="shared" si="4"/>
        <v>7.9919561243144432</v>
      </c>
      <c r="R58" s="10">
        <f t="shared" si="5"/>
        <v>11.446276830112671</v>
      </c>
      <c r="T58">
        <v>6.2955874534821916</v>
      </c>
      <c r="U58">
        <v>7.9919561243144432</v>
      </c>
      <c r="V58">
        <v>11.446276830112671</v>
      </c>
      <c r="X58">
        <f t="shared" si="6"/>
        <v>8.1534551019773271</v>
      </c>
    </row>
    <row r="59" spans="1:24" x14ac:dyDescent="0.25">
      <c r="A59">
        <v>134</v>
      </c>
      <c r="B59" t="s">
        <v>410</v>
      </c>
      <c r="C59" t="s">
        <v>248</v>
      </c>
      <c r="D59">
        <v>6.03</v>
      </c>
      <c r="E59">
        <v>6.5</v>
      </c>
      <c r="F59">
        <v>4.63</v>
      </c>
      <c r="G59">
        <v>7.44</v>
      </c>
      <c r="J59">
        <v>13.6</v>
      </c>
      <c r="K59" s="3"/>
      <c r="L59" s="3"/>
      <c r="M59" s="38"/>
      <c r="N59">
        <f t="shared" si="1"/>
        <v>7.6400000000000006</v>
      </c>
      <c r="O59">
        <f t="shared" si="2"/>
        <v>7.9250000000000007</v>
      </c>
      <c r="P59" s="10">
        <f t="shared" si="3"/>
        <v>16.875066454013826</v>
      </c>
      <c r="Q59" s="10">
        <f t="shared" si="4"/>
        <v>9.7104204753199266</v>
      </c>
      <c r="R59" s="10">
        <f t="shared" si="5"/>
        <v>9.2180399068420726</v>
      </c>
      <c r="T59">
        <v>16.875066454013826</v>
      </c>
      <c r="U59">
        <v>9.7104204753199266</v>
      </c>
      <c r="V59">
        <v>9.2180399068420726</v>
      </c>
      <c r="X59">
        <f t="shared" si="6"/>
        <v>10.810881709043956</v>
      </c>
    </row>
    <row r="60" spans="1:24" x14ac:dyDescent="0.25">
      <c r="A60">
        <v>135</v>
      </c>
      <c r="B60" t="s">
        <v>410</v>
      </c>
      <c r="C60" t="s">
        <v>249</v>
      </c>
      <c r="D60">
        <v>5.83</v>
      </c>
      <c r="I60">
        <v>5.45</v>
      </c>
      <c r="K60" s="3"/>
      <c r="L60" s="3"/>
      <c r="M60" s="38"/>
      <c r="N60">
        <f t="shared" si="1"/>
        <v>5.6400000000000006</v>
      </c>
      <c r="O60">
        <f t="shared" si="2"/>
        <v>5.6400000000000006</v>
      </c>
      <c r="P60" s="10">
        <f t="shared" si="3"/>
        <v>15.811802232854866</v>
      </c>
      <c r="Q60" s="10">
        <f t="shared" si="4"/>
        <v>-7.2182815356489938</v>
      </c>
      <c r="R60" s="10">
        <f t="shared" si="5"/>
        <v>0.65758167054824701</v>
      </c>
      <c r="T60">
        <v>15.811802232854866</v>
      </c>
      <c r="V60">
        <v>7.1786366211367785</v>
      </c>
      <c r="X60">
        <f t="shared" si="6"/>
        <v>9.4801462846638813</v>
      </c>
    </row>
    <row r="61" spans="1:24" x14ac:dyDescent="0.25">
      <c r="A61">
        <v>147</v>
      </c>
      <c r="B61" t="s">
        <v>410</v>
      </c>
      <c r="C61" t="s">
        <v>261</v>
      </c>
      <c r="D61">
        <v>4.25</v>
      </c>
      <c r="E61">
        <v>3.2</v>
      </c>
      <c r="F61">
        <v>3.5</v>
      </c>
      <c r="G61">
        <v>8.48</v>
      </c>
      <c r="H61">
        <v>8.39</v>
      </c>
      <c r="I61">
        <v>8.52</v>
      </c>
      <c r="J61">
        <v>13.44</v>
      </c>
      <c r="K61" s="3"/>
      <c r="L61" s="3"/>
      <c r="M61" s="38"/>
      <c r="N61">
        <f t="shared" si="1"/>
        <v>7.1114285714285712</v>
      </c>
      <c r="O61">
        <f t="shared" si="2"/>
        <v>7.7633333333333328</v>
      </c>
      <c r="P61" s="10">
        <f t="shared" si="3"/>
        <v>7.4120148856990973</v>
      </c>
      <c r="Q61" s="10">
        <f t="shared" si="4"/>
        <v>5.5787934186471659</v>
      </c>
      <c r="R61" s="10">
        <f t="shared" si="5"/>
        <v>9.1173286334739103</v>
      </c>
      <c r="T61">
        <v>7.4120148856990973</v>
      </c>
      <c r="U61">
        <v>5.5787934186471659</v>
      </c>
      <c r="V61">
        <v>9.1173286334739103</v>
      </c>
      <c r="X61">
        <f t="shared" si="6"/>
        <v>7.9163561563033618</v>
      </c>
    </row>
    <row r="62" spans="1:24" x14ac:dyDescent="0.25">
      <c r="A62">
        <v>154</v>
      </c>
      <c r="B62" t="s">
        <v>411</v>
      </c>
      <c r="C62" t="s">
        <v>276</v>
      </c>
      <c r="I62">
        <v>3.11</v>
      </c>
      <c r="K62">
        <v>4.16</v>
      </c>
      <c r="L62" s="3"/>
      <c r="M62" s="38"/>
      <c r="N62">
        <f t="shared" si="1"/>
        <v>3.6349999999999998</v>
      </c>
      <c r="O62">
        <f t="shared" si="2"/>
        <v>3.6349999999999998</v>
      </c>
      <c r="P62" s="10">
        <f t="shared" si="3"/>
        <v>-15.182349813928761</v>
      </c>
      <c r="Q62" s="10">
        <f t="shared" si="4"/>
        <v>-7.2182815356489938</v>
      </c>
      <c r="R62" s="10">
        <f t="shared" si="5"/>
        <v>0.65758167054824701</v>
      </c>
      <c r="X62">
        <f t="shared" si="6"/>
        <v>3.6349999999999998</v>
      </c>
    </row>
    <row r="63" spans="1:24" x14ac:dyDescent="0.25">
      <c r="A63">
        <v>157</v>
      </c>
      <c r="B63" t="s">
        <v>411</v>
      </c>
      <c r="C63" t="s">
        <v>279</v>
      </c>
      <c r="K63">
        <v>2.36</v>
      </c>
      <c r="L63" s="3"/>
      <c r="M63" s="38"/>
      <c r="N63">
        <f t="shared" si="1"/>
        <v>2.36</v>
      </c>
      <c r="O63">
        <f t="shared" si="2"/>
        <v>2.36</v>
      </c>
      <c r="P63" s="10">
        <f t="shared" si="3"/>
        <v>-15.182349813928761</v>
      </c>
      <c r="Q63" s="10">
        <f t="shared" si="4"/>
        <v>-7.2182815356489938</v>
      </c>
      <c r="R63" s="10">
        <f t="shared" si="5"/>
        <v>0.65758167054824701</v>
      </c>
      <c r="X63">
        <f t="shared" si="6"/>
        <v>2.36</v>
      </c>
    </row>
    <row r="64" spans="1:24" x14ac:dyDescent="0.25">
      <c r="A64">
        <v>158</v>
      </c>
      <c r="B64" t="s">
        <v>411</v>
      </c>
      <c r="C64" t="s">
        <v>280</v>
      </c>
      <c r="I64">
        <v>1.79</v>
      </c>
      <c r="K64">
        <v>2.36</v>
      </c>
      <c r="L64" s="3"/>
      <c r="M64" s="38"/>
      <c r="N64">
        <f t="shared" si="1"/>
        <v>2.0750000000000002</v>
      </c>
      <c r="O64">
        <f t="shared" si="2"/>
        <v>2.0750000000000002</v>
      </c>
      <c r="P64" s="10">
        <f t="shared" si="3"/>
        <v>-15.182349813928761</v>
      </c>
      <c r="Q64" s="10">
        <f t="shared" si="4"/>
        <v>-7.2182815356489938</v>
      </c>
      <c r="R64" s="10">
        <f t="shared" si="5"/>
        <v>0.65758167054824701</v>
      </c>
      <c r="X64">
        <f t="shared" si="6"/>
        <v>2.0750000000000002</v>
      </c>
    </row>
    <row r="65" spans="1:24" x14ac:dyDescent="0.25">
      <c r="A65">
        <v>161</v>
      </c>
      <c r="B65" t="s">
        <v>411</v>
      </c>
      <c r="C65" t="s">
        <v>283</v>
      </c>
      <c r="I65">
        <v>2.23</v>
      </c>
      <c r="K65">
        <v>1.51</v>
      </c>
      <c r="L65" s="3"/>
      <c r="M65" s="38"/>
      <c r="N65">
        <f t="shared" si="1"/>
        <v>1.87</v>
      </c>
      <c r="O65">
        <f t="shared" si="2"/>
        <v>1.87</v>
      </c>
      <c r="P65" s="10">
        <f t="shared" si="3"/>
        <v>-15.182349813928761</v>
      </c>
      <c r="Q65" s="10">
        <f t="shared" si="4"/>
        <v>-7.2182815356489938</v>
      </c>
      <c r="R65" s="10">
        <f t="shared" si="5"/>
        <v>0.65758167054824701</v>
      </c>
      <c r="X65">
        <f t="shared" si="6"/>
        <v>1.87</v>
      </c>
    </row>
    <row r="66" spans="1:24" x14ac:dyDescent="0.25">
      <c r="A66">
        <v>163</v>
      </c>
      <c r="B66" t="s">
        <v>411</v>
      </c>
      <c r="C66" t="s">
        <v>285</v>
      </c>
      <c r="H66">
        <v>9.1999999999999993</v>
      </c>
      <c r="K66">
        <v>2.2599999999999998</v>
      </c>
      <c r="L66" s="3"/>
      <c r="M66" s="38"/>
      <c r="N66">
        <f t="shared" ref="N66:N129" si="7">AVERAGE(D66:L66)</f>
        <v>5.7299999999999995</v>
      </c>
      <c r="O66">
        <f t="shared" ref="O66:O129" si="8">AVERAGE(D66,F66,G66,H66,I66,J66,K66,L66)</f>
        <v>5.7299999999999995</v>
      </c>
      <c r="P66" s="10">
        <f t="shared" ref="P66:P129" si="9">(D66-2.8558)/0.1881</f>
        <v>-15.182349813928761</v>
      </c>
      <c r="Q66" s="10">
        <f t="shared" ref="Q66:Q129" si="10">(F66-1.9742)/0.2735</f>
        <v>-7.2182815356489938</v>
      </c>
      <c r="R66" s="10">
        <f t="shared" ref="R66:R129" si="11">(J66+1.0447)/1.5887</f>
        <v>0.65758167054824701</v>
      </c>
      <c r="X66">
        <f t="shared" ref="X66:X97" si="12">AVERAGE(G66:I66,K66:L66,T66:V66)</f>
        <v>5.7299999999999995</v>
      </c>
    </row>
    <row r="67" spans="1:24" x14ac:dyDescent="0.25">
      <c r="A67">
        <v>166</v>
      </c>
      <c r="B67" t="s">
        <v>411</v>
      </c>
      <c r="C67" t="s">
        <v>288</v>
      </c>
      <c r="H67">
        <v>3.46</v>
      </c>
      <c r="K67">
        <v>3.49</v>
      </c>
      <c r="L67" s="3"/>
      <c r="M67" s="38"/>
      <c r="N67">
        <f t="shared" si="7"/>
        <v>3.4750000000000001</v>
      </c>
      <c r="O67">
        <f t="shared" si="8"/>
        <v>3.4750000000000001</v>
      </c>
      <c r="P67" s="10">
        <f t="shared" si="9"/>
        <v>-15.182349813928761</v>
      </c>
      <c r="Q67" s="10">
        <f t="shared" si="10"/>
        <v>-7.2182815356489938</v>
      </c>
      <c r="R67" s="10">
        <f t="shared" si="11"/>
        <v>0.65758167054824701</v>
      </c>
      <c r="X67">
        <f t="shared" si="12"/>
        <v>3.4750000000000001</v>
      </c>
    </row>
    <row r="68" spans="1:24" x14ac:dyDescent="0.25">
      <c r="A68">
        <v>167</v>
      </c>
      <c r="B68" t="s">
        <v>411</v>
      </c>
      <c r="C68" t="s">
        <v>289</v>
      </c>
      <c r="K68">
        <v>2.4300000000000002</v>
      </c>
      <c r="L68" s="3"/>
      <c r="M68" s="38"/>
      <c r="N68">
        <f t="shared" si="7"/>
        <v>2.4300000000000002</v>
      </c>
      <c r="O68">
        <f t="shared" si="8"/>
        <v>2.4300000000000002</v>
      </c>
      <c r="P68" s="10">
        <f t="shared" si="9"/>
        <v>-15.182349813928761</v>
      </c>
      <c r="Q68" s="10">
        <f t="shared" si="10"/>
        <v>-7.2182815356489938</v>
      </c>
      <c r="R68" s="10">
        <f t="shared" si="11"/>
        <v>0.65758167054824701</v>
      </c>
      <c r="X68">
        <f t="shared" si="12"/>
        <v>2.4300000000000002</v>
      </c>
    </row>
    <row r="69" spans="1:24" x14ac:dyDescent="0.25">
      <c r="A69">
        <v>174</v>
      </c>
      <c r="B69" t="s">
        <v>411</v>
      </c>
      <c r="C69" t="s">
        <v>113</v>
      </c>
      <c r="I69">
        <v>4</v>
      </c>
      <c r="K69">
        <v>4.8</v>
      </c>
      <c r="L69" s="3"/>
      <c r="M69" s="38"/>
      <c r="N69">
        <f t="shared" si="7"/>
        <v>4.4000000000000004</v>
      </c>
      <c r="O69">
        <f t="shared" si="8"/>
        <v>4.4000000000000004</v>
      </c>
      <c r="P69" s="10">
        <f t="shared" si="9"/>
        <v>-15.182349813928761</v>
      </c>
      <c r="Q69" s="10">
        <f t="shared" si="10"/>
        <v>-7.2182815356489938</v>
      </c>
      <c r="R69" s="10">
        <f t="shared" si="11"/>
        <v>0.65758167054824701</v>
      </c>
      <c r="X69">
        <f t="shared" si="12"/>
        <v>4.4000000000000004</v>
      </c>
    </row>
    <row r="70" spans="1:24" x14ac:dyDescent="0.25">
      <c r="A70">
        <v>178</v>
      </c>
      <c r="B70" t="s">
        <v>411</v>
      </c>
      <c r="C70" t="s">
        <v>117</v>
      </c>
      <c r="G70">
        <v>3.64</v>
      </c>
      <c r="H70">
        <v>3.52</v>
      </c>
      <c r="K70">
        <v>4.42</v>
      </c>
      <c r="L70" s="3"/>
      <c r="M70" s="38"/>
      <c r="N70">
        <f t="shared" si="7"/>
        <v>3.86</v>
      </c>
      <c r="O70">
        <f t="shared" si="8"/>
        <v>3.86</v>
      </c>
      <c r="P70" s="10">
        <f t="shared" si="9"/>
        <v>-15.182349813928761</v>
      </c>
      <c r="Q70" s="10">
        <f t="shared" si="10"/>
        <v>-7.2182815356489938</v>
      </c>
      <c r="R70" s="10">
        <f t="shared" si="11"/>
        <v>0.65758167054824701</v>
      </c>
      <c r="X70">
        <f t="shared" si="12"/>
        <v>3.86</v>
      </c>
    </row>
    <row r="71" spans="1:24" x14ac:dyDescent="0.25">
      <c r="A71">
        <v>185</v>
      </c>
      <c r="B71" t="s">
        <v>411</v>
      </c>
      <c r="C71" t="s">
        <v>124</v>
      </c>
      <c r="I71">
        <v>4.4800000000000004</v>
      </c>
      <c r="K71">
        <v>6.16</v>
      </c>
      <c r="L71" s="3"/>
      <c r="M71" s="38"/>
      <c r="N71">
        <f t="shared" si="7"/>
        <v>5.32</v>
      </c>
      <c r="O71">
        <f t="shared" si="8"/>
        <v>5.32</v>
      </c>
      <c r="P71" s="10">
        <f t="shared" si="9"/>
        <v>-15.182349813928761</v>
      </c>
      <c r="Q71" s="10">
        <f t="shared" si="10"/>
        <v>-7.2182815356489938</v>
      </c>
      <c r="R71" s="10">
        <f t="shared" si="11"/>
        <v>0.65758167054824701</v>
      </c>
      <c r="X71">
        <f t="shared" si="12"/>
        <v>5.32</v>
      </c>
    </row>
    <row r="72" spans="1:24" x14ac:dyDescent="0.25">
      <c r="A72">
        <v>190</v>
      </c>
      <c r="B72" t="s">
        <v>411</v>
      </c>
      <c r="C72" s="8" t="s">
        <v>129</v>
      </c>
      <c r="D72" s="8"/>
      <c r="E72" s="8"/>
      <c r="F72" s="8"/>
      <c r="K72">
        <v>5.2</v>
      </c>
      <c r="L72" s="3"/>
      <c r="M72" s="38"/>
      <c r="N72">
        <f t="shared" si="7"/>
        <v>5.2</v>
      </c>
      <c r="O72">
        <f t="shared" si="8"/>
        <v>5.2</v>
      </c>
      <c r="P72" s="10">
        <f t="shared" si="9"/>
        <v>-15.182349813928761</v>
      </c>
      <c r="Q72" s="10">
        <f t="shared" si="10"/>
        <v>-7.2182815356489938</v>
      </c>
      <c r="R72" s="10">
        <f t="shared" si="11"/>
        <v>0.65758167054824701</v>
      </c>
      <c r="X72">
        <f t="shared" si="12"/>
        <v>5.2</v>
      </c>
    </row>
    <row r="73" spans="1:24" x14ac:dyDescent="0.25">
      <c r="A73">
        <v>192</v>
      </c>
      <c r="B73" t="s">
        <v>411</v>
      </c>
      <c r="C73" s="8" t="s">
        <v>131</v>
      </c>
      <c r="D73" s="8"/>
      <c r="E73" s="8"/>
      <c r="F73" s="8"/>
      <c r="H73">
        <v>3.96</v>
      </c>
      <c r="K73">
        <v>4.9749999999999996</v>
      </c>
      <c r="L73" s="3"/>
      <c r="M73" s="38"/>
      <c r="N73">
        <f t="shared" si="7"/>
        <v>4.4674999999999994</v>
      </c>
      <c r="O73">
        <f t="shared" si="8"/>
        <v>4.4674999999999994</v>
      </c>
      <c r="P73" s="10">
        <f t="shared" si="9"/>
        <v>-15.182349813928761</v>
      </c>
      <c r="Q73" s="10">
        <f t="shared" si="10"/>
        <v>-7.2182815356489938</v>
      </c>
      <c r="R73" s="10">
        <f t="shared" si="11"/>
        <v>0.65758167054824701</v>
      </c>
      <c r="X73">
        <f t="shared" si="12"/>
        <v>4.4674999999999994</v>
      </c>
    </row>
    <row r="74" spans="1:24" x14ac:dyDescent="0.25">
      <c r="A74">
        <v>193</v>
      </c>
      <c r="B74" t="s">
        <v>411</v>
      </c>
      <c r="C74" s="8" t="s">
        <v>132</v>
      </c>
      <c r="D74" s="8"/>
      <c r="E74" s="8"/>
      <c r="F74" s="8"/>
      <c r="G74" s="8"/>
      <c r="H74">
        <v>5.16</v>
      </c>
      <c r="J74" s="8"/>
      <c r="K74">
        <v>6.0250000000000004</v>
      </c>
      <c r="L74" s="3"/>
      <c r="M74" s="38"/>
      <c r="N74">
        <f t="shared" si="7"/>
        <v>5.5925000000000002</v>
      </c>
      <c r="O74">
        <f t="shared" si="8"/>
        <v>5.5925000000000002</v>
      </c>
      <c r="P74" s="10">
        <f t="shared" si="9"/>
        <v>-15.182349813928761</v>
      </c>
      <c r="Q74" s="10">
        <f t="shared" si="10"/>
        <v>-7.2182815356489938</v>
      </c>
      <c r="R74" s="10">
        <f t="shared" si="11"/>
        <v>0.65758167054824701</v>
      </c>
      <c r="X74">
        <f t="shared" si="12"/>
        <v>5.5925000000000002</v>
      </c>
    </row>
    <row r="75" spans="1:24" x14ac:dyDescent="0.25">
      <c r="A75">
        <v>197</v>
      </c>
      <c r="B75" t="s">
        <v>411</v>
      </c>
      <c r="C75" s="8" t="s">
        <v>136</v>
      </c>
      <c r="D75" s="8"/>
      <c r="E75" s="8"/>
      <c r="F75" s="8"/>
      <c r="G75">
        <v>6.82</v>
      </c>
      <c r="H75">
        <v>4.42</v>
      </c>
      <c r="J75" s="8"/>
      <c r="K75">
        <v>5.7</v>
      </c>
      <c r="L75" s="3"/>
      <c r="M75" s="38"/>
      <c r="N75">
        <f t="shared" si="7"/>
        <v>5.6466666666666674</v>
      </c>
      <c r="O75">
        <f t="shared" si="8"/>
        <v>5.6466666666666674</v>
      </c>
      <c r="P75" s="10">
        <f t="shared" si="9"/>
        <v>-15.182349813928761</v>
      </c>
      <c r="Q75" s="10">
        <f t="shared" si="10"/>
        <v>-7.2182815356489938</v>
      </c>
      <c r="R75" s="10">
        <f t="shared" si="11"/>
        <v>0.65758167054824701</v>
      </c>
      <c r="X75">
        <f t="shared" si="12"/>
        <v>5.6466666666666674</v>
      </c>
    </row>
    <row r="76" spans="1:24" x14ac:dyDescent="0.25">
      <c r="A76">
        <v>198</v>
      </c>
      <c r="B76" t="s">
        <v>411</v>
      </c>
      <c r="C76" s="8" t="s">
        <v>137</v>
      </c>
      <c r="D76" s="8"/>
      <c r="E76" s="8"/>
      <c r="F76" s="8"/>
      <c r="G76">
        <v>6.56</v>
      </c>
      <c r="J76" s="8"/>
      <c r="K76">
        <v>8.02</v>
      </c>
      <c r="L76" s="3"/>
      <c r="M76" s="38"/>
      <c r="N76">
        <f t="shared" si="7"/>
        <v>7.2899999999999991</v>
      </c>
      <c r="O76">
        <f t="shared" si="8"/>
        <v>7.2899999999999991</v>
      </c>
      <c r="P76" s="10">
        <f t="shared" si="9"/>
        <v>-15.182349813928761</v>
      </c>
      <c r="Q76" s="10">
        <f t="shared" si="10"/>
        <v>-7.2182815356489938</v>
      </c>
      <c r="R76" s="10">
        <f t="shared" si="11"/>
        <v>0.65758167054824701</v>
      </c>
      <c r="X76">
        <f t="shared" si="12"/>
        <v>7.2899999999999991</v>
      </c>
    </row>
    <row r="77" spans="1:24" x14ac:dyDescent="0.25">
      <c r="A77">
        <v>199</v>
      </c>
      <c r="B77" t="s">
        <v>411</v>
      </c>
      <c r="C77" s="8" t="s">
        <v>138</v>
      </c>
      <c r="D77" s="8"/>
      <c r="E77" s="8"/>
      <c r="F77" s="8"/>
      <c r="G77">
        <v>6.7</v>
      </c>
      <c r="H77" s="8"/>
      <c r="I77">
        <v>6.96</v>
      </c>
      <c r="J77" s="8"/>
      <c r="K77">
        <v>6.22</v>
      </c>
      <c r="L77" s="3"/>
      <c r="M77" s="38"/>
      <c r="N77">
        <f t="shared" si="7"/>
        <v>6.626666666666666</v>
      </c>
      <c r="O77">
        <f t="shared" si="8"/>
        <v>6.626666666666666</v>
      </c>
      <c r="P77" s="10">
        <f t="shared" si="9"/>
        <v>-15.182349813928761</v>
      </c>
      <c r="Q77" s="10">
        <f t="shared" si="10"/>
        <v>-7.2182815356489938</v>
      </c>
      <c r="R77" s="10">
        <f t="shared" si="11"/>
        <v>0.65758167054824701</v>
      </c>
      <c r="X77">
        <f t="shared" si="12"/>
        <v>6.626666666666666</v>
      </c>
    </row>
    <row r="78" spans="1:24" x14ac:dyDescent="0.25">
      <c r="A78">
        <v>203</v>
      </c>
      <c r="B78" t="s">
        <v>411</v>
      </c>
      <c r="C78" s="8" t="s">
        <v>142</v>
      </c>
      <c r="D78" s="8"/>
      <c r="E78" s="8"/>
      <c r="F78" s="8"/>
      <c r="I78">
        <v>4.666666666666667</v>
      </c>
      <c r="J78" s="8"/>
      <c r="K78">
        <v>5.7</v>
      </c>
      <c r="L78" s="3"/>
      <c r="M78" s="38"/>
      <c r="N78">
        <f t="shared" si="7"/>
        <v>5.1833333333333336</v>
      </c>
      <c r="O78">
        <f t="shared" si="8"/>
        <v>5.1833333333333336</v>
      </c>
      <c r="P78" s="10">
        <f t="shared" si="9"/>
        <v>-15.182349813928761</v>
      </c>
      <c r="Q78" s="10">
        <f t="shared" si="10"/>
        <v>-7.2182815356489938</v>
      </c>
      <c r="R78" s="10">
        <f t="shared" si="11"/>
        <v>0.65758167054824701</v>
      </c>
      <c r="X78">
        <f t="shared" si="12"/>
        <v>5.1833333333333336</v>
      </c>
    </row>
    <row r="79" spans="1:24" x14ac:dyDescent="0.25">
      <c r="A79">
        <v>205</v>
      </c>
      <c r="B79" t="s">
        <v>411</v>
      </c>
      <c r="C79" s="8" t="s">
        <v>144</v>
      </c>
      <c r="D79" s="8"/>
      <c r="E79" s="8"/>
      <c r="F79" s="8"/>
      <c r="I79">
        <v>1.95</v>
      </c>
      <c r="J79" s="8"/>
      <c r="K79">
        <v>3.1666666666666665</v>
      </c>
      <c r="L79" s="3"/>
      <c r="M79" s="38"/>
      <c r="N79">
        <f t="shared" si="7"/>
        <v>2.5583333333333331</v>
      </c>
      <c r="O79">
        <f t="shared" si="8"/>
        <v>2.5583333333333331</v>
      </c>
      <c r="P79" s="10">
        <f t="shared" si="9"/>
        <v>-15.182349813928761</v>
      </c>
      <c r="Q79" s="10">
        <f t="shared" si="10"/>
        <v>-7.2182815356489938</v>
      </c>
      <c r="R79" s="10">
        <f t="shared" si="11"/>
        <v>0.65758167054824701</v>
      </c>
      <c r="X79">
        <f t="shared" si="12"/>
        <v>2.5583333333333331</v>
      </c>
    </row>
    <row r="80" spans="1:24" x14ac:dyDescent="0.25">
      <c r="A80">
        <v>207</v>
      </c>
      <c r="B80" t="s">
        <v>411</v>
      </c>
      <c r="C80" s="8" t="s">
        <v>146</v>
      </c>
      <c r="D80" s="8"/>
      <c r="E80" s="8"/>
      <c r="F80" s="8"/>
      <c r="H80">
        <v>4.1399999999999997</v>
      </c>
      <c r="I80">
        <v>4.0333333333333332</v>
      </c>
      <c r="J80" s="8"/>
      <c r="K80">
        <v>2.9</v>
      </c>
      <c r="L80" s="3"/>
      <c r="M80" s="38"/>
      <c r="N80">
        <f t="shared" si="7"/>
        <v>3.6911111111111108</v>
      </c>
      <c r="O80">
        <f t="shared" si="8"/>
        <v>3.6911111111111108</v>
      </c>
      <c r="P80" s="10">
        <f t="shared" si="9"/>
        <v>-15.182349813928761</v>
      </c>
      <c r="Q80" s="10">
        <f t="shared" si="10"/>
        <v>-7.2182815356489938</v>
      </c>
      <c r="R80" s="10">
        <f t="shared" si="11"/>
        <v>0.65758167054824701</v>
      </c>
      <c r="X80">
        <f t="shared" si="12"/>
        <v>3.6911111111111108</v>
      </c>
    </row>
    <row r="81" spans="1:24" x14ac:dyDescent="0.25">
      <c r="A81">
        <v>211</v>
      </c>
      <c r="B81" t="s">
        <v>411</v>
      </c>
      <c r="C81" s="8" t="s">
        <v>150</v>
      </c>
      <c r="D81" s="8"/>
      <c r="E81" s="8"/>
      <c r="F81" s="8"/>
      <c r="I81">
        <v>4.26</v>
      </c>
      <c r="J81" s="8"/>
      <c r="K81">
        <v>3.82</v>
      </c>
      <c r="L81" s="3"/>
      <c r="M81" s="38"/>
      <c r="N81">
        <f t="shared" si="7"/>
        <v>4.04</v>
      </c>
      <c r="O81">
        <f t="shared" si="8"/>
        <v>4.04</v>
      </c>
      <c r="P81" s="10">
        <f t="shared" si="9"/>
        <v>-15.182349813928761</v>
      </c>
      <c r="Q81" s="10">
        <f t="shared" si="10"/>
        <v>-7.2182815356489938</v>
      </c>
      <c r="R81" s="10">
        <f t="shared" si="11"/>
        <v>0.65758167054824701</v>
      </c>
      <c r="X81">
        <f t="shared" si="12"/>
        <v>4.04</v>
      </c>
    </row>
    <row r="82" spans="1:24" x14ac:dyDescent="0.25">
      <c r="A82">
        <v>219</v>
      </c>
      <c r="B82" t="s">
        <v>411</v>
      </c>
      <c r="C82" s="8" t="s">
        <v>158</v>
      </c>
      <c r="D82" s="8"/>
      <c r="E82" s="8"/>
      <c r="F82" s="8"/>
      <c r="H82">
        <v>3.02</v>
      </c>
      <c r="I82">
        <v>3.92</v>
      </c>
      <c r="J82" s="8"/>
      <c r="K82">
        <v>5.82</v>
      </c>
      <c r="L82" s="34"/>
      <c r="M82" s="39"/>
      <c r="N82">
        <f t="shared" si="7"/>
        <v>4.253333333333333</v>
      </c>
      <c r="O82">
        <f t="shared" si="8"/>
        <v>4.253333333333333</v>
      </c>
      <c r="P82" s="10">
        <f t="shared" si="9"/>
        <v>-15.182349813928761</v>
      </c>
      <c r="Q82" s="10">
        <f t="shared" si="10"/>
        <v>-7.2182815356489938</v>
      </c>
      <c r="R82" s="10">
        <f t="shared" si="11"/>
        <v>0.65758167054824701</v>
      </c>
      <c r="X82">
        <f t="shared" si="12"/>
        <v>4.253333333333333</v>
      </c>
    </row>
    <row r="83" spans="1:24" x14ac:dyDescent="0.25">
      <c r="A83">
        <v>221</v>
      </c>
      <c r="B83" t="s">
        <v>411</v>
      </c>
      <c r="C83" s="8" t="s">
        <v>160</v>
      </c>
      <c r="D83" s="8"/>
      <c r="E83" s="8"/>
      <c r="F83" s="8"/>
      <c r="H83" s="8"/>
      <c r="I83">
        <v>4.3600000000000003</v>
      </c>
      <c r="J83" s="8"/>
      <c r="K83">
        <v>4.76</v>
      </c>
      <c r="L83" s="34"/>
      <c r="M83" s="39"/>
      <c r="N83">
        <f t="shared" si="7"/>
        <v>4.5600000000000005</v>
      </c>
      <c r="O83">
        <f t="shared" si="8"/>
        <v>4.5600000000000005</v>
      </c>
      <c r="P83" s="10">
        <f t="shared" si="9"/>
        <v>-15.182349813928761</v>
      </c>
      <c r="Q83" s="10">
        <f t="shared" si="10"/>
        <v>-7.2182815356489938</v>
      </c>
      <c r="R83" s="10">
        <f t="shared" si="11"/>
        <v>0.65758167054824701</v>
      </c>
      <c r="X83">
        <f t="shared" si="12"/>
        <v>4.5600000000000005</v>
      </c>
    </row>
    <row r="84" spans="1:24" x14ac:dyDescent="0.25">
      <c r="A84">
        <v>226</v>
      </c>
      <c r="B84" t="s">
        <v>411</v>
      </c>
      <c r="C84" s="8" t="s">
        <v>165</v>
      </c>
      <c r="D84" s="8"/>
      <c r="E84" s="8"/>
      <c r="F84" s="8"/>
      <c r="H84" s="8"/>
      <c r="J84" s="8"/>
      <c r="K84">
        <v>4.0999999999999996</v>
      </c>
      <c r="L84" s="34"/>
      <c r="M84" s="39"/>
      <c r="N84">
        <f t="shared" si="7"/>
        <v>4.0999999999999996</v>
      </c>
      <c r="O84">
        <f t="shared" si="8"/>
        <v>4.0999999999999996</v>
      </c>
      <c r="P84" s="10">
        <f t="shared" si="9"/>
        <v>-15.182349813928761</v>
      </c>
      <c r="Q84" s="10">
        <f t="shared" si="10"/>
        <v>-7.2182815356489938</v>
      </c>
      <c r="R84" s="10">
        <f t="shared" si="11"/>
        <v>0.65758167054824701</v>
      </c>
      <c r="X84">
        <f t="shared" si="12"/>
        <v>4.0999999999999996</v>
      </c>
    </row>
    <row r="85" spans="1:24" x14ac:dyDescent="0.25">
      <c r="A85">
        <v>227</v>
      </c>
      <c r="B85" t="s">
        <v>411</v>
      </c>
      <c r="C85" s="8" t="s">
        <v>166</v>
      </c>
      <c r="D85" s="8"/>
      <c r="E85" s="8"/>
      <c r="F85" s="8"/>
      <c r="H85">
        <v>2.0499999999999998</v>
      </c>
      <c r="I85">
        <v>2.66</v>
      </c>
      <c r="J85" s="8"/>
      <c r="K85">
        <v>3.78</v>
      </c>
      <c r="L85" s="34"/>
      <c r="M85" s="39"/>
      <c r="N85">
        <f t="shared" si="7"/>
        <v>2.83</v>
      </c>
      <c r="O85">
        <f t="shared" si="8"/>
        <v>2.83</v>
      </c>
      <c r="P85" s="10">
        <f t="shared" si="9"/>
        <v>-15.182349813928761</v>
      </c>
      <c r="Q85" s="10">
        <f t="shared" si="10"/>
        <v>-7.2182815356489938</v>
      </c>
      <c r="R85" s="10">
        <f t="shared" si="11"/>
        <v>0.65758167054824701</v>
      </c>
      <c r="X85">
        <f t="shared" si="12"/>
        <v>2.83</v>
      </c>
    </row>
    <row r="86" spans="1:24" x14ac:dyDescent="0.25">
      <c r="A86">
        <v>228</v>
      </c>
      <c r="B86" t="s">
        <v>411</v>
      </c>
      <c r="C86" s="8" t="s">
        <v>167</v>
      </c>
      <c r="D86" s="8"/>
      <c r="E86" s="8"/>
      <c r="F86" s="8"/>
      <c r="G86">
        <v>5.16</v>
      </c>
      <c r="H86" s="8"/>
      <c r="J86" s="8"/>
      <c r="K86">
        <v>7.5</v>
      </c>
      <c r="L86" s="34"/>
      <c r="M86" s="39"/>
      <c r="N86">
        <f t="shared" si="7"/>
        <v>6.33</v>
      </c>
      <c r="O86">
        <f t="shared" si="8"/>
        <v>6.33</v>
      </c>
      <c r="P86" s="10">
        <f t="shared" si="9"/>
        <v>-15.182349813928761</v>
      </c>
      <c r="Q86" s="10">
        <f t="shared" si="10"/>
        <v>-7.2182815356489938</v>
      </c>
      <c r="R86" s="10">
        <f t="shared" si="11"/>
        <v>0.65758167054824701</v>
      </c>
      <c r="X86">
        <f t="shared" si="12"/>
        <v>6.33</v>
      </c>
    </row>
    <row r="87" spans="1:24" x14ac:dyDescent="0.25">
      <c r="A87">
        <v>230</v>
      </c>
      <c r="B87" t="s">
        <v>411</v>
      </c>
      <c r="C87" s="8" t="s">
        <v>169</v>
      </c>
      <c r="D87" s="8"/>
      <c r="E87" s="8"/>
      <c r="F87" s="8"/>
      <c r="G87">
        <v>5.12</v>
      </c>
      <c r="H87">
        <v>3.52</v>
      </c>
      <c r="I87">
        <v>4.54</v>
      </c>
      <c r="J87" s="8"/>
      <c r="K87">
        <v>4.55</v>
      </c>
      <c r="L87" s="34"/>
      <c r="M87" s="39"/>
      <c r="N87">
        <f t="shared" si="7"/>
        <v>4.4325000000000001</v>
      </c>
      <c r="O87">
        <f t="shared" si="8"/>
        <v>4.4325000000000001</v>
      </c>
      <c r="P87" s="10">
        <f t="shared" si="9"/>
        <v>-15.182349813928761</v>
      </c>
      <c r="Q87" s="10">
        <f t="shared" si="10"/>
        <v>-7.2182815356489938</v>
      </c>
      <c r="R87" s="10">
        <f t="shared" si="11"/>
        <v>0.65758167054824701</v>
      </c>
      <c r="X87">
        <f t="shared" si="12"/>
        <v>4.4325000000000001</v>
      </c>
    </row>
    <row r="88" spans="1:24" x14ac:dyDescent="0.25">
      <c r="A88">
        <v>232</v>
      </c>
      <c r="B88" t="s">
        <v>411</v>
      </c>
      <c r="C88" s="8" t="s">
        <v>171</v>
      </c>
      <c r="D88" s="8"/>
      <c r="E88" s="8"/>
      <c r="F88" s="8"/>
      <c r="I88">
        <v>3.38</v>
      </c>
      <c r="J88" s="8"/>
      <c r="K88">
        <v>2.9</v>
      </c>
      <c r="L88" s="34"/>
      <c r="M88" s="39"/>
      <c r="N88">
        <f t="shared" si="7"/>
        <v>3.1399999999999997</v>
      </c>
      <c r="O88">
        <f t="shared" si="8"/>
        <v>3.1399999999999997</v>
      </c>
      <c r="P88" s="10">
        <f t="shared" si="9"/>
        <v>-15.182349813928761</v>
      </c>
      <c r="Q88" s="10">
        <f t="shared" si="10"/>
        <v>-7.2182815356489938</v>
      </c>
      <c r="R88" s="10">
        <f t="shared" si="11"/>
        <v>0.65758167054824701</v>
      </c>
      <c r="X88">
        <f t="shared" si="12"/>
        <v>3.1399999999999997</v>
      </c>
    </row>
    <row r="89" spans="1:24" x14ac:dyDescent="0.25">
      <c r="A89">
        <v>234</v>
      </c>
      <c r="B89" t="s">
        <v>411</v>
      </c>
      <c r="C89" s="8" t="s">
        <v>173</v>
      </c>
      <c r="D89" s="8"/>
      <c r="E89" s="8"/>
      <c r="F89" s="8"/>
      <c r="H89">
        <v>2.84</v>
      </c>
      <c r="I89">
        <v>3.04</v>
      </c>
      <c r="J89" s="8"/>
      <c r="K89">
        <v>4.38</v>
      </c>
      <c r="L89" s="34"/>
      <c r="M89" s="39"/>
      <c r="N89">
        <f t="shared" si="7"/>
        <v>3.42</v>
      </c>
      <c r="O89">
        <f t="shared" si="8"/>
        <v>3.42</v>
      </c>
      <c r="P89" s="10">
        <f t="shared" si="9"/>
        <v>-15.182349813928761</v>
      </c>
      <c r="Q89" s="10">
        <f t="shared" si="10"/>
        <v>-7.2182815356489938</v>
      </c>
      <c r="R89" s="10">
        <f t="shared" si="11"/>
        <v>0.65758167054824701</v>
      </c>
      <c r="X89">
        <f t="shared" si="12"/>
        <v>3.42</v>
      </c>
    </row>
    <row r="90" spans="1:24" x14ac:dyDescent="0.25">
      <c r="A90">
        <v>241</v>
      </c>
      <c r="B90" t="s">
        <v>412</v>
      </c>
      <c r="C90" t="s">
        <v>304</v>
      </c>
      <c r="D90" s="8"/>
      <c r="E90">
        <v>2</v>
      </c>
      <c r="F90" s="8"/>
      <c r="H90">
        <v>1.125</v>
      </c>
      <c r="I90" s="11"/>
      <c r="J90">
        <v>3</v>
      </c>
      <c r="K90">
        <v>4.333333333333333</v>
      </c>
      <c r="L90">
        <v>2.5</v>
      </c>
      <c r="M90" s="39"/>
      <c r="N90">
        <f t="shared" si="7"/>
        <v>2.5916666666666663</v>
      </c>
      <c r="O90">
        <f t="shared" si="8"/>
        <v>2.739583333333333</v>
      </c>
      <c r="P90" s="10">
        <f t="shared" si="9"/>
        <v>-15.182349813928761</v>
      </c>
      <c r="Q90" s="10">
        <f t="shared" si="10"/>
        <v>-7.2182815356489938</v>
      </c>
      <c r="R90" s="10">
        <f t="shared" si="11"/>
        <v>2.5459180462012965</v>
      </c>
      <c r="V90">
        <v>2.5459180462012965</v>
      </c>
      <c r="X90">
        <f t="shared" si="12"/>
        <v>2.6260628448836574</v>
      </c>
    </row>
    <row r="91" spans="1:24" x14ac:dyDescent="0.25">
      <c r="A91">
        <v>242</v>
      </c>
      <c r="B91" t="s">
        <v>412</v>
      </c>
      <c r="C91" t="s">
        <v>305</v>
      </c>
      <c r="D91" s="8"/>
      <c r="E91">
        <v>4</v>
      </c>
      <c r="F91" s="17">
        <v>0.5</v>
      </c>
      <c r="H91">
        <v>0.75</v>
      </c>
      <c r="I91" s="11">
        <v>4.0999999999999996</v>
      </c>
      <c r="J91" s="8"/>
      <c r="K91">
        <v>1.1666666666666667</v>
      </c>
      <c r="L91">
        <v>2</v>
      </c>
      <c r="M91" s="39"/>
      <c r="N91">
        <f t="shared" si="7"/>
        <v>2.0861111111111108</v>
      </c>
      <c r="O91">
        <f t="shared" si="8"/>
        <v>1.7033333333333331</v>
      </c>
      <c r="P91" s="10">
        <f t="shared" si="9"/>
        <v>-15.182349813928761</v>
      </c>
      <c r="Q91" s="10">
        <f t="shared" si="10"/>
        <v>-5.3901279707495426</v>
      </c>
      <c r="R91" s="10">
        <f t="shared" si="11"/>
        <v>0.65758167054824701</v>
      </c>
      <c r="U91">
        <v>-5.3901279707495426</v>
      </c>
      <c r="X91">
        <f t="shared" si="12"/>
        <v>0.52530773918342466</v>
      </c>
    </row>
    <row r="92" spans="1:24" x14ac:dyDescent="0.25">
      <c r="A92">
        <v>245</v>
      </c>
      <c r="B92" t="s">
        <v>412</v>
      </c>
      <c r="C92" t="s">
        <v>308</v>
      </c>
      <c r="D92" s="8"/>
      <c r="E92">
        <v>1</v>
      </c>
      <c r="F92" s="8"/>
      <c r="G92">
        <v>1.9</v>
      </c>
      <c r="H92">
        <v>0.875</v>
      </c>
      <c r="I92" s="11"/>
      <c r="J92" s="8"/>
      <c r="K92">
        <v>0.5</v>
      </c>
      <c r="L92">
        <v>0.5</v>
      </c>
      <c r="M92" s="39"/>
      <c r="N92">
        <f t="shared" si="7"/>
        <v>0.95500000000000007</v>
      </c>
      <c r="O92">
        <f t="shared" si="8"/>
        <v>0.94374999999999998</v>
      </c>
      <c r="P92" s="10">
        <f t="shared" si="9"/>
        <v>-15.182349813928761</v>
      </c>
      <c r="Q92" s="10">
        <f t="shared" si="10"/>
        <v>-7.2182815356489938</v>
      </c>
      <c r="R92" s="10">
        <f t="shared" si="11"/>
        <v>0.65758167054824701</v>
      </c>
      <c r="X92">
        <f t="shared" si="12"/>
        <v>0.94374999999999998</v>
      </c>
    </row>
    <row r="93" spans="1:24" x14ac:dyDescent="0.25">
      <c r="A93">
        <v>246</v>
      </c>
      <c r="B93" t="s">
        <v>412</v>
      </c>
      <c r="C93" t="s">
        <v>309</v>
      </c>
      <c r="D93" s="8"/>
      <c r="E93">
        <v>1.75</v>
      </c>
      <c r="F93" s="8"/>
      <c r="H93">
        <v>1.25</v>
      </c>
      <c r="I93" s="11"/>
      <c r="J93">
        <v>0.75</v>
      </c>
      <c r="K93">
        <v>4.375</v>
      </c>
      <c r="L93">
        <v>2</v>
      </c>
      <c r="M93" s="39"/>
      <c r="N93">
        <f t="shared" si="7"/>
        <v>2.0249999999999999</v>
      </c>
      <c r="O93">
        <f t="shared" si="8"/>
        <v>2.09375</v>
      </c>
      <c r="P93" s="10">
        <f t="shared" si="9"/>
        <v>-15.182349813928761</v>
      </c>
      <c r="Q93" s="10">
        <f t="shared" si="10"/>
        <v>-7.2182815356489938</v>
      </c>
      <c r="R93" s="10">
        <f t="shared" si="11"/>
        <v>1.1296657644615093</v>
      </c>
      <c r="V93">
        <v>1.1296657644615093</v>
      </c>
      <c r="X93">
        <f t="shared" si="12"/>
        <v>2.1886664411153776</v>
      </c>
    </row>
    <row r="94" spans="1:24" x14ac:dyDescent="0.25">
      <c r="A94">
        <v>247</v>
      </c>
      <c r="B94" t="s">
        <v>412</v>
      </c>
      <c r="C94" t="s">
        <v>310</v>
      </c>
      <c r="D94" s="8"/>
      <c r="F94" s="8"/>
      <c r="I94" s="11">
        <v>3.2</v>
      </c>
      <c r="J94">
        <v>3.2</v>
      </c>
      <c r="K94">
        <v>3.7</v>
      </c>
      <c r="L94">
        <v>5</v>
      </c>
      <c r="M94" s="39"/>
      <c r="N94">
        <f t="shared" si="7"/>
        <v>3.7750000000000004</v>
      </c>
      <c r="O94">
        <f t="shared" si="8"/>
        <v>3.7750000000000004</v>
      </c>
      <c r="P94" s="10">
        <f t="shared" si="9"/>
        <v>-15.182349813928761</v>
      </c>
      <c r="Q94" s="10">
        <f t="shared" si="10"/>
        <v>-7.2182815356489938</v>
      </c>
      <c r="R94" s="10">
        <f t="shared" si="11"/>
        <v>2.6718071379114998</v>
      </c>
      <c r="V94">
        <v>2.6718071379114998</v>
      </c>
      <c r="X94">
        <f t="shared" si="12"/>
        <v>3.6429517844778752</v>
      </c>
    </row>
    <row r="95" spans="1:24" x14ac:dyDescent="0.25">
      <c r="A95">
        <v>248</v>
      </c>
      <c r="B95" t="s">
        <v>412</v>
      </c>
      <c r="C95" t="s">
        <v>311</v>
      </c>
      <c r="D95" s="8"/>
      <c r="F95" s="8"/>
      <c r="I95" s="11"/>
      <c r="J95">
        <v>4.5</v>
      </c>
      <c r="K95">
        <v>3.1</v>
      </c>
      <c r="L95">
        <v>0.5</v>
      </c>
      <c r="M95" s="39"/>
      <c r="N95">
        <f t="shared" si="7"/>
        <v>2.6999999999999997</v>
      </c>
      <c r="O95">
        <f t="shared" si="8"/>
        <v>2.6999999999999997</v>
      </c>
      <c r="P95" s="10">
        <f t="shared" si="9"/>
        <v>-15.182349813928761</v>
      </c>
      <c r="Q95" s="10">
        <f t="shared" si="10"/>
        <v>-7.2182815356489938</v>
      </c>
      <c r="R95" s="10">
        <f t="shared" si="11"/>
        <v>3.4900862340278214</v>
      </c>
      <c r="V95">
        <v>3.4900862340278214</v>
      </c>
      <c r="X95">
        <f t="shared" si="12"/>
        <v>2.3633620780092737</v>
      </c>
    </row>
    <row r="96" spans="1:24" x14ac:dyDescent="0.25">
      <c r="A96">
        <v>250</v>
      </c>
      <c r="B96" t="s">
        <v>412</v>
      </c>
      <c r="C96" t="s">
        <v>313</v>
      </c>
      <c r="D96" s="8"/>
      <c r="F96" s="8"/>
      <c r="G96">
        <v>4.5999999999999996</v>
      </c>
      <c r="H96">
        <v>0.875</v>
      </c>
      <c r="I96" s="11">
        <v>4.5</v>
      </c>
      <c r="K96">
        <v>7.1</v>
      </c>
      <c r="L96">
        <v>2</v>
      </c>
      <c r="M96" s="39"/>
      <c r="N96">
        <f t="shared" si="7"/>
        <v>3.8149999999999999</v>
      </c>
      <c r="O96">
        <f t="shared" si="8"/>
        <v>3.8149999999999999</v>
      </c>
      <c r="P96" s="10">
        <f t="shared" si="9"/>
        <v>-15.182349813928761</v>
      </c>
      <c r="Q96" s="10">
        <f t="shared" si="10"/>
        <v>-7.2182815356489938</v>
      </c>
      <c r="R96" s="10">
        <f t="shared" si="11"/>
        <v>0.65758167054824701</v>
      </c>
      <c r="X96">
        <f t="shared" si="12"/>
        <v>3.8149999999999999</v>
      </c>
    </row>
    <row r="97" spans="1:24" x14ac:dyDescent="0.25">
      <c r="A97">
        <v>254</v>
      </c>
      <c r="B97" t="s">
        <v>412</v>
      </c>
      <c r="C97" t="s">
        <v>322</v>
      </c>
      <c r="D97" s="8"/>
      <c r="F97" s="8"/>
      <c r="G97">
        <v>2.6</v>
      </c>
      <c r="I97" s="11"/>
      <c r="J97">
        <v>8.5</v>
      </c>
      <c r="K97">
        <v>4.625</v>
      </c>
      <c r="M97" s="39"/>
      <c r="N97">
        <f t="shared" si="7"/>
        <v>5.2416666666666663</v>
      </c>
      <c r="O97">
        <f t="shared" si="8"/>
        <v>5.2416666666666663</v>
      </c>
      <c r="P97" s="10">
        <f t="shared" si="9"/>
        <v>-15.182349813928761</v>
      </c>
      <c r="Q97" s="10">
        <f t="shared" si="10"/>
        <v>-7.2182815356489938</v>
      </c>
      <c r="R97" s="10">
        <f t="shared" si="11"/>
        <v>6.0078680682318879</v>
      </c>
      <c r="V97">
        <v>6.0078680682318879</v>
      </c>
      <c r="X97">
        <f t="shared" si="12"/>
        <v>4.4109560227439628</v>
      </c>
    </row>
    <row r="98" spans="1:24" x14ac:dyDescent="0.25">
      <c r="A98">
        <v>255</v>
      </c>
      <c r="B98" t="s">
        <v>412</v>
      </c>
      <c r="C98" t="s">
        <v>323</v>
      </c>
      <c r="D98" s="8"/>
      <c r="F98" s="8"/>
      <c r="I98" s="11">
        <v>4.5</v>
      </c>
      <c r="J98">
        <v>5</v>
      </c>
      <c r="K98">
        <v>5.0999999999999996</v>
      </c>
      <c r="M98" s="39"/>
      <c r="N98">
        <f t="shared" si="7"/>
        <v>4.8666666666666663</v>
      </c>
      <c r="O98">
        <f t="shared" si="8"/>
        <v>4.8666666666666663</v>
      </c>
      <c r="P98" s="10">
        <f t="shared" si="9"/>
        <v>-15.182349813928761</v>
      </c>
      <c r="Q98" s="10">
        <f t="shared" si="10"/>
        <v>-7.2182815356489938</v>
      </c>
      <c r="R98" s="10">
        <f t="shared" si="11"/>
        <v>3.8048089633033295</v>
      </c>
      <c r="V98">
        <v>3.8048089633033295</v>
      </c>
      <c r="X98">
        <f t="shared" ref="X98:X129" si="13">AVERAGE(G98:I98,K98:L98,T98:V98)</f>
        <v>4.4682696544344429</v>
      </c>
    </row>
    <row r="99" spans="1:24" x14ac:dyDescent="0.25">
      <c r="A99">
        <v>256</v>
      </c>
      <c r="B99" t="s">
        <v>412</v>
      </c>
      <c r="C99" t="s">
        <v>324</v>
      </c>
      <c r="D99" s="8"/>
      <c r="F99" s="8"/>
      <c r="I99" s="11"/>
      <c r="J99">
        <v>5.4</v>
      </c>
      <c r="K99">
        <v>5.4</v>
      </c>
      <c r="M99" s="39"/>
      <c r="N99">
        <f t="shared" si="7"/>
        <v>5.4</v>
      </c>
      <c r="O99">
        <f t="shared" si="8"/>
        <v>5.4</v>
      </c>
      <c r="P99" s="10">
        <f t="shared" si="9"/>
        <v>-15.182349813928761</v>
      </c>
      <c r="Q99" s="10">
        <f t="shared" si="10"/>
        <v>-7.2182815356489938</v>
      </c>
      <c r="R99" s="10">
        <f t="shared" si="11"/>
        <v>4.0565871467237367</v>
      </c>
      <c r="V99">
        <v>4.0565871467237367</v>
      </c>
      <c r="X99">
        <f t="shared" si="13"/>
        <v>4.728293573361869</v>
      </c>
    </row>
    <row r="100" spans="1:24" x14ac:dyDescent="0.25">
      <c r="A100">
        <v>258</v>
      </c>
      <c r="B100" t="s">
        <v>412</v>
      </c>
      <c r="C100" t="s">
        <v>326</v>
      </c>
      <c r="D100" s="8"/>
      <c r="F100" s="8"/>
      <c r="G100">
        <v>4.4000000000000004</v>
      </c>
      <c r="I100" s="11">
        <v>5</v>
      </c>
      <c r="J100">
        <v>7.7</v>
      </c>
      <c r="K100">
        <v>5.4</v>
      </c>
      <c r="M100" s="39"/>
      <c r="N100">
        <f t="shared" si="7"/>
        <v>5.625</v>
      </c>
      <c r="O100">
        <f t="shared" si="8"/>
        <v>5.625</v>
      </c>
      <c r="P100" s="10">
        <f t="shared" si="9"/>
        <v>-15.182349813928761</v>
      </c>
      <c r="Q100" s="10">
        <f t="shared" si="10"/>
        <v>-7.2182815356489938</v>
      </c>
      <c r="R100" s="10">
        <f t="shared" si="11"/>
        <v>5.5043117013910745</v>
      </c>
      <c r="V100">
        <v>5.5043117013910745</v>
      </c>
      <c r="X100">
        <f t="shared" si="13"/>
        <v>5.0760779253477688</v>
      </c>
    </row>
    <row r="101" spans="1:24" x14ac:dyDescent="0.25">
      <c r="A101">
        <v>261</v>
      </c>
      <c r="B101" t="s">
        <v>412</v>
      </c>
      <c r="C101" t="s">
        <v>329</v>
      </c>
      <c r="D101" s="8"/>
      <c r="F101" s="8"/>
      <c r="G101">
        <v>2.9</v>
      </c>
      <c r="H101">
        <v>3.5</v>
      </c>
      <c r="I101" s="11"/>
      <c r="K101" s="11">
        <v>2</v>
      </c>
      <c r="L101">
        <v>2.5</v>
      </c>
      <c r="M101" s="39"/>
      <c r="N101">
        <f t="shared" si="7"/>
        <v>2.7250000000000001</v>
      </c>
      <c r="O101">
        <f t="shared" si="8"/>
        <v>2.7250000000000001</v>
      </c>
      <c r="P101" s="10">
        <f t="shared" si="9"/>
        <v>-15.182349813928761</v>
      </c>
      <c r="Q101" s="10">
        <f t="shared" si="10"/>
        <v>-7.2182815356489938</v>
      </c>
      <c r="R101" s="10">
        <f t="shared" si="11"/>
        <v>0.65758167054824701</v>
      </c>
      <c r="X101">
        <f t="shared" si="13"/>
        <v>2.7250000000000001</v>
      </c>
    </row>
    <row r="102" spans="1:24" x14ac:dyDescent="0.25">
      <c r="A102">
        <v>265</v>
      </c>
      <c r="B102" t="s">
        <v>412</v>
      </c>
      <c r="C102" t="s">
        <v>333</v>
      </c>
      <c r="D102" s="8"/>
      <c r="E102">
        <v>1.3</v>
      </c>
      <c r="F102" s="8"/>
      <c r="G102">
        <v>1.1000000000000001</v>
      </c>
      <c r="H102">
        <v>2.2999999999999998</v>
      </c>
      <c r="I102" s="11"/>
      <c r="L102">
        <v>1.1000000000000001</v>
      </c>
      <c r="M102" s="39"/>
      <c r="N102">
        <f t="shared" si="7"/>
        <v>1.4500000000000002</v>
      </c>
      <c r="O102">
        <f t="shared" si="8"/>
        <v>1.5</v>
      </c>
      <c r="P102" s="10">
        <f t="shared" si="9"/>
        <v>-15.182349813928761</v>
      </c>
      <c r="Q102" s="10">
        <f t="shared" si="10"/>
        <v>-7.2182815356489938</v>
      </c>
      <c r="R102" s="10">
        <f t="shared" si="11"/>
        <v>0.65758167054824701</v>
      </c>
      <c r="X102">
        <f t="shared" si="13"/>
        <v>1.5</v>
      </c>
    </row>
    <row r="103" spans="1:24" x14ac:dyDescent="0.25">
      <c r="A103">
        <v>266</v>
      </c>
      <c r="B103" t="s">
        <v>412</v>
      </c>
      <c r="C103" t="s">
        <v>334</v>
      </c>
      <c r="D103" s="8"/>
      <c r="E103">
        <v>1.4</v>
      </c>
      <c r="F103" s="8"/>
      <c r="G103">
        <v>1.7</v>
      </c>
      <c r="H103">
        <v>1.7</v>
      </c>
      <c r="I103" s="11">
        <v>1.8</v>
      </c>
      <c r="L103">
        <v>0.8</v>
      </c>
      <c r="M103" s="39"/>
      <c r="N103">
        <f t="shared" si="7"/>
        <v>1.48</v>
      </c>
      <c r="O103">
        <f t="shared" si="8"/>
        <v>1.5</v>
      </c>
      <c r="P103" s="10">
        <f t="shared" si="9"/>
        <v>-15.182349813928761</v>
      </c>
      <c r="Q103" s="10">
        <f t="shared" si="10"/>
        <v>-7.2182815356489938</v>
      </c>
      <c r="R103" s="10">
        <f t="shared" si="11"/>
        <v>0.65758167054824701</v>
      </c>
      <c r="X103">
        <f t="shared" si="13"/>
        <v>1.5</v>
      </c>
    </row>
    <row r="104" spans="1:24" x14ac:dyDescent="0.25">
      <c r="A104">
        <v>268</v>
      </c>
      <c r="B104" t="s">
        <v>412</v>
      </c>
      <c r="C104" t="s">
        <v>336</v>
      </c>
      <c r="D104" s="8"/>
      <c r="F104" s="8"/>
      <c r="H104" s="8"/>
      <c r="I104" s="11">
        <v>7.2</v>
      </c>
      <c r="J104">
        <v>10.166666666666666</v>
      </c>
      <c r="K104">
        <v>9.6</v>
      </c>
      <c r="M104" s="39"/>
      <c r="N104">
        <f t="shared" si="7"/>
        <v>8.9888888888888889</v>
      </c>
      <c r="O104">
        <f t="shared" si="8"/>
        <v>8.9888888888888889</v>
      </c>
      <c r="P104" s="10">
        <f t="shared" si="9"/>
        <v>-15.182349813928761</v>
      </c>
      <c r="Q104" s="10">
        <f t="shared" si="10"/>
        <v>-7.2182815356489938</v>
      </c>
      <c r="R104" s="10">
        <f t="shared" si="11"/>
        <v>7.056943832483582</v>
      </c>
      <c r="V104">
        <v>7.056943832483582</v>
      </c>
      <c r="X104">
        <f t="shared" si="13"/>
        <v>7.9523146108278615</v>
      </c>
    </row>
    <row r="105" spans="1:24" x14ac:dyDescent="0.25">
      <c r="A105">
        <v>269</v>
      </c>
      <c r="B105" t="s">
        <v>412</v>
      </c>
      <c r="C105" t="s">
        <v>337</v>
      </c>
      <c r="D105" s="8"/>
      <c r="E105">
        <v>1.5</v>
      </c>
      <c r="F105" s="8"/>
      <c r="G105">
        <v>3.1</v>
      </c>
      <c r="I105" s="11"/>
      <c r="L105">
        <v>2</v>
      </c>
      <c r="M105" s="39"/>
      <c r="N105">
        <f t="shared" si="7"/>
        <v>2.1999999999999997</v>
      </c>
      <c r="O105">
        <f t="shared" si="8"/>
        <v>2.5499999999999998</v>
      </c>
      <c r="P105" s="10">
        <f t="shared" si="9"/>
        <v>-15.182349813928761</v>
      </c>
      <c r="Q105" s="10">
        <f t="shared" si="10"/>
        <v>-7.2182815356489938</v>
      </c>
      <c r="R105" s="10">
        <f t="shared" si="11"/>
        <v>0.65758167054824701</v>
      </c>
      <c r="X105">
        <f t="shared" si="13"/>
        <v>2.5499999999999998</v>
      </c>
    </row>
    <row r="106" spans="1:24" x14ac:dyDescent="0.25">
      <c r="A106">
        <v>271</v>
      </c>
      <c r="B106" t="s">
        <v>412</v>
      </c>
      <c r="C106" t="s">
        <v>339</v>
      </c>
      <c r="D106" s="8"/>
      <c r="F106" s="8"/>
      <c r="H106" s="8"/>
      <c r="I106" s="11"/>
      <c r="K106">
        <v>8.5</v>
      </c>
      <c r="M106" s="39"/>
      <c r="N106">
        <f t="shared" si="7"/>
        <v>8.5</v>
      </c>
      <c r="O106">
        <f t="shared" si="8"/>
        <v>8.5</v>
      </c>
      <c r="P106" s="10">
        <f t="shared" si="9"/>
        <v>-15.182349813928761</v>
      </c>
      <c r="Q106" s="10">
        <f t="shared" si="10"/>
        <v>-7.2182815356489938</v>
      </c>
      <c r="R106" s="10">
        <f t="shared" si="11"/>
        <v>0.65758167054824701</v>
      </c>
      <c r="X106">
        <f t="shared" si="13"/>
        <v>8.5</v>
      </c>
    </row>
    <row r="107" spans="1:24" x14ac:dyDescent="0.25">
      <c r="A107">
        <v>272</v>
      </c>
      <c r="B107" t="s">
        <v>412</v>
      </c>
      <c r="C107" t="s">
        <v>340</v>
      </c>
      <c r="D107" s="8"/>
      <c r="E107">
        <v>1.4</v>
      </c>
      <c r="F107" s="8"/>
      <c r="I107" s="11"/>
      <c r="L107">
        <v>0.8</v>
      </c>
      <c r="M107" s="39"/>
      <c r="N107">
        <f t="shared" si="7"/>
        <v>1.1000000000000001</v>
      </c>
      <c r="O107">
        <f t="shared" si="8"/>
        <v>0.8</v>
      </c>
      <c r="P107" s="10">
        <f t="shared" si="9"/>
        <v>-15.182349813928761</v>
      </c>
      <c r="Q107" s="10">
        <f t="shared" si="10"/>
        <v>-7.2182815356489938</v>
      </c>
      <c r="R107" s="10">
        <f t="shared" si="11"/>
        <v>0.65758167054824701</v>
      </c>
      <c r="X107">
        <f t="shared" si="13"/>
        <v>0.8</v>
      </c>
    </row>
    <row r="108" spans="1:24" x14ac:dyDescent="0.25">
      <c r="A108">
        <v>273</v>
      </c>
      <c r="B108" t="s">
        <v>412</v>
      </c>
      <c r="C108" t="s">
        <v>341</v>
      </c>
      <c r="D108" s="8"/>
      <c r="E108">
        <v>4.4000000000000004</v>
      </c>
      <c r="F108" s="8"/>
      <c r="I108" s="11">
        <v>4.0999999999999996</v>
      </c>
      <c r="L108">
        <v>2.7</v>
      </c>
      <c r="M108" s="39"/>
      <c r="N108">
        <f t="shared" si="7"/>
        <v>3.7333333333333329</v>
      </c>
      <c r="O108">
        <f t="shared" si="8"/>
        <v>3.4</v>
      </c>
      <c r="P108" s="10">
        <f t="shared" si="9"/>
        <v>-15.182349813928761</v>
      </c>
      <c r="Q108" s="10">
        <f t="shared" si="10"/>
        <v>-7.2182815356489938</v>
      </c>
      <c r="R108" s="10">
        <f t="shared" si="11"/>
        <v>0.65758167054824701</v>
      </c>
      <c r="X108">
        <f t="shared" si="13"/>
        <v>3.4</v>
      </c>
    </row>
    <row r="109" spans="1:24" x14ac:dyDescent="0.25">
      <c r="A109">
        <v>274</v>
      </c>
      <c r="B109" t="s">
        <v>412</v>
      </c>
      <c r="C109" t="s">
        <v>342</v>
      </c>
      <c r="D109" s="8"/>
      <c r="E109">
        <v>3</v>
      </c>
      <c r="F109" s="8"/>
      <c r="H109" s="8"/>
      <c r="I109" s="11">
        <v>5.3</v>
      </c>
      <c r="L109">
        <v>1.6</v>
      </c>
      <c r="M109" s="39"/>
      <c r="N109">
        <f t="shared" si="7"/>
        <v>3.3000000000000003</v>
      </c>
      <c r="O109">
        <f t="shared" si="8"/>
        <v>3.45</v>
      </c>
      <c r="P109" s="10">
        <f t="shared" si="9"/>
        <v>-15.182349813928761</v>
      </c>
      <c r="Q109" s="10">
        <f t="shared" si="10"/>
        <v>-7.2182815356489938</v>
      </c>
      <c r="R109" s="10">
        <f t="shared" si="11"/>
        <v>0.65758167054824701</v>
      </c>
      <c r="X109">
        <f t="shared" si="13"/>
        <v>3.45</v>
      </c>
    </row>
    <row r="110" spans="1:24" x14ac:dyDescent="0.25">
      <c r="A110">
        <v>276</v>
      </c>
      <c r="B110" t="s">
        <v>412</v>
      </c>
      <c r="C110" t="s">
        <v>344</v>
      </c>
      <c r="D110" s="8"/>
      <c r="F110" s="8"/>
      <c r="H110">
        <v>6.8</v>
      </c>
      <c r="I110" s="11">
        <v>6.8</v>
      </c>
      <c r="J110">
        <v>8.1999999999999993</v>
      </c>
      <c r="K110">
        <v>7.4</v>
      </c>
      <c r="M110" s="39"/>
      <c r="N110">
        <f t="shared" si="7"/>
        <v>7.2999999999999989</v>
      </c>
      <c r="O110">
        <f t="shared" si="8"/>
        <v>7.2999999999999989</v>
      </c>
      <c r="P110" s="10">
        <f t="shared" si="9"/>
        <v>-15.182349813928761</v>
      </c>
      <c r="Q110" s="10">
        <f t="shared" si="10"/>
        <v>-7.2182815356489938</v>
      </c>
      <c r="R110" s="10">
        <f t="shared" si="11"/>
        <v>5.8190344306665827</v>
      </c>
      <c r="V110">
        <v>5.8190344306665827</v>
      </c>
      <c r="X110">
        <f t="shared" si="13"/>
        <v>6.7047586076666459</v>
      </c>
    </row>
    <row r="111" spans="1:24" x14ac:dyDescent="0.25">
      <c r="A111">
        <v>277</v>
      </c>
      <c r="B111" t="s">
        <v>412</v>
      </c>
      <c r="C111" t="s">
        <v>345</v>
      </c>
      <c r="D111" s="8"/>
      <c r="F111" s="8"/>
      <c r="H111">
        <v>7.1</v>
      </c>
      <c r="I111" s="11">
        <v>7.6</v>
      </c>
      <c r="J111">
        <v>8.6</v>
      </c>
      <c r="K111">
        <v>8.3000000000000007</v>
      </c>
      <c r="M111" s="39"/>
      <c r="N111">
        <f t="shared" si="7"/>
        <v>7.8999999999999995</v>
      </c>
      <c r="O111">
        <f t="shared" si="8"/>
        <v>7.8999999999999995</v>
      </c>
      <c r="P111" s="10">
        <f t="shared" si="9"/>
        <v>-15.182349813928761</v>
      </c>
      <c r="Q111" s="10">
        <f t="shared" si="10"/>
        <v>-7.2182815356489938</v>
      </c>
      <c r="R111" s="10">
        <f t="shared" si="11"/>
        <v>6.0708126140869894</v>
      </c>
      <c r="V111">
        <v>6.0708126140869894</v>
      </c>
      <c r="X111">
        <f t="shared" si="13"/>
        <v>7.2677031535217473</v>
      </c>
    </row>
    <row r="112" spans="1:24" x14ac:dyDescent="0.25">
      <c r="A112">
        <v>280</v>
      </c>
      <c r="B112" t="s">
        <v>412</v>
      </c>
      <c r="C112" t="s">
        <v>348</v>
      </c>
      <c r="D112" s="8"/>
      <c r="E112">
        <v>2.9</v>
      </c>
      <c r="F112" s="8"/>
      <c r="H112">
        <v>2.9</v>
      </c>
      <c r="I112" s="11"/>
      <c r="L112">
        <v>1.3</v>
      </c>
      <c r="M112" s="39"/>
      <c r="N112">
        <f t="shared" si="7"/>
        <v>2.3666666666666667</v>
      </c>
      <c r="O112">
        <f t="shared" si="8"/>
        <v>2.1</v>
      </c>
      <c r="P112" s="10">
        <f t="shared" si="9"/>
        <v>-15.182349813928761</v>
      </c>
      <c r="Q112" s="10">
        <f t="shared" si="10"/>
        <v>-7.2182815356489938</v>
      </c>
      <c r="R112" s="10">
        <f t="shared" si="11"/>
        <v>0.65758167054824701</v>
      </c>
      <c r="X112">
        <f t="shared" si="13"/>
        <v>2.1</v>
      </c>
    </row>
    <row r="113" spans="1:24" x14ac:dyDescent="0.25">
      <c r="A113">
        <v>281</v>
      </c>
      <c r="B113" t="s">
        <v>412</v>
      </c>
      <c r="C113" t="s">
        <v>349</v>
      </c>
      <c r="D113" s="8"/>
      <c r="F113" s="8"/>
      <c r="G113">
        <v>4.9000000000000004</v>
      </c>
      <c r="H113">
        <v>5</v>
      </c>
      <c r="I113" s="11"/>
      <c r="J113">
        <v>5.8</v>
      </c>
      <c r="K113">
        <v>5.9</v>
      </c>
      <c r="M113" s="39"/>
      <c r="N113">
        <f t="shared" si="7"/>
        <v>5.4</v>
      </c>
      <c r="O113">
        <f t="shared" si="8"/>
        <v>5.4</v>
      </c>
      <c r="P113" s="10">
        <f t="shared" si="9"/>
        <v>-15.182349813928761</v>
      </c>
      <c r="Q113" s="10">
        <f t="shared" si="10"/>
        <v>-7.2182815356489938</v>
      </c>
      <c r="R113" s="10">
        <f t="shared" si="11"/>
        <v>4.3083653301441425</v>
      </c>
      <c r="V113">
        <v>4.3083653301441425</v>
      </c>
      <c r="X113">
        <f t="shared" si="13"/>
        <v>5.0270913325360356</v>
      </c>
    </row>
    <row r="114" spans="1:24" x14ac:dyDescent="0.25">
      <c r="A114">
        <v>282</v>
      </c>
      <c r="B114" t="s">
        <v>412</v>
      </c>
      <c r="C114" t="s">
        <v>350</v>
      </c>
      <c r="D114" s="8"/>
      <c r="E114">
        <v>3.4</v>
      </c>
      <c r="F114" s="8"/>
      <c r="H114" s="8"/>
      <c r="I114" s="11"/>
      <c r="L114">
        <v>1.1000000000000001</v>
      </c>
      <c r="M114" s="39"/>
      <c r="N114">
        <f t="shared" si="7"/>
        <v>2.25</v>
      </c>
      <c r="O114">
        <f t="shared" si="8"/>
        <v>1.1000000000000001</v>
      </c>
      <c r="P114" s="10">
        <f t="shared" si="9"/>
        <v>-15.182349813928761</v>
      </c>
      <c r="Q114" s="10">
        <f t="shared" si="10"/>
        <v>-7.2182815356489938</v>
      </c>
      <c r="R114" s="10">
        <f t="shared" si="11"/>
        <v>0.65758167054824701</v>
      </c>
      <c r="X114">
        <f t="shared" si="13"/>
        <v>1.1000000000000001</v>
      </c>
    </row>
    <row r="115" spans="1:24" x14ac:dyDescent="0.25">
      <c r="A115">
        <v>288</v>
      </c>
      <c r="B115" t="s">
        <v>412</v>
      </c>
      <c r="C115" t="s">
        <v>356</v>
      </c>
      <c r="D115" s="8"/>
      <c r="E115">
        <v>4.8</v>
      </c>
      <c r="F115" s="8"/>
      <c r="H115">
        <v>3.5</v>
      </c>
      <c r="I115" s="11"/>
      <c r="K115">
        <v>2.7</v>
      </c>
      <c r="M115" s="39"/>
      <c r="N115">
        <f t="shared" si="7"/>
        <v>3.6666666666666665</v>
      </c>
      <c r="O115">
        <f t="shared" si="8"/>
        <v>3.1</v>
      </c>
      <c r="P115" s="10">
        <f t="shared" si="9"/>
        <v>-15.182349813928761</v>
      </c>
      <c r="Q115" s="10">
        <f t="shared" si="10"/>
        <v>-7.2182815356489938</v>
      </c>
      <c r="R115" s="10">
        <f t="shared" si="11"/>
        <v>0.65758167054824701</v>
      </c>
      <c r="X115">
        <f t="shared" si="13"/>
        <v>3.1</v>
      </c>
    </row>
    <row r="116" spans="1:24" x14ac:dyDescent="0.25">
      <c r="A116">
        <v>289</v>
      </c>
      <c r="B116" t="s">
        <v>412</v>
      </c>
      <c r="C116" t="s">
        <v>357</v>
      </c>
      <c r="D116" s="8"/>
      <c r="F116" s="8"/>
      <c r="G116">
        <v>5</v>
      </c>
      <c r="H116">
        <v>5.0999999999999996</v>
      </c>
      <c r="I116" s="11">
        <v>5.3</v>
      </c>
      <c r="J116">
        <v>7.3</v>
      </c>
      <c r="K116">
        <v>6.7</v>
      </c>
      <c r="M116" s="39"/>
      <c r="N116">
        <f t="shared" si="7"/>
        <v>5.88</v>
      </c>
      <c r="O116">
        <f t="shared" si="8"/>
        <v>5.88</v>
      </c>
      <c r="P116" s="10">
        <f t="shared" si="9"/>
        <v>-15.182349813928761</v>
      </c>
      <c r="Q116" s="10">
        <f t="shared" si="10"/>
        <v>-7.2182815356489938</v>
      </c>
      <c r="R116" s="10">
        <f t="shared" si="11"/>
        <v>5.2525335179706678</v>
      </c>
      <c r="V116">
        <v>5.2525335179706678</v>
      </c>
      <c r="X116">
        <f t="shared" si="13"/>
        <v>5.4705067035941335</v>
      </c>
    </row>
    <row r="117" spans="1:24" x14ac:dyDescent="0.25">
      <c r="A117">
        <v>291</v>
      </c>
      <c r="B117" t="s">
        <v>412</v>
      </c>
      <c r="C117" t="s">
        <v>359</v>
      </c>
      <c r="D117" s="8"/>
      <c r="E117" s="10">
        <v>0.75</v>
      </c>
      <c r="F117" s="8"/>
      <c r="G117" s="10"/>
      <c r="H117" s="8"/>
      <c r="I117" s="11"/>
      <c r="L117">
        <v>1.0714285714285714</v>
      </c>
      <c r="M117" s="39"/>
      <c r="N117">
        <f t="shared" si="7"/>
        <v>0.9107142857142857</v>
      </c>
      <c r="O117">
        <f t="shared" si="8"/>
        <v>1.0714285714285714</v>
      </c>
      <c r="P117" s="10">
        <f t="shared" si="9"/>
        <v>-15.182349813928761</v>
      </c>
      <c r="Q117" s="10">
        <f t="shared" si="10"/>
        <v>-7.2182815356489938</v>
      </c>
      <c r="R117" s="10">
        <f t="shared" si="11"/>
        <v>0.65758167054824701</v>
      </c>
      <c r="X117">
        <f t="shared" si="13"/>
        <v>1.0714285714285714</v>
      </c>
    </row>
    <row r="118" spans="1:24" x14ac:dyDescent="0.25">
      <c r="A118">
        <v>293</v>
      </c>
      <c r="B118" t="s">
        <v>412</v>
      </c>
      <c r="C118" t="s">
        <v>361</v>
      </c>
      <c r="D118" s="8"/>
      <c r="E118" s="10"/>
      <c r="F118" s="8"/>
      <c r="G118" s="10"/>
      <c r="H118" s="8"/>
      <c r="I118" s="11">
        <v>4.9000000000000004</v>
      </c>
      <c r="K118">
        <v>5.8</v>
      </c>
      <c r="M118" s="39"/>
      <c r="N118">
        <f t="shared" si="7"/>
        <v>5.35</v>
      </c>
      <c r="O118">
        <f t="shared" si="8"/>
        <v>5.35</v>
      </c>
      <c r="P118" s="10">
        <f t="shared" si="9"/>
        <v>-15.182349813928761</v>
      </c>
      <c r="Q118" s="10">
        <f t="shared" si="10"/>
        <v>-7.2182815356489938</v>
      </c>
      <c r="R118" s="10">
        <f t="shared" si="11"/>
        <v>0.65758167054824701</v>
      </c>
      <c r="X118">
        <f t="shared" si="13"/>
        <v>5.35</v>
      </c>
    </row>
    <row r="119" spans="1:24" x14ac:dyDescent="0.25">
      <c r="A119">
        <v>294</v>
      </c>
      <c r="B119" t="s">
        <v>412</v>
      </c>
      <c r="C119" t="s">
        <v>362</v>
      </c>
      <c r="D119" s="8"/>
      <c r="E119" s="10"/>
      <c r="F119" s="8"/>
      <c r="I119" s="11"/>
      <c r="L119">
        <v>1.6</v>
      </c>
      <c r="M119" s="39"/>
      <c r="N119">
        <f t="shared" si="7"/>
        <v>1.6</v>
      </c>
      <c r="O119">
        <f t="shared" si="8"/>
        <v>1.6</v>
      </c>
      <c r="P119" s="10">
        <f t="shared" si="9"/>
        <v>-15.182349813928761</v>
      </c>
      <c r="Q119" s="10">
        <f t="shared" si="10"/>
        <v>-7.2182815356489938</v>
      </c>
      <c r="R119" s="10">
        <f t="shared" si="11"/>
        <v>0.65758167054824701</v>
      </c>
      <c r="V119">
        <v>4.4971989677094477</v>
      </c>
      <c r="X119">
        <f t="shared" si="13"/>
        <v>3.0485994838547237</v>
      </c>
    </row>
    <row r="120" spans="1:24" x14ac:dyDescent="0.25">
      <c r="A120">
        <v>298</v>
      </c>
      <c r="B120" t="s">
        <v>412</v>
      </c>
      <c r="C120" t="s">
        <v>366</v>
      </c>
      <c r="D120" s="8"/>
      <c r="E120">
        <v>3.4</v>
      </c>
      <c r="F120" s="8"/>
      <c r="G120">
        <v>3</v>
      </c>
      <c r="H120">
        <v>3.9</v>
      </c>
      <c r="I120" s="11"/>
      <c r="L120">
        <v>1</v>
      </c>
      <c r="M120" s="39"/>
      <c r="N120">
        <f t="shared" si="7"/>
        <v>2.8250000000000002</v>
      </c>
      <c r="O120">
        <f t="shared" si="8"/>
        <v>2.6333333333333333</v>
      </c>
      <c r="P120" s="10">
        <f t="shared" si="9"/>
        <v>-15.182349813928761</v>
      </c>
      <c r="Q120" s="10">
        <f t="shared" si="10"/>
        <v>-7.2182815356489938</v>
      </c>
      <c r="R120" s="10">
        <f t="shared" si="11"/>
        <v>0.65758167054824701</v>
      </c>
      <c r="X120">
        <f t="shared" si="13"/>
        <v>2.6333333333333333</v>
      </c>
    </row>
    <row r="121" spans="1:24" x14ac:dyDescent="0.25">
      <c r="A121">
        <v>299</v>
      </c>
      <c r="B121" t="s">
        <v>412</v>
      </c>
      <c r="C121" t="s">
        <v>367</v>
      </c>
      <c r="D121" s="8"/>
      <c r="E121">
        <v>2.2999999999999998</v>
      </c>
      <c r="F121" s="8"/>
      <c r="I121" s="11">
        <v>2.8</v>
      </c>
      <c r="L121">
        <v>2.1</v>
      </c>
      <c r="M121" s="39"/>
      <c r="N121">
        <f t="shared" si="7"/>
        <v>2.4</v>
      </c>
      <c r="O121">
        <f t="shared" si="8"/>
        <v>2.4500000000000002</v>
      </c>
      <c r="P121" s="10">
        <f t="shared" si="9"/>
        <v>-15.182349813928761</v>
      </c>
      <c r="Q121" s="10">
        <f t="shared" si="10"/>
        <v>-7.2182815356489938</v>
      </c>
      <c r="R121" s="10">
        <f t="shared" si="11"/>
        <v>0.65758167054824701</v>
      </c>
      <c r="X121">
        <f t="shared" si="13"/>
        <v>2.4500000000000002</v>
      </c>
    </row>
    <row r="122" spans="1:24" x14ac:dyDescent="0.25">
      <c r="A122">
        <v>300</v>
      </c>
      <c r="B122" t="s">
        <v>412</v>
      </c>
      <c r="C122" t="s">
        <v>368</v>
      </c>
      <c r="D122" s="8"/>
      <c r="F122" s="8"/>
      <c r="H122">
        <v>7.65</v>
      </c>
      <c r="I122" s="11"/>
      <c r="J122">
        <v>9.1999999999999993</v>
      </c>
      <c r="K122">
        <v>8.1999999999999993</v>
      </c>
      <c r="M122" s="39"/>
      <c r="N122">
        <f t="shared" si="7"/>
        <v>8.35</v>
      </c>
      <c r="O122">
        <f t="shared" si="8"/>
        <v>8.35</v>
      </c>
      <c r="P122" s="10">
        <f t="shared" si="9"/>
        <v>-15.182349813928761</v>
      </c>
      <c r="Q122" s="10">
        <f t="shared" si="10"/>
        <v>-7.2182815356489938</v>
      </c>
      <c r="R122" s="10">
        <f t="shared" si="11"/>
        <v>6.448479889217599</v>
      </c>
      <c r="V122">
        <v>6.448479889217599</v>
      </c>
      <c r="X122">
        <f t="shared" si="13"/>
        <v>7.4328266297391998</v>
      </c>
    </row>
    <row r="123" spans="1:24" x14ac:dyDescent="0.25">
      <c r="A123">
        <v>301</v>
      </c>
      <c r="B123" t="s">
        <v>412</v>
      </c>
      <c r="C123" t="s">
        <v>369</v>
      </c>
      <c r="D123" s="8"/>
      <c r="F123" s="8"/>
      <c r="I123" s="11">
        <v>8.1999999999999993</v>
      </c>
      <c r="J123">
        <v>10.8</v>
      </c>
      <c r="K123">
        <v>10.8</v>
      </c>
      <c r="M123" s="39"/>
      <c r="N123">
        <f t="shared" si="7"/>
        <v>9.9333333333333336</v>
      </c>
      <c r="O123">
        <f t="shared" si="8"/>
        <v>9.9333333333333336</v>
      </c>
      <c r="P123" s="10">
        <f t="shared" si="9"/>
        <v>-15.182349813928761</v>
      </c>
      <c r="Q123" s="10">
        <f t="shared" si="10"/>
        <v>-7.2182815356489938</v>
      </c>
      <c r="R123" s="10">
        <f t="shared" si="11"/>
        <v>7.4555926228992266</v>
      </c>
      <c r="V123">
        <v>7.4555926228992266</v>
      </c>
      <c r="X123">
        <f t="shared" si="13"/>
        <v>8.818530874299741</v>
      </c>
    </row>
    <row r="124" spans="1:24" x14ac:dyDescent="0.25">
      <c r="A124">
        <v>303</v>
      </c>
      <c r="B124" t="s">
        <v>412</v>
      </c>
      <c r="C124" t="s">
        <v>371</v>
      </c>
      <c r="D124" s="8"/>
      <c r="F124" s="8"/>
      <c r="G124">
        <v>2.2000000000000002</v>
      </c>
      <c r="H124" s="8"/>
      <c r="I124" s="11"/>
      <c r="K124">
        <v>2.2666666666666666</v>
      </c>
      <c r="L124">
        <v>2</v>
      </c>
      <c r="M124" s="39"/>
      <c r="N124">
        <f t="shared" si="7"/>
        <v>2.1555555555555554</v>
      </c>
      <c r="O124">
        <f t="shared" si="8"/>
        <v>2.1555555555555554</v>
      </c>
      <c r="P124" s="10">
        <f t="shared" si="9"/>
        <v>-15.182349813928761</v>
      </c>
      <c r="Q124" s="10">
        <f t="shared" si="10"/>
        <v>-7.2182815356489938</v>
      </c>
      <c r="R124" s="10">
        <f t="shared" si="11"/>
        <v>0.65758167054824701</v>
      </c>
      <c r="X124">
        <f t="shared" si="13"/>
        <v>2.1555555555555554</v>
      </c>
    </row>
    <row r="125" spans="1:24" x14ac:dyDescent="0.25">
      <c r="A125">
        <v>308</v>
      </c>
      <c r="B125" t="s">
        <v>412</v>
      </c>
      <c r="C125" t="s">
        <v>376</v>
      </c>
      <c r="D125" s="8"/>
      <c r="F125" s="8"/>
      <c r="H125" s="8"/>
      <c r="I125" s="14">
        <v>3.5</v>
      </c>
      <c r="J125" s="13">
        <v>3.7</v>
      </c>
      <c r="K125" s="13">
        <v>5.3100000000000005</v>
      </c>
      <c r="M125" s="39"/>
      <c r="N125">
        <f t="shared" si="7"/>
        <v>4.1700000000000008</v>
      </c>
      <c r="O125">
        <f t="shared" si="8"/>
        <v>4.1700000000000008</v>
      </c>
      <c r="P125" s="10">
        <f t="shared" si="9"/>
        <v>-15.182349813928761</v>
      </c>
      <c r="Q125" s="10">
        <f t="shared" si="10"/>
        <v>-7.2182815356489938</v>
      </c>
      <c r="R125" s="10">
        <f t="shared" si="11"/>
        <v>2.9865298671870084</v>
      </c>
      <c r="V125">
        <v>2.9865298671870084</v>
      </c>
      <c r="X125">
        <f t="shared" si="13"/>
        <v>3.9321766223956693</v>
      </c>
    </row>
    <row r="126" spans="1:24" x14ac:dyDescent="0.25">
      <c r="A126">
        <v>310</v>
      </c>
      <c r="B126" t="s">
        <v>412</v>
      </c>
      <c r="C126" t="s">
        <v>378</v>
      </c>
      <c r="D126" s="8"/>
      <c r="F126" s="8"/>
      <c r="G126" s="13">
        <v>5.5</v>
      </c>
      <c r="H126" s="13"/>
      <c r="I126" s="14"/>
      <c r="J126" s="13">
        <v>9.4</v>
      </c>
      <c r="K126" s="13">
        <v>9.3000000000000007</v>
      </c>
      <c r="M126" s="39"/>
      <c r="N126">
        <f t="shared" si="7"/>
        <v>8.0666666666666682</v>
      </c>
      <c r="O126">
        <f t="shared" si="8"/>
        <v>8.0666666666666682</v>
      </c>
      <c r="P126" s="10">
        <f t="shared" si="9"/>
        <v>-15.182349813928761</v>
      </c>
      <c r="Q126" s="10">
        <f t="shared" si="10"/>
        <v>-7.2182815356489938</v>
      </c>
      <c r="R126" s="10">
        <f t="shared" si="11"/>
        <v>6.5743689809278036</v>
      </c>
      <c r="V126">
        <v>6.5743689809278036</v>
      </c>
      <c r="X126">
        <f t="shared" si="13"/>
        <v>7.1247896603092684</v>
      </c>
    </row>
    <row r="127" spans="1:24" x14ac:dyDescent="0.25">
      <c r="A127">
        <v>330</v>
      </c>
      <c r="B127" t="s">
        <v>566</v>
      </c>
      <c r="C127" s="25" t="s">
        <v>471</v>
      </c>
      <c r="D127" s="8"/>
      <c r="F127" s="8"/>
      <c r="G127">
        <v>4.0600000000000005</v>
      </c>
      <c r="H127">
        <v>4.2</v>
      </c>
      <c r="L127">
        <v>4.2799999999999994</v>
      </c>
      <c r="M127" s="39"/>
      <c r="N127">
        <f t="shared" si="7"/>
        <v>4.1800000000000006</v>
      </c>
      <c r="O127">
        <f t="shared" si="8"/>
        <v>4.1800000000000006</v>
      </c>
      <c r="P127" s="10">
        <f t="shared" si="9"/>
        <v>-15.182349813928761</v>
      </c>
      <c r="Q127" s="10">
        <f t="shared" si="10"/>
        <v>-7.2182815356489938</v>
      </c>
      <c r="R127" s="10">
        <f t="shared" si="11"/>
        <v>0.65758167054824701</v>
      </c>
      <c r="X127">
        <f t="shared" si="13"/>
        <v>4.1800000000000006</v>
      </c>
    </row>
    <row r="128" spans="1:24" x14ac:dyDescent="0.25">
      <c r="A128">
        <v>332</v>
      </c>
      <c r="B128" t="s">
        <v>566</v>
      </c>
      <c r="C128" s="25" t="s">
        <v>473</v>
      </c>
      <c r="D128" s="8"/>
      <c r="F128" s="8"/>
      <c r="G128">
        <v>4.1399999999999997</v>
      </c>
      <c r="I128">
        <v>2.3333333333333335</v>
      </c>
      <c r="J128">
        <v>8.0750000000000011</v>
      </c>
      <c r="L128">
        <v>4.74</v>
      </c>
      <c r="M128" s="39"/>
      <c r="N128">
        <f t="shared" si="7"/>
        <v>4.8220833333333335</v>
      </c>
      <c r="O128">
        <f t="shared" si="8"/>
        <v>4.8220833333333335</v>
      </c>
      <c r="P128" s="10">
        <f t="shared" si="9"/>
        <v>-15.182349813928761</v>
      </c>
      <c r="Q128" s="10">
        <f t="shared" si="10"/>
        <v>-7.2182815356489938</v>
      </c>
      <c r="R128" s="10">
        <f t="shared" si="11"/>
        <v>5.7403537483477072</v>
      </c>
      <c r="V128">
        <v>5.7403537483477072</v>
      </c>
      <c r="X128">
        <f t="shared" si="13"/>
        <v>4.2384217704202598</v>
      </c>
    </row>
    <row r="129" spans="1:24" x14ac:dyDescent="0.25">
      <c r="A129">
        <v>336</v>
      </c>
      <c r="B129" t="s">
        <v>566</v>
      </c>
      <c r="C129" s="25" t="s">
        <v>477</v>
      </c>
      <c r="D129" s="8"/>
      <c r="F129" s="8"/>
      <c r="H129">
        <v>4.9000000000000004</v>
      </c>
      <c r="I129">
        <v>3.1599999999999997</v>
      </c>
      <c r="J129">
        <v>6.0400000000000009</v>
      </c>
      <c r="L129">
        <v>4.58</v>
      </c>
      <c r="M129" s="39"/>
      <c r="N129">
        <f t="shared" si="7"/>
        <v>4.67</v>
      </c>
      <c r="O129">
        <f t="shared" si="8"/>
        <v>4.67</v>
      </c>
      <c r="P129" s="10">
        <f t="shared" si="9"/>
        <v>-15.182349813928761</v>
      </c>
      <c r="Q129" s="10">
        <f t="shared" si="10"/>
        <v>-7.2182815356489938</v>
      </c>
      <c r="R129" s="10">
        <f t="shared" si="11"/>
        <v>4.4594322401963877</v>
      </c>
      <c r="V129">
        <v>4.4594322401963877</v>
      </c>
      <c r="X129">
        <f t="shared" si="13"/>
        <v>4.2748580600490973</v>
      </c>
    </row>
    <row r="130" spans="1:24" x14ac:dyDescent="0.25">
      <c r="A130">
        <v>342</v>
      </c>
      <c r="B130" t="s">
        <v>566</v>
      </c>
      <c r="C130" s="25" t="s">
        <v>483</v>
      </c>
      <c r="D130" s="8"/>
      <c r="F130" s="8"/>
      <c r="L130">
        <v>1.3399999999999999</v>
      </c>
      <c r="M130" s="39"/>
      <c r="N130">
        <f t="shared" ref="N130:N140" si="14">AVERAGE(D130:L130)</f>
        <v>1.3399999999999999</v>
      </c>
      <c r="O130">
        <f t="shared" ref="O130:O140" si="15">AVERAGE(D130,F130,G130,H130,I130,J130,K130,L130)</f>
        <v>1.3399999999999999</v>
      </c>
      <c r="P130" s="10">
        <f t="shared" ref="P130:P140" si="16">(D130-2.8558)/0.1881</f>
        <v>-15.182349813928761</v>
      </c>
      <c r="Q130" s="10">
        <f t="shared" ref="Q130:Q140" si="17">(F130-1.9742)/0.2735</f>
        <v>-7.2182815356489938</v>
      </c>
      <c r="R130" s="10">
        <f t="shared" ref="R130:R140" si="18">(J130+1.0447)/1.5887</f>
        <v>0.65758167054824701</v>
      </c>
      <c r="X130">
        <f t="shared" ref="X130:X140" si="19">AVERAGE(G130:I130,K130:L130,T130:V130)</f>
        <v>1.3399999999999999</v>
      </c>
    </row>
    <row r="131" spans="1:24" x14ac:dyDescent="0.25">
      <c r="A131">
        <v>343</v>
      </c>
      <c r="B131" t="s">
        <v>566</v>
      </c>
      <c r="C131" s="25" t="s">
        <v>484</v>
      </c>
      <c r="D131" s="8"/>
      <c r="F131" s="8"/>
      <c r="J131">
        <v>2.2999999999999998</v>
      </c>
      <c r="L131">
        <v>4.92</v>
      </c>
      <c r="M131" s="39"/>
      <c r="N131">
        <f t="shared" si="14"/>
        <v>3.61</v>
      </c>
      <c r="O131">
        <f t="shared" si="15"/>
        <v>3.61</v>
      </c>
      <c r="P131" s="10">
        <f t="shared" si="16"/>
        <v>-15.182349813928761</v>
      </c>
      <c r="Q131" s="10">
        <f t="shared" si="17"/>
        <v>-7.2182815356489938</v>
      </c>
      <c r="R131" s="10">
        <f t="shared" si="18"/>
        <v>2.105306225215585</v>
      </c>
      <c r="V131">
        <v>2.105306225215585</v>
      </c>
      <c r="X131">
        <f t="shared" si="19"/>
        <v>3.5126531126077927</v>
      </c>
    </row>
    <row r="132" spans="1:24" x14ac:dyDescent="0.25">
      <c r="A132">
        <v>359</v>
      </c>
      <c r="B132" t="s">
        <v>566</v>
      </c>
      <c r="C132" s="25" t="s">
        <v>500</v>
      </c>
      <c r="D132" s="8"/>
      <c r="F132" s="8"/>
      <c r="I132">
        <v>4.0750000000000002</v>
      </c>
      <c r="J132">
        <v>9.4</v>
      </c>
      <c r="L132">
        <v>4.66</v>
      </c>
      <c r="M132" s="39"/>
      <c r="N132">
        <f t="shared" si="14"/>
        <v>6.0450000000000008</v>
      </c>
      <c r="O132">
        <f t="shared" si="15"/>
        <v>6.0450000000000008</v>
      </c>
      <c r="P132" s="10">
        <f t="shared" si="16"/>
        <v>-15.182349813928761</v>
      </c>
      <c r="Q132" s="10">
        <f t="shared" si="17"/>
        <v>-7.2182815356489938</v>
      </c>
      <c r="R132" s="10">
        <f t="shared" si="18"/>
        <v>6.5743689809278036</v>
      </c>
      <c r="V132">
        <v>6.5743689809278036</v>
      </c>
      <c r="X132">
        <f t="shared" si="19"/>
        <v>5.103122993642601</v>
      </c>
    </row>
    <row r="133" spans="1:24" x14ac:dyDescent="0.25">
      <c r="A133">
        <v>360</v>
      </c>
      <c r="B133" t="s">
        <v>566</v>
      </c>
      <c r="C133" s="25" t="s">
        <v>501</v>
      </c>
      <c r="D133" s="8"/>
      <c r="F133" s="8"/>
      <c r="H133">
        <v>5.2</v>
      </c>
      <c r="J133">
        <v>3.9166666666666665</v>
      </c>
      <c r="L133">
        <v>4.74</v>
      </c>
      <c r="M133" s="39"/>
      <c r="N133">
        <f t="shared" si="14"/>
        <v>4.6188888888888888</v>
      </c>
      <c r="O133">
        <f t="shared" si="15"/>
        <v>4.6188888888888888</v>
      </c>
      <c r="P133" s="10">
        <f t="shared" si="16"/>
        <v>-15.182349813928761</v>
      </c>
      <c r="Q133" s="10">
        <f t="shared" si="17"/>
        <v>-7.2182815356489938</v>
      </c>
      <c r="R133" s="10">
        <f t="shared" si="18"/>
        <v>3.1229097165397284</v>
      </c>
      <c r="V133">
        <v>3.1229097165397284</v>
      </c>
      <c r="X133">
        <f t="shared" si="19"/>
        <v>4.354303238846577</v>
      </c>
    </row>
    <row r="134" spans="1:24" x14ac:dyDescent="0.25">
      <c r="A134">
        <v>364</v>
      </c>
      <c r="B134" t="s">
        <v>566</v>
      </c>
      <c r="C134" s="25" t="s">
        <v>505</v>
      </c>
      <c r="D134" s="8"/>
      <c r="F134" s="8"/>
      <c r="L134">
        <v>4.32</v>
      </c>
      <c r="M134" s="39"/>
      <c r="N134">
        <f t="shared" si="14"/>
        <v>4.32</v>
      </c>
      <c r="O134">
        <f t="shared" si="15"/>
        <v>4.32</v>
      </c>
      <c r="P134" s="10">
        <f t="shared" si="16"/>
        <v>-15.182349813928761</v>
      </c>
      <c r="Q134" s="10">
        <f t="shared" si="17"/>
        <v>-7.2182815356489938</v>
      </c>
      <c r="R134" s="10">
        <f t="shared" si="18"/>
        <v>0.65758167054824701</v>
      </c>
      <c r="X134">
        <f t="shared" si="19"/>
        <v>4.32</v>
      </c>
    </row>
    <row r="135" spans="1:24" x14ac:dyDescent="0.25">
      <c r="A135">
        <v>369</v>
      </c>
      <c r="B135" t="s">
        <v>566</v>
      </c>
      <c r="C135" s="25" t="s">
        <v>510</v>
      </c>
      <c r="D135" s="8"/>
      <c r="F135" s="8"/>
      <c r="I135">
        <v>2.64</v>
      </c>
      <c r="J135">
        <v>5</v>
      </c>
      <c r="L135">
        <v>5.16</v>
      </c>
      <c r="M135" s="39"/>
      <c r="N135">
        <f t="shared" si="14"/>
        <v>4.2666666666666666</v>
      </c>
      <c r="O135">
        <f t="shared" si="15"/>
        <v>4.2666666666666666</v>
      </c>
      <c r="P135" s="10">
        <f t="shared" si="16"/>
        <v>-15.182349813928761</v>
      </c>
      <c r="Q135" s="10">
        <f t="shared" si="17"/>
        <v>-7.2182815356489938</v>
      </c>
      <c r="R135" s="10">
        <f t="shared" si="18"/>
        <v>3.8048089633033295</v>
      </c>
      <c r="V135">
        <v>3.8048089633033295</v>
      </c>
      <c r="X135">
        <f t="shared" si="19"/>
        <v>3.8682696544344437</v>
      </c>
    </row>
    <row r="136" spans="1:24" x14ac:dyDescent="0.25">
      <c r="A136">
        <v>393</v>
      </c>
      <c r="B136" t="s">
        <v>566</v>
      </c>
      <c r="C136" s="25" t="s">
        <v>534</v>
      </c>
      <c r="D136" s="8"/>
      <c r="F136" s="8"/>
      <c r="I136">
        <v>4.6500000000000004</v>
      </c>
      <c r="J136">
        <v>5.68</v>
      </c>
      <c r="L136">
        <v>4.666666666666667</v>
      </c>
      <c r="M136" s="39"/>
      <c r="N136">
        <f t="shared" si="14"/>
        <v>4.9988888888888887</v>
      </c>
      <c r="O136">
        <f t="shared" si="15"/>
        <v>4.9988888888888887</v>
      </c>
      <c r="P136" s="10">
        <f t="shared" si="16"/>
        <v>-15.182349813928761</v>
      </c>
      <c r="Q136" s="10">
        <f t="shared" si="17"/>
        <v>-7.2182815356489938</v>
      </c>
      <c r="R136" s="10">
        <f t="shared" si="18"/>
        <v>4.2328318751180207</v>
      </c>
      <c r="V136">
        <v>4.2328318751180207</v>
      </c>
      <c r="X136">
        <f t="shared" si="19"/>
        <v>4.5164995139282285</v>
      </c>
    </row>
    <row r="137" spans="1:24" x14ac:dyDescent="0.25">
      <c r="A137">
        <v>408</v>
      </c>
      <c r="B137" t="s">
        <v>566</v>
      </c>
      <c r="C137" s="25" t="s">
        <v>549</v>
      </c>
      <c r="D137" s="8"/>
      <c r="F137" s="8"/>
      <c r="H137">
        <v>4.18</v>
      </c>
      <c r="I137">
        <v>2.46</v>
      </c>
      <c r="L137">
        <v>5.26</v>
      </c>
      <c r="M137" s="39"/>
      <c r="N137">
        <f t="shared" si="14"/>
        <v>3.9666666666666663</v>
      </c>
      <c r="O137">
        <f t="shared" si="15"/>
        <v>3.9666666666666663</v>
      </c>
      <c r="P137" s="10">
        <f t="shared" si="16"/>
        <v>-15.182349813928761</v>
      </c>
      <c r="Q137" s="10">
        <f t="shared" si="17"/>
        <v>-7.2182815356489938</v>
      </c>
      <c r="R137" s="10">
        <f t="shared" si="18"/>
        <v>0.65758167054824701</v>
      </c>
      <c r="V137">
        <v>4.5475546043935289</v>
      </c>
      <c r="X137">
        <f t="shared" si="19"/>
        <v>4.1118886510983819</v>
      </c>
    </row>
    <row r="138" spans="1:24" x14ac:dyDescent="0.25">
      <c r="A138">
        <v>412</v>
      </c>
      <c r="B138" t="s">
        <v>566</v>
      </c>
      <c r="C138" s="25" t="s">
        <v>553</v>
      </c>
      <c r="D138" s="8"/>
      <c r="F138" s="8"/>
      <c r="G138">
        <v>2.14</v>
      </c>
      <c r="L138">
        <v>3.5200000000000005</v>
      </c>
      <c r="M138" s="39"/>
      <c r="N138">
        <f t="shared" si="14"/>
        <v>2.83</v>
      </c>
      <c r="O138">
        <f t="shared" si="15"/>
        <v>2.83</v>
      </c>
      <c r="P138" s="10">
        <f t="shared" si="16"/>
        <v>-15.182349813928761</v>
      </c>
      <c r="Q138" s="10">
        <f t="shared" si="17"/>
        <v>-7.2182815356489938</v>
      </c>
      <c r="R138" s="10">
        <f t="shared" si="18"/>
        <v>0.65758167054824701</v>
      </c>
      <c r="X138">
        <f t="shared" si="19"/>
        <v>2.83</v>
      </c>
    </row>
    <row r="139" spans="1:24" x14ac:dyDescent="0.25">
      <c r="A139">
        <v>416</v>
      </c>
      <c r="B139" t="s">
        <v>566</v>
      </c>
      <c r="C139" s="25" t="s">
        <v>557</v>
      </c>
      <c r="D139" s="8"/>
      <c r="F139" s="8"/>
      <c r="G139">
        <v>4.7</v>
      </c>
      <c r="L139">
        <v>4.24</v>
      </c>
      <c r="M139" s="39"/>
      <c r="N139">
        <f t="shared" si="14"/>
        <v>4.4700000000000006</v>
      </c>
      <c r="O139">
        <f t="shared" si="15"/>
        <v>4.4700000000000006</v>
      </c>
      <c r="P139" s="10">
        <f t="shared" si="16"/>
        <v>-15.182349813928761</v>
      </c>
      <c r="Q139" s="10">
        <f t="shared" si="17"/>
        <v>-7.2182815356489938</v>
      </c>
      <c r="R139" s="10">
        <f t="shared" si="18"/>
        <v>0.65758167054824701</v>
      </c>
      <c r="X139">
        <f t="shared" si="19"/>
        <v>4.4700000000000006</v>
      </c>
    </row>
    <row r="140" spans="1:24" x14ac:dyDescent="0.25">
      <c r="A140">
        <v>419</v>
      </c>
      <c r="B140" t="s">
        <v>566</v>
      </c>
      <c r="C140" s="25" t="s">
        <v>560</v>
      </c>
      <c r="D140" s="8"/>
      <c r="F140" s="8"/>
      <c r="G140">
        <v>5.5</v>
      </c>
      <c r="L140">
        <v>4.5</v>
      </c>
      <c r="M140" s="39"/>
      <c r="N140">
        <f t="shared" si="14"/>
        <v>5</v>
      </c>
      <c r="O140">
        <f t="shared" si="15"/>
        <v>5</v>
      </c>
      <c r="P140" s="10">
        <f t="shared" si="16"/>
        <v>-15.182349813928761</v>
      </c>
      <c r="Q140" s="10">
        <f t="shared" si="17"/>
        <v>-7.2182815356489938</v>
      </c>
      <c r="R140" s="10">
        <f t="shared" si="18"/>
        <v>0.65758167054824701</v>
      </c>
      <c r="X140">
        <f t="shared" si="19"/>
        <v>5</v>
      </c>
    </row>
    <row r="142" spans="1:24" x14ac:dyDescent="0.25">
      <c r="B142" t="s">
        <v>418</v>
      </c>
      <c r="D142">
        <f>COUNT(D2:D140)</f>
        <v>36</v>
      </c>
      <c r="E142">
        <f t="shared" ref="E142:L142" si="20">COUNT(E2:E140)</f>
        <v>53</v>
      </c>
      <c r="F142">
        <f t="shared" si="20"/>
        <v>41</v>
      </c>
      <c r="G142">
        <f t="shared" si="20"/>
        <v>53</v>
      </c>
      <c r="H142">
        <f t="shared" si="20"/>
        <v>53</v>
      </c>
      <c r="I142">
        <f t="shared" si="20"/>
        <v>53</v>
      </c>
      <c r="J142">
        <f t="shared" si="20"/>
        <v>53</v>
      </c>
      <c r="K142">
        <f t="shared" si="20"/>
        <v>53</v>
      </c>
      <c r="L142">
        <f t="shared" si="20"/>
        <v>53</v>
      </c>
    </row>
  </sheetData>
  <sortState ref="A2:N142">
    <sortCondition ref="A2:A14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2"/>
  <sheetViews>
    <sheetView workbookViewId="0">
      <pane xSplit="2" ySplit="1" topLeftCell="K120" activePane="bottomRight" state="frozen"/>
      <selection pane="topRight" activeCell="B1" sqref="B1"/>
      <selection pane="bottomLeft" activeCell="A2" sqref="A2"/>
      <selection pane="bottomRight" activeCell="S127" sqref="S127"/>
    </sheetView>
  </sheetViews>
  <sheetFormatPr defaultRowHeight="12.5" x14ac:dyDescent="0.25"/>
  <cols>
    <col min="13" max="13" width="2.90625" customWidth="1"/>
    <col min="14" max="14" width="6.81640625" customWidth="1"/>
  </cols>
  <sheetData>
    <row r="1" spans="1:27" ht="13" x14ac:dyDescent="0.3">
      <c r="A1" t="s">
        <v>567</v>
      </c>
      <c r="B1" t="s">
        <v>407</v>
      </c>
      <c r="C1" s="1" t="s">
        <v>0</v>
      </c>
      <c r="D1" s="1" t="s">
        <v>84</v>
      </c>
      <c r="E1" s="1" t="s">
        <v>85</v>
      </c>
      <c r="F1" s="1" t="s">
        <v>86</v>
      </c>
      <c r="G1" s="1" t="s">
        <v>87</v>
      </c>
      <c r="H1" s="2" t="s">
        <v>90</v>
      </c>
      <c r="I1" s="2" t="s">
        <v>92</v>
      </c>
      <c r="J1" s="2" t="s">
        <v>91</v>
      </c>
      <c r="K1" t="s">
        <v>110</v>
      </c>
      <c r="L1" s="2" t="s">
        <v>93</v>
      </c>
      <c r="M1" s="36"/>
      <c r="N1" t="s">
        <v>666</v>
      </c>
      <c r="O1" s="2" t="s">
        <v>667</v>
      </c>
      <c r="P1" s="2" t="s">
        <v>685</v>
      </c>
      <c r="Q1" t="s">
        <v>652</v>
      </c>
      <c r="R1" t="s">
        <v>654</v>
      </c>
      <c r="S1" t="s">
        <v>655</v>
      </c>
      <c r="U1" t="s">
        <v>657</v>
      </c>
      <c r="V1" t="s">
        <v>659</v>
      </c>
      <c r="W1" t="s">
        <v>660</v>
      </c>
      <c r="Y1" t="s">
        <v>661</v>
      </c>
      <c r="Z1" t="s">
        <v>686</v>
      </c>
    </row>
    <row r="2" spans="1:27" x14ac:dyDescent="0.25">
      <c r="A2">
        <v>1</v>
      </c>
      <c r="B2" t="s">
        <v>408</v>
      </c>
      <c r="C2" s="3" t="s">
        <v>2</v>
      </c>
      <c r="D2" s="3">
        <v>4.54</v>
      </c>
      <c r="E2" s="3">
        <v>4.4000000000000004</v>
      </c>
      <c r="F2" s="3"/>
      <c r="G2" s="3">
        <v>4</v>
      </c>
      <c r="L2">
        <v>6.4</v>
      </c>
      <c r="M2" s="37"/>
      <c r="N2">
        <f>AVERAGE(D2:L2)</f>
        <v>4.8350000000000009</v>
      </c>
      <c r="O2">
        <f>AVERAGE(D2,F2,G2,H2,I2,J2,K2,L2)</f>
        <v>4.9799999999999995</v>
      </c>
      <c r="P2">
        <f>AVERAGE(D2,F2:K2)</f>
        <v>4.2699999999999996</v>
      </c>
      <c r="Q2" s="10">
        <f>(D2-2.8558)/0.1881</f>
        <v>8.9537480063795858</v>
      </c>
      <c r="R2" s="10">
        <f>(F2-1.9742)/0.2735</f>
        <v>-7.2182815356489938</v>
      </c>
      <c r="S2" s="10">
        <f>(J2+1.0447)/1.5887</f>
        <v>0.65758167054824701</v>
      </c>
      <c r="T2" s="10"/>
      <c r="U2" s="10">
        <f>(D2-3.053)/0.1593</f>
        <v>9.3345888261142509</v>
      </c>
      <c r="V2" s="10"/>
      <c r="W2" s="10"/>
      <c r="Y2">
        <f t="shared" ref="Y2:Y65" si="0">AVERAGE(G2:I2,K2:L2,U2:W2)</f>
        <v>6.5781962753714174</v>
      </c>
      <c r="Z2">
        <f>AVERAGE(G2:I2,K2,U2:W2)</f>
        <v>6.6672944130571254</v>
      </c>
    </row>
    <row r="3" spans="1:27" x14ac:dyDescent="0.25">
      <c r="A3">
        <v>2</v>
      </c>
      <c r="B3" t="s">
        <v>408</v>
      </c>
      <c r="C3" s="3" t="s">
        <v>7</v>
      </c>
      <c r="D3" s="3"/>
      <c r="E3" s="3">
        <v>4.8</v>
      </c>
      <c r="F3" s="3"/>
      <c r="G3" s="3">
        <v>3.62</v>
      </c>
      <c r="L3">
        <v>3.92</v>
      </c>
      <c r="M3" s="37"/>
      <c r="N3">
        <f t="shared" ref="N3:N66" si="1">AVERAGE(D3:L3)</f>
        <v>4.1133333333333333</v>
      </c>
      <c r="O3">
        <f t="shared" ref="O3:O66" si="2">AVERAGE(D3,F3,G3,H3,I3,J3,K3,L3)</f>
        <v>3.77</v>
      </c>
      <c r="P3">
        <f t="shared" ref="P3:P66" si="3">AVERAGE(D3,F3:K3)</f>
        <v>3.62</v>
      </c>
      <c r="Q3" s="10">
        <f t="shared" ref="Q3:Q66" si="4">(D3-2.8558)/0.1881</f>
        <v>-15.182349813928761</v>
      </c>
      <c r="R3" s="10">
        <f t="shared" ref="R3:R66" si="5">(F3-1.9742)/0.2735</f>
        <v>-7.2182815356489938</v>
      </c>
      <c r="S3" s="10">
        <f t="shared" ref="S3:S66" si="6">(J3+1.0447)/1.5887</f>
        <v>0.65758167054824701</v>
      </c>
      <c r="Y3">
        <f t="shared" si="0"/>
        <v>3.77</v>
      </c>
      <c r="Z3">
        <f t="shared" ref="Z3:Z66" si="7">AVERAGE(G3:I3,K3,U3:W3)</f>
        <v>3.62</v>
      </c>
    </row>
    <row r="4" spans="1:27" x14ac:dyDescent="0.25">
      <c r="A4">
        <v>3</v>
      </c>
      <c r="B4" t="s">
        <v>408</v>
      </c>
      <c r="C4" s="3" t="s">
        <v>4</v>
      </c>
      <c r="D4" s="3"/>
      <c r="E4" s="3">
        <v>5.04</v>
      </c>
      <c r="F4" s="3"/>
      <c r="G4" s="3"/>
      <c r="H4" s="3"/>
      <c r="I4" s="3"/>
      <c r="J4" s="3"/>
      <c r="K4" s="3"/>
      <c r="L4">
        <v>3.62</v>
      </c>
      <c r="M4" s="37"/>
      <c r="N4">
        <f t="shared" si="1"/>
        <v>4.33</v>
      </c>
      <c r="O4">
        <f t="shared" si="2"/>
        <v>3.62</v>
      </c>
      <c r="P4" t="e">
        <f t="shared" si="3"/>
        <v>#DIV/0!</v>
      </c>
      <c r="Q4" s="10">
        <f t="shared" si="4"/>
        <v>-15.182349813928761</v>
      </c>
      <c r="R4" s="10">
        <f t="shared" si="5"/>
        <v>-7.2182815356489938</v>
      </c>
      <c r="S4" s="10">
        <f t="shared" si="6"/>
        <v>0.65758167054824701</v>
      </c>
      <c r="Y4">
        <f t="shared" si="0"/>
        <v>3.62</v>
      </c>
      <c r="AA4" t="s">
        <v>687</v>
      </c>
    </row>
    <row r="5" spans="1:27" x14ac:dyDescent="0.25">
      <c r="A5">
        <v>4</v>
      </c>
      <c r="B5" t="s">
        <v>408</v>
      </c>
      <c r="C5" s="3" t="s">
        <v>3</v>
      </c>
      <c r="D5" s="3"/>
      <c r="E5" s="3">
        <v>4.46</v>
      </c>
      <c r="F5" s="3"/>
      <c r="G5" s="3"/>
      <c r="H5" s="3"/>
      <c r="I5" s="3"/>
      <c r="J5" s="3"/>
      <c r="K5" s="3"/>
      <c r="L5">
        <v>3.72</v>
      </c>
      <c r="M5" s="37"/>
      <c r="N5">
        <f t="shared" si="1"/>
        <v>4.09</v>
      </c>
      <c r="O5">
        <f t="shared" si="2"/>
        <v>3.72</v>
      </c>
      <c r="P5" t="e">
        <f t="shared" si="3"/>
        <v>#DIV/0!</v>
      </c>
      <c r="Q5" s="10">
        <f t="shared" si="4"/>
        <v>-15.182349813928761</v>
      </c>
      <c r="R5" s="10">
        <f t="shared" si="5"/>
        <v>-7.2182815356489938</v>
      </c>
      <c r="S5" s="10">
        <f t="shared" si="6"/>
        <v>0.65758167054824701</v>
      </c>
      <c r="Y5">
        <f t="shared" si="0"/>
        <v>3.72</v>
      </c>
      <c r="AA5" t="s">
        <v>687</v>
      </c>
    </row>
    <row r="6" spans="1:27" x14ac:dyDescent="0.25">
      <c r="A6">
        <v>5</v>
      </c>
      <c r="B6" t="s">
        <v>408</v>
      </c>
      <c r="C6" s="3" t="s">
        <v>6</v>
      </c>
      <c r="D6" s="3"/>
      <c r="E6" s="3">
        <v>2.54</v>
      </c>
      <c r="F6" s="3"/>
      <c r="G6" s="3">
        <v>1.68</v>
      </c>
      <c r="H6" s="3"/>
      <c r="I6" s="3"/>
      <c r="J6" s="3"/>
      <c r="K6" s="3"/>
      <c r="L6">
        <v>2.64</v>
      </c>
      <c r="M6" s="37"/>
      <c r="N6">
        <f t="shared" si="1"/>
        <v>2.2866666666666666</v>
      </c>
      <c r="O6">
        <f t="shared" si="2"/>
        <v>2.16</v>
      </c>
      <c r="P6">
        <f t="shared" si="3"/>
        <v>1.68</v>
      </c>
      <c r="Q6" s="10">
        <f t="shared" si="4"/>
        <v>-15.182349813928761</v>
      </c>
      <c r="R6" s="10">
        <f t="shared" si="5"/>
        <v>-7.2182815356489938</v>
      </c>
      <c r="S6" s="10">
        <f t="shared" si="6"/>
        <v>0.65758167054824701</v>
      </c>
      <c r="Y6">
        <f t="shared" si="0"/>
        <v>2.16</v>
      </c>
      <c r="Z6">
        <f t="shared" si="7"/>
        <v>1.68</v>
      </c>
    </row>
    <row r="7" spans="1:27" x14ac:dyDescent="0.25">
      <c r="A7">
        <v>6</v>
      </c>
      <c r="B7" t="s">
        <v>408</v>
      </c>
      <c r="C7" s="3" t="s">
        <v>8</v>
      </c>
      <c r="D7" s="3">
        <v>3.16</v>
      </c>
      <c r="E7" s="3">
        <v>3.65</v>
      </c>
      <c r="F7" s="3">
        <v>3.02</v>
      </c>
      <c r="G7" s="3"/>
      <c r="H7" s="3"/>
      <c r="I7" s="3"/>
      <c r="J7" s="3"/>
      <c r="K7" s="3"/>
      <c r="L7">
        <v>4.0999999999999996</v>
      </c>
      <c r="M7" s="37"/>
      <c r="N7">
        <f t="shared" si="1"/>
        <v>3.4824999999999999</v>
      </c>
      <c r="O7">
        <f t="shared" si="2"/>
        <v>3.4266666666666663</v>
      </c>
      <c r="P7">
        <f t="shared" si="3"/>
        <v>3.09</v>
      </c>
      <c r="Q7" s="10">
        <f t="shared" si="4"/>
        <v>1.6172248803827765</v>
      </c>
      <c r="R7" s="10">
        <f t="shared" si="5"/>
        <v>3.8237659963436927</v>
      </c>
      <c r="S7" s="10">
        <f t="shared" si="6"/>
        <v>0.65758167054824701</v>
      </c>
      <c r="U7" s="10">
        <f>(D7-3.053)/0.1593</f>
        <v>0.67168863779033405</v>
      </c>
      <c r="V7" s="10">
        <f>(F7-2.1099)/0.254</f>
        <v>3.5830708661417319</v>
      </c>
      <c r="Y7">
        <f t="shared" si="0"/>
        <v>2.7849198346440218</v>
      </c>
      <c r="Z7">
        <f t="shared" si="7"/>
        <v>2.1273797519660329</v>
      </c>
    </row>
    <row r="8" spans="1:27" x14ac:dyDescent="0.25">
      <c r="A8">
        <v>7</v>
      </c>
      <c r="B8" t="s">
        <v>408</v>
      </c>
      <c r="C8" s="3" t="s">
        <v>9</v>
      </c>
      <c r="D8" s="3"/>
      <c r="E8" s="3"/>
      <c r="F8" s="3">
        <v>4.12</v>
      </c>
      <c r="G8" s="3"/>
      <c r="H8" s="3"/>
      <c r="I8">
        <v>4.34</v>
      </c>
      <c r="J8" s="3"/>
      <c r="K8" s="3"/>
      <c r="L8">
        <v>3.72</v>
      </c>
      <c r="M8" s="37"/>
      <c r="N8">
        <f t="shared" si="1"/>
        <v>4.0600000000000005</v>
      </c>
      <c r="O8">
        <f t="shared" si="2"/>
        <v>4.0600000000000005</v>
      </c>
      <c r="P8">
        <f t="shared" si="3"/>
        <v>4.2300000000000004</v>
      </c>
      <c r="Q8" s="10">
        <f t="shared" si="4"/>
        <v>-15.182349813928761</v>
      </c>
      <c r="R8" s="10">
        <f t="shared" si="5"/>
        <v>7.8457038391224874</v>
      </c>
      <c r="S8" s="10">
        <f t="shared" si="6"/>
        <v>0.65758167054824701</v>
      </c>
      <c r="V8" s="10">
        <f>(F8-2.1099)/0.254</f>
        <v>7.913779527559055</v>
      </c>
      <c r="Y8">
        <f t="shared" si="0"/>
        <v>5.3245931758530185</v>
      </c>
      <c r="Z8">
        <f t="shared" si="7"/>
        <v>6.126889763779527</v>
      </c>
    </row>
    <row r="9" spans="1:27" x14ac:dyDescent="0.25">
      <c r="A9">
        <v>12</v>
      </c>
      <c r="B9" t="s">
        <v>408</v>
      </c>
      <c r="C9" s="3" t="s">
        <v>14</v>
      </c>
      <c r="D9" s="3">
        <v>3.54</v>
      </c>
      <c r="E9" s="3"/>
      <c r="F9" s="3"/>
      <c r="G9" s="3">
        <v>4.88</v>
      </c>
      <c r="I9" s="3"/>
      <c r="J9">
        <v>6.4</v>
      </c>
      <c r="K9" s="3"/>
      <c r="L9">
        <v>3.18</v>
      </c>
      <c r="M9" s="38"/>
      <c r="N9">
        <f t="shared" si="1"/>
        <v>4.5</v>
      </c>
      <c r="O9">
        <f t="shared" si="2"/>
        <v>4.5</v>
      </c>
      <c r="P9">
        <f t="shared" si="3"/>
        <v>4.9400000000000004</v>
      </c>
      <c r="Q9" s="10">
        <f t="shared" si="4"/>
        <v>3.6374269005847961</v>
      </c>
      <c r="R9" s="10">
        <f t="shared" si="5"/>
        <v>-7.2182815356489938</v>
      </c>
      <c r="S9" s="10">
        <f t="shared" si="6"/>
        <v>4.686032605274753</v>
      </c>
      <c r="U9" s="10">
        <f>(D9-3.053)/0.1593</f>
        <v>3.057124921531702</v>
      </c>
      <c r="W9" s="10">
        <f>(J9+2.0498)/1.8419</f>
        <v>4.5875454693522988</v>
      </c>
      <c r="Y9">
        <f t="shared" si="0"/>
        <v>3.9261675977210002</v>
      </c>
      <c r="Z9">
        <f t="shared" si="7"/>
        <v>4.174890130294667</v>
      </c>
    </row>
    <row r="10" spans="1:27" x14ac:dyDescent="0.25">
      <c r="A10">
        <v>17</v>
      </c>
      <c r="B10" t="s">
        <v>408</v>
      </c>
      <c r="C10" s="3" t="s">
        <v>19</v>
      </c>
      <c r="D10" s="3"/>
      <c r="E10" s="3"/>
      <c r="F10" s="3"/>
      <c r="G10" s="3">
        <v>3.7</v>
      </c>
      <c r="H10">
        <v>5.18</v>
      </c>
      <c r="I10">
        <v>3.82</v>
      </c>
      <c r="J10">
        <v>8.3000000000000007</v>
      </c>
      <c r="K10" s="3"/>
      <c r="L10">
        <v>4.12</v>
      </c>
      <c r="M10" s="38"/>
      <c r="N10">
        <f t="shared" si="1"/>
        <v>5.024</v>
      </c>
      <c r="O10">
        <f t="shared" si="2"/>
        <v>5.024</v>
      </c>
      <c r="P10">
        <f t="shared" si="3"/>
        <v>5.25</v>
      </c>
      <c r="Q10" s="10">
        <f t="shared" si="4"/>
        <v>-15.182349813928761</v>
      </c>
      <c r="R10" s="10">
        <f t="shared" si="5"/>
        <v>-7.2182815356489938</v>
      </c>
      <c r="S10" s="10">
        <f t="shared" si="6"/>
        <v>5.881978976521685</v>
      </c>
      <c r="W10" s="10">
        <f>(J10+2.0498)/1.8419</f>
        <v>5.6190889842010963</v>
      </c>
      <c r="Y10">
        <f t="shared" si="0"/>
        <v>4.4878177968402193</v>
      </c>
      <c r="Z10">
        <f t="shared" si="7"/>
        <v>4.5797722460502737</v>
      </c>
    </row>
    <row r="11" spans="1:27" x14ac:dyDescent="0.25">
      <c r="A11">
        <v>18</v>
      </c>
      <c r="B11" t="s">
        <v>408</v>
      </c>
      <c r="C11" s="3" t="s">
        <v>1</v>
      </c>
      <c r="D11" s="3"/>
      <c r="E11" s="3">
        <v>3</v>
      </c>
      <c r="F11" s="3">
        <v>2.14</v>
      </c>
      <c r="G11" s="3"/>
      <c r="H11">
        <v>2.91</v>
      </c>
      <c r="K11" s="3"/>
      <c r="L11">
        <v>4.76</v>
      </c>
      <c r="M11" s="38"/>
      <c r="N11">
        <f t="shared" si="1"/>
        <v>3.2025000000000001</v>
      </c>
      <c r="O11">
        <f t="shared" si="2"/>
        <v>3.27</v>
      </c>
      <c r="P11">
        <f t="shared" si="3"/>
        <v>2.5250000000000004</v>
      </c>
      <c r="Q11" s="10">
        <f t="shared" si="4"/>
        <v>-15.182349813928761</v>
      </c>
      <c r="R11" s="10">
        <f t="shared" si="5"/>
        <v>0.60621572212065866</v>
      </c>
      <c r="S11" s="10">
        <f t="shared" si="6"/>
        <v>0.65758167054824701</v>
      </c>
      <c r="V11" s="10">
        <f>(F11-2.1099)/0.254</f>
        <v>0.11850393700787408</v>
      </c>
      <c r="Y11">
        <f t="shared" si="0"/>
        <v>2.5961679790026246</v>
      </c>
      <c r="Z11">
        <f t="shared" si="7"/>
        <v>1.5142519685039371</v>
      </c>
    </row>
    <row r="12" spans="1:27" x14ac:dyDescent="0.25">
      <c r="A12">
        <v>19</v>
      </c>
      <c r="B12" t="s">
        <v>408</v>
      </c>
      <c r="C12" s="3" t="s">
        <v>5</v>
      </c>
      <c r="D12" s="3">
        <v>3.72</v>
      </c>
      <c r="E12" s="3">
        <v>2.84</v>
      </c>
      <c r="F12" s="3"/>
      <c r="G12" s="3">
        <v>2.84</v>
      </c>
      <c r="K12" s="3"/>
      <c r="L12">
        <v>4.7</v>
      </c>
      <c r="M12" s="38"/>
      <c r="N12">
        <f t="shared" si="1"/>
        <v>3.5250000000000004</v>
      </c>
      <c r="O12">
        <f t="shared" si="2"/>
        <v>3.7533333333333339</v>
      </c>
      <c r="P12">
        <f t="shared" si="3"/>
        <v>3.2800000000000002</v>
      </c>
      <c r="Q12" s="10">
        <f t="shared" si="4"/>
        <v>4.5943646996278593</v>
      </c>
      <c r="R12" s="10">
        <f t="shared" si="5"/>
        <v>-7.2182815356489938</v>
      </c>
      <c r="S12" s="10">
        <f t="shared" si="6"/>
        <v>0.65758167054824701</v>
      </c>
      <c r="U12" s="10">
        <f>(D12-3.053)/0.1593</f>
        <v>4.1870684243565615</v>
      </c>
      <c r="Y12">
        <f t="shared" si="0"/>
        <v>3.9090228081188538</v>
      </c>
      <c r="Z12">
        <f t="shared" si="7"/>
        <v>3.5135342121782807</v>
      </c>
    </row>
    <row r="13" spans="1:27" x14ac:dyDescent="0.25">
      <c r="A13">
        <v>25</v>
      </c>
      <c r="B13" t="s">
        <v>408</v>
      </c>
      <c r="C13" s="3" t="s">
        <v>25</v>
      </c>
      <c r="D13" s="3"/>
      <c r="E13" s="3"/>
      <c r="F13" s="3"/>
      <c r="G13" s="3"/>
      <c r="H13">
        <v>4.34</v>
      </c>
      <c r="J13" s="3"/>
      <c r="K13" s="3"/>
      <c r="L13">
        <v>3.08</v>
      </c>
      <c r="M13" s="38"/>
      <c r="N13">
        <f t="shared" si="1"/>
        <v>3.71</v>
      </c>
      <c r="O13">
        <f t="shared" si="2"/>
        <v>3.71</v>
      </c>
      <c r="P13">
        <f t="shared" si="3"/>
        <v>4.34</v>
      </c>
      <c r="Q13" s="10">
        <f t="shared" si="4"/>
        <v>-15.182349813928761</v>
      </c>
      <c r="R13" s="10">
        <f t="shared" si="5"/>
        <v>-7.2182815356489938</v>
      </c>
      <c r="S13" s="10">
        <f t="shared" si="6"/>
        <v>0.65758167054824701</v>
      </c>
      <c r="Y13">
        <f t="shared" si="0"/>
        <v>3.71</v>
      </c>
      <c r="Z13">
        <f t="shared" si="7"/>
        <v>4.34</v>
      </c>
    </row>
    <row r="14" spans="1:27" x14ac:dyDescent="0.25">
      <c r="A14">
        <v>39</v>
      </c>
      <c r="B14" t="s">
        <v>409</v>
      </c>
      <c r="C14" s="3" t="s">
        <v>51</v>
      </c>
      <c r="D14" s="3"/>
      <c r="E14" s="3"/>
      <c r="F14" s="3"/>
      <c r="G14">
        <v>3.84</v>
      </c>
      <c r="H14" s="3"/>
      <c r="K14" s="3"/>
      <c r="L14">
        <v>4.58</v>
      </c>
      <c r="M14" s="38"/>
      <c r="N14">
        <f t="shared" si="1"/>
        <v>4.21</v>
      </c>
      <c r="O14">
        <f t="shared" si="2"/>
        <v>4.21</v>
      </c>
      <c r="P14">
        <f t="shared" si="3"/>
        <v>3.84</v>
      </c>
      <c r="Q14" s="10">
        <f t="shared" si="4"/>
        <v>-15.182349813928761</v>
      </c>
      <c r="R14" s="10">
        <f t="shared" si="5"/>
        <v>-7.2182815356489938</v>
      </c>
      <c r="S14" s="10">
        <f t="shared" si="6"/>
        <v>0.65758167054824701</v>
      </c>
      <c r="W14" s="10">
        <f>(J14+2.0498)/1.8419</f>
        <v>1.1128725772300341</v>
      </c>
      <c r="Y14">
        <f t="shared" si="0"/>
        <v>3.1776241924100113</v>
      </c>
      <c r="Z14">
        <f t="shared" si="7"/>
        <v>2.4764362886150169</v>
      </c>
    </row>
    <row r="15" spans="1:27" x14ac:dyDescent="0.25">
      <c r="A15">
        <v>52</v>
      </c>
      <c r="B15" t="s">
        <v>409</v>
      </c>
      <c r="C15" s="3" t="s">
        <v>44</v>
      </c>
      <c r="D15">
        <v>4.1399999999999997</v>
      </c>
      <c r="E15" s="3"/>
      <c r="F15">
        <v>4.38</v>
      </c>
      <c r="K15" s="3"/>
      <c r="L15">
        <v>4.3</v>
      </c>
      <c r="M15" s="38"/>
      <c r="N15">
        <f t="shared" si="1"/>
        <v>4.2733333333333334</v>
      </c>
      <c r="O15">
        <f t="shared" si="2"/>
        <v>4.2733333333333334</v>
      </c>
      <c r="P15">
        <f t="shared" si="3"/>
        <v>4.26</v>
      </c>
      <c r="Q15" s="10">
        <f t="shared" si="4"/>
        <v>6.8272195640616689</v>
      </c>
      <c r="R15" s="10">
        <f t="shared" si="5"/>
        <v>8.7963436928702006</v>
      </c>
      <c r="S15" s="10">
        <f t="shared" si="6"/>
        <v>0.65758167054824701</v>
      </c>
      <c r="U15" s="10">
        <f>(D15-3.053)/0.1593</f>
        <v>6.8236032642812292</v>
      </c>
      <c r="V15" s="10">
        <f>(F15-2.1099)/0.254</f>
        <v>8.9374015748031486</v>
      </c>
      <c r="Y15">
        <f t="shared" si="0"/>
        <v>6.6870016130281256</v>
      </c>
      <c r="Z15">
        <f t="shared" si="7"/>
        <v>7.8805024195421893</v>
      </c>
    </row>
    <row r="16" spans="1:27" x14ac:dyDescent="0.25">
      <c r="A16">
        <v>55</v>
      </c>
      <c r="B16" t="s">
        <v>409</v>
      </c>
      <c r="C16" s="3" t="s">
        <v>50</v>
      </c>
      <c r="E16">
        <v>5.88</v>
      </c>
      <c r="F16" s="3"/>
      <c r="I16">
        <v>5.14</v>
      </c>
      <c r="J16">
        <v>6.84</v>
      </c>
      <c r="K16" s="3"/>
      <c r="L16">
        <v>4.26</v>
      </c>
      <c r="M16" s="38"/>
      <c r="N16">
        <f t="shared" si="1"/>
        <v>5.5299999999999994</v>
      </c>
      <c r="O16">
        <f t="shared" si="2"/>
        <v>5.413333333333334</v>
      </c>
      <c r="P16">
        <f t="shared" si="3"/>
        <v>5.99</v>
      </c>
      <c r="Q16" s="10">
        <f t="shared" si="4"/>
        <v>-15.182349813928761</v>
      </c>
      <c r="R16" s="10">
        <f t="shared" si="5"/>
        <v>-7.2182815356489938</v>
      </c>
      <c r="S16" s="10">
        <f t="shared" si="6"/>
        <v>4.9629886070372002</v>
      </c>
      <c r="W16" s="10">
        <f>(J16+2.0498)/1.8419</f>
        <v>4.8264292306857044</v>
      </c>
      <c r="Y16">
        <f t="shared" si="0"/>
        <v>4.7421430768952346</v>
      </c>
      <c r="Z16">
        <f t="shared" si="7"/>
        <v>4.9832146153428525</v>
      </c>
    </row>
    <row r="17" spans="1:27" x14ac:dyDescent="0.25">
      <c r="A17">
        <v>60</v>
      </c>
      <c r="B17" t="s">
        <v>409</v>
      </c>
      <c r="C17" s="3" t="s">
        <v>56</v>
      </c>
      <c r="E17">
        <v>4.08</v>
      </c>
      <c r="F17" s="3"/>
      <c r="K17" s="3"/>
      <c r="L17">
        <v>4.82</v>
      </c>
      <c r="M17" s="38"/>
      <c r="N17">
        <f t="shared" si="1"/>
        <v>4.45</v>
      </c>
      <c r="O17">
        <f t="shared" si="2"/>
        <v>4.82</v>
      </c>
      <c r="P17" t="e">
        <f t="shared" si="3"/>
        <v>#DIV/0!</v>
      </c>
      <c r="Q17" s="10">
        <f t="shared" si="4"/>
        <v>-15.182349813928761</v>
      </c>
      <c r="R17" s="10">
        <f t="shared" si="5"/>
        <v>-7.2182815356489938</v>
      </c>
      <c r="S17" s="10">
        <f t="shared" si="6"/>
        <v>0.65758167054824701</v>
      </c>
      <c r="Y17">
        <f t="shared" si="0"/>
        <v>4.82</v>
      </c>
      <c r="AA17" t="s">
        <v>687</v>
      </c>
    </row>
    <row r="18" spans="1:27" x14ac:dyDescent="0.25">
      <c r="A18">
        <v>63</v>
      </c>
      <c r="B18" t="s">
        <v>409</v>
      </c>
      <c r="C18" s="3" t="s">
        <v>64</v>
      </c>
      <c r="D18">
        <v>3.7</v>
      </c>
      <c r="F18" s="3"/>
      <c r="G18">
        <v>3.86</v>
      </c>
      <c r="K18" s="3"/>
      <c r="L18">
        <v>4.5</v>
      </c>
      <c r="M18" s="38"/>
      <c r="N18">
        <f t="shared" si="1"/>
        <v>4.0200000000000005</v>
      </c>
      <c r="O18">
        <f t="shared" si="2"/>
        <v>4.0200000000000005</v>
      </c>
      <c r="P18">
        <f t="shared" si="3"/>
        <v>3.7800000000000002</v>
      </c>
      <c r="Q18" s="10">
        <f t="shared" si="4"/>
        <v>4.4880382775119632</v>
      </c>
      <c r="R18" s="10">
        <f t="shared" si="5"/>
        <v>-7.2182815356489938</v>
      </c>
      <c r="S18" s="10">
        <f t="shared" si="6"/>
        <v>0.65758167054824701</v>
      </c>
      <c r="U18" s="10">
        <f>(D18-3.053)/0.1593</f>
        <v>4.061519146264911</v>
      </c>
      <c r="Y18">
        <f t="shared" si="0"/>
        <v>4.1405063820883035</v>
      </c>
      <c r="Z18">
        <f t="shared" si="7"/>
        <v>3.9607595731324556</v>
      </c>
    </row>
    <row r="19" spans="1:27" x14ac:dyDescent="0.25">
      <c r="A19">
        <v>64</v>
      </c>
      <c r="B19" t="s">
        <v>409</v>
      </c>
      <c r="C19" s="3" t="s">
        <v>65</v>
      </c>
      <c r="E19">
        <v>5.26</v>
      </c>
      <c r="F19" s="3"/>
      <c r="H19">
        <v>5</v>
      </c>
      <c r="K19" s="3"/>
      <c r="L19">
        <v>6.24</v>
      </c>
      <c r="M19" s="38"/>
      <c r="N19">
        <f t="shared" si="1"/>
        <v>5.5</v>
      </c>
      <c r="O19">
        <f t="shared" si="2"/>
        <v>5.62</v>
      </c>
      <c r="P19">
        <f t="shared" si="3"/>
        <v>5</v>
      </c>
      <c r="Q19" s="10">
        <f t="shared" si="4"/>
        <v>-15.182349813928761</v>
      </c>
      <c r="R19" s="10">
        <f t="shared" si="5"/>
        <v>-7.2182815356489938</v>
      </c>
      <c r="S19" s="10">
        <f t="shared" si="6"/>
        <v>0.65758167054824701</v>
      </c>
      <c r="Y19">
        <f t="shared" si="0"/>
        <v>5.62</v>
      </c>
      <c r="Z19">
        <f t="shared" si="7"/>
        <v>5</v>
      </c>
    </row>
    <row r="20" spans="1:27" x14ac:dyDescent="0.25">
      <c r="A20">
        <v>69</v>
      </c>
      <c r="B20" t="s">
        <v>410</v>
      </c>
      <c r="C20" t="s">
        <v>183</v>
      </c>
      <c r="D20">
        <v>3.86</v>
      </c>
      <c r="F20">
        <v>3.88</v>
      </c>
      <c r="G20">
        <v>6.19</v>
      </c>
      <c r="I20">
        <v>8.42</v>
      </c>
      <c r="J20">
        <v>15.8</v>
      </c>
      <c r="K20" s="3"/>
      <c r="M20" s="38"/>
      <c r="N20">
        <f t="shared" si="1"/>
        <v>7.6300000000000008</v>
      </c>
      <c r="O20">
        <f t="shared" si="2"/>
        <v>7.6300000000000008</v>
      </c>
      <c r="P20">
        <f t="shared" si="3"/>
        <v>7.6300000000000008</v>
      </c>
      <c r="Q20" s="10">
        <f t="shared" si="4"/>
        <v>5.338649654439128</v>
      </c>
      <c r="R20" s="10">
        <f t="shared" si="5"/>
        <v>6.9681901279707485</v>
      </c>
      <c r="S20" s="10">
        <f t="shared" si="6"/>
        <v>10.602819915654308</v>
      </c>
      <c r="U20" s="10">
        <f>(D20-3.053)/0.1593</f>
        <v>5.0659133709981168</v>
      </c>
      <c r="V20" s="10">
        <f t="shared" ref="V20:V29" si="8">(F20-2.1099)/0.254</f>
        <v>6.9688976377952745</v>
      </c>
      <c r="W20" s="10">
        <f>(J20+2.0498)/1.8419</f>
        <v>9.6909712796568765</v>
      </c>
      <c r="Y20">
        <f t="shared" si="0"/>
        <v>7.2671564576900538</v>
      </c>
      <c r="Z20">
        <f t="shared" si="7"/>
        <v>7.2671564576900538</v>
      </c>
    </row>
    <row r="21" spans="1:27" x14ac:dyDescent="0.25">
      <c r="A21">
        <v>71</v>
      </c>
      <c r="B21" t="s">
        <v>410</v>
      </c>
      <c r="C21" t="s">
        <v>185</v>
      </c>
      <c r="D21">
        <v>2.88</v>
      </c>
      <c r="F21">
        <v>3.14</v>
      </c>
      <c r="I21">
        <v>4.83</v>
      </c>
      <c r="J21">
        <v>9.8800000000000008</v>
      </c>
      <c r="K21" s="3"/>
      <c r="M21" s="38"/>
      <c r="N21">
        <f t="shared" si="1"/>
        <v>5.1825000000000001</v>
      </c>
      <c r="O21">
        <f t="shared" si="2"/>
        <v>5.1825000000000001</v>
      </c>
      <c r="P21">
        <f t="shared" si="3"/>
        <v>5.1825000000000001</v>
      </c>
      <c r="Q21" s="10">
        <f t="shared" si="4"/>
        <v>0.12865497076023391</v>
      </c>
      <c r="R21" s="10">
        <f t="shared" si="5"/>
        <v>4.2625228519195613</v>
      </c>
      <c r="S21" s="10">
        <f t="shared" si="6"/>
        <v>6.8765028010322915</v>
      </c>
      <c r="U21" s="10">
        <f>(D21-3.053)/0.1593</f>
        <v>-1.0860012554927811</v>
      </c>
      <c r="V21" s="10">
        <f t="shared" si="8"/>
        <v>4.0555118110236217</v>
      </c>
      <c r="W21" s="10">
        <f t="shared" ref="W21:W29" si="9">(J21+2.0498)/1.8419</f>
        <v>6.4768988544437809</v>
      </c>
      <c r="Y21">
        <f t="shared" si="0"/>
        <v>3.5691023524936556</v>
      </c>
      <c r="Z21">
        <f t="shared" si="7"/>
        <v>3.5691023524936556</v>
      </c>
    </row>
    <row r="22" spans="1:27" x14ac:dyDescent="0.25">
      <c r="A22">
        <v>72</v>
      </c>
      <c r="B22" t="s">
        <v>410</v>
      </c>
      <c r="C22" t="s">
        <v>186</v>
      </c>
      <c r="D22">
        <v>4.03</v>
      </c>
      <c r="E22">
        <v>3.29</v>
      </c>
      <c r="F22">
        <v>3.03</v>
      </c>
      <c r="G22">
        <v>5.39</v>
      </c>
      <c r="H22">
        <v>5.14</v>
      </c>
      <c r="J22">
        <v>16.3</v>
      </c>
      <c r="K22" s="3"/>
      <c r="M22" s="38"/>
      <c r="N22">
        <f t="shared" si="1"/>
        <v>6.1966666666666663</v>
      </c>
      <c r="O22">
        <f t="shared" si="2"/>
        <v>6.7780000000000005</v>
      </c>
      <c r="P22">
        <f t="shared" si="3"/>
        <v>6.7780000000000005</v>
      </c>
      <c r="Q22" s="10">
        <f t="shared" si="4"/>
        <v>6.2424242424242449</v>
      </c>
      <c r="R22" s="10">
        <f t="shared" si="5"/>
        <v>3.8603290676416813</v>
      </c>
      <c r="S22" s="10">
        <f t="shared" si="6"/>
        <v>10.917542644929817</v>
      </c>
      <c r="U22" s="10">
        <f>(D22-3.053)/0.1593</f>
        <v>6.1330822347771523</v>
      </c>
      <c r="V22" s="10">
        <f t="shared" si="8"/>
        <v>3.6224409448818884</v>
      </c>
      <c r="W22" s="10">
        <f t="shared" si="9"/>
        <v>9.962430099353929</v>
      </c>
      <c r="Y22">
        <f t="shared" si="0"/>
        <v>6.0495906558025938</v>
      </c>
      <c r="Z22">
        <f t="shared" si="7"/>
        <v>6.0495906558025938</v>
      </c>
    </row>
    <row r="23" spans="1:27" x14ac:dyDescent="0.25">
      <c r="A23">
        <v>73</v>
      </c>
      <c r="B23" t="s">
        <v>410</v>
      </c>
      <c r="C23" t="s">
        <v>187</v>
      </c>
      <c r="D23">
        <v>4.03</v>
      </c>
      <c r="F23">
        <v>2.06</v>
      </c>
      <c r="G23">
        <v>5.94</v>
      </c>
      <c r="H23">
        <v>4.82</v>
      </c>
      <c r="I23">
        <v>3.55</v>
      </c>
      <c r="J23">
        <v>7.52</v>
      </c>
      <c r="K23" s="3"/>
      <c r="M23" s="38"/>
      <c r="N23">
        <f t="shared" si="1"/>
        <v>4.6533333333333333</v>
      </c>
      <c r="O23">
        <f t="shared" si="2"/>
        <v>4.6533333333333333</v>
      </c>
      <c r="P23">
        <f t="shared" si="3"/>
        <v>4.6533333333333333</v>
      </c>
      <c r="Q23" s="10">
        <f t="shared" si="4"/>
        <v>6.2424242424242449</v>
      </c>
      <c r="R23" s="10">
        <f t="shared" si="5"/>
        <v>0.31371115173674624</v>
      </c>
      <c r="S23" s="10">
        <f t="shared" si="6"/>
        <v>5.3910115188518919</v>
      </c>
      <c r="U23" s="10">
        <f>(D23-3.053)/0.1593</f>
        <v>6.1330822347771523</v>
      </c>
      <c r="V23" s="10">
        <f t="shared" si="8"/>
        <v>-0.19645669291338605</v>
      </c>
      <c r="W23" s="10">
        <f t="shared" si="9"/>
        <v>5.1956132254736946</v>
      </c>
      <c r="Y23">
        <f t="shared" si="0"/>
        <v>4.2403731278895771</v>
      </c>
      <c r="Z23">
        <f t="shared" si="7"/>
        <v>4.2403731278895771</v>
      </c>
    </row>
    <row r="24" spans="1:27" x14ac:dyDescent="0.25">
      <c r="A24">
        <v>75</v>
      </c>
      <c r="B24" t="s">
        <v>410</v>
      </c>
      <c r="C24" t="s">
        <v>189</v>
      </c>
      <c r="D24">
        <v>3.15</v>
      </c>
      <c r="F24">
        <v>4.7</v>
      </c>
      <c r="G24">
        <v>5.43</v>
      </c>
      <c r="H24">
        <v>5.17</v>
      </c>
      <c r="J24">
        <v>9.15</v>
      </c>
      <c r="K24" s="3"/>
      <c r="M24" s="38"/>
      <c r="N24">
        <f t="shared" si="1"/>
        <v>5.5200000000000005</v>
      </c>
      <c r="O24">
        <f t="shared" si="2"/>
        <v>5.5200000000000005</v>
      </c>
      <c r="P24">
        <f t="shared" si="3"/>
        <v>5.5200000000000005</v>
      </c>
      <c r="Q24" s="10">
        <f t="shared" si="4"/>
        <v>1.5640616693248275</v>
      </c>
      <c r="R24" s="10">
        <f t="shared" si="5"/>
        <v>9.9663619744058511</v>
      </c>
      <c r="S24" s="10">
        <f t="shared" si="6"/>
        <v>6.4170076162900491</v>
      </c>
      <c r="U24" s="10">
        <f>(D24-3.053)/0.1593</f>
        <v>0.60891399874450702</v>
      </c>
      <c r="V24" s="10">
        <f t="shared" si="8"/>
        <v>10.197244094488189</v>
      </c>
      <c r="W24" s="10">
        <f t="shared" si="9"/>
        <v>6.0805689776860845</v>
      </c>
      <c r="Y24">
        <f t="shared" si="0"/>
        <v>5.4973454141837568</v>
      </c>
      <c r="Z24">
        <f t="shared" si="7"/>
        <v>5.4973454141837568</v>
      </c>
    </row>
    <row r="25" spans="1:27" x14ac:dyDescent="0.25">
      <c r="A25">
        <v>76</v>
      </c>
      <c r="B25" t="s">
        <v>410</v>
      </c>
      <c r="C25" t="s">
        <v>190</v>
      </c>
      <c r="E25">
        <v>6.24</v>
      </c>
      <c r="F25">
        <v>4.74</v>
      </c>
      <c r="G25">
        <v>5.5</v>
      </c>
      <c r="J25">
        <v>11.38</v>
      </c>
      <c r="K25" s="3"/>
      <c r="M25" s="38"/>
      <c r="N25">
        <f t="shared" si="1"/>
        <v>6.9649999999999999</v>
      </c>
      <c r="O25">
        <f t="shared" si="2"/>
        <v>7.206666666666667</v>
      </c>
      <c r="P25">
        <f t="shared" si="3"/>
        <v>7.206666666666667</v>
      </c>
      <c r="Q25" s="10">
        <f t="shared" si="4"/>
        <v>-15.182349813928761</v>
      </c>
      <c r="R25" s="10">
        <f t="shared" si="5"/>
        <v>10.112614259597807</v>
      </c>
      <c r="S25" s="10">
        <f t="shared" si="6"/>
        <v>7.820670988858816</v>
      </c>
      <c r="V25" s="10">
        <f t="shared" si="8"/>
        <v>10.354724409448819</v>
      </c>
      <c r="W25" s="10">
        <f t="shared" si="9"/>
        <v>7.2912753135349364</v>
      </c>
      <c r="Y25">
        <f t="shared" si="0"/>
        <v>7.7153332409945854</v>
      </c>
      <c r="Z25">
        <f t="shared" si="7"/>
        <v>7.7153332409945854</v>
      </c>
    </row>
    <row r="26" spans="1:27" x14ac:dyDescent="0.25">
      <c r="A26">
        <v>77</v>
      </c>
      <c r="B26" t="s">
        <v>410</v>
      </c>
      <c r="C26" t="s">
        <v>191</v>
      </c>
      <c r="D26">
        <v>3.32</v>
      </c>
      <c r="E26">
        <v>3.2</v>
      </c>
      <c r="F26">
        <v>3.52</v>
      </c>
      <c r="H26">
        <v>5.44</v>
      </c>
      <c r="J26">
        <v>11.13</v>
      </c>
      <c r="K26" s="3"/>
      <c r="M26" s="38"/>
      <c r="N26">
        <f t="shared" si="1"/>
        <v>5.3220000000000001</v>
      </c>
      <c r="O26">
        <f t="shared" si="2"/>
        <v>5.8525000000000009</v>
      </c>
      <c r="P26">
        <f t="shared" si="3"/>
        <v>5.8525000000000009</v>
      </c>
      <c r="Q26" s="10">
        <f t="shared" si="4"/>
        <v>2.4678362573099415</v>
      </c>
      <c r="R26" s="10">
        <f t="shared" si="5"/>
        <v>5.6519195612431439</v>
      </c>
      <c r="S26" s="10">
        <f t="shared" si="6"/>
        <v>7.6633096242210623</v>
      </c>
      <c r="U26" s="10">
        <f>(D26-3.053)/0.1593</f>
        <v>1.67608286252354</v>
      </c>
      <c r="V26" s="10">
        <f t="shared" si="8"/>
        <v>5.5515748031496059</v>
      </c>
      <c r="W26" s="10">
        <f t="shared" si="9"/>
        <v>7.1555459036864102</v>
      </c>
      <c r="Y26">
        <f t="shared" si="0"/>
        <v>4.9558008923398891</v>
      </c>
      <c r="Z26">
        <f t="shared" si="7"/>
        <v>4.9558008923398891</v>
      </c>
    </row>
    <row r="27" spans="1:27" x14ac:dyDescent="0.25">
      <c r="A27">
        <v>81</v>
      </c>
      <c r="B27" t="s">
        <v>410</v>
      </c>
      <c r="C27" t="s">
        <v>195</v>
      </c>
      <c r="D27">
        <v>4.28</v>
      </c>
      <c r="E27">
        <v>5.43</v>
      </c>
      <c r="F27">
        <v>4.84</v>
      </c>
      <c r="H27">
        <v>6.84</v>
      </c>
      <c r="J27">
        <v>13.68</v>
      </c>
      <c r="K27" s="3"/>
      <c r="L27" s="3"/>
      <c r="M27" s="38"/>
      <c r="N27">
        <f t="shared" si="1"/>
        <v>7.0140000000000002</v>
      </c>
      <c r="O27">
        <f t="shared" si="2"/>
        <v>7.41</v>
      </c>
      <c r="P27">
        <f t="shared" si="3"/>
        <v>7.41</v>
      </c>
      <c r="Q27" s="10">
        <f t="shared" si="4"/>
        <v>7.571504518872942</v>
      </c>
      <c r="R27" s="10">
        <f t="shared" si="5"/>
        <v>10.478244972577697</v>
      </c>
      <c r="S27" s="10">
        <f t="shared" si="6"/>
        <v>9.2683955435261538</v>
      </c>
      <c r="U27" s="10">
        <f>(D27-3.053)/0.1593</f>
        <v>7.702448210922789</v>
      </c>
      <c r="V27" s="10">
        <f t="shared" si="8"/>
        <v>10.748425196850393</v>
      </c>
      <c r="W27" s="10">
        <f t="shared" si="9"/>
        <v>8.5399858841413749</v>
      </c>
      <c r="Y27">
        <f t="shared" si="0"/>
        <v>8.4577148229786392</v>
      </c>
      <c r="Z27">
        <f t="shared" si="7"/>
        <v>8.4577148229786392</v>
      </c>
    </row>
    <row r="28" spans="1:27" x14ac:dyDescent="0.25">
      <c r="A28">
        <v>82</v>
      </c>
      <c r="B28" t="s">
        <v>410</v>
      </c>
      <c r="C28" t="s">
        <v>196</v>
      </c>
      <c r="E28">
        <v>4.4400000000000004</v>
      </c>
      <c r="F28">
        <v>3.94</v>
      </c>
      <c r="H28">
        <v>6.86</v>
      </c>
      <c r="J28">
        <v>13.42</v>
      </c>
      <c r="K28" s="3"/>
      <c r="L28" s="3"/>
      <c r="M28" s="38"/>
      <c r="N28">
        <f t="shared" si="1"/>
        <v>7.1650000000000009</v>
      </c>
      <c r="O28">
        <f t="shared" si="2"/>
        <v>8.0733333333333324</v>
      </c>
      <c r="P28">
        <f t="shared" si="3"/>
        <v>8.0733333333333324</v>
      </c>
      <c r="Q28" s="10">
        <f t="shared" si="4"/>
        <v>-15.182349813928761</v>
      </c>
      <c r="R28" s="10">
        <f t="shared" si="5"/>
        <v>7.1875685557586833</v>
      </c>
      <c r="S28" s="10">
        <f t="shared" si="6"/>
        <v>9.10473972430289</v>
      </c>
      <c r="V28" s="10">
        <f t="shared" si="8"/>
        <v>7.2051181102362198</v>
      </c>
      <c r="W28" s="10">
        <f t="shared" si="9"/>
        <v>8.398827297898908</v>
      </c>
      <c r="Y28">
        <f t="shared" si="0"/>
        <v>7.4879818027117091</v>
      </c>
      <c r="Z28">
        <f t="shared" si="7"/>
        <v>7.4879818027117091</v>
      </c>
    </row>
    <row r="29" spans="1:27" x14ac:dyDescent="0.25">
      <c r="A29">
        <v>83</v>
      </c>
      <c r="B29" t="s">
        <v>410</v>
      </c>
      <c r="C29" t="s">
        <v>197</v>
      </c>
      <c r="E29">
        <v>3.63</v>
      </c>
      <c r="F29">
        <v>3.26</v>
      </c>
      <c r="G29">
        <v>5.79</v>
      </c>
      <c r="H29">
        <v>5.64</v>
      </c>
      <c r="I29">
        <v>5.76</v>
      </c>
      <c r="J29">
        <v>9.4</v>
      </c>
      <c r="K29" s="3"/>
      <c r="L29" s="3"/>
      <c r="M29" s="38"/>
      <c r="N29">
        <f t="shared" si="1"/>
        <v>5.5799999999999992</v>
      </c>
      <c r="O29">
        <f t="shared" si="2"/>
        <v>5.9700000000000006</v>
      </c>
      <c r="P29">
        <f t="shared" si="3"/>
        <v>5.9700000000000006</v>
      </c>
      <c r="Q29" s="10">
        <f t="shared" si="4"/>
        <v>-15.182349813928761</v>
      </c>
      <c r="R29" s="10">
        <f t="shared" si="5"/>
        <v>4.7012797074954289</v>
      </c>
      <c r="S29" s="10">
        <f t="shared" si="6"/>
        <v>6.5743689809278036</v>
      </c>
      <c r="V29" s="10">
        <f t="shared" si="8"/>
        <v>4.5279527559055106</v>
      </c>
      <c r="W29" s="10">
        <f t="shared" si="9"/>
        <v>6.2162983875346107</v>
      </c>
      <c r="Y29">
        <f t="shared" si="0"/>
        <v>5.5868502286880233</v>
      </c>
      <c r="Z29">
        <f t="shared" si="7"/>
        <v>5.5868502286880233</v>
      </c>
    </row>
    <row r="30" spans="1:27" x14ac:dyDescent="0.25">
      <c r="A30">
        <v>85</v>
      </c>
      <c r="B30" t="s">
        <v>410</v>
      </c>
      <c r="C30" t="s">
        <v>199</v>
      </c>
      <c r="E30">
        <v>2.7</v>
      </c>
      <c r="G30">
        <v>7.52</v>
      </c>
      <c r="H30">
        <v>6.18</v>
      </c>
      <c r="K30" s="3"/>
      <c r="L30" s="3"/>
      <c r="M30" s="38"/>
      <c r="N30">
        <f t="shared" si="1"/>
        <v>5.4666666666666659</v>
      </c>
      <c r="O30">
        <f t="shared" si="2"/>
        <v>6.85</v>
      </c>
      <c r="P30">
        <f t="shared" si="3"/>
        <v>6.85</v>
      </c>
      <c r="Q30" s="10">
        <f t="shared" si="4"/>
        <v>-15.182349813928761</v>
      </c>
      <c r="R30" s="10">
        <f t="shared" si="5"/>
        <v>-7.2182815356489938</v>
      </c>
      <c r="S30" s="10">
        <f t="shared" si="6"/>
        <v>0.65758167054824701</v>
      </c>
      <c r="W30" s="10"/>
      <c r="Y30">
        <f t="shared" si="0"/>
        <v>6.85</v>
      </c>
      <c r="Z30">
        <f t="shared" si="7"/>
        <v>6.85</v>
      </c>
    </row>
    <row r="31" spans="1:27" x14ac:dyDescent="0.25">
      <c r="A31">
        <v>86</v>
      </c>
      <c r="B31" t="s">
        <v>410</v>
      </c>
      <c r="C31" t="s">
        <v>200</v>
      </c>
      <c r="D31">
        <v>3.82</v>
      </c>
      <c r="E31">
        <v>5.39</v>
      </c>
      <c r="F31">
        <v>4.53</v>
      </c>
      <c r="K31" s="3"/>
      <c r="L31" s="3"/>
      <c r="M31" s="38"/>
      <c r="N31">
        <f t="shared" si="1"/>
        <v>4.5799999999999992</v>
      </c>
      <c r="O31">
        <f t="shared" si="2"/>
        <v>4.1749999999999998</v>
      </c>
      <c r="P31">
        <f t="shared" si="3"/>
        <v>4.1749999999999998</v>
      </c>
      <c r="Q31" s="10">
        <f t="shared" si="4"/>
        <v>5.1259968102073366</v>
      </c>
      <c r="R31" s="10">
        <f t="shared" si="5"/>
        <v>9.3447897623400369</v>
      </c>
      <c r="S31" s="10">
        <f t="shared" si="6"/>
        <v>0.65758167054824701</v>
      </c>
      <c r="U31" s="10">
        <f>(D31-3.053)/0.1593</f>
        <v>4.814814814814814</v>
      </c>
      <c r="V31" s="10">
        <f t="shared" ref="V31:V36" si="10">(F31-2.1099)/0.254</f>
        <v>9.5279527559055115</v>
      </c>
      <c r="Y31">
        <f t="shared" si="0"/>
        <v>7.1713837853601632</v>
      </c>
      <c r="Z31">
        <f t="shared" si="7"/>
        <v>7.1713837853601632</v>
      </c>
    </row>
    <row r="32" spans="1:27" x14ac:dyDescent="0.25">
      <c r="A32">
        <v>87</v>
      </c>
      <c r="B32" t="s">
        <v>410</v>
      </c>
      <c r="C32" t="s">
        <v>201</v>
      </c>
      <c r="D32">
        <v>2.88</v>
      </c>
      <c r="F32">
        <v>1.9</v>
      </c>
      <c r="K32" s="3"/>
      <c r="L32" s="3"/>
      <c r="M32" s="38"/>
      <c r="N32">
        <f t="shared" si="1"/>
        <v>2.3899999999999997</v>
      </c>
      <c r="O32">
        <f t="shared" si="2"/>
        <v>2.3899999999999997</v>
      </c>
      <c r="P32">
        <f t="shared" si="3"/>
        <v>2.3899999999999997</v>
      </c>
      <c r="Q32" s="10">
        <f t="shared" si="4"/>
        <v>0.12865497076023391</v>
      </c>
      <c r="R32" s="10">
        <f t="shared" si="5"/>
        <v>-0.27129798903107877</v>
      </c>
      <c r="S32" s="10">
        <f t="shared" si="6"/>
        <v>0.65758167054824701</v>
      </c>
      <c r="U32" s="10">
        <f>(D32-3.053)/0.1593</f>
        <v>-1.0860012554927811</v>
      </c>
      <c r="V32" s="10">
        <f t="shared" si="10"/>
        <v>-0.82637795275590631</v>
      </c>
      <c r="Y32">
        <f t="shared" si="0"/>
        <v>-0.95618960412434373</v>
      </c>
      <c r="Z32">
        <f t="shared" si="7"/>
        <v>-0.95618960412434373</v>
      </c>
    </row>
    <row r="33" spans="1:26" x14ac:dyDescent="0.25">
      <c r="A33">
        <v>90</v>
      </c>
      <c r="B33" t="s">
        <v>410</v>
      </c>
      <c r="C33" t="s">
        <v>204</v>
      </c>
      <c r="E33">
        <v>2.73</v>
      </c>
      <c r="F33">
        <v>2.38</v>
      </c>
      <c r="G33">
        <v>3.06</v>
      </c>
      <c r="H33">
        <v>2.42</v>
      </c>
      <c r="J33">
        <v>3.96</v>
      </c>
      <c r="K33" s="3"/>
      <c r="L33" s="3"/>
      <c r="M33" s="38"/>
      <c r="N33">
        <f t="shared" si="1"/>
        <v>2.91</v>
      </c>
      <c r="O33">
        <f t="shared" si="2"/>
        <v>2.9550000000000001</v>
      </c>
      <c r="P33">
        <f t="shared" si="3"/>
        <v>2.9550000000000001</v>
      </c>
      <c r="Q33" s="10">
        <f t="shared" si="4"/>
        <v>-15.182349813928761</v>
      </c>
      <c r="R33" s="10">
        <f t="shared" si="5"/>
        <v>1.4837294332723945</v>
      </c>
      <c r="S33" s="10">
        <f t="shared" si="6"/>
        <v>3.1501856864102722</v>
      </c>
      <c r="V33" s="10">
        <f t="shared" si="10"/>
        <v>1.0633858267716527</v>
      </c>
      <c r="W33" s="10">
        <f t="shared" ref="W33" si="11">(J33+2.0498)/1.8419</f>
        <v>3.2628264292306857</v>
      </c>
      <c r="Y33">
        <f t="shared" si="0"/>
        <v>2.4515530640005845</v>
      </c>
      <c r="Z33">
        <f t="shared" si="7"/>
        <v>2.4515530640005845</v>
      </c>
    </row>
    <row r="34" spans="1:26" x14ac:dyDescent="0.25">
      <c r="A34">
        <v>91</v>
      </c>
      <c r="B34" t="s">
        <v>410</v>
      </c>
      <c r="C34" t="s">
        <v>205</v>
      </c>
      <c r="D34">
        <v>3.13</v>
      </c>
      <c r="E34">
        <v>2.5</v>
      </c>
      <c r="F34">
        <v>2.08</v>
      </c>
      <c r="G34">
        <v>3.28</v>
      </c>
      <c r="K34" s="3"/>
      <c r="L34" s="3"/>
      <c r="M34" s="38"/>
      <c r="N34">
        <f t="shared" si="1"/>
        <v>2.7475000000000001</v>
      </c>
      <c r="O34">
        <f t="shared" si="2"/>
        <v>2.83</v>
      </c>
      <c r="P34">
        <f t="shared" si="3"/>
        <v>2.83</v>
      </c>
      <c r="Q34" s="10">
        <f t="shared" si="4"/>
        <v>1.4577352472089316</v>
      </c>
      <c r="R34" s="10">
        <f t="shared" si="5"/>
        <v>0.38683729433272435</v>
      </c>
      <c r="S34" s="10">
        <f t="shared" si="6"/>
        <v>0.65758167054824701</v>
      </c>
      <c r="U34" s="10">
        <f>(D34-3.053)/0.1593</f>
        <v>0.48336472065285596</v>
      </c>
      <c r="V34" s="10">
        <f t="shared" si="10"/>
        <v>-0.11771653543307101</v>
      </c>
      <c r="Y34">
        <f t="shared" si="0"/>
        <v>1.2152160617399284</v>
      </c>
      <c r="Z34">
        <f t="shared" si="7"/>
        <v>1.2152160617399284</v>
      </c>
    </row>
    <row r="35" spans="1:26" x14ac:dyDescent="0.25">
      <c r="A35">
        <v>92</v>
      </c>
      <c r="B35" t="s">
        <v>410</v>
      </c>
      <c r="C35" t="s">
        <v>206</v>
      </c>
      <c r="F35">
        <v>1.25</v>
      </c>
      <c r="I35">
        <v>10.38</v>
      </c>
      <c r="J35">
        <v>14.28</v>
      </c>
      <c r="K35" s="3"/>
      <c r="L35" s="3"/>
      <c r="M35" s="38"/>
      <c r="N35">
        <f t="shared" si="1"/>
        <v>8.6366666666666667</v>
      </c>
      <c r="O35">
        <f t="shared" si="2"/>
        <v>8.6366666666666667</v>
      </c>
      <c r="P35">
        <f t="shared" si="3"/>
        <v>8.6366666666666667</v>
      </c>
      <c r="Q35" s="10">
        <f t="shared" si="4"/>
        <v>-15.182349813928761</v>
      </c>
      <c r="R35" s="10">
        <f t="shared" si="5"/>
        <v>-2.6478976234003651</v>
      </c>
      <c r="S35" s="10">
        <f t="shared" si="6"/>
        <v>9.6460628186567625</v>
      </c>
      <c r="V35" s="10">
        <f t="shared" si="10"/>
        <v>-3.3854330708661422</v>
      </c>
      <c r="W35" s="10">
        <f t="shared" ref="W35" si="12">(J35+2.0498)/1.8419</f>
        <v>8.8657364677778379</v>
      </c>
      <c r="Y35">
        <f t="shared" si="0"/>
        <v>5.2867677989705655</v>
      </c>
      <c r="Z35">
        <f t="shared" si="7"/>
        <v>5.2867677989705655</v>
      </c>
    </row>
    <row r="36" spans="1:26" x14ac:dyDescent="0.25">
      <c r="A36">
        <v>93</v>
      </c>
      <c r="B36" t="s">
        <v>410</v>
      </c>
      <c r="C36" t="s">
        <v>207</v>
      </c>
      <c r="D36">
        <v>3.02</v>
      </c>
      <c r="E36">
        <v>1.67</v>
      </c>
      <c r="F36">
        <v>2.91</v>
      </c>
      <c r="G36">
        <v>4.3600000000000003</v>
      </c>
      <c r="H36">
        <v>5.56</v>
      </c>
      <c r="K36" s="3"/>
      <c r="L36" s="3"/>
      <c r="M36" s="38"/>
      <c r="N36">
        <f t="shared" si="1"/>
        <v>3.504</v>
      </c>
      <c r="O36">
        <f t="shared" si="2"/>
        <v>3.9624999999999995</v>
      </c>
      <c r="P36">
        <f t="shared" si="3"/>
        <v>3.9624999999999995</v>
      </c>
      <c r="Q36" s="10">
        <f t="shared" si="4"/>
        <v>0.87293992557150524</v>
      </c>
      <c r="R36" s="10">
        <f t="shared" si="5"/>
        <v>3.4215722120658141</v>
      </c>
      <c r="S36" s="10">
        <f t="shared" si="6"/>
        <v>0.65758167054824701</v>
      </c>
      <c r="U36" s="10">
        <f>(D36-3.053)/0.1593</f>
        <v>-0.2071563088512236</v>
      </c>
      <c r="V36" s="10">
        <f t="shared" si="10"/>
        <v>3.15</v>
      </c>
      <c r="Y36">
        <f t="shared" si="0"/>
        <v>3.2157109227871943</v>
      </c>
      <c r="Z36">
        <f t="shared" si="7"/>
        <v>3.2157109227871943</v>
      </c>
    </row>
    <row r="37" spans="1:26" x14ac:dyDescent="0.25">
      <c r="A37">
        <v>94</v>
      </c>
      <c r="B37" t="s">
        <v>410</v>
      </c>
      <c r="C37" t="s">
        <v>208</v>
      </c>
      <c r="D37">
        <v>3.33</v>
      </c>
      <c r="H37">
        <v>6.45</v>
      </c>
      <c r="I37">
        <v>6.7</v>
      </c>
      <c r="J37">
        <v>19.170000000000002</v>
      </c>
      <c r="K37" s="3"/>
      <c r="L37" s="3"/>
      <c r="M37" s="38"/>
      <c r="N37">
        <f t="shared" si="1"/>
        <v>8.9125000000000014</v>
      </c>
      <c r="O37">
        <f t="shared" si="2"/>
        <v>8.9125000000000014</v>
      </c>
      <c r="P37">
        <f t="shared" si="3"/>
        <v>8.9125000000000014</v>
      </c>
      <c r="Q37" s="10">
        <f t="shared" si="4"/>
        <v>2.5209994683678905</v>
      </c>
      <c r="R37" s="10">
        <f t="shared" si="5"/>
        <v>-7.2182815356489938</v>
      </c>
      <c r="S37" s="10">
        <f t="shared" si="6"/>
        <v>12.724051110971235</v>
      </c>
      <c r="U37" s="10">
        <f>(D37-3.053)/0.1593</f>
        <v>1.7388575015693668</v>
      </c>
      <c r="W37" s="10">
        <f t="shared" ref="W37:W38" si="13">(J37+2.0498)/1.8419</f>
        <v>11.520603724415007</v>
      </c>
      <c r="Y37">
        <f t="shared" si="0"/>
        <v>6.6023653064960932</v>
      </c>
      <c r="Z37">
        <f t="shared" si="7"/>
        <v>6.6023653064960932</v>
      </c>
    </row>
    <row r="38" spans="1:26" x14ac:dyDescent="0.25">
      <c r="A38">
        <v>95</v>
      </c>
      <c r="B38" t="s">
        <v>410</v>
      </c>
      <c r="C38" t="s">
        <v>209</v>
      </c>
      <c r="D38">
        <v>3.46</v>
      </c>
      <c r="E38">
        <v>6.86</v>
      </c>
      <c r="F38">
        <v>2.76</v>
      </c>
      <c r="G38">
        <v>8.7200000000000006</v>
      </c>
      <c r="I38">
        <v>8.2799999999999994</v>
      </c>
      <c r="J38">
        <v>16.420000000000002</v>
      </c>
      <c r="K38" s="3"/>
      <c r="L38" s="3"/>
      <c r="M38" s="38"/>
      <c r="N38">
        <f t="shared" si="1"/>
        <v>7.75</v>
      </c>
      <c r="O38">
        <f t="shared" si="2"/>
        <v>7.9279999999999999</v>
      </c>
      <c r="P38">
        <f t="shared" si="3"/>
        <v>7.9279999999999999</v>
      </c>
      <c r="Q38" s="10">
        <f t="shared" si="4"/>
        <v>3.2121212121212128</v>
      </c>
      <c r="R38" s="10">
        <f t="shared" si="5"/>
        <v>2.8731261425959773</v>
      </c>
      <c r="S38" s="10">
        <f t="shared" si="6"/>
        <v>10.993076099955939</v>
      </c>
      <c r="U38" s="10">
        <f>(D38-3.053)/0.1593</f>
        <v>2.5549278091650973</v>
      </c>
      <c r="V38" s="10">
        <f t="shared" ref="V38:V44" si="14">(F38-2.1099)/0.254</f>
        <v>2.5594488188976365</v>
      </c>
      <c r="W38" s="10">
        <f t="shared" si="13"/>
        <v>10.027580216081221</v>
      </c>
      <c r="Y38">
        <f t="shared" si="0"/>
        <v>6.428391368828791</v>
      </c>
      <c r="Z38">
        <f t="shared" si="7"/>
        <v>6.428391368828791</v>
      </c>
    </row>
    <row r="39" spans="1:26" x14ac:dyDescent="0.25">
      <c r="A39">
        <v>96</v>
      </c>
      <c r="B39" t="s">
        <v>410</v>
      </c>
      <c r="C39" t="s">
        <v>210</v>
      </c>
      <c r="D39">
        <v>3.16</v>
      </c>
      <c r="F39">
        <v>2.33</v>
      </c>
      <c r="G39">
        <v>2.82</v>
      </c>
      <c r="H39">
        <v>2.15</v>
      </c>
      <c r="K39" s="3"/>
      <c r="L39" s="3"/>
      <c r="M39" s="38"/>
      <c r="N39">
        <f t="shared" si="1"/>
        <v>2.6150000000000002</v>
      </c>
      <c r="O39">
        <f t="shared" si="2"/>
        <v>2.6150000000000002</v>
      </c>
      <c r="P39">
        <f t="shared" si="3"/>
        <v>2.6150000000000002</v>
      </c>
      <c r="Q39" s="10">
        <f t="shared" si="4"/>
        <v>1.6172248803827765</v>
      </c>
      <c r="R39" s="10">
        <f t="shared" si="5"/>
        <v>1.3009140767824501</v>
      </c>
      <c r="S39" s="10">
        <f t="shared" si="6"/>
        <v>0.65758167054824701</v>
      </c>
      <c r="U39" s="10">
        <f>(D39-3.053)/0.1593</f>
        <v>0.67168863779033405</v>
      </c>
      <c r="V39" s="10">
        <f t="shared" si="14"/>
        <v>0.866535433070866</v>
      </c>
      <c r="Y39">
        <f t="shared" si="0"/>
        <v>1.6270560177153</v>
      </c>
      <c r="Z39">
        <f t="shared" si="7"/>
        <v>1.6270560177153</v>
      </c>
    </row>
    <row r="40" spans="1:26" x14ac:dyDescent="0.25">
      <c r="A40">
        <v>100</v>
      </c>
      <c r="B40" t="s">
        <v>410</v>
      </c>
      <c r="C40" t="s">
        <v>214</v>
      </c>
      <c r="E40">
        <v>4.3600000000000003</v>
      </c>
      <c r="F40">
        <v>4.4800000000000004</v>
      </c>
      <c r="J40">
        <v>12.5</v>
      </c>
      <c r="K40" s="3"/>
      <c r="L40" s="3"/>
      <c r="M40" s="38"/>
      <c r="N40">
        <f t="shared" si="1"/>
        <v>7.1133333333333333</v>
      </c>
      <c r="O40">
        <f t="shared" si="2"/>
        <v>8.49</v>
      </c>
      <c r="P40">
        <f t="shared" si="3"/>
        <v>8.49</v>
      </c>
      <c r="Q40" s="10">
        <f t="shared" si="4"/>
        <v>-15.182349813928761</v>
      </c>
      <c r="R40" s="10">
        <f t="shared" si="5"/>
        <v>9.1619744058500938</v>
      </c>
      <c r="S40" s="10">
        <f t="shared" si="6"/>
        <v>8.5256499024359549</v>
      </c>
      <c r="V40" s="10">
        <f t="shared" si="14"/>
        <v>9.3311023622047262</v>
      </c>
      <c r="W40" s="10">
        <f t="shared" ref="W40:W41" si="15">(J40+2.0498)/1.8419</f>
        <v>7.8993430696563323</v>
      </c>
      <c r="Y40">
        <f t="shared" si="0"/>
        <v>8.6152227159305284</v>
      </c>
      <c r="Z40">
        <f t="shared" si="7"/>
        <v>8.6152227159305284</v>
      </c>
    </row>
    <row r="41" spans="1:26" x14ac:dyDescent="0.25">
      <c r="A41">
        <v>101</v>
      </c>
      <c r="B41" t="s">
        <v>410</v>
      </c>
      <c r="C41" t="s">
        <v>215</v>
      </c>
      <c r="E41">
        <v>4.66</v>
      </c>
      <c r="F41">
        <v>4.0599999999999996</v>
      </c>
      <c r="J41">
        <v>13.42</v>
      </c>
      <c r="K41" s="3"/>
      <c r="L41" s="3"/>
      <c r="M41" s="38"/>
      <c r="N41">
        <f t="shared" si="1"/>
        <v>7.38</v>
      </c>
      <c r="O41">
        <f t="shared" si="2"/>
        <v>8.74</v>
      </c>
      <c r="P41">
        <f t="shared" si="3"/>
        <v>8.74</v>
      </c>
      <c r="Q41" s="10">
        <f t="shared" si="4"/>
        <v>-15.182349813928761</v>
      </c>
      <c r="R41" s="10">
        <f t="shared" si="5"/>
        <v>7.6263254113345509</v>
      </c>
      <c r="S41" s="10">
        <f t="shared" si="6"/>
        <v>9.10473972430289</v>
      </c>
      <c r="V41" s="10">
        <f t="shared" si="14"/>
        <v>7.6775590551181079</v>
      </c>
      <c r="W41" s="10">
        <f t="shared" si="15"/>
        <v>8.398827297898908</v>
      </c>
      <c r="Y41">
        <f t="shared" si="0"/>
        <v>8.0381931765085071</v>
      </c>
      <c r="Z41">
        <f t="shared" si="7"/>
        <v>8.0381931765085071</v>
      </c>
    </row>
    <row r="42" spans="1:26" x14ac:dyDescent="0.25">
      <c r="A42">
        <v>102</v>
      </c>
      <c r="B42" t="s">
        <v>410</v>
      </c>
      <c r="C42" t="s">
        <v>216</v>
      </c>
      <c r="D42">
        <v>3.8</v>
      </c>
      <c r="F42">
        <v>3.76</v>
      </c>
      <c r="G42">
        <v>6.52</v>
      </c>
      <c r="H42">
        <v>6.06</v>
      </c>
      <c r="K42" s="3"/>
      <c r="L42" s="3"/>
      <c r="M42" s="38"/>
      <c r="N42">
        <f t="shared" si="1"/>
        <v>5.0349999999999993</v>
      </c>
      <c r="O42">
        <f t="shared" si="2"/>
        <v>5.0349999999999993</v>
      </c>
      <c r="P42">
        <f t="shared" si="3"/>
        <v>5.0349999999999993</v>
      </c>
      <c r="Q42" s="10">
        <f t="shared" si="4"/>
        <v>5.0196703880914404</v>
      </c>
      <c r="R42" s="10">
        <f t="shared" si="5"/>
        <v>6.52943327239488</v>
      </c>
      <c r="S42" s="10">
        <f t="shared" si="6"/>
        <v>0.65758167054824701</v>
      </c>
      <c r="U42" s="10">
        <f>(D42-3.053)/0.1593</f>
        <v>4.6892655367231635</v>
      </c>
      <c r="V42" s="10">
        <f t="shared" si="14"/>
        <v>6.4964566929133847</v>
      </c>
      <c r="Y42">
        <f t="shared" si="0"/>
        <v>5.9414305574091362</v>
      </c>
      <c r="Z42">
        <f t="shared" si="7"/>
        <v>5.9414305574091362</v>
      </c>
    </row>
    <row r="43" spans="1:26" x14ac:dyDescent="0.25">
      <c r="A43">
        <v>103</v>
      </c>
      <c r="B43" t="s">
        <v>410</v>
      </c>
      <c r="C43" t="s">
        <v>217</v>
      </c>
      <c r="E43">
        <v>3.31</v>
      </c>
      <c r="F43">
        <v>4.5999999999999996</v>
      </c>
      <c r="K43" s="3"/>
      <c r="L43" s="3"/>
      <c r="M43" s="38"/>
      <c r="N43">
        <f t="shared" si="1"/>
        <v>3.9550000000000001</v>
      </c>
      <c r="O43">
        <f t="shared" si="2"/>
        <v>4.5999999999999996</v>
      </c>
      <c r="P43">
        <f t="shared" si="3"/>
        <v>4.5999999999999996</v>
      </c>
      <c r="Q43" s="10">
        <f t="shared" si="4"/>
        <v>-15.182349813928761</v>
      </c>
      <c r="R43" s="10">
        <f t="shared" si="5"/>
        <v>9.6007312614259579</v>
      </c>
      <c r="S43" s="10">
        <f t="shared" si="6"/>
        <v>0.65758167054824701</v>
      </c>
      <c r="V43" s="10">
        <f t="shared" si="14"/>
        <v>9.8035433070866116</v>
      </c>
      <c r="Y43">
        <f t="shared" si="0"/>
        <v>9.8035433070866116</v>
      </c>
      <c r="Z43">
        <f t="shared" si="7"/>
        <v>9.8035433070866116</v>
      </c>
    </row>
    <row r="44" spans="1:26" x14ac:dyDescent="0.25">
      <c r="A44">
        <v>106</v>
      </c>
      <c r="B44" t="s">
        <v>410</v>
      </c>
      <c r="C44" t="s">
        <v>220</v>
      </c>
      <c r="D44">
        <v>4.0999999999999996</v>
      </c>
      <c r="E44">
        <v>4.57</v>
      </c>
      <c r="F44">
        <v>3.8</v>
      </c>
      <c r="G44">
        <v>3.88</v>
      </c>
      <c r="K44" s="3"/>
      <c r="L44" s="3"/>
      <c r="M44" s="38"/>
      <c r="N44">
        <f t="shared" si="1"/>
        <v>4.0874999999999995</v>
      </c>
      <c r="O44">
        <f t="shared" si="2"/>
        <v>3.9266666666666663</v>
      </c>
      <c r="P44">
        <f t="shared" si="3"/>
        <v>3.9266666666666663</v>
      </c>
      <c r="Q44" s="10">
        <f t="shared" si="4"/>
        <v>6.6145667198298765</v>
      </c>
      <c r="R44" s="10">
        <f t="shared" si="5"/>
        <v>6.6756855575868359</v>
      </c>
      <c r="S44" s="10">
        <f t="shared" si="6"/>
        <v>0.65758167054824701</v>
      </c>
      <c r="U44" s="10">
        <f>(D44-3.053)/0.1593</f>
        <v>6.5725047080979264</v>
      </c>
      <c r="V44" s="10">
        <f t="shared" si="14"/>
        <v>6.6539370078740143</v>
      </c>
      <c r="Y44">
        <f t="shared" si="0"/>
        <v>5.7021472386573135</v>
      </c>
      <c r="Z44">
        <f t="shared" si="7"/>
        <v>5.7021472386573135</v>
      </c>
    </row>
    <row r="45" spans="1:26" x14ac:dyDescent="0.25">
      <c r="A45">
        <v>107</v>
      </c>
      <c r="B45" t="s">
        <v>410</v>
      </c>
      <c r="C45" t="s">
        <v>221</v>
      </c>
      <c r="D45">
        <v>5.83</v>
      </c>
      <c r="I45">
        <v>7.3</v>
      </c>
      <c r="J45">
        <v>13.22</v>
      </c>
      <c r="K45" s="3"/>
      <c r="L45" s="3"/>
      <c r="M45" s="38"/>
      <c r="N45">
        <f t="shared" si="1"/>
        <v>8.7833333333333332</v>
      </c>
      <c r="O45">
        <f t="shared" si="2"/>
        <v>8.7833333333333332</v>
      </c>
      <c r="P45">
        <f t="shared" si="3"/>
        <v>8.7833333333333332</v>
      </c>
      <c r="Q45" s="10">
        <f t="shared" si="4"/>
        <v>15.811802232854866</v>
      </c>
      <c r="R45" s="10">
        <f t="shared" si="5"/>
        <v>-7.2182815356489938</v>
      </c>
      <c r="S45" s="10">
        <f t="shared" si="6"/>
        <v>8.9788506325926871</v>
      </c>
      <c r="U45" s="10">
        <f>(D45-3.053)/0.1593</f>
        <v>17.432517263025737</v>
      </c>
      <c r="W45" s="10">
        <f t="shared" ref="W45" si="16">(J45+2.0498)/1.8419</f>
        <v>8.2902437700200871</v>
      </c>
      <c r="Y45">
        <f t="shared" si="0"/>
        <v>11.007587011015275</v>
      </c>
      <c r="Z45">
        <f t="shared" si="7"/>
        <v>11.007587011015275</v>
      </c>
    </row>
    <row r="46" spans="1:26" x14ac:dyDescent="0.25">
      <c r="A46">
        <v>111</v>
      </c>
      <c r="B46" t="s">
        <v>410</v>
      </c>
      <c r="C46" t="s">
        <v>225</v>
      </c>
      <c r="D46">
        <v>5.3</v>
      </c>
      <c r="F46">
        <v>3.97</v>
      </c>
      <c r="K46" s="3"/>
      <c r="L46" s="3"/>
      <c r="M46" s="38"/>
      <c r="N46">
        <f t="shared" si="1"/>
        <v>4.6349999999999998</v>
      </c>
      <c r="O46">
        <f t="shared" si="2"/>
        <v>4.6349999999999998</v>
      </c>
      <c r="P46">
        <f t="shared" si="3"/>
        <v>4.6349999999999998</v>
      </c>
      <c r="Q46" s="10">
        <f t="shared" si="4"/>
        <v>12.994152046783626</v>
      </c>
      <c r="R46" s="10">
        <f t="shared" si="5"/>
        <v>7.297257769652651</v>
      </c>
      <c r="S46" s="10">
        <f t="shared" si="6"/>
        <v>0.65758167054824701</v>
      </c>
      <c r="U46" s="10">
        <f>(D46-3.053)/0.1593</f>
        <v>14.105461393596986</v>
      </c>
      <c r="V46" s="10">
        <f>(F46-2.1099)/0.254</f>
        <v>7.323228346456693</v>
      </c>
      <c r="Y46">
        <f t="shared" si="0"/>
        <v>10.714344870026839</v>
      </c>
      <c r="Z46">
        <f t="shared" si="7"/>
        <v>10.714344870026839</v>
      </c>
    </row>
    <row r="47" spans="1:26" x14ac:dyDescent="0.25">
      <c r="A47">
        <v>112</v>
      </c>
      <c r="B47" t="s">
        <v>410</v>
      </c>
      <c r="C47" t="s">
        <v>226</v>
      </c>
      <c r="D47">
        <v>4.5999999999999996</v>
      </c>
      <c r="G47">
        <v>5.34</v>
      </c>
      <c r="H47">
        <v>4.76</v>
      </c>
      <c r="I47">
        <v>4.2699999999999996</v>
      </c>
      <c r="K47" s="3"/>
      <c r="L47" s="3"/>
      <c r="M47" s="38"/>
      <c r="N47">
        <f t="shared" si="1"/>
        <v>4.7424999999999997</v>
      </c>
      <c r="O47">
        <f t="shared" si="2"/>
        <v>4.7424999999999997</v>
      </c>
      <c r="P47">
        <f t="shared" si="3"/>
        <v>4.7424999999999997</v>
      </c>
      <c r="Q47" s="10">
        <f t="shared" si="4"/>
        <v>9.2727272727272716</v>
      </c>
      <c r="R47" s="10">
        <f t="shared" si="5"/>
        <v>-7.2182815356489938</v>
      </c>
      <c r="S47" s="10">
        <f t="shared" si="6"/>
        <v>0.65758167054824701</v>
      </c>
      <c r="U47" s="10">
        <f>(D47-3.053)/0.1593</f>
        <v>9.7112366603892006</v>
      </c>
      <c r="W47" s="10"/>
      <c r="Y47">
        <f t="shared" si="0"/>
        <v>6.0203091650973004</v>
      </c>
      <c r="Z47">
        <f t="shared" si="7"/>
        <v>6.0203091650973004</v>
      </c>
    </row>
    <row r="48" spans="1:26" x14ac:dyDescent="0.25">
      <c r="A48">
        <v>114</v>
      </c>
      <c r="B48" t="s">
        <v>410</v>
      </c>
      <c r="C48" t="s">
        <v>228</v>
      </c>
      <c r="E48">
        <v>3.09</v>
      </c>
      <c r="F48">
        <v>3.29</v>
      </c>
      <c r="K48" s="3"/>
      <c r="L48" s="3"/>
      <c r="M48" s="38"/>
      <c r="N48">
        <f t="shared" si="1"/>
        <v>3.19</v>
      </c>
      <c r="O48">
        <f t="shared" si="2"/>
        <v>3.29</v>
      </c>
      <c r="P48">
        <f t="shared" si="3"/>
        <v>3.29</v>
      </c>
      <c r="Q48" s="10">
        <f t="shared" si="4"/>
        <v>-15.182349813928761</v>
      </c>
      <c r="R48" s="10">
        <f t="shared" si="5"/>
        <v>4.8109689213893967</v>
      </c>
      <c r="S48" s="10">
        <f t="shared" si="6"/>
        <v>0.65758167054824701</v>
      </c>
      <c r="V48" s="10">
        <f t="shared" ref="V48:V54" si="17">(F48-2.1099)/0.254</f>
        <v>4.6460629921259837</v>
      </c>
      <c r="Y48">
        <f t="shared" si="0"/>
        <v>4.6460629921259837</v>
      </c>
      <c r="Z48">
        <f t="shared" si="7"/>
        <v>4.6460629921259837</v>
      </c>
    </row>
    <row r="49" spans="1:26" x14ac:dyDescent="0.25">
      <c r="A49">
        <v>115</v>
      </c>
      <c r="B49" t="s">
        <v>410</v>
      </c>
      <c r="C49" t="s">
        <v>229</v>
      </c>
      <c r="E49">
        <v>3.6</v>
      </c>
      <c r="F49">
        <v>3.71</v>
      </c>
      <c r="K49" s="3"/>
      <c r="L49" s="3"/>
      <c r="M49" s="38"/>
      <c r="N49">
        <f t="shared" si="1"/>
        <v>3.6550000000000002</v>
      </c>
      <c r="O49">
        <f t="shared" si="2"/>
        <v>3.71</v>
      </c>
      <c r="P49">
        <f t="shared" si="3"/>
        <v>3.71</v>
      </c>
      <c r="Q49" s="10">
        <f t="shared" si="4"/>
        <v>-15.182349813928761</v>
      </c>
      <c r="R49" s="10">
        <f t="shared" si="5"/>
        <v>6.3466179159049352</v>
      </c>
      <c r="S49" s="10">
        <f t="shared" si="6"/>
        <v>0.65758167054824701</v>
      </c>
      <c r="V49" s="10">
        <f t="shared" si="17"/>
        <v>6.2996062992125976</v>
      </c>
      <c r="Y49">
        <f t="shared" si="0"/>
        <v>6.2996062992125976</v>
      </c>
      <c r="Z49">
        <f t="shared" si="7"/>
        <v>6.2996062992125976</v>
      </c>
    </row>
    <row r="50" spans="1:26" x14ac:dyDescent="0.25">
      <c r="A50">
        <v>120</v>
      </c>
      <c r="B50" t="s">
        <v>410</v>
      </c>
      <c r="C50" t="s">
        <v>234</v>
      </c>
      <c r="D50">
        <v>3.6</v>
      </c>
      <c r="F50">
        <v>3.33</v>
      </c>
      <c r="G50">
        <v>5.51</v>
      </c>
      <c r="H50">
        <v>4.8</v>
      </c>
      <c r="I50">
        <v>5.13</v>
      </c>
      <c r="J50">
        <v>9.6300000000000008</v>
      </c>
      <c r="K50" s="3"/>
      <c r="L50" s="3"/>
      <c r="M50" s="38"/>
      <c r="N50">
        <f t="shared" si="1"/>
        <v>5.333333333333333</v>
      </c>
      <c r="O50">
        <f t="shared" si="2"/>
        <v>5.333333333333333</v>
      </c>
      <c r="P50">
        <f t="shared" si="3"/>
        <v>5.333333333333333</v>
      </c>
      <c r="Q50" s="10">
        <f t="shared" si="4"/>
        <v>3.9564061669324841</v>
      </c>
      <c r="R50" s="10">
        <f t="shared" si="5"/>
        <v>4.9572212065813526</v>
      </c>
      <c r="S50" s="10">
        <f t="shared" si="6"/>
        <v>6.719141436394537</v>
      </c>
      <c r="U50" s="10">
        <f>(D50-3.053)/0.1593</f>
        <v>3.4337727558066553</v>
      </c>
      <c r="V50" s="10">
        <f t="shared" si="17"/>
        <v>4.8035433070866143</v>
      </c>
      <c r="W50" s="10">
        <f t="shared" ref="W50:W52" si="18">(J50+2.0498)/1.8419</f>
        <v>6.3411694445952547</v>
      </c>
      <c r="Y50">
        <f t="shared" si="0"/>
        <v>5.0030809179147537</v>
      </c>
      <c r="Z50">
        <f t="shared" si="7"/>
        <v>5.0030809179147537</v>
      </c>
    </row>
    <row r="51" spans="1:26" x14ac:dyDescent="0.25">
      <c r="A51">
        <v>121</v>
      </c>
      <c r="B51" t="s">
        <v>410</v>
      </c>
      <c r="C51" t="s">
        <v>235</v>
      </c>
      <c r="D51">
        <v>3.58</v>
      </c>
      <c r="E51">
        <v>3.94</v>
      </c>
      <c r="F51">
        <v>3</v>
      </c>
      <c r="G51">
        <v>8</v>
      </c>
      <c r="H51">
        <v>6.63</v>
      </c>
      <c r="J51">
        <v>16.3</v>
      </c>
      <c r="K51" s="3"/>
      <c r="L51" s="3"/>
      <c r="M51" s="38"/>
      <c r="N51">
        <f t="shared" si="1"/>
        <v>6.9083333333333341</v>
      </c>
      <c r="O51">
        <f t="shared" si="2"/>
        <v>7.5020000000000007</v>
      </c>
      <c r="P51">
        <f t="shared" si="3"/>
        <v>7.5020000000000007</v>
      </c>
      <c r="Q51" s="10">
        <f t="shared" si="4"/>
        <v>3.850079744816588</v>
      </c>
      <c r="R51" s="10">
        <f t="shared" si="5"/>
        <v>3.7506398537477148</v>
      </c>
      <c r="S51" s="10">
        <f t="shared" si="6"/>
        <v>10.917542644929817</v>
      </c>
      <c r="U51" s="10">
        <f>(D51-3.053)/0.1593</f>
        <v>3.3082234777150039</v>
      </c>
      <c r="V51" s="10">
        <f t="shared" si="17"/>
        <v>3.504330708661417</v>
      </c>
      <c r="W51" s="10">
        <f t="shared" si="18"/>
        <v>9.962430099353929</v>
      </c>
      <c r="Y51">
        <f t="shared" si="0"/>
        <v>6.2809968571460697</v>
      </c>
      <c r="Z51">
        <f t="shared" si="7"/>
        <v>6.2809968571460697</v>
      </c>
    </row>
    <row r="52" spans="1:26" x14ac:dyDescent="0.25">
      <c r="A52">
        <v>122</v>
      </c>
      <c r="B52" t="s">
        <v>410</v>
      </c>
      <c r="C52" t="s">
        <v>236</v>
      </c>
      <c r="E52">
        <v>7.29</v>
      </c>
      <c r="F52">
        <v>5.96</v>
      </c>
      <c r="G52">
        <v>5.35</v>
      </c>
      <c r="J52">
        <v>11.37</v>
      </c>
      <c r="K52" s="3"/>
      <c r="L52" s="3"/>
      <c r="M52" s="38"/>
      <c r="N52">
        <f t="shared" si="1"/>
        <v>7.4924999999999997</v>
      </c>
      <c r="O52">
        <f t="shared" si="2"/>
        <v>7.56</v>
      </c>
      <c r="P52">
        <f t="shared" si="3"/>
        <v>7.56</v>
      </c>
      <c r="Q52" s="10">
        <f t="shared" si="4"/>
        <v>-15.182349813928761</v>
      </c>
      <c r="R52" s="10">
        <f t="shared" si="5"/>
        <v>14.573308957952468</v>
      </c>
      <c r="S52" s="10">
        <f t="shared" si="6"/>
        <v>7.8143765342733049</v>
      </c>
      <c r="V52" s="10">
        <f t="shared" si="17"/>
        <v>15.15787401574803</v>
      </c>
      <c r="W52" s="10">
        <f t="shared" si="18"/>
        <v>7.2858461371409948</v>
      </c>
      <c r="Y52">
        <f t="shared" si="0"/>
        <v>9.2645733842963409</v>
      </c>
      <c r="Z52">
        <f t="shared" si="7"/>
        <v>9.2645733842963409</v>
      </c>
    </row>
    <row r="53" spans="1:26" x14ac:dyDescent="0.25">
      <c r="A53">
        <v>123</v>
      </c>
      <c r="B53" t="s">
        <v>410</v>
      </c>
      <c r="C53" t="s">
        <v>237</v>
      </c>
      <c r="D53">
        <v>4.09</v>
      </c>
      <c r="E53">
        <v>4.4400000000000004</v>
      </c>
      <c r="F53">
        <v>3.59</v>
      </c>
      <c r="K53" s="3"/>
      <c r="L53" s="3"/>
      <c r="M53" s="38"/>
      <c r="N53">
        <f t="shared" si="1"/>
        <v>4.04</v>
      </c>
      <c r="O53">
        <f t="shared" si="2"/>
        <v>3.84</v>
      </c>
      <c r="P53">
        <f t="shared" si="3"/>
        <v>3.84</v>
      </c>
      <c r="Q53" s="10">
        <f t="shared" si="4"/>
        <v>6.5614035087719298</v>
      </c>
      <c r="R53" s="10">
        <f t="shared" si="5"/>
        <v>5.9078610603290667</v>
      </c>
      <c r="S53" s="10">
        <f t="shared" si="6"/>
        <v>0.65758167054824701</v>
      </c>
      <c r="U53" s="10">
        <f t="shared" ref="U53:U61" si="19">(D53-3.053)/0.1593</f>
        <v>6.5097300690521029</v>
      </c>
      <c r="V53" s="10">
        <f t="shared" si="17"/>
        <v>5.8271653543307078</v>
      </c>
      <c r="Y53">
        <f t="shared" si="0"/>
        <v>6.1684477116914049</v>
      </c>
      <c r="Z53">
        <f t="shared" si="7"/>
        <v>6.1684477116914049</v>
      </c>
    </row>
    <row r="54" spans="1:26" x14ac:dyDescent="0.25">
      <c r="A54">
        <v>124</v>
      </c>
      <c r="B54" t="s">
        <v>410</v>
      </c>
      <c r="C54" t="s">
        <v>238</v>
      </c>
      <c r="D54">
        <v>2</v>
      </c>
      <c r="F54">
        <v>2.8</v>
      </c>
      <c r="J54">
        <v>11.7</v>
      </c>
      <c r="K54" s="3"/>
      <c r="L54" s="3"/>
      <c r="M54" s="38"/>
      <c r="N54">
        <f t="shared" si="1"/>
        <v>5.5</v>
      </c>
      <c r="O54">
        <f t="shared" si="2"/>
        <v>5.5</v>
      </c>
      <c r="P54">
        <f t="shared" si="3"/>
        <v>5.5</v>
      </c>
      <c r="Q54" s="10">
        <f t="shared" si="4"/>
        <v>-4.5497076023391809</v>
      </c>
      <c r="R54" s="10">
        <f t="shared" si="5"/>
        <v>3.0193784277879336</v>
      </c>
      <c r="S54" s="10">
        <f t="shared" si="6"/>
        <v>8.0220935355951415</v>
      </c>
      <c r="U54" s="10">
        <f t="shared" si="19"/>
        <v>-6.6101694915254239</v>
      </c>
      <c r="V54" s="10">
        <f t="shared" si="17"/>
        <v>2.7169291338582666</v>
      </c>
      <c r="W54" s="10">
        <f t="shared" ref="W54:W61" si="20">(J54+2.0498)/1.8419</f>
        <v>7.4650089581410493</v>
      </c>
      <c r="Y54">
        <f t="shared" si="0"/>
        <v>1.1905895334912973</v>
      </c>
      <c r="Z54">
        <f t="shared" si="7"/>
        <v>1.1905895334912973</v>
      </c>
    </row>
    <row r="55" spans="1:26" x14ac:dyDescent="0.25">
      <c r="A55">
        <v>128</v>
      </c>
      <c r="B55" t="s">
        <v>410</v>
      </c>
      <c r="C55" t="s">
        <v>242</v>
      </c>
      <c r="D55">
        <v>3.76</v>
      </c>
      <c r="J55">
        <v>7.64</v>
      </c>
      <c r="K55" s="3"/>
      <c r="L55" s="3"/>
      <c r="M55" s="38"/>
      <c r="N55">
        <f t="shared" si="1"/>
        <v>5.6999999999999993</v>
      </c>
      <c r="O55">
        <f t="shared" si="2"/>
        <v>5.6999999999999993</v>
      </c>
      <c r="P55">
        <f t="shared" si="3"/>
        <v>5.6999999999999993</v>
      </c>
      <c r="Q55" s="10">
        <f t="shared" si="4"/>
        <v>4.807017543859649</v>
      </c>
      <c r="R55" s="10">
        <f t="shared" si="5"/>
        <v>-7.2182815356489938</v>
      </c>
      <c r="S55" s="10">
        <f t="shared" si="6"/>
        <v>5.4665449738780127</v>
      </c>
      <c r="U55" s="10">
        <f t="shared" si="19"/>
        <v>4.4381669805398607</v>
      </c>
      <c r="W55" s="10">
        <f t="shared" si="20"/>
        <v>5.2607633422009874</v>
      </c>
      <c r="Y55">
        <f t="shared" si="0"/>
        <v>4.849465161370424</v>
      </c>
      <c r="Z55">
        <f t="shared" si="7"/>
        <v>4.849465161370424</v>
      </c>
    </row>
    <row r="56" spans="1:26" x14ac:dyDescent="0.25">
      <c r="A56">
        <v>130</v>
      </c>
      <c r="B56" t="s">
        <v>410</v>
      </c>
      <c r="C56" t="s">
        <v>244</v>
      </c>
      <c r="D56">
        <v>4.17</v>
      </c>
      <c r="E56">
        <v>4.4000000000000004</v>
      </c>
      <c r="F56">
        <v>5.43</v>
      </c>
      <c r="J56">
        <v>12.93</v>
      </c>
      <c r="K56" s="3"/>
      <c r="L56" s="3"/>
      <c r="M56" s="38"/>
      <c r="N56">
        <f t="shared" si="1"/>
        <v>6.7324999999999999</v>
      </c>
      <c r="O56">
        <f t="shared" si="2"/>
        <v>7.5100000000000007</v>
      </c>
      <c r="P56">
        <f t="shared" si="3"/>
        <v>7.5100000000000007</v>
      </c>
      <c r="Q56" s="10">
        <f t="shared" si="4"/>
        <v>6.9867091972355135</v>
      </c>
      <c r="R56" s="10">
        <f t="shared" si="5"/>
        <v>12.635466179159048</v>
      </c>
      <c r="S56" s="10">
        <f t="shared" si="6"/>
        <v>8.796311449612892</v>
      </c>
      <c r="U56" s="10">
        <f t="shared" si="19"/>
        <v>7.0119271814187067</v>
      </c>
      <c r="V56" s="10">
        <f>(F56-2.1099)/0.254</f>
        <v>13.071259842519684</v>
      </c>
      <c r="W56" s="10">
        <f t="shared" si="20"/>
        <v>8.1327976545957963</v>
      </c>
      <c r="Y56">
        <f t="shared" si="0"/>
        <v>9.405328226178062</v>
      </c>
      <c r="Z56">
        <f t="shared" si="7"/>
        <v>9.405328226178062</v>
      </c>
    </row>
    <row r="57" spans="1:26" x14ac:dyDescent="0.25">
      <c r="A57">
        <v>132</v>
      </c>
      <c r="B57" t="s">
        <v>410</v>
      </c>
      <c r="C57" t="s">
        <v>246</v>
      </c>
      <c r="D57">
        <v>5.13</v>
      </c>
      <c r="E57">
        <v>5.03</v>
      </c>
      <c r="F57">
        <v>4.03</v>
      </c>
      <c r="G57">
        <v>7.24</v>
      </c>
      <c r="K57" s="3"/>
      <c r="L57" s="3"/>
      <c r="M57" s="38"/>
      <c r="N57">
        <f t="shared" si="1"/>
        <v>5.3574999999999999</v>
      </c>
      <c r="O57">
        <f t="shared" si="2"/>
        <v>5.4666666666666659</v>
      </c>
      <c r="P57">
        <f t="shared" si="3"/>
        <v>5.4666666666666659</v>
      </c>
      <c r="Q57" s="10">
        <f t="shared" si="4"/>
        <v>12.090377458798512</v>
      </c>
      <c r="R57" s="10">
        <f t="shared" si="5"/>
        <v>7.5166361974405866</v>
      </c>
      <c r="S57" s="10">
        <f t="shared" si="6"/>
        <v>0.65758167054824701</v>
      </c>
      <c r="U57" s="10">
        <f t="shared" si="19"/>
        <v>13.038292529817953</v>
      </c>
      <c r="V57" s="10">
        <f>(F57-2.1099)/0.254</f>
        <v>7.5594488188976383</v>
      </c>
      <c r="W57" s="10"/>
      <c r="Y57">
        <f t="shared" si="0"/>
        <v>9.2792471162385315</v>
      </c>
      <c r="Z57">
        <f t="shared" si="7"/>
        <v>9.2792471162385315</v>
      </c>
    </row>
    <row r="58" spans="1:26" x14ac:dyDescent="0.25">
      <c r="A58">
        <v>133</v>
      </c>
      <c r="B58" t="s">
        <v>410</v>
      </c>
      <c r="C58" t="s">
        <v>247</v>
      </c>
      <c r="D58">
        <v>4.04</v>
      </c>
      <c r="E58">
        <v>5.83</v>
      </c>
      <c r="F58">
        <v>4.16</v>
      </c>
      <c r="H58">
        <v>6.88</v>
      </c>
      <c r="J58">
        <v>17.14</v>
      </c>
      <c r="K58" s="3"/>
      <c r="L58" s="3"/>
      <c r="M58" s="38"/>
      <c r="N58">
        <f t="shared" si="1"/>
        <v>7.6099999999999994</v>
      </c>
      <c r="O58">
        <f t="shared" si="2"/>
        <v>8.0549999999999997</v>
      </c>
      <c r="P58">
        <f t="shared" si="3"/>
        <v>8.0549999999999997</v>
      </c>
      <c r="Q58" s="10">
        <f t="shared" si="4"/>
        <v>6.2955874534821916</v>
      </c>
      <c r="R58" s="10">
        <f t="shared" si="5"/>
        <v>7.9919561243144432</v>
      </c>
      <c r="S58" s="10">
        <f t="shared" si="6"/>
        <v>11.446276830112671</v>
      </c>
      <c r="U58" s="10">
        <f t="shared" si="19"/>
        <v>6.1958568738229767</v>
      </c>
      <c r="V58" s="10">
        <f>(F58-2.1099)/0.254</f>
        <v>8.0712598425196855</v>
      </c>
      <c r="W58" s="10">
        <f t="shared" si="20"/>
        <v>10.418480916444976</v>
      </c>
      <c r="Y58">
        <f t="shared" si="0"/>
        <v>7.891399408196909</v>
      </c>
      <c r="Z58">
        <f t="shared" si="7"/>
        <v>7.891399408196909</v>
      </c>
    </row>
    <row r="59" spans="1:26" x14ac:dyDescent="0.25">
      <c r="A59">
        <v>134</v>
      </c>
      <c r="B59" t="s">
        <v>410</v>
      </c>
      <c r="C59" t="s">
        <v>248</v>
      </c>
      <c r="D59">
        <v>6.03</v>
      </c>
      <c r="E59">
        <v>6.5</v>
      </c>
      <c r="F59">
        <v>4.63</v>
      </c>
      <c r="G59">
        <v>7.44</v>
      </c>
      <c r="J59">
        <v>13.6</v>
      </c>
      <c r="K59" s="3"/>
      <c r="L59" s="3"/>
      <c r="M59" s="38"/>
      <c r="N59">
        <f t="shared" si="1"/>
        <v>7.6400000000000006</v>
      </c>
      <c r="O59">
        <f t="shared" si="2"/>
        <v>7.9250000000000007</v>
      </c>
      <c r="P59">
        <f t="shared" si="3"/>
        <v>7.9250000000000007</v>
      </c>
      <c r="Q59" s="10">
        <f t="shared" si="4"/>
        <v>16.875066454013826</v>
      </c>
      <c r="R59" s="10">
        <f t="shared" si="5"/>
        <v>9.7104204753199266</v>
      </c>
      <c r="S59" s="10">
        <f t="shared" si="6"/>
        <v>9.2180399068420726</v>
      </c>
      <c r="U59" s="10">
        <f t="shared" si="19"/>
        <v>18.688010043942249</v>
      </c>
      <c r="V59" s="10">
        <f>(F59-2.1099)/0.254</f>
        <v>9.9216535433070856</v>
      </c>
      <c r="W59" s="10">
        <f t="shared" si="20"/>
        <v>8.4965524729898458</v>
      </c>
      <c r="Y59">
        <f t="shared" si="0"/>
        <v>11.136554015059795</v>
      </c>
      <c r="Z59">
        <f t="shared" si="7"/>
        <v>11.136554015059795</v>
      </c>
    </row>
    <row r="60" spans="1:26" x14ac:dyDescent="0.25">
      <c r="A60">
        <v>135</v>
      </c>
      <c r="B60" t="s">
        <v>410</v>
      </c>
      <c r="C60" t="s">
        <v>249</v>
      </c>
      <c r="D60">
        <v>5.83</v>
      </c>
      <c r="I60">
        <v>5.45</v>
      </c>
      <c r="K60" s="3"/>
      <c r="L60" s="3"/>
      <c r="M60" s="38"/>
      <c r="N60">
        <f t="shared" si="1"/>
        <v>5.6400000000000006</v>
      </c>
      <c r="O60">
        <f t="shared" si="2"/>
        <v>5.6400000000000006</v>
      </c>
      <c r="P60">
        <f t="shared" si="3"/>
        <v>5.6400000000000006</v>
      </c>
      <c r="Q60" s="10">
        <f t="shared" si="4"/>
        <v>15.811802232854866</v>
      </c>
      <c r="R60" s="10">
        <f t="shared" si="5"/>
        <v>-7.2182815356489938</v>
      </c>
      <c r="S60" s="10">
        <f t="shared" si="6"/>
        <v>0.65758167054824701</v>
      </c>
      <c r="U60" s="10">
        <f t="shared" si="19"/>
        <v>17.432517263025737</v>
      </c>
      <c r="W60" s="10"/>
      <c r="Y60">
        <f t="shared" si="0"/>
        <v>11.441258631512868</v>
      </c>
      <c r="Z60">
        <f t="shared" si="7"/>
        <v>11.441258631512868</v>
      </c>
    </row>
    <row r="61" spans="1:26" x14ac:dyDescent="0.25">
      <c r="A61">
        <v>147</v>
      </c>
      <c r="B61" t="s">
        <v>410</v>
      </c>
      <c r="C61" t="s">
        <v>261</v>
      </c>
      <c r="D61">
        <v>4.25</v>
      </c>
      <c r="E61">
        <v>3.2</v>
      </c>
      <c r="F61">
        <v>3.5</v>
      </c>
      <c r="G61">
        <v>8.48</v>
      </c>
      <c r="H61">
        <v>8.39</v>
      </c>
      <c r="I61">
        <v>8.52</v>
      </c>
      <c r="J61">
        <v>13.44</v>
      </c>
      <c r="K61" s="3"/>
      <c r="L61" s="3"/>
      <c r="M61" s="38"/>
      <c r="N61">
        <f t="shared" si="1"/>
        <v>7.1114285714285712</v>
      </c>
      <c r="O61">
        <f t="shared" si="2"/>
        <v>7.7633333333333328</v>
      </c>
      <c r="P61">
        <f t="shared" si="3"/>
        <v>7.7633333333333328</v>
      </c>
      <c r="Q61" s="10">
        <f t="shared" si="4"/>
        <v>7.4120148856990973</v>
      </c>
      <c r="R61" s="10">
        <f t="shared" si="5"/>
        <v>5.5787934186471659</v>
      </c>
      <c r="S61" s="10">
        <f t="shared" si="6"/>
        <v>9.1173286334739103</v>
      </c>
      <c r="U61" s="10">
        <f t="shared" si="19"/>
        <v>7.5141242937853114</v>
      </c>
      <c r="V61" s="10">
        <f>(F61-2.1099)/0.254</f>
        <v>5.4728346456692911</v>
      </c>
      <c r="W61" s="10">
        <f t="shared" si="20"/>
        <v>8.4096856506867894</v>
      </c>
      <c r="Y61">
        <f t="shared" si="0"/>
        <v>7.7977740983568999</v>
      </c>
      <c r="Z61">
        <f t="shared" si="7"/>
        <v>7.7977740983568999</v>
      </c>
    </row>
    <row r="62" spans="1:26" x14ac:dyDescent="0.25">
      <c r="A62">
        <v>154</v>
      </c>
      <c r="B62" t="s">
        <v>411</v>
      </c>
      <c r="C62" t="s">
        <v>276</v>
      </c>
      <c r="I62">
        <v>3.11</v>
      </c>
      <c r="K62">
        <v>4.16</v>
      </c>
      <c r="L62" s="3"/>
      <c r="M62" s="38"/>
      <c r="N62">
        <f t="shared" si="1"/>
        <v>3.6349999999999998</v>
      </c>
      <c r="O62">
        <f t="shared" si="2"/>
        <v>3.6349999999999998</v>
      </c>
      <c r="P62">
        <f t="shared" si="3"/>
        <v>3.6349999999999998</v>
      </c>
      <c r="Q62" s="10">
        <f t="shared" si="4"/>
        <v>-15.182349813928761</v>
      </c>
      <c r="R62" s="10">
        <f t="shared" si="5"/>
        <v>-7.2182815356489938</v>
      </c>
      <c r="S62" s="10">
        <f t="shared" si="6"/>
        <v>0.65758167054824701</v>
      </c>
      <c r="Y62">
        <f t="shared" si="0"/>
        <v>3.6349999999999998</v>
      </c>
      <c r="Z62">
        <f t="shared" si="7"/>
        <v>3.6349999999999998</v>
      </c>
    </row>
    <row r="63" spans="1:26" x14ac:dyDescent="0.25">
      <c r="A63">
        <v>157</v>
      </c>
      <c r="B63" t="s">
        <v>411</v>
      </c>
      <c r="C63" t="s">
        <v>279</v>
      </c>
      <c r="K63">
        <v>2.36</v>
      </c>
      <c r="L63" s="3"/>
      <c r="M63" s="38"/>
      <c r="N63">
        <f t="shared" si="1"/>
        <v>2.36</v>
      </c>
      <c r="O63">
        <f t="shared" si="2"/>
        <v>2.36</v>
      </c>
      <c r="P63">
        <f t="shared" si="3"/>
        <v>2.36</v>
      </c>
      <c r="Q63" s="10">
        <f t="shared" si="4"/>
        <v>-15.182349813928761</v>
      </c>
      <c r="R63" s="10">
        <f t="shared" si="5"/>
        <v>-7.2182815356489938</v>
      </c>
      <c r="S63" s="10">
        <f t="shared" si="6"/>
        <v>0.65758167054824701</v>
      </c>
      <c r="Y63">
        <f t="shared" si="0"/>
        <v>2.36</v>
      </c>
      <c r="Z63">
        <f t="shared" si="7"/>
        <v>2.36</v>
      </c>
    </row>
    <row r="64" spans="1:26" x14ac:dyDescent="0.25">
      <c r="A64">
        <v>158</v>
      </c>
      <c r="B64" t="s">
        <v>411</v>
      </c>
      <c r="C64" t="s">
        <v>280</v>
      </c>
      <c r="I64">
        <v>1.79</v>
      </c>
      <c r="K64">
        <v>2.36</v>
      </c>
      <c r="L64" s="3"/>
      <c r="M64" s="38"/>
      <c r="N64">
        <f t="shared" si="1"/>
        <v>2.0750000000000002</v>
      </c>
      <c r="O64">
        <f t="shared" si="2"/>
        <v>2.0750000000000002</v>
      </c>
      <c r="P64">
        <f t="shared" si="3"/>
        <v>2.0750000000000002</v>
      </c>
      <c r="Q64" s="10">
        <f t="shared" si="4"/>
        <v>-15.182349813928761</v>
      </c>
      <c r="R64" s="10">
        <f t="shared" si="5"/>
        <v>-7.2182815356489938</v>
      </c>
      <c r="S64" s="10">
        <f t="shared" si="6"/>
        <v>0.65758167054824701</v>
      </c>
      <c r="Y64">
        <f t="shared" si="0"/>
        <v>2.0750000000000002</v>
      </c>
      <c r="Z64">
        <f t="shared" si="7"/>
        <v>2.0750000000000002</v>
      </c>
    </row>
    <row r="65" spans="1:26" x14ac:dyDescent="0.25">
      <c r="A65">
        <v>161</v>
      </c>
      <c r="B65" t="s">
        <v>411</v>
      </c>
      <c r="C65" t="s">
        <v>283</v>
      </c>
      <c r="I65">
        <v>2.23</v>
      </c>
      <c r="K65">
        <v>1.51</v>
      </c>
      <c r="L65" s="3"/>
      <c r="M65" s="38"/>
      <c r="N65">
        <f t="shared" si="1"/>
        <v>1.87</v>
      </c>
      <c r="O65">
        <f t="shared" si="2"/>
        <v>1.87</v>
      </c>
      <c r="P65">
        <f t="shared" si="3"/>
        <v>1.87</v>
      </c>
      <c r="Q65" s="10">
        <f t="shared" si="4"/>
        <v>-15.182349813928761</v>
      </c>
      <c r="R65" s="10">
        <f t="shared" si="5"/>
        <v>-7.2182815356489938</v>
      </c>
      <c r="S65" s="10">
        <f t="shared" si="6"/>
        <v>0.65758167054824701</v>
      </c>
      <c r="Y65">
        <f t="shared" si="0"/>
        <v>1.87</v>
      </c>
      <c r="Z65">
        <f t="shared" si="7"/>
        <v>1.87</v>
      </c>
    </row>
    <row r="66" spans="1:26" x14ac:dyDescent="0.25">
      <c r="A66">
        <v>163</v>
      </c>
      <c r="B66" t="s">
        <v>411</v>
      </c>
      <c r="C66" t="s">
        <v>285</v>
      </c>
      <c r="H66">
        <v>9.1999999999999993</v>
      </c>
      <c r="K66">
        <v>2.2599999999999998</v>
      </c>
      <c r="L66" s="3"/>
      <c r="M66" s="38"/>
      <c r="N66">
        <f t="shared" si="1"/>
        <v>5.7299999999999995</v>
      </c>
      <c r="O66">
        <f t="shared" si="2"/>
        <v>5.7299999999999995</v>
      </c>
      <c r="P66">
        <f t="shared" si="3"/>
        <v>5.7299999999999995</v>
      </c>
      <c r="Q66" s="10">
        <f t="shared" si="4"/>
        <v>-15.182349813928761</v>
      </c>
      <c r="R66" s="10">
        <f t="shared" si="5"/>
        <v>-7.2182815356489938</v>
      </c>
      <c r="S66" s="10">
        <f t="shared" si="6"/>
        <v>0.65758167054824701</v>
      </c>
      <c r="Y66">
        <f t="shared" ref="Y66:Y129" si="21">AVERAGE(G66:I66,K66:L66,U66:W66)</f>
        <v>5.7299999999999995</v>
      </c>
      <c r="Z66">
        <f t="shared" si="7"/>
        <v>5.7299999999999995</v>
      </c>
    </row>
    <row r="67" spans="1:26" x14ac:dyDescent="0.25">
      <c r="A67">
        <v>166</v>
      </c>
      <c r="B67" t="s">
        <v>411</v>
      </c>
      <c r="C67" t="s">
        <v>288</v>
      </c>
      <c r="H67">
        <v>3.46</v>
      </c>
      <c r="K67">
        <v>3.49</v>
      </c>
      <c r="L67" s="3"/>
      <c r="M67" s="38"/>
      <c r="N67">
        <f t="shared" ref="N67:N130" si="22">AVERAGE(D67:L67)</f>
        <v>3.4750000000000001</v>
      </c>
      <c r="O67">
        <f t="shared" ref="O67:O130" si="23">AVERAGE(D67,F67,G67,H67,I67,J67,K67,L67)</f>
        <v>3.4750000000000001</v>
      </c>
      <c r="P67">
        <f t="shared" ref="P67:P130" si="24">AVERAGE(D67,F67:K67)</f>
        <v>3.4750000000000001</v>
      </c>
      <c r="Q67" s="10">
        <f t="shared" ref="Q67:Q130" si="25">(D67-2.8558)/0.1881</f>
        <v>-15.182349813928761</v>
      </c>
      <c r="R67" s="10">
        <f t="shared" ref="R67:R130" si="26">(F67-1.9742)/0.2735</f>
        <v>-7.2182815356489938</v>
      </c>
      <c r="S67" s="10">
        <f t="shared" ref="S67:S130" si="27">(J67+1.0447)/1.5887</f>
        <v>0.65758167054824701</v>
      </c>
      <c r="Y67">
        <f t="shared" si="21"/>
        <v>3.4750000000000001</v>
      </c>
      <c r="Z67">
        <f t="shared" ref="Z67:Z129" si="28">AVERAGE(G67:I67,K67,U67:W67)</f>
        <v>3.4750000000000001</v>
      </c>
    </row>
    <row r="68" spans="1:26" x14ac:dyDescent="0.25">
      <c r="A68">
        <v>167</v>
      </c>
      <c r="B68" t="s">
        <v>411</v>
      </c>
      <c r="C68" t="s">
        <v>289</v>
      </c>
      <c r="K68">
        <v>2.4300000000000002</v>
      </c>
      <c r="L68" s="3"/>
      <c r="M68" s="38"/>
      <c r="N68">
        <f t="shared" si="22"/>
        <v>2.4300000000000002</v>
      </c>
      <c r="O68">
        <f t="shared" si="23"/>
        <v>2.4300000000000002</v>
      </c>
      <c r="P68">
        <f t="shared" si="24"/>
        <v>2.4300000000000002</v>
      </c>
      <c r="Q68" s="10">
        <f t="shared" si="25"/>
        <v>-15.182349813928761</v>
      </c>
      <c r="R68" s="10">
        <f t="shared" si="26"/>
        <v>-7.2182815356489938</v>
      </c>
      <c r="S68" s="10">
        <f t="shared" si="27"/>
        <v>0.65758167054824701</v>
      </c>
      <c r="Y68">
        <f t="shared" si="21"/>
        <v>2.4300000000000002</v>
      </c>
      <c r="Z68">
        <f t="shared" si="28"/>
        <v>2.4300000000000002</v>
      </c>
    </row>
    <row r="69" spans="1:26" x14ac:dyDescent="0.25">
      <c r="A69">
        <v>174</v>
      </c>
      <c r="B69" t="s">
        <v>411</v>
      </c>
      <c r="C69" t="s">
        <v>113</v>
      </c>
      <c r="I69">
        <v>4</v>
      </c>
      <c r="K69">
        <v>4.8</v>
      </c>
      <c r="L69" s="3"/>
      <c r="M69" s="38"/>
      <c r="N69">
        <f t="shared" si="22"/>
        <v>4.4000000000000004</v>
      </c>
      <c r="O69">
        <f t="shared" si="23"/>
        <v>4.4000000000000004</v>
      </c>
      <c r="P69">
        <f t="shared" si="24"/>
        <v>4.4000000000000004</v>
      </c>
      <c r="Q69" s="10">
        <f t="shared" si="25"/>
        <v>-15.182349813928761</v>
      </c>
      <c r="R69" s="10">
        <f t="shared" si="26"/>
        <v>-7.2182815356489938</v>
      </c>
      <c r="S69" s="10">
        <f t="shared" si="27"/>
        <v>0.65758167054824701</v>
      </c>
      <c r="Y69">
        <f t="shared" si="21"/>
        <v>4.4000000000000004</v>
      </c>
      <c r="Z69">
        <f t="shared" si="28"/>
        <v>4.4000000000000004</v>
      </c>
    </row>
    <row r="70" spans="1:26" x14ac:dyDescent="0.25">
      <c r="A70">
        <v>178</v>
      </c>
      <c r="B70" t="s">
        <v>411</v>
      </c>
      <c r="C70" t="s">
        <v>117</v>
      </c>
      <c r="G70">
        <v>3.64</v>
      </c>
      <c r="H70">
        <v>3.52</v>
      </c>
      <c r="K70">
        <v>4.42</v>
      </c>
      <c r="L70" s="3"/>
      <c r="M70" s="38"/>
      <c r="N70">
        <f t="shared" si="22"/>
        <v>3.86</v>
      </c>
      <c r="O70">
        <f t="shared" si="23"/>
        <v>3.86</v>
      </c>
      <c r="P70">
        <f t="shared" si="24"/>
        <v>3.86</v>
      </c>
      <c r="Q70" s="10">
        <f t="shared" si="25"/>
        <v>-15.182349813928761</v>
      </c>
      <c r="R70" s="10">
        <f t="shared" si="26"/>
        <v>-7.2182815356489938</v>
      </c>
      <c r="S70" s="10">
        <f t="shared" si="27"/>
        <v>0.65758167054824701</v>
      </c>
      <c r="Y70">
        <f t="shared" si="21"/>
        <v>3.86</v>
      </c>
      <c r="Z70">
        <f t="shared" si="28"/>
        <v>3.86</v>
      </c>
    </row>
    <row r="71" spans="1:26" x14ac:dyDescent="0.25">
      <c r="A71">
        <v>185</v>
      </c>
      <c r="B71" t="s">
        <v>411</v>
      </c>
      <c r="C71" t="s">
        <v>124</v>
      </c>
      <c r="I71">
        <v>4.4800000000000004</v>
      </c>
      <c r="K71">
        <v>6.16</v>
      </c>
      <c r="L71" s="3"/>
      <c r="M71" s="38"/>
      <c r="N71">
        <f t="shared" si="22"/>
        <v>5.32</v>
      </c>
      <c r="O71">
        <f t="shared" si="23"/>
        <v>5.32</v>
      </c>
      <c r="P71">
        <f t="shared" si="24"/>
        <v>5.32</v>
      </c>
      <c r="Q71" s="10">
        <f t="shared" si="25"/>
        <v>-15.182349813928761</v>
      </c>
      <c r="R71" s="10">
        <f t="shared" si="26"/>
        <v>-7.2182815356489938</v>
      </c>
      <c r="S71" s="10">
        <f t="shared" si="27"/>
        <v>0.65758167054824701</v>
      </c>
      <c r="Y71">
        <f t="shared" si="21"/>
        <v>5.32</v>
      </c>
      <c r="Z71">
        <f t="shared" si="28"/>
        <v>5.32</v>
      </c>
    </row>
    <row r="72" spans="1:26" x14ac:dyDescent="0.25">
      <c r="A72">
        <v>190</v>
      </c>
      <c r="B72" t="s">
        <v>411</v>
      </c>
      <c r="C72" s="8" t="s">
        <v>129</v>
      </c>
      <c r="D72" s="8"/>
      <c r="E72" s="8"/>
      <c r="F72" s="8"/>
      <c r="K72">
        <v>5.2</v>
      </c>
      <c r="L72" s="3"/>
      <c r="M72" s="38"/>
      <c r="N72">
        <f t="shared" si="22"/>
        <v>5.2</v>
      </c>
      <c r="O72">
        <f t="shared" si="23"/>
        <v>5.2</v>
      </c>
      <c r="P72">
        <f t="shared" si="24"/>
        <v>5.2</v>
      </c>
      <c r="Q72" s="10">
        <f t="shared" si="25"/>
        <v>-15.182349813928761</v>
      </c>
      <c r="R72" s="10">
        <f t="shared" si="26"/>
        <v>-7.2182815356489938</v>
      </c>
      <c r="S72" s="10">
        <f t="shared" si="27"/>
        <v>0.65758167054824701</v>
      </c>
      <c r="Y72">
        <f t="shared" si="21"/>
        <v>5.2</v>
      </c>
      <c r="Z72">
        <f t="shared" si="28"/>
        <v>5.2</v>
      </c>
    </row>
    <row r="73" spans="1:26" x14ac:dyDescent="0.25">
      <c r="A73">
        <v>192</v>
      </c>
      <c r="B73" t="s">
        <v>411</v>
      </c>
      <c r="C73" s="8" t="s">
        <v>131</v>
      </c>
      <c r="D73" s="8"/>
      <c r="E73" s="8"/>
      <c r="F73" s="8"/>
      <c r="H73">
        <v>3.96</v>
      </c>
      <c r="K73">
        <v>4.9749999999999996</v>
      </c>
      <c r="L73" s="3"/>
      <c r="M73" s="38"/>
      <c r="N73">
        <f t="shared" si="22"/>
        <v>4.4674999999999994</v>
      </c>
      <c r="O73">
        <f t="shared" si="23"/>
        <v>4.4674999999999994</v>
      </c>
      <c r="P73">
        <f t="shared" si="24"/>
        <v>4.4674999999999994</v>
      </c>
      <c r="Q73" s="10">
        <f t="shared" si="25"/>
        <v>-15.182349813928761</v>
      </c>
      <c r="R73" s="10">
        <f t="shared" si="26"/>
        <v>-7.2182815356489938</v>
      </c>
      <c r="S73" s="10">
        <f t="shared" si="27"/>
        <v>0.65758167054824701</v>
      </c>
      <c r="Y73">
        <f t="shared" si="21"/>
        <v>4.4674999999999994</v>
      </c>
      <c r="Z73">
        <f t="shared" si="28"/>
        <v>4.4674999999999994</v>
      </c>
    </row>
    <row r="74" spans="1:26" x14ac:dyDescent="0.25">
      <c r="A74">
        <v>193</v>
      </c>
      <c r="B74" t="s">
        <v>411</v>
      </c>
      <c r="C74" s="8" t="s">
        <v>132</v>
      </c>
      <c r="D74" s="8"/>
      <c r="E74" s="8"/>
      <c r="F74" s="8"/>
      <c r="G74" s="8"/>
      <c r="H74">
        <v>5.16</v>
      </c>
      <c r="J74" s="8"/>
      <c r="K74">
        <v>6.0250000000000004</v>
      </c>
      <c r="L74" s="3"/>
      <c r="M74" s="38"/>
      <c r="N74">
        <f t="shared" si="22"/>
        <v>5.5925000000000002</v>
      </c>
      <c r="O74">
        <f t="shared" si="23"/>
        <v>5.5925000000000002</v>
      </c>
      <c r="P74">
        <f t="shared" si="24"/>
        <v>5.5925000000000002</v>
      </c>
      <c r="Q74" s="10">
        <f t="shared" si="25"/>
        <v>-15.182349813928761</v>
      </c>
      <c r="R74" s="10">
        <f t="shared" si="26"/>
        <v>-7.2182815356489938</v>
      </c>
      <c r="S74" s="10">
        <f t="shared" si="27"/>
        <v>0.65758167054824701</v>
      </c>
      <c r="Y74">
        <f t="shared" si="21"/>
        <v>5.5925000000000002</v>
      </c>
      <c r="Z74">
        <f t="shared" si="28"/>
        <v>5.5925000000000002</v>
      </c>
    </row>
    <row r="75" spans="1:26" x14ac:dyDescent="0.25">
      <c r="A75">
        <v>197</v>
      </c>
      <c r="B75" t="s">
        <v>411</v>
      </c>
      <c r="C75" s="8" t="s">
        <v>136</v>
      </c>
      <c r="D75" s="8"/>
      <c r="E75" s="8"/>
      <c r="F75" s="8"/>
      <c r="G75">
        <v>6.82</v>
      </c>
      <c r="H75">
        <v>4.42</v>
      </c>
      <c r="J75" s="8"/>
      <c r="K75">
        <v>5.7</v>
      </c>
      <c r="L75" s="3"/>
      <c r="M75" s="38"/>
      <c r="N75">
        <f t="shared" si="22"/>
        <v>5.6466666666666674</v>
      </c>
      <c r="O75">
        <f t="shared" si="23"/>
        <v>5.6466666666666674</v>
      </c>
      <c r="P75">
        <f t="shared" si="24"/>
        <v>5.6466666666666674</v>
      </c>
      <c r="Q75" s="10">
        <f t="shared" si="25"/>
        <v>-15.182349813928761</v>
      </c>
      <c r="R75" s="10">
        <f t="shared" si="26"/>
        <v>-7.2182815356489938</v>
      </c>
      <c r="S75" s="10">
        <f t="shared" si="27"/>
        <v>0.65758167054824701</v>
      </c>
      <c r="Y75">
        <f t="shared" si="21"/>
        <v>5.6466666666666674</v>
      </c>
      <c r="Z75">
        <f t="shared" si="28"/>
        <v>5.6466666666666674</v>
      </c>
    </row>
    <row r="76" spans="1:26" x14ac:dyDescent="0.25">
      <c r="A76">
        <v>198</v>
      </c>
      <c r="B76" t="s">
        <v>411</v>
      </c>
      <c r="C76" s="8" t="s">
        <v>137</v>
      </c>
      <c r="D76" s="8"/>
      <c r="E76" s="8"/>
      <c r="F76" s="8"/>
      <c r="G76">
        <v>6.56</v>
      </c>
      <c r="J76" s="8"/>
      <c r="K76">
        <v>8.02</v>
      </c>
      <c r="L76" s="3"/>
      <c r="M76" s="38"/>
      <c r="N76">
        <f t="shared" si="22"/>
        <v>7.2899999999999991</v>
      </c>
      <c r="O76">
        <f t="shared" si="23"/>
        <v>7.2899999999999991</v>
      </c>
      <c r="P76">
        <f t="shared" si="24"/>
        <v>7.2899999999999991</v>
      </c>
      <c r="Q76" s="10">
        <f t="shared" si="25"/>
        <v>-15.182349813928761</v>
      </c>
      <c r="R76" s="10">
        <f t="shared" si="26"/>
        <v>-7.2182815356489938</v>
      </c>
      <c r="S76" s="10">
        <f t="shared" si="27"/>
        <v>0.65758167054824701</v>
      </c>
      <c r="Y76">
        <f t="shared" si="21"/>
        <v>7.2899999999999991</v>
      </c>
      <c r="Z76">
        <f t="shared" si="28"/>
        <v>7.2899999999999991</v>
      </c>
    </row>
    <row r="77" spans="1:26" x14ac:dyDescent="0.25">
      <c r="A77">
        <v>199</v>
      </c>
      <c r="B77" t="s">
        <v>411</v>
      </c>
      <c r="C77" s="8" t="s">
        <v>138</v>
      </c>
      <c r="D77" s="8"/>
      <c r="E77" s="8"/>
      <c r="F77" s="8"/>
      <c r="G77">
        <v>6.7</v>
      </c>
      <c r="H77" s="8"/>
      <c r="I77">
        <v>6.96</v>
      </c>
      <c r="J77" s="8"/>
      <c r="K77">
        <v>6.22</v>
      </c>
      <c r="L77" s="3"/>
      <c r="M77" s="38"/>
      <c r="N77">
        <f t="shared" si="22"/>
        <v>6.626666666666666</v>
      </c>
      <c r="O77">
        <f t="shared" si="23"/>
        <v>6.626666666666666</v>
      </c>
      <c r="P77">
        <f t="shared" si="24"/>
        <v>6.626666666666666</v>
      </c>
      <c r="Q77" s="10">
        <f t="shared" si="25"/>
        <v>-15.182349813928761</v>
      </c>
      <c r="R77" s="10">
        <f t="shared" si="26"/>
        <v>-7.2182815356489938</v>
      </c>
      <c r="S77" s="10">
        <f t="shared" si="27"/>
        <v>0.65758167054824701</v>
      </c>
      <c r="Y77">
        <f t="shared" si="21"/>
        <v>6.626666666666666</v>
      </c>
      <c r="Z77">
        <f t="shared" si="28"/>
        <v>6.626666666666666</v>
      </c>
    </row>
    <row r="78" spans="1:26" x14ac:dyDescent="0.25">
      <c r="A78">
        <v>203</v>
      </c>
      <c r="B78" t="s">
        <v>411</v>
      </c>
      <c r="C78" s="8" t="s">
        <v>142</v>
      </c>
      <c r="D78" s="8"/>
      <c r="E78" s="8"/>
      <c r="F78" s="8"/>
      <c r="I78">
        <v>4.666666666666667</v>
      </c>
      <c r="J78" s="8"/>
      <c r="K78">
        <v>5.7</v>
      </c>
      <c r="L78" s="3"/>
      <c r="M78" s="38"/>
      <c r="N78">
        <f t="shared" si="22"/>
        <v>5.1833333333333336</v>
      </c>
      <c r="O78">
        <f t="shared" si="23"/>
        <v>5.1833333333333336</v>
      </c>
      <c r="P78">
        <f t="shared" si="24"/>
        <v>5.1833333333333336</v>
      </c>
      <c r="Q78" s="10">
        <f t="shared" si="25"/>
        <v>-15.182349813928761</v>
      </c>
      <c r="R78" s="10">
        <f t="shared" si="26"/>
        <v>-7.2182815356489938</v>
      </c>
      <c r="S78" s="10">
        <f t="shared" si="27"/>
        <v>0.65758167054824701</v>
      </c>
      <c r="Y78">
        <f t="shared" si="21"/>
        <v>5.1833333333333336</v>
      </c>
      <c r="Z78">
        <f t="shared" si="28"/>
        <v>5.1833333333333336</v>
      </c>
    </row>
    <row r="79" spans="1:26" x14ac:dyDescent="0.25">
      <c r="A79">
        <v>205</v>
      </c>
      <c r="B79" t="s">
        <v>411</v>
      </c>
      <c r="C79" s="8" t="s">
        <v>144</v>
      </c>
      <c r="D79" s="8"/>
      <c r="E79" s="8"/>
      <c r="F79" s="8"/>
      <c r="I79">
        <v>1.95</v>
      </c>
      <c r="J79" s="8"/>
      <c r="K79">
        <v>3.1666666666666665</v>
      </c>
      <c r="L79" s="3"/>
      <c r="M79" s="38"/>
      <c r="N79">
        <f t="shared" si="22"/>
        <v>2.5583333333333331</v>
      </c>
      <c r="O79">
        <f t="shared" si="23"/>
        <v>2.5583333333333331</v>
      </c>
      <c r="P79">
        <f t="shared" si="24"/>
        <v>2.5583333333333331</v>
      </c>
      <c r="Q79" s="10">
        <f t="shared" si="25"/>
        <v>-15.182349813928761</v>
      </c>
      <c r="R79" s="10">
        <f t="shared" si="26"/>
        <v>-7.2182815356489938</v>
      </c>
      <c r="S79" s="10">
        <f t="shared" si="27"/>
        <v>0.65758167054824701</v>
      </c>
      <c r="Y79">
        <f t="shared" si="21"/>
        <v>2.5583333333333331</v>
      </c>
      <c r="Z79">
        <f t="shared" si="28"/>
        <v>2.5583333333333331</v>
      </c>
    </row>
    <row r="80" spans="1:26" x14ac:dyDescent="0.25">
      <c r="A80">
        <v>207</v>
      </c>
      <c r="B80" t="s">
        <v>411</v>
      </c>
      <c r="C80" s="8" t="s">
        <v>146</v>
      </c>
      <c r="D80" s="8"/>
      <c r="E80" s="8"/>
      <c r="F80" s="8"/>
      <c r="H80">
        <v>4.1399999999999997</v>
      </c>
      <c r="I80">
        <v>4.0333333333333332</v>
      </c>
      <c r="J80" s="8"/>
      <c r="K80">
        <v>2.9</v>
      </c>
      <c r="L80" s="3"/>
      <c r="M80" s="38"/>
      <c r="N80">
        <f t="shared" si="22"/>
        <v>3.6911111111111108</v>
      </c>
      <c r="O80">
        <f t="shared" si="23"/>
        <v>3.6911111111111108</v>
      </c>
      <c r="P80">
        <f t="shared" si="24"/>
        <v>3.6911111111111108</v>
      </c>
      <c r="Q80" s="10">
        <f t="shared" si="25"/>
        <v>-15.182349813928761</v>
      </c>
      <c r="R80" s="10">
        <f t="shared" si="26"/>
        <v>-7.2182815356489938</v>
      </c>
      <c r="S80" s="10">
        <f t="shared" si="27"/>
        <v>0.65758167054824701</v>
      </c>
      <c r="Y80">
        <f t="shared" si="21"/>
        <v>3.6911111111111108</v>
      </c>
      <c r="Z80">
        <f t="shared" si="28"/>
        <v>3.6911111111111108</v>
      </c>
    </row>
    <row r="81" spans="1:26" x14ac:dyDescent="0.25">
      <c r="A81">
        <v>211</v>
      </c>
      <c r="B81" t="s">
        <v>411</v>
      </c>
      <c r="C81" s="8" t="s">
        <v>150</v>
      </c>
      <c r="D81" s="8"/>
      <c r="E81" s="8"/>
      <c r="F81" s="8"/>
      <c r="I81">
        <v>4.26</v>
      </c>
      <c r="J81" s="8"/>
      <c r="K81">
        <v>3.82</v>
      </c>
      <c r="L81" s="3"/>
      <c r="M81" s="38"/>
      <c r="N81">
        <f t="shared" si="22"/>
        <v>4.04</v>
      </c>
      <c r="O81">
        <f t="shared" si="23"/>
        <v>4.04</v>
      </c>
      <c r="P81">
        <f t="shared" si="24"/>
        <v>4.04</v>
      </c>
      <c r="Q81" s="10">
        <f t="shared" si="25"/>
        <v>-15.182349813928761</v>
      </c>
      <c r="R81" s="10">
        <f t="shared" si="26"/>
        <v>-7.2182815356489938</v>
      </c>
      <c r="S81" s="10">
        <f t="shared" si="27"/>
        <v>0.65758167054824701</v>
      </c>
      <c r="Y81">
        <f t="shared" si="21"/>
        <v>4.04</v>
      </c>
      <c r="Z81">
        <f t="shared" si="28"/>
        <v>4.04</v>
      </c>
    </row>
    <row r="82" spans="1:26" x14ac:dyDescent="0.25">
      <c r="A82">
        <v>219</v>
      </c>
      <c r="B82" t="s">
        <v>411</v>
      </c>
      <c r="C82" s="8" t="s">
        <v>158</v>
      </c>
      <c r="D82" s="8"/>
      <c r="E82" s="8"/>
      <c r="F82" s="8"/>
      <c r="H82">
        <v>3.02</v>
      </c>
      <c r="I82">
        <v>3.92</v>
      </c>
      <c r="J82" s="8"/>
      <c r="K82">
        <v>5.82</v>
      </c>
      <c r="L82" s="34"/>
      <c r="M82" s="39"/>
      <c r="N82">
        <f t="shared" si="22"/>
        <v>4.253333333333333</v>
      </c>
      <c r="O82">
        <f t="shared" si="23"/>
        <v>4.253333333333333</v>
      </c>
      <c r="P82">
        <f t="shared" si="24"/>
        <v>4.253333333333333</v>
      </c>
      <c r="Q82" s="10">
        <f t="shared" si="25"/>
        <v>-15.182349813928761</v>
      </c>
      <c r="R82" s="10">
        <f t="shared" si="26"/>
        <v>-7.2182815356489938</v>
      </c>
      <c r="S82" s="10">
        <f t="shared" si="27"/>
        <v>0.65758167054824701</v>
      </c>
      <c r="Y82">
        <f t="shared" si="21"/>
        <v>4.253333333333333</v>
      </c>
      <c r="Z82">
        <f t="shared" si="28"/>
        <v>4.253333333333333</v>
      </c>
    </row>
    <row r="83" spans="1:26" x14ac:dyDescent="0.25">
      <c r="A83">
        <v>221</v>
      </c>
      <c r="B83" t="s">
        <v>411</v>
      </c>
      <c r="C83" s="8" t="s">
        <v>160</v>
      </c>
      <c r="D83" s="8"/>
      <c r="E83" s="8"/>
      <c r="F83" s="8"/>
      <c r="H83" s="8"/>
      <c r="I83">
        <v>4.3600000000000003</v>
      </c>
      <c r="J83" s="8"/>
      <c r="K83">
        <v>4.76</v>
      </c>
      <c r="L83" s="34"/>
      <c r="M83" s="39"/>
      <c r="N83">
        <f t="shared" si="22"/>
        <v>4.5600000000000005</v>
      </c>
      <c r="O83">
        <f t="shared" si="23"/>
        <v>4.5600000000000005</v>
      </c>
      <c r="P83">
        <f t="shared" si="24"/>
        <v>4.5600000000000005</v>
      </c>
      <c r="Q83" s="10">
        <f t="shared" si="25"/>
        <v>-15.182349813928761</v>
      </c>
      <c r="R83" s="10">
        <f t="shared" si="26"/>
        <v>-7.2182815356489938</v>
      </c>
      <c r="S83" s="10">
        <f t="shared" si="27"/>
        <v>0.65758167054824701</v>
      </c>
      <c r="Y83">
        <f t="shared" si="21"/>
        <v>4.5600000000000005</v>
      </c>
      <c r="Z83">
        <f t="shared" si="28"/>
        <v>4.5600000000000005</v>
      </c>
    </row>
    <row r="84" spans="1:26" x14ac:dyDescent="0.25">
      <c r="A84">
        <v>226</v>
      </c>
      <c r="B84" t="s">
        <v>411</v>
      </c>
      <c r="C84" s="8" t="s">
        <v>165</v>
      </c>
      <c r="D84" s="8"/>
      <c r="E84" s="8"/>
      <c r="F84" s="8"/>
      <c r="H84" s="8"/>
      <c r="J84" s="8"/>
      <c r="K84">
        <v>4.0999999999999996</v>
      </c>
      <c r="L84" s="34"/>
      <c r="M84" s="39"/>
      <c r="N84">
        <f t="shared" si="22"/>
        <v>4.0999999999999996</v>
      </c>
      <c r="O84">
        <f t="shared" si="23"/>
        <v>4.0999999999999996</v>
      </c>
      <c r="P84">
        <f t="shared" si="24"/>
        <v>4.0999999999999996</v>
      </c>
      <c r="Q84" s="10">
        <f t="shared" si="25"/>
        <v>-15.182349813928761</v>
      </c>
      <c r="R84" s="10">
        <f t="shared" si="26"/>
        <v>-7.2182815356489938</v>
      </c>
      <c r="S84" s="10">
        <f t="shared" si="27"/>
        <v>0.65758167054824701</v>
      </c>
      <c r="Y84">
        <f t="shared" si="21"/>
        <v>4.0999999999999996</v>
      </c>
      <c r="Z84">
        <f t="shared" si="28"/>
        <v>4.0999999999999996</v>
      </c>
    </row>
    <row r="85" spans="1:26" x14ac:dyDescent="0.25">
      <c r="A85">
        <v>227</v>
      </c>
      <c r="B85" t="s">
        <v>411</v>
      </c>
      <c r="C85" s="8" t="s">
        <v>166</v>
      </c>
      <c r="D85" s="8"/>
      <c r="E85" s="8"/>
      <c r="F85" s="8"/>
      <c r="H85">
        <v>2.0499999999999998</v>
      </c>
      <c r="I85">
        <v>2.66</v>
      </c>
      <c r="J85" s="8"/>
      <c r="K85">
        <v>3.78</v>
      </c>
      <c r="L85" s="34"/>
      <c r="M85" s="39"/>
      <c r="N85">
        <f t="shared" si="22"/>
        <v>2.83</v>
      </c>
      <c r="O85">
        <f t="shared" si="23"/>
        <v>2.83</v>
      </c>
      <c r="P85">
        <f t="shared" si="24"/>
        <v>2.83</v>
      </c>
      <c r="Q85" s="10">
        <f t="shared" si="25"/>
        <v>-15.182349813928761</v>
      </c>
      <c r="R85" s="10">
        <f t="shared" si="26"/>
        <v>-7.2182815356489938</v>
      </c>
      <c r="S85" s="10">
        <f t="shared" si="27"/>
        <v>0.65758167054824701</v>
      </c>
      <c r="Y85">
        <f t="shared" si="21"/>
        <v>2.83</v>
      </c>
      <c r="Z85">
        <f t="shared" si="28"/>
        <v>2.83</v>
      </c>
    </row>
    <row r="86" spans="1:26" x14ac:dyDescent="0.25">
      <c r="A86">
        <v>228</v>
      </c>
      <c r="B86" t="s">
        <v>411</v>
      </c>
      <c r="C86" s="8" t="s">
        <v>167</v>
      </c>
      <c r="D86" s="8"/>
      <c r="E86" s="8"/>
      <c r="F86" s="8"/>
      <c r="G86">
        <v>5.16</v>
      </c>
      <c r="H86" s="8"/>
      <c r="J86" s="8"/>
      <c r="K86">
        <v>7.5</v>
      </c>
      <c r="L86" s="34"/>
      <c r="M86" s="39"/>
      <c r="N86">
        <f t="shared" si="22"/>
        <v>6.33</v>
      </c>
      <c r="O86">
        <f t="shared" si="23"/>
        <v>6.33</v>
      </c>
      <c r="P86">
        <f t="shared" si="24"/>
        <v>6.33</v>
      </c>
      <c r="Q86" s="10">
        <f t="shared" si="25"/>
        <v>-15.182349813928761</v>
      </c>
      <c r="R86" s="10">
        <f t="shared" si="26"/>
        <v>-7.2182815356489938</v>
      </c>
      <c r="S86" s="10">
        <f t="shared" si="27"/>
        <v>0.65758167054824701</v>
      </c>
      <c r="Y86">
        <f t="shared" si="21"/>
        <v>6.33</v>
      </c>
      <c r="Z86">
        <f t="shared" si="28"/>
        <v>6.33</v>
      </c>
    </row>
    <row r="87" spans="1:26" x14ac:dyDescent="0.25">
      <c r="A87">
        <v>230</v>
      </c>
      <c r="B87" t="s">
        <v>411</v>
      </c>
      <c r="C87" s="8" t="s">
        <v>169</v>
      </c>
      <c r="D87" s="8"/>
      <c r="E87" s="8"/>
      <c r="F87" s="8"/>
      <c r="G87">
        <v>5.12</v>
      </c>
      <c r="H87">
        <v>3.52</v>
      </c>
      <c r="I87">
        <v>4.54</v>
      </c>
      <c r="J87" s="8"/>
      <c r="K87">
        <v>4.55</v>
      </c>
      <c r="L87" s="34"/>
      <c r="M87" s="39"/>
      <c r="N87">
        <f t="shared" si="22"/>
        <v>4.4325000000000001</v>
      </c>
      <c r="O87">
        <f t="shared" si="23"/>
        <v>4.4325000000000001</v>
      </c>
      <c r="P87">
        <f t="shared" si="24"/>
        <v>4.4325000000000001</v>
      </c>
      <c r="Q87" s="10">
        <f t="shared" si="25"/>
        <v>-15.182349813928761</v>
      </c>
      <c r="R87" s="10">
        <f t="shared" si="26"/>
        <v>-7.2182815356489938</v>
      </c>
      <c r="S87" s="10">
        <f t="shared" si="27"/>
        <v>0.65758167054824701</v>
      </c>
      <c r="Y87">
        <f t="shared" si="21"/>
        <v>4.4325000000000001</v>
      </c>
      <c r="Z87">
        <f t="shared" si="28"/>
        <v>4.4325000000000001</v>
      </c>
    </row>
    <row r="88" spans="1:26" x14ac:dyDescent="0.25">
      <c r="A88">
        <v>232</v>
      </c>
      <c r="B88" t="s">
        <v>411</v>
      </c>
      <c r="C88" s="8" t="s">
        <v>171</v>
      </c>
      <c r="D88" s="8"/>
      <c r="E88" s="8"/>
      <c r="F88" s="8"/>
      <c r="I88">
        <v>3.38</v>
      </c>
      <c r="J88" s="8"/>
      <c r="K88">
        <v>2.9</v>
      </c>
      <c r="L88" s="34"/>
      <c r="M88" s="39"/>
      <c r="N88">
        <f t="shared" si="22"/>
        <v>3.1399999999999997</v>
      </c>
      <c r="O88">
        <f t="shared" si="23"/>
        <v>3.1399999999999997</v>
      </c>
      <c r="P88">
        <f t="shared" si="24"/>
        <v>3.1399999999999997</v>
      </c>
      <c r="Q88" s="10">
        <f t="shared" si="25"/>
        <v>-15.182349813928761</v>
      </c>
      <c r="R88" s="10">
        <f t="shared" si="26"/>
        <v>-7.2182815356489938</v>
      </c>
      <c r="S88" s="10">
        <f t="shared" si="27"/>
        <v>0.65758167054824701</v>
      </c>
      <c r="Y88">
        <f t="shared" si="21"/>
        <v>3.1399999999999997</v>
      </c>
      <c r="Z88">
        <f t="shared" si="28"/>
        <v>3.1399999999999997</v>
      </c>
    </row>
    <row r="89" spans="1:26" x14ac:dyDescent="0.25">
      <c r="A89">
        <v>234</v>
      </c>
      <c r="B89" t="s">
        <v>411</v>
      </c>
      <c r="C89" s="8" t="s">
        <v>173</v>
      </c>
      <c r="D89" s="8"/>
      <c r="E89" s="8"/>
      <c r="F89" s="8"/>
      <c r="H89">
        <v>2.84</v>
      </c>
      <c r="I89">
        <v>3.04</v>
      </c>
      <c r="J89" s="8"/>
      <c r="K89">
        <v>4.38</v>
      </c>
      <c r="L89" s="34"/>
      <c r="M89" s="39"/>
      <c r="N89">
        <f t="shared" si="22"/>
        <v>3.42</v>
      </c>
      <c r="O89">
        <f t="shared" si="23"/>
        <v>3.42</v>
      </c>
      <c r="P89">
        <f t="shared" si="24"/>
        <v>3.42</v>
      </c>
      <c r="Q89" s="10">
        <f t="shared" si="25"/>
        <v>-15.182349813928761</v>
      </c>
      <c r="R89" s="10">
        <f t="shared" si="26"/>
        <v>-7.2182815356489938</v>
      </c>
      <c r="S89" s="10">
        <f t="shared" si="27"/>
        <v>0.65758167054824701</v>
      </c>
      <c r="Y89">
        <f t="shared" si="21"/>
        <v>3.42</v>
      </c>
      <c r="Z89">
        <f t="shared" si="28"/>
        <v>3.42</v>
      </c>
    </row>
    <row r="90" spans="1:26" x14ac:dyDescent="0.25">
      <c r="A90">
        <v>241</v>
      </c>
      <c r="B90" t="s">
        <v>412</v>
      </c>
      <c r="C90" t="s">
        <v>304</v>
      </c>
      <c r="D90" s="8"/>
      <c r="E90">
        <v>2</v>
      </c>
      <c r="F90" s="8"/>
      <c r="H90">
        <v>1.125</v>
      </c>
      <c r="I90" s="11"/>
      <c r="J90">
        <v>3</v>
      </c>
      <c r="K90">
        <v>4.333333333333333</v>
      </c>
      <c r="L90">
        <v>2.5</v>
      </c>
      <c r="M90" s="39"/>
      <c r="N90">
        <f t="shared" si="22"/>
        <v>2.5916666666666663</v>
      </c>
      <c r="O90">
        <f t="shared" si="23"/>
        <v>2.739583333333333</v>
      </c>
      <c r="P90">
        <f t="shared" si="24"/>
        <v>2.8194444444444442</v>
      </c>
      <c r="Q90" s="10">
        <f t="shared" si="25"/>
        <v>-15.182349813928761</v>
      </c>
      <c r="R90" s="10">
        <f t="shared" si="26"/>
        <v>-7.2182815356489938</v>
      </c>
      <c r="S90" s="10">
        <f t="shared" si="27"/>
        <v>2.5459180462012965</v>
      </c>
      <c r="W90" s="10">
        <f t="shared" ref="W90" si="29">(J90+2.0498)/1.8419</f>
        <v>2.7416254954123453</v>
      </c>
      <c r="Y90">
        <f t="shared" si="21"/>
        <v>2.6749897071864197</v>
      </c>
      <c r="Z90">
        <f t="shared" si="28"/>
        <v>2.7333196095818928</v>
      </c>
    </row>
    <row r="91" spans="1:26" x14ac:dyDescent="0.25">
      <c r="A91">
        <v>242</v>
      </c>
      <c r="B91" t="s">
        <v>412</v>
      </c>
      <c r="C91" t="s">
        <v>305</v>
      </c>
      <c r="D91" s="8"/>
      <c r="E91">
        <v>4</v>
      </c>
      <c r="F91" s="17">
        <v>0.5</v>
      </c>
      <c r="H91">
        <v>0.75</v>
      </c>
      <c r="I91" s="11">
        <v>4.0999999999999996</v>
      </c>
      <c r="J91" s="8"/>
      <c r="K91">
        <v>1.1666666666666667</v>
      </c>
      <c r="L91">
        <v>2</v>
      </c>
      <c r="M91" s="39"/>
      <c r="N91">
        <f t="shared" si="22"/>
        <v>2.0861111111111108</v>
      </c>
      <c r="O91">
        <f t="shared" si="23"/>
        <v>1.7033333333333331</v>
      </c>
      <c r="P91">
        <f t="shared" si="24"/>
        <v>1.6291666666666667</v>
      </c>
      <c r="Q91" s="10">
        <f t="shared" si="25"/>
        <v>-15.182349813928761</v>
      </c>
      <c r="R91" s="10">
        <f t="shared" si="26"/>
        <v>-5.3901279707495426</v>
      </c>
      <c r="S91" s="10">
        <f t="shared" si="27"/>
        <v>0.65758167054824701</v>
      </c>
      <c r="V91" s="10">
        <f>(F91-2.1099)/0.254</f>
        <v>-6.3381889763779533</v>
      </c>
      <c r="Y91">
        <f t="shared" si="21"/>
        <v>0.33569553805774249</v>
      </c>
      <c r="Z91">
        <f t="shared" si="28"/>
        <v>-8.0380577427821676E-2</v>
      </c>
    </row>
    <row r="92" spans="1:26" x14ac:dyDescent="0.25">
      <c r="A92">
        <v>245</v>
      </c>
      <c r="B92" t="s">
        <v>412</v>
      </c>
      <c r="C92" t="s">
        <v>308</v>
      </c>
      <c r="D92" s="8"/>
      <c r="E92">
        <v>1</v>
      </c>
      <c r="F92" s="8"/>
      <c r="G92">
        <v>1.9</v>
      </c>
      <c r="H92">
        <v>0.875</v>
      </c>
      <c r="I92" s="11"/>
      <c r="J92" s="8"/>
      <c r="K92">
        <v>0.5</v>
      </c>
      <c r="L92">
        <v>0.5</v>
      </c>
      <c r="M92" s="39"/>
      <c r="N92">
        <f t="shared" si="22"/>
        <v>0.95500000000000007</v>
      </c>
      <c r="O92">
        <f t="shared" si="23"/>
        <v>0.94374999999999998</v>
      </c>
      <c r="P92">
        <f t="shared" si="24"/>
        <v>1.0916666666666666</v>
      </c>
      <c r="Q92" s="10">
        <f t="shared" si="25"/>
        <v>-15.182349813928761</v>
      </c>
      <c r="R92" s="10">
        <f t="shared" si="26"/>
        <v>-7.2182815356489938</v>
      </c>
      <c r="S92" s="10">
        <f t="shared" si="27"/>
        <v>0.65758167054824701</v>
      </c>
      <c r="Y92">
        <f t="shared" si="21"/>
        <v>0.94374999999999998</v>
      </c>
      <c r="Z92">
        <f t="shared" si="28"/>
        <v>1.0916666666666666</v>
      </c>
    </row>
    <row r="93" spans="1:26" x14ac:dyDescent="0.25">
      <c r="A93">
        <v>246</v>
      </c>
      <c r="B93" t="s">
        <v>412</v>
      </c>
      <c r="C93" t="s">
        <v>309</v>
      </c>
      <c r="D93" s="8"/>
      <c r="E93">
        <v>1.75</v>
      </c>
      <c r="F93" s="8"/>
      <c r="H93">
        <v>1.25</v>
      </c>
      <c r="I93" s="11"/>
      <c r="J93">
        <v>0.75</v>
      </c>
      <c r="K93">
        <v>4.375</v>
      </c>
      <c r="L93">
        <v>2</v>
      </c>
      <c r="M93" s="39"/>
      <c r="N93">
        <f t="shared" si="22"/>
        <v>2.0249999999999999</v>
      </c>
      <c r="O93">
        <f t="shared" si="23"/>
        <v>2.09375</v>
      </c>
      <c r="P93">
        <f t="shared" si="24"/>
        <v>2.125</v>
      </c>
      <c r="Q93" s="10">
        <f t="shared" si="25"/>
        <v>-15.182349813928761</v>
      </c>
      <c r="R93" s="10">
        <f t="shared" si="26"/>
        <v>-7.2182815356489938</v>
      </c>
      <c r="S93" s="10">
        <f t="shared" si="27"/>
        <v>1.1296657644615093</v>
      </c>
      <c r="W93" s="10">
        <f t="shared" ref="W93:W95" si="30">(J93+2.0498)/1.8419</f>
        <v>1.5200608067756121</v>
      </c>
      <c r="Y93">
        <f t="shared" si="21"/>
        <v>2.2862652016939031</v>
      </c>
      <c r="Z93">
        <f t="shared" si="28"/>
        <v>2.3816869355918708</v>
      </c>
    </row>
    <row r="94" spans="1:26" x14ac:dyDescent="0.25">
      <c r="A94">
        <v>247</v>
      </c>
      <c r="B94" t="s">
        <v>412</v>
      </c>
      <c r="C94" t="s">
        <v>310</v>
      </c>
      <c r="D94" s="8"/>
      <c r="F94" s="8"/>
      <c r="I94" s="11">
        <v>3.2</v>
      </c>
      <c r="J94">
        <v>3.2</v>
      </c>
      <c r="K94">
        <v>3.7</v>
      </c>
      <c r="L94">
        <v>5</v>
      </c>
      <c r="M94" s="39"/>
      <c r="N94">
        <f t="shared" si="22"/>
        <v>3.7750000000000004</v>
      </c>
      <c r="O94">
        <f t="shared" si="23"/>
        <v>3.7750000000000004</v>
      </c>
      <c r="P94">
        <f t="shared" si="24"/>
        <v>3.3666666666666671</v>
      </c>
      <c r="Q94" s="10">
        <f t="shared" si="25"/>
        <v>-15.182349813928761</v>
      </c>
      <c r="R94" s="10">
        <f t="shared" si="26"/>
        <v>-7.2182815356489938</v>
      </c>
      <c r="S94" s="10">
        <f t="shared" si="27"/>
        <v>2.6718071379114998</v>
      </c>
      <c r="W94" s="10">
        <f t="shared" si="30"/>
        <v>2.8502090232911668</v>
      </c>
      <c r="Y94">
        <f t="shared" si="21"/>
        <v>3.6875522558227916</v>
      </c>
      <c r="Z94">
        <f t="shared" si="28"/>
        <v>3.2500696744303887</v>
      </c>
    </row>
    <row r="95" spans="1:26" x14ac:dyDescent="0.25">
      <c r="A95">
        <v>248</v>
      </c>
      <c r="B95" t="s">
        <v>412</v>
      </c>
      <c r="C95" t="s">
        <v>311</v>
      </c>
      <c r="D95" s="8"/>
      <c r="F95" s="8"/>
      <c r="I95" s="11"/>
      <c r="J95">
        <v>4.5</v>
      </c>
      <c r="K95">
        <v>3.1</v>
      </c>
      <c r="L95">
        <v>0.5</v>
      </c>
      <c r="M95" s="39"/>
      <c r="N95">
        <f t="shared" si="22"/>
        <v>2.6999999999999997</v>
      </c>
      <c r="O95">
        <f t="shared" si="23"/>
        <v>2.6999999999999997</v>
      </c>
      <c r="P95">
        <f t="shared" si="24"/>
        <v>3.8</v>
      </c>
      <c r="Q95" s="10">
        <f t="shared" si="25"/>
        <v>-15.182349813928761</v>
      </c>
      <c r="R95" s="10">
        <f t="shared" si="26"/>
        <v>-7.2182815356489938</v>
      </c>
      <c r="S95" s="10">
        <f t="shared" si="27"/>
        <v>3.4900862340278214</v>
      </c>
      <c r="W95" s="10">
        <f t="shared" si="30"/>
        <v>3.5560019545035013</v>
      </c>
      <c r="Y95">
        <f t="shared" si="21"/>
        <v>2.3853339848345008</v>
      </c>
      <c r="Z95">
        <f t="shared" si="28"/>
        <v>3.3280009772517509</v>
      </c>
    </row>
    <row r="96" spans="1:26" x14ac:dyDescent="0.25">
      <c r="A96">
        <v>250</v>
      </c>
      <c r="B96" t="s">
        <v>412</v>
      </c>
      <c r="C96" t="s">
        <v>313</v>
      </c>
      <c r="D96" s="8"/>
      <c r="F96" s="8"/>
      <c r="G96">
        <v>4.5999999999999996</v>
      </c>
      <c r="H96">
        <v>0.875</v>
      </c>
      <c r="I96" s="11">
        <v>4.5</v>
      </c>
      <c r="K96">
        <v>7.1</v>
      </c>
      <c r="L96">
        <v>2</v>
      </c>
      <c r="M96" s="39"/>
      <c r="N96">
        <f t="shared" si="22"/>
        <v>3.8149999999999999</v>
      </c>
      <c r="O96">
        <f t="shared" si="23"/>
        <v>3.8149999999999999</v>
      </c>
      <c r="P96">
        <f t="shared" si="24"/>
        <v>4.2687499999999998</v>
      </c>
      <c r="Q96" s="10">
        <f t="shared" si="25"/>
        <v>-15.182349813928761</v>
      </c>
      <c r="R96" s="10">
        <f t="shared" si="26"/>
        <v>-7.2182815356489938</v>
      </c>
      <c r="S96" s="10">
        <f t="shared" si="27"/>
        <v>0.65758167054824701</v>
      </c>
      <c r="Y96">
        <f t="shared" si="21"/>
        <v>3.8149999999999999</v>
      </c>
      <c r="Z96">
        <f t="shared" si="28"/>
        <v>4.2687499999999998</v>
      </c>
    </row>
    <row r="97" spans="1:27" x14ac:dyDescent="0.25">
      <c r="A97">
        <v>254</v>
      </c>
      <c r="B97" t="s">
        <v>412</v>
      </c>
      <c r="C97" t="s">
        <v>322</v>
      </c>
      <c r="D97" s="8"/>
      <c r="F97" s="8"/>
      <c r="G97">
        <v>2.6</v>
      </c>
      <c r="I97" s="11"/>
      <c r="J97">
        <v>8.5</v>
      </c>
      <c r="K97">
        <v>4.625</v>
      </c>
      <c r="M97" s="39"/>
      <c r="N97">
        <f t="shared" si="22"/>
        <v>5.2416666666666663</v>
      </c>
      <c r="O97">
        <f t="shared" si="23"/>
        <v>5.2416666666666663</v>
      </c>
      <c r="P97">
        <f t="shared" si="24"/>
        <v>5.2416666666666663</v>
      </c>
      <c r="Q97" s="10">
        <f t="shared" si="25"/>
        <v>-15.182349813928761</v>
      </c>
      <c r="R97" s="10">
        <f t="shared" si="26"/>
        <v>-7.2182815356489938</v>
      </c>
      <c r="S97" s="10">
        <f t="shared" si="27"/>
        <v>6.0078680682318879</v>
      </c>
      <c r="W97" s="10">
        <f t="shared" ref="W97:W100" si="31">(J97+2.0498)/1.8419</f>
        <v>5.7276725120799172</v>
      </c>
      <c r="Y97">
        <f t="shared" si="21"/>
        <v>4.317557504026639</v>
      </c>
      <c r="Z97">
        <f t="shared" si="28"/>
        <v>4.317557504026639</v>
      </c>
    </row>
    <row r="98" spans="1:27" x14ac:dyDescent="0.25">
      <c r="A98">
        <v>255</v>
      </c>
      <c r="B98" t="s">
        <v>412</v>
      </c>
      <c r="C98" t="s">
        <v>323</v>
      </c>
      <c r="D98" s="8"/>
      <c r="F98" s="8"/>
      <c r="I98" s="11">
        <v>4.5</v>
      </c>
      <c r="J98">
        <v>5</v>
      </c>
      <c r="K98">
        <v>5.0999999999999996</v>
      </c>
      <c r="M98" s="39"/>
      <c r="N98">
        <f t="shared" si="22"/>
        <v>4.8666666666666663</v>
      </c>
      <c r="O98">
        <f t="shared" si="23"/>
        <v>4.8666666666666663</v>
      </c>
      <c r="P98">
        <f t="shared" si="24"/>
        <v>4.8666666666666663</v>
      </c>
      <c r="Q98" s="10">
        <f t="shared" si="25"/>
        <v>-15.182349813928761</v>
      </c>
      <c r="R98" s="10">
        <f t="shared" si="26"/>
        <v>-7.2182815356489938</v>
      </c>
      <c r="S98" s="10">
        <f t="shared" si="27"/>
        <v>3.8048089633033295</v>
      </c>
      <c r="W98" s="10">
        <f t="shared" si="31"/>
        <v>3.8274607742005533</v>
      </c>
      <c r="Y98">
        <f t="shared" si="21"/>
        <v>4.4758202580668511</v>
      </c>
      <c r="Z98">
        <f t="shared" si="28"/>
        <v>4.4758202580668511</v>
      </c>
    </row>
    <row r="99" spans="1:27" x14ac:dyDescent="0.25">
      <c r="A99">
        <v>256</v>
      </c>
      <c r="B99" t="s">
        <v>412</v>
      </c>
      <c r="C99" t="s">
        <v>324</v>
      </c>
      <c r="D99" s="8"/>
      <c r="F99" s="8"/>
      <c r="I99" s="11"/>
      <c r="J99">
        <v>5.4</v>
      </c>
      <c r="K99">
        <v>5.4</v>
      </c>
      <c r="M99" s="39"/>
      <c r="N99">
        <f t="shared" si="22"/>
        <v>5.4</v>
      </c>
      <c r="O99">
        <f t="shared" si="23"/>
        <v>5.4</v>
      </c>
      <c r="P99">
        <f t="shared" si="24"/>
        <v>5.4</v>
      </c>
      <c r="Q99" s="10">
        <f t="shared" si="25"/>
        <v>-15.182349813928761</v>
      </c>
      <c r="R99" s="10">
        <f t="shared" si="26"/>
        <v>-7.2182815356489938</v>
      </c>
      <c r="S99" s="10">
        <f t="shared" si="27"/>
        <v>4.0565871467237367</v>
      </c>
      <c r="W99" s="10">
        <f t="shared" si="31"/>
        <v>4.0446278299581948</v>
      </c>
      <c r="Y99">
        <f t="shared" si="21"/>
        <v>4.7223139149790976</v>
      </c>
      <c r="Z99">
        <f t="shared" si="28"/>
        <v>4.7223139149790976</v>
      </c>
    </row>
    <row r="100" spans="1:27" x14ac:dyDescent="0.25">
      <c r="A100">
        <v>258</v>
      </c>
      <c r="B100" t="s">
        <v>412</v>
      </c>
      <c r="C100" t="s">
        <v>326</v>
      </c>
      <c r="D100" s="8"/>
      <c r="F100" s="8"/>
      <c r="G100">
        <v>4.4000000000000004</v>
      </c>
      <c r="I100" s="11">
        <v>5</v>
      </c>
      <c r="J100">
        <v>7.7</v>
      </c>
      <c r="K100">
        <v>5.4</v>
      </c>
      <c r="M100" s="39"/>
      <c r="N100">
        <f t="shared" si="22"/>
        <v>5.625</v>
      </c>
      <c r="O100">
        <f t="shared" si="23"/>
        <v>5.625</v>
      </c>
      <c r="P100">
        <f t="shared" si="24"/>
        <v>5.625</v>
      </c>
      <c r="Q100" s="10">
        <f t="shared" si="25"/>
        <v>-15.182349813928761</v>
      </c>
      <c r="R100" s="10">
        <f t="shared" si="26"/>
        <v>-7.2182815356489938</v>
      </c>
      <c r="S100" s="10">
        <f t="shared" si="27"/>
        <v>5.5043117013910745</v>
      </c>
      <c r="W100" s="10">
        <f t="shared" si="31"/>
        <v>5.2933384005646342</v>
      </c>
      <c r="Y100">
        <f t="shared" si="21"/>
        <v>5.0233346001411583</v>
      </c>
      <c r="Z100">
        <f t="shared" si="28"/>
        <v>5.0233346001411583</v>
      </c>
    </row>
    <row r="101" spans="1:27" x14ac:dyDescent="0.25">
      <c r="A101">
        <v>261</v>
      </c>
      <c r="B101" t="s">
        <v>412</v>
      </c>
      <c r="C101" t="s">
        <v>329</v>
      </c>
      <c r="D101" s="8"/>
      <c r="F101" s="8"/>
      <c r="G101">
        <v>2.9</v>
      </c>
      <c r="H101">
        <v>3.5</v>
      </c>
      <c r="I101" s="11"/>
      <c r="K101" s="11">
        <v>2</v>
      </c>
      <c r="L101">
        <v>2.5</v>
      </c>
      <c r="M101" s="39"/>
      <c r="N101">
        <f t="shared" si="22"/>
        <v>2.7250000000000001</v>
      </c>
      <c r="O101">
        <f t="shared" si="23"/>
        <v>2.7250000000000001</v>
      </c>
      <c r="P101">
        <f t="shared" si="24"/>
        <v>2.8000000000000003</v>
      </c>
      <c r="Q101" s="10">
        <f t="shared" si="25"/>
        <v>-15.182349813928761</v>
      </c>
      <c r="R101" s="10">
        <f t="shared" si="26"/>
        <v>-7.2182815356489938</v>
      </c>
      <c r="S101" s="10">
        <f t="shared" si="27"/>
        <v>0.65758167054824701</v>
      </c>
      <c r="Y101">
        <f t="shared" si="21"/>
        <v>2.7250000000000001</v>
      </c>
      <c r="Z101">
        <f t="shared" si="28"/>
        <v>2.8000000000000003</v>
      </c>
    </row>
    <row r="102" spans="1:27" x14ac:dyDescent="0.25">
      <c r="A102">
        <v>265</v>
      </c>
      <c r="B102" t="s">
        <v>412</v>
      </c>
      <c r="C102" t="s">
        <v>333</v>
      </c>
      <c r="D102" s="8"/>
      <c r="E102">
        <v>1.3</v>
      </c>
      <c r="F102" s="8"/>
      <c r="G102">
        <v>1.1000000000000001</v>
      </c>
      <c r="H102">
        <v>2.2999999999999998</v>
      </c>
      <c r="I102" s="11"/>
      <c r="L102">
        <v>1.1000000000000001</v>
      </c>
      <c r="M102" s="39"/>
      <c r="N102">
        <f t="shared" si="22"/>
        <v>1.4500000000000002</v>
      </c>
      <c r="O102">
        <f t="shared" si="23"/>
        <v>1.5</v>
      </c>
      <c r="P102">
        <f t="shared" si="24"/>
        <v>1.7</v>
      </c>
      <c r="Q102" s="10">
        <f t="shared" si="25"/>
        <v>-15.182349813928761</v>
      </c>
      <c r="R102" s="10">
        <f t="shared" si="26"/>
        <v>-7.2182815356489938</v>
      </c>
      <c r="S102" s="10">
        <f t="shared" si="27"/>
        <v>0.65758167054824701</v>
      </c>
      <c r="Y102">
        <f t="shared" si="21"/>
        <v>1.5</v>
      </c>
      <c r="Z102">
        <f t="shared" si="28"/>
        <v>1.7</v>
      </c>
    </row>
    <row r="103" spans="1:27" x14ac:dyDescent="0.25">
      <c r="A103">
        <v>266</v>
      </c>
      <c r="B103" t="s">
        <v>412</v>
      </c>
      <c r="C103" t="s">
        <v>334</v>
      </c>
      <c r="D103" s="8"/>
      <c r="E103">
        <v>1.4</v>
      </c>
      <c r="F103" s="8"/>
      <c r="G103">
        <v>1.7</v>
      </c>
      <c r="H103">
        <v>1.7</v>
      </c>
      <c r="I103" s="11">
        <v>1.8</v>
      </c>
      <c r="L103">
        <v>0.8</v>
      </c>
      <c r="M103" s="39"/>
      <c r="N103">
        <f t="shared" si="22"/>
        <v>1.48</v>
      </c>
      <c r="O103">
        <f t="shared" si="23"/>
        <v>1.5</v>
      </c>
      <c r="P103">
        <f t="shared" si="24"/>
        <v>1.7333333333333334</v>
      </c>
      <c r="Q103" s="10">
        <f t="shared" si="25"/>
        <v>-15.182349813928761</v>
      </c>
      <c r="R103" s="10">
        <f t="shared" si="26"/>
        <v>-7.2182815356489938</v>
      </c>
      <c r="S103" s="10">
        <f t="shared" si="27"/>
        <v>0.65758167054824701</v>
      </c>
      <c r="Y103">
        <f t="shared" si="21"/>
        <v>1.5</v>
      </c>
      <c r="Z103">
        <f t="shared" si="28"/>
        <v>1.7333333333333334</v>
      </c>
    </row>
    <row r="104" spans="1:27" x14ac:dyDescent="0.25">
      <c r="A104">
        <v>268</v>
      </c>
      <c r="B104" t="s">
        <v>412</v>
      </c>
      <c r="C104" t="s">
        <v>336</v>
      </c>
      <c r="D104" s="8"/>
      <c r="F104" s="8"/>
      <c r="H104" s="8"/>
      <c r="I104" s="11">
        <v>7.2</v>
      </c>
      <c r="J104">
        <v>10.166666666666666</v>
      </c>
      <c r="K104">
        <v>9.6</v>
      </c>
      <c r="M104" s="39"/>
      <c r="N104">
        <f t="shared" si="22"/>
        <v>8.9888888888888889</v>
      </c>
      <c r="O104">
        <f t="shared" si="23"/>
        <v>8.9888888888888889</v>
      </c>
      <c r="P104">
        <f t="shared" si="24"/>
        <v>8.9888888888888889</v>
      </c>
      <c r="Q104" s="10">
        <f t="shared" si="25"/>
        <v>-15.182349813928761</v>
      </c>
      <c r="R104" s="10">
        <f t="shared" si="26"/>
        <v>-7.2182815356489938</v>
      </c>
      <c r="S104" s="10">
        <f t="shared" si="27"/>
        <v>7.056943832483582</v>
      </c>
      <c r="W104" s="10">
        <f t="shared" ref="W104" si="32">(J104+2.0498)/1.8419</f>
        <v>6.6325352444034227</v>
      </c>
      <c r="Y104">
        <f t="shared" si="21"/>
        <v>7.8108450814678081</v>
      </c>
      <c r="Z104">
        <f t="shared" si="28"/>
        <v>7.8108450814678081</v>
      </c>
    </row>
    <row r="105" spans="1:27" x14ac:dyDescent="0.25">
      <c r="A105">
        <v>269</v>
      </c>
      <c r="B105" t="s">
        <v>412</v>
      </c>
      <c r="C105" t="s">
        <v>337</v>
      </c>
      <c r="D105" s="8"/>
      <c r="E105">
        <v>1.5</v>
      </c>
      <c r="F105" s="8"/>
      <c r="G105">
        <v>3.1</v>
      </c>
      <c r="I105" s="11"/>
      <c r="L105">
        <v>2</v>
      </c>
      <c r="M105" s="39"/>
      <c r="N105">
        <f t="shared" si="22"/>
        <v>2.1999999999999997</v>
      </c>
      <c r="O105">
        <f t="shared" si="23"/>
        <v>2.5499999999999998</v>
      </c>
      <c r="P105">
        <f t="shared" si="24"/>
        <v>3.1</v>
      </c>
      <c r="Q105" s="10">
        <f t="shared" si="25"/>
        <v>-15.182349813928761</v>
      </c>
      <c r="R105" s="10">
        <f t="shared" si="26"/>
        <v>-7.2182815356489938</v>
      </c>
      <c r="S105" s="10">
        <f t="shared" si="27"/>
        <v>0.65758167054824701</v>
      </c>
      <c r="Y105">
        <f t="shared" si="21"/>
        <v>2.5499999999999998</v>
      </c>
      <c r="Z105">
        <f t="shared" si="28"/>
        <v>3.1</v>
      </c>
    </row>
    <row r="106" spans="1:27" x14ac:dyDescent="0.25">
      <c r="A106">
        <v>271</v>
      </c>
      <c r="B106" t="s">
        <v>412</v>
      </c>
      <c r="C106" t="s">
        <v>339</v>
      </c>
      <c r="D106" s="8"/>
      <c r="F106" s="8"/>
      <c r="H106" s="8"/>
      <c r="I106" s="11"/>
      <c r="K106">
        <v>8.5</v>
      </c>
      <c r="M106" s="39"/>
      <c r="N106">
        <f t="shared" si="22"/>
        <v>8.5</v>
      </c>
      <c r="O106">
        <f t="shared" si="23"/>
        <v>8.5</v>
      </c>
      <c r="P106">
        <f t="shared" si="24"/>
        <v>8.5</v>
      </c>
      <c r="Q106" s="10">
        <f t="shared" si="25"/>
        <v>-15.182349813928761</v>
      </c>
      <c r="R106" s="10">
        <f t="shared" si="26"/>
        <v>-7.2182815356489938</v>
      </c>
      <c r="S106" s="10">
        <f t="shared" si="27"/>
        <v>0.65758167054824701</v>
      </c>
      <c r="Y106">
        <f t="shared" si="21"/>
        <v>8.5</v>
      </c>
      <c r="Z106">
        <f t="shared" si="28"/>
        <v>8.5</v>
      </c>
    </row>
    <row r="107" spans="1:27" x14ac:dyDescent="0.25">
      <c r="A107">
        <v>272</v>
      </c>
      <c r="B107" t="s">
        <v>412</v>
      </c>
      <c r="C107" t="s">
        <v>340</v>
      </c>
      <c r="D107" s="8"/>
      <c r="E107">
        <v>1.4</v>
      </c>
      <c r="F107" s="8"/>
      <c r="I107" s="11"/>
      <c r="L107">
        <v>0.8</v>
      </c>
      <c r="M107" s="39"/>
      <c r="N107">
        <f t="shared" si="22"/>
        <v>1.1000000000000001</v>
      </c>
      <c r="O107">
        <f t="shared" si="23"/>
        <v>0.8</v>
      </c>
      <c r="P107" t="e">
        <f t="shared" si="24"/>
        <v>#DIV/0!</v>
      </c>
      <c r="Q107" s="10">
        <f t="shared" si="25"/>
        <v>-15.182349813928761</v>
      </c>
      <c r="R107" s="10">
        <f t="shared" si="26"/>
        <v>-7.2182815356489938</v>
      </c>
      <c r="S107" s="10">
        <f t="shared" si="27"/>
        <v>0.65758167054824701</v>
      </c>
      <c r="Y107">
        <f t="shared" si="21"/>
        <v>0.8</v>
      </c>
      <c r="AA107" t="s">
        <v>687</v>
      </c>
    </row>
    <row r="108" spans="1:27" x14ac:dyDescent="0.25">
      <c r="A108">
        <v>273</v>
      </c>
      <c r="B108" t="s">
        <v>412</v>
      </c>
      <c r="C108" t="s">
        <v>341</v>
      </c>
      <c r="D108" s="8"/>
      <c r="E108">
        <v>4.4000000000000004</v>
      </c>
      <c r="F108" s="8"/>
      <c r="I108" s="11">
        <v>4.0999999999999996</v>
      </c>
      <c r="L108">
        <v>2.7</v>
      </c>
      <c r="M108" s="39"/>
      <c r="N108">
        <f t="shared" si="22"/>
        <v>3.7333333333333329</v>
      </c>
      <c r="O108">
        <f t="shared" si="23"/>
        <v>3.4</v>
      </c>
      <c r="P108">
        <f t="shared" si="24"/>
        <v>4.0999999999999996</v>
      </c>
      <c r="Q108" s="10">
        <f t="shared" si="25"/>
        <v>-15.182349813928761</v>
      </c>
      <c r="R108" s="10">
        <f t="shared" si="26"/>
        <v>-7.2182815356489938</v>
      </c>
      <c r="S108" s="10">
        <f t="shared" si="27"/>
        <v>0.65758167054824701</v>
      </c>
      <c r="Y108">
        <f t="shared" si="21"/>
        <v>3.4</v>
      </c>
      <c r="Z108">
        <f t="shared" si="28"/>
        <v>4.0999999999999996</v>
      </c>
    </row>
    <row r="109" spans="1:27" x14ac:dyDescent="0.25">
      <c r="A109">
        <v>274</v>
      </c>
      <c r="B109" t="s">
        <v>412</v>
      </c>
      <c r="C109" t="s">
        <v>342</v>
      </c>
      <c r="D109" s="8"/>
      <c r="E109">
        <v>3</v>
      </c>
      <c r="F109" s="8"/>
      <c r="H109" s="8"/>
      <c r="I109" s="11">
        <v>5.3</v>
      </c>
      <c r="L109">
        <v>1.6</v>
      </c>
      <c r="M109" s="39"/>
      <c r="N109">
        <f t="shared" si="22"/>
        <v>3.3000000000000003</v>
      </c>
      <c r="O109">
        <f t="shared" si="23"/>
        <v>3.45</v>
      </c>
      <c r="P109">
        <f t="shared" si="24"/>
        <v>5.3</v>
      </c>
      <c r="Q109" s="10">
        <f t="shared" si="25"/>
        <v>-15.182349813928761</v>
      </c>
      <c r="R109" s="10">
        <f t="shared" si="26"/>
        <v>-7.2182815356489938</v>
      </c>
      <c r="S109" s="10">
        <f t="shared" si="27"/>
        <v>0.65758167054824701</v>
      </c>
      <c r="Y109">
        <f t="shared" si="21"/>
        <v>3.45</v>
      </c>
      <c r="Z109">
        <f t="shared" si="28"/>
        <v>5.3</v>
      </c>
    </row>
    <row r="110" spans="1:27" x14ac:dyDescent="0.25">
      <c r="A110">
        <v>276</v>
      </c>
      <c r="B110" t="s">
        <v>412</v>
      </c>
      <c r="C110" t="s">
        <v>344</v>
      </c>
      <c r="D110" s="8"/>
      <c r="F110" s="8"/>
      <c r="H110">
        <v>6.8</v>
      </c>
      <c r="I110" s="11">
        <v>6.8</v>
      </c>
      <c r="J110">
        <v>8.1999999999999993</v>
      </c>
      <c r="K110">
        <v>7.4</v>
      </c>
      <c r="M110" s="39"/>
      <c r="N110">
        <f t="shared" si="22"/>
        <v>7.2999999999999989</v>
      </c>
      <c r="O110">
        <f t="shared" si="23"/>
        <v>7.2999999999999989</v>
      </c>
      <c r="P110">
        <f t="shared" si="24"/>
        <v>7.2999999999999989</v>
      </c>
      <c r="Q110" s="10">
        <f t="shared" si="25"/>
        <v>-15.182349813928761</v>
      </c>
      <c r="R110" s="10">
        <f t="shared" si="26"/>
        <v>-7.2182815356489938</v>
      </c>
      <c r="S110" s="10">
        <f t="shared" si="27"/>
        <v>5.8190344306665827</v>
      </c>
      <c r="W110" s="10">
        <f t="shared" ref="W110:W111" si="33">(J110+2.0498)/1.8419</f>
        <v>5.5647972202616849</v>
      </c>
      <c r="Y110">
        <f t="shared" si="21"/>
        <v>6.6411993050654212</v>
      </c>
      <c r="Z110">
        <f t="shared" si="28"/>
        <v>6.6411993050654212</v>
      </c>
    </row>
    <row r="111" spans="1:27" x14ac:dyDescent="0.25">
      <c r="A111">
        <v>277</v>
      </c>
      <c r="B111" t="s">
        <v>412</v>
      </c>
      <c r="C111" t="s">
        <v>345</v>
      </c>
      <c r="D111" s="8"/>
      <c r="F111" s="8"/>
      <c r="H111">
        <v>7.1</v>
      </c>
      <c r="I111" s="11">
        <v>7.6</v>
      </c>
      <c r="J111">
        <v>8.6</v>
      </c>
      <c r="K111">
        <v>8.3000000000000007</v>
      </c>
      <c r="M111" s="39"/>
      <c r="N111">
        <f t="shared" si="22"/>
        <v>7.8999999999999995</v>
      </c>
      <c r="O111">
        <f t="shared" si="23"/>
        <v>7.8999999999999995</v>
      </c>
      <c r="P111">
        <f t="shared" si="24"/>
        <v>7.8999999999999995</v>
      </c>
      <c r="Q111" s="10">
        <f t="shared" si="25"/>
        <v>-15.182349813928761</v>
      </c>
      <c r="R111" s="10">
        <f t="shared" si="26"/>
        <v>-7.2182815356489938</v>
      </c>
      <c r="S111" s="10">
        <f t="shared" si="27"/>
        <v>6.0708126140869894</v>
      </c>
      <c r="W111" s="10">
        <f t="shared" si="33"/>
        <v>5.7819642760193268</v>
      </c>
      <c r="Y111">
        <f t="shared" si="21"/>
        <v>7.1954910690048317</v>
      </c>
      <c r="Z111">
        <f t="shared" si="28"/>
        <v>7.1954910690048317</v>
      </c>
    </row>
    <row r="112" spans="1:27" x14ac:dyDescent="0.25">
      <c r="A112">
        <v>280</v>
      </c>
      <c r="B112" t="s">
        <v>412</v>
      </c>
      <c r="C112" t="s">
        <v>348</v>
      </c>
      <c r="D112" s="8"/>
      <c r="E112">
        <v>2.9</v>
      </c>
      <c r="F112" s="8"/>
      <c r="H112">
        <v>2.9</v>
      </c>
      <c r="I112" s="11"/>
      <c r="L112">
        <v>1.3</v>
      </c>
      <c r="M112" s="39"/>
      <c r="N112">
        <f t="shared" si="22"/>
        <v>2.3666666666666667</v>
      </c>
      <c r="O112">
        <f t="shared" si="23"/>
        <v>2.1</v>
      </c>
      <c r="P112">
        <f t="shared" si="24"/>
        <v>2.9</v>
      </c>
      <c r="Q112" s="10">
        <f t="shared" si="25"/>
        <v>-15.182349813928761</v>
      </c>
      <c r="R112" s="10">
        <f t="shared" si="26"/>
        <v>-7.2182815356489938</v>
      </c>
      <c r="S112" s="10">
        <f t="shared" si="27"/>
        <v>0.65758167054824701</v>
      </c>
      <c r="Y112">
        <f t="shared" si="21"/>
        <v>2.1</v>
      </c>
      <c r="Z112">
        <f t="shared" si="28"/>
        <v>2.9</v>
      </c>
    </row>
    <row r="113" spans="1:27" x14ac:dyDescent="0.25">
      <c r="A113">
        <v>281</v>
      </c>
      <c r="B113" t="s">
        <v>412</v>
      </c>
      <c r="C113" t="s">
        <v>349</v>
      </c>
      <c r="D113" s="8"/>
      <c r="F113" s="8"/>
      <c r="G113">
        <v>4.9000000000000004</v>
      </c>
      <c r="H113">
        <v>5</v>
      </c>
      <c r="I113" s="11"/>
      <c r="J113">
        <v>5.8</v>
      </c>
      <c r="K113">
        <v>5.9</v>
      </c>
      <c r="M113" s="39"/>
      <c r="N113">
        <f t="shared" si="22"/>
        <v>5.4</v>
      </c>
      <c r="O113">
        <f t="shared" si="23"/>
        <v>5.4</v>
      </c>
      <c r="P113">
        <f t="shared" si="24"/>
        <v>5.4</v>
      </c>
      <c r="Q113" s="10">
        <f t="shared" si="25"/>
        <v>-15.182349813928761</v>
      </c>
      <c r="R113" s="10">
        <f t="shared" si="26"/>
        <v>-7.2182815356489938</v>
      </c>
      <c r="S113" s="10">
        <f t="shared" si="27"/>
        <v>4.3083653301441425</v>
      </c>
      <c r="W113" s="10">
        <f t="shared" ref="W113" si="34">(J113+2.0498)/1.8419</f>
        <v>4.2617948857158368</v>
      </c>
      <c r="Y113">
        <f t="shared" si="21"/>
        <v>5.0154487214289594</v>
      </c>
      <c r="Z113">
        <f t="shared" si="28"/>
        <v>5.0154487214289594</v>
      </c>
    </row>
    <row r="114" spans="1:27" x14ac:dyDescent="0.25">
      <c r="A114">
        <v>282</v>
      </c>
      <c r="B114" t="s">
        <v>412</v>
      </c>
      <c r="C114" t="s">
        <v>350</v>
      </c>
      <c r="D114" s="8"/>
      <c r="E114">
        <v>3.4</v>
      </c>
      <c r="F114" s="8"/>
      <c r="H114" s="8"/>
      <c r="I114" s="11"/>
      <c r="L114">
        <v>1.1000000000000001</v>
      </c>
      <c r="M114" s="39"/>
      <c r="N114">
        <f t="shared" si="22"/>
        <v>2.25</v>
      </c>
      <c r="O114">
        <f t="shared" si="23"/>
        <v>1.1000000000000001</v>
      </c>
      <c r="P114" t="e">
        <f t="shared" si="24"/>
        <v>#DIV/0!</v>
      </c>
      <c r="Q114" s="10">
        <f t="shared" si="25"/>
        <v>-15.182349813928761</v>
      </c>
      <c r="R114" s="10">
        <f t="shared" si="26"/>
        <v>-7.2182815356489938</v>
      </c>
      <c r="S114" s="10">
        <f t="shared" si="27"/>
        <v>0.65758167054824701</v>
      </c>
      <c r="Y114">
        <f t="shared" si="21"/>
        <v>1.1000000000000001</v>
      </c>
      <c r="AA114" t="s">
        <v>687</v>
      </c>
    </row>
    <row r="115" spans="1:27" x14ac:dyDescent="0.25">
      <c r="A115">
        <v>288</v>
      </c>
      <c r="B115" t="s">
        <v>412</v>
      </c>
      <c r="C115" t="s">
        <v>356</v>
      </c>
      <c r="D115" s="8"/>
      <c r="E115">
        <v>4.8</v>
      </c>
      <c r="F115" s="8"/>
      <c r="H115">
        <v>3.5</v>
      </c>
      <c r="I115" s="11"/>
      <c r="K115">
        <v>2.7</v>
      </c>
      <c r="M115" s="39"/>
      <c r="N115">
        <f t="shared" si="22"/>
        <v>3.6666666666666665</v>
      </c>
      <c r="O115">
        <f t="shared" si="23"/>
        <v>3.1</v>
      </c>
      <c r="P115">
        <f t="shared" si="24"/>
        <v>3.1</v>
      </c>
      <c r="Q115" s="10">
        <f t="shared" si="25"/>
        <v>-15.182349813928761</v>
      </c>
      <c r="R115" s="10">
        <f t="shared" si="26"/>
        <v>-7.2182815356489938</v>
      </c>
      <c r="S115" s="10">
        <f t="shared" si="27"/>
        <v>0.65758167054824701</v>
      </c>
      <c r="Y115">
        <f t="shared" si="21"/>
        <v>3.1</v>
      </c>
      <c r="Z115">
        <f t="shared" si="28"/>
        <v>3.1</v>
      </c>
    </row>
    <row r="116" spans="1:27" x14ac:dyDescent="0.25">
      <c r="A116">
        <v>289</v>
      </c>
      <c r="B116" t="s">
        <v>412</v>
      </c>
      <c r="C116" t="s">
        <v>357</v>
      </c>
      <c r="D116" s="8"/>
      <c r="F116" s="8"/>
      <c r="G116">
        <v>5</v>
      </c>
      <c r="H116">
        <v>5.0999999999999996</v>
      </c>
      <c r="I116" s="11">
        <v>5.3</v>
      </c>
      <c r="J116">
        <v>7.3</v>
      </c>
      <c r="K116">
        <v>6.7</v>
      </c>
      <c r="M116" s="39"/>
      <c r="N116">
        <f t="shared" si="22"/>
        <v>5.88</v>
      </c>
      <c r="O116">
        <f t="shared" si="23"/>
        <v>5.88</v>
      </c>
      <c r="P116">
        <f t="shared" si="24"/>
        <v>5.88</v>
      </c>
      <c r="Q116" s="10">
        <f t="shared" si="25"/>
        <v>-15.182349813928761</v>
      </c>
      <c r="R116" s="10">
        <f t="shared" si="26"/>
        <v>-7.2182815356489938</v>
      </c>
      <c r="S116" s="10">
        <f t="shared" si="27"/>
        <v>5.2525335179706678</v>
      </c>
      <c r="W116" s="10">
        <f t="shared" ref="W116" si="35">(J116+2.0498)/1.8419</f>
        <v>5.0761713448069923</v>
      </c>
      <c r="Y116">
        <f t="shared" si="21"/>
        <v>5.4352342689613975</v>
      </c>
      <c r="Z116">
        <f t="shared" si="28"/>
        <v>5.4352342689613975</v>
      </c>
    </row>
    <row r="117" spans="1:27" x14ac:dyDescent="0.25">
      <c r="A117">
        <v>291</v>
      </c>
      <c r="B117" t="s">
        <v>412</v>
      </c>
      <c r="C117" t="s">
        <v>359</v>
      </c>
      <c r="D117" s="8"/>
      <c r="E117" s="10">
        <v>0.75</v>
      </c>
      <c r="F117" s="8"/>
      <c r="G117" s="10"/>
      <c r="H117" s="8"/>
      <c r="I117" s="11"/>
      <c r="L117">
        <v>1.0714285714285714</v>
      </c>
      <c r="M117" s="39"/>
      <c r="N117">
        <f t="shared" si="22"/>
        <v>0.9107142857142857</v>
      </c>
      <c r="O117">
        <f t="shared" si="23"/>
        <v>1.0714285714285714</v>
      </c>
      <c r="P117" t="e">
        <f t="shared" si="24"/>
        <v>#DIV/0!</v>
      </c>
      <c r="Q117" s="10">
        <f t="shared" si="25"/>
        <v>-15.182349813928761</v>
      </c>
      <c r="R117" s="10">
        <f t="shared" si="26"/>
        <v>-7.2182815356489938</v>
      </c>
      <c r="S117" s="10">
        <f t="shared" si="27"/>
        <v>0.65758167054824701</v>
      </c>
      <c r="Y117">
        <f t="shared" si="21"/>
        <v>1.0714285714285714</v>
      </c>
      <c r="AA117" t="s">
        <v>687</v>
      </c>
    </row>
    <row r="118" spans="1:27" x14ac:dyDescent="0.25">
      <c r="A118">
        <v>293</v>
      </c>
      <c r="B118" t="s">
        <v>412</v>
      </c>
      <c r="C118" t="s">
        <v>361</v>
      </c>
      <c r="D118" s="8"/>
      <c r="E118" s="10"/>
      <c r="F118" s="8"/>
      <c r="G118" s="10"/>
      <c r="H118" s="8"/>
      <c r="I118" s="11">
        <v>4.9000000000000004</v>
      </c>
      <c r="K118">
        <v>5.8</v>
      </c>
      <c r="M118" s="39"/>
      <c r="N118">
        <f t="shared" si="22"/>
        <v>5.35</v>
      </c>
      <c r="O118">
        <f t="shared" si="23"/>
        <v>5.35</v>
      </c>
      <c r="P118">
        <f t="shared" si="24"/>
        <v>5.35</v>
      </c>
      <c r="Q118" s="10">
        <f t="shared" si="25"/>
        <v>-15.182349813928761</v>
      </c>
      <c r="R118" s="10">
        <f t="shared" si="26"/>
        <v>-7.2182815356489938</v>
      </c>
      <c r="S118" s="10">
        <f t="shared" si="27"/>
        <v>0.65758167054824701</v>
      </c>
      <c r="Y118">
        <f t="shared" si="21"/>
        <v>5.35</v>
      </c>
      <c r="Z118">
        <f t="shared" si="28"/>
        <v>5.35</v>
      </c>
    </row>
    <row r="119" spans="1:27" x14ac:dyDescent="0.25">
      <c r="A119">
        <v>294</v>
      </c>
      <c r="B119" t="s">
        <v>412</v>
      </c>
      <c r="C119" t="s">
        <v>362</v>
      </c>
      <c r="D119" s="8"/>
      <c r="E119" s="10"/>
      <c r="F119" s="8"/>
      <c r="I119" s="11"/>
      <c r="L119">
        <v>1.6</v>
      </c>
      <c r="M119" s="39"/>
      <c r="N119">
        <f t="shared" si="22"/>
        <v>1.6</v>
      </c>
      <c r="O119">
        <f t="shared" si="23"/>
        <v>1.6</v>
      </c>
      <c r="P119" t="e">
        <f t="shared" si="24"/>
        <v>#DIV/0!</v>
      </c>
      <c r="Q119" s="10">
        <f t="shared" si="25"/>
        <v>-15.182349813928761</v>
      </c>
      <c r="R119" s="10">
        <f t="shared" si="26"/>
        <v>-7.2182815356489938</v>
      </c>
      <c r="S119" s="10">
        <f t="shared" si="27"/>
        <v>0.65758167054824701</v>
      </c>
      <c r="Y119">
        <f t="shared" si="21"/>
        <v>1.6</v>
      </c>
      <c r="AA119" t="s">
        <v>687</v>
      </c>
    </row>
    <row r="120" spans="1:27" x14ac:dyDescent="0.25">
      <c r="A120">
        <v>298</v>
      </c>
      <c r="B120" t="s">
        <v>412</v>
      </c>
      <c r="C120" t="s">
        <v>366</v>
      </c>
      <c r="D120" s="8"/>
      <c r="E120">
        <v>3.4</v>
      </c>
      <c r="F120" s="8"/>
      <c r="G120">
        <v>3</v>
      </c>
      <c r="H120">
        <v>3.9</v>
      </c>
      <c r="I120" s="11"/>
      <c r="L120">
        <v>1</v>
      </c>
      <c r="M120" s="39"/>
      <c r="N120">
        <f t="shared" si="22"/>
        <v>2.8250000000000002</v>
      </c>
      <c r="O120">
        <f t="shared" si="23"/>
        <v>2.6333333333333333</v>
      </c>
      <c r="P120">
        <f t="shared" si="24"/>
        <v>3.45</v>
      </c>
      <c r="Q120" s="10">
        <f t="shared" si="25"/>
        <v>-15.182349813928761</v>
      </c>
      <c r="R120" s="10">
        <f t="shared" si="26"/>
        <v>-7.2182815356489938</v>
      </c>
      <c r="S120" s="10">
        <f t="shared" si="27"/>
        <v>0.65758167054824701</v>
      </c>
      <c r="Y120">
        <f t="shared" si="21"/>
        <v>2.6333333333333333</v>
      </c>
      <c r="Z120">
        <f t="shared" si="28"/>
        <v>3.45</v>
      </c>
    </row>
    <row r="121" spans="1:27" x14ac:dyDescent="0.25">
      <c r="A121">
        <v>299</v>
      </c>
      <c r="B121" t="s">
        <v>412</v>
      </c>
      <c r="C121" t="s">
        <v>367</v>
      </c>
      <c r="D121" s="8"/>
      <c r="E121">
        <v>2.2999999999999998</v>
      </c>
      <c r="F121" s="8"/>
      <c r="I121" s="11">
        <v>2.8</v>
      </c>
      <c r="L121">
        <v>2.1</v>
      </c>
      <c r="M121" s="39"/>
      <c r="N121">
        <f t="shared" si="22"/>
        <v>2.4</v>
      </c>
      <c r="O121">
        <f t="shared" si="23"/>
        <v>2.4500000000000002</v>
      </c>
      <c r="P121">
        <f t="shared" si="24"/>
        <v>2.8</v>
      </c>
      <c r="Q121" s="10">
        <f t="shared" si="25"/>
        <v>-15.182349813928761</v>
      </c>
      <c r="R121" s="10">
        <f t="shared" si="26"/>
        <v>-7.2182815356489938</v>
      </c>
      <c r="S121" s="10">
        <f t="shared" si="27"/>
        <v>0.65758167054824701</v>
      </c>
      <c r="Y121">
        <f t="shared" si="21"/>
        <v>2.4500000000000002</v>
      </c>
      <c r="Z121">
        <f t="shared" si="28"/>
        <v>2.8</v>
      </c>
    </row>
    <row r="122" spans="1:27" x14ac:dyDescent="0.25">
      <c r="A122">
        <v>300</v>
      </c>
      <c r="B122" t="s">
        <v>412</v>
      </c>
      <c r="C122" t="s">
        <v>368</v>
      </c>
      <c r="D122" s="8"/>
      <c r="F122" s="8"/>
      <c r="H122">
        <v>7.65</v>
      </c>
      <c r="I122" s="11"/>
      <c r="J122">
        <v>9.1999999999999993</v>
      </c>
      <c r="K122">
        <v>8.1999999999999993</v>
      </c>
      <c r="M122" s="39"/>
      <c r="N122">
        <f t="shared" si="22"/>
        <v>8.35</v>
      </c>
      <c r="O122">
        <f t="shared" si="23"/>
        <v>8.35</v>
      </c>
      <c r="P122">
        <f t="shared" si="24"/>
        <v>8.35</v>
      </c>
      <c r="Q122" s="10">
        <f t="shared" si="25"/>
        <v>-15.182349813928761</v>
      </c>
      <c r="R122" s="10">
        <f t="shared" si="26"/>
        <v>-7.2182815356489938</v>
      </c>
      <c r="S122" s="10">
        <f t="shared" si="27"/>
        <v>6.448479889217599</v>
      </c>
      <c r="W122" s="10">
        <f t="shared" ref="W122:W123" si="36">(J122+2.0498)/1.8419</f>
        <v>6.1077148596557889</v>
      </c>
      <c r="Y122">
        <f t="shared" si="21"/>
        <v>7.3192382865519292</v>
      </c>
      <c r="Z122">
        <f t="shared" si="28"/>
        <v>7.3192382865519292</v>
      </c>
    </row>
    <row r="123" spans="1:27" x14ac:dyDescent="0.25">
      <c r="A123">
        <v>301</v>
      </c>
      <c r="B123" t="s">
        <v>412</v>
      </c>
      <c r="C123" t="s">
        <v>369</v>
      </c>
      <c r="D123" s="8"/>
      <c r="F123" s="8"/>
      <c r="I123" s="11">
        <v>8.1999999999999993</v>
      </c>
      <c r="J123">
        <v>10.8</v>
      </c>
      <c r="K123">
        <v>10.8</v>
      </c>
      <c r="M123" s="39"/>
      <c r="N123">
        <f t="shared" si="22"/>
        <v>9.9333333333333336</v>
      </c>
      <c r="O123">
        <f t="shared" si="23"/>
        <v>9.9333333333333336</v>
      </c>
      <c r="P123">
        <f t="shared" si="24"/>
        <v>9.9333333333333336</v>
      </c>
      <c r="Q123" s="10">
        <f t="shared" si="25"/>
        <v>-15.182349813928761</v>
      </c>
      <c r="R123" s="10">
        <f t="shared" si="26"/>
        <v>-7.2182815356489938</v>
      </c>
      <c r="S123" s="10">
        <f t="shared" si="27"/>
        <v>7.4555926228992266</v>
      </c>
      <c r="W123" s="10">
        <f t="shared" si="36"/>
        <v>6.9763830826863558</v>
      </c>
      <c r="Y123">
        <f t="shared" si="21"/>
        <v>8.6587943608954507</v>
      </c>
      <c r="Z123">
        <f t="shared" si="28"/>
        <v>8.6587943608954507</v>
      </c>
    </row>
    <row r="124" spans="1:27" x14ac:dyDescent="0.25">
      <c r="A124">
        <v>303</v>
      </c>
      <c r="B124" t="s">
        <v>412</v>
      </c>
      <c r="C124" t="s">
        <v>371</v>
      </c>
      <c r="D124" s="8"/>
      <c r="F124" s="8"/>
      <c r="G124">
        <v>2.2000000000000002</v>
      </c>
      <c r="H124" s="8"/>
      <c r="I124" s="11"/>
      <c r="K124">
        <v>2.2666666666666666</v>
      </c>
      <c r="L124">
        <v>2</v>
      </c>
      <c r="M124" s="39"/>
      <c r="N124">
        <f t="shared" si="22"/>
        <v>2.1555555555555554</v>
      </c>
      <c r="O124">
        <f t="shared" si="23"/>
        <v>2.1555555555555554</v>
      </c>
      <c r="P124">
        <f t="shared" si="24"/>
        <v>2.2333333333333334</v>
      </c>
      <c r="Q124" s="10">
        <f t="shared" si="25"/>
        <v>-15.182349813928761</v>
      </c>
      <c r="R124" s="10">
        <f t="shared" si="26"/>
        <v>-7.2182815356489938</v>
      </c>
      <c r="S124" s="10">
        <f t="shared" si="27"/>
        <v>0.65758167054824701</v>
      </c>
      <c r="Y124">
        <f t="shared" si="21"/>
        <v>2.1555555555555554</v>
      </c>
      <c r="Z124">
        <f t="shared" si="28"/>
        <v>2.2333333333333334</v>
      </c>
    </row>
    <row r="125" spans="1:27" x14ac:dyDescent="0.25">
      <c r="A125">
        <v>308</v>
      </c>
      <c r="B125" t="s">
        <v>412</v>
      </c>
      <c r="C125" t="s">
        <v>376</v>
      </c>
      <c r="D125" s="8"/>
      <c r="F125" s="8"/>
      <c r="H125" s="8"/>
      <c r="I125" s="14">
        <v>3.5</v>
      </c>
      <c r="J125" s="13">
        <v>3.7</v>
      </c>
      <c r="K125" s="13">
        <v>5.3100000000000005</v>
      </c>
      <c r="M125" s="39"/>
      <c r="N125">
        <f t="shared" si="22"/>
        <v>4.1700000000000008</v>
      </c>
      <c r="O125">
        <f t="shared" si="23"/>
        <v>4.1700000000000008</v>
      </c>
      <c r="P125">
        <f t="shared" si="24"/>
        <v>4.1700000000000008</v>
      </c>
      <c r="Q125" s="10">
        <f t="shared" si="25"/>
        <v>-15.182349813928761</v>
      </c>
      <c r="R125" s="10">
        <f t="shared" si="26"/>
        <v>-7.2182815356489938</v>
      </c>
      <c r="S125" s="10">
        <f t="shared" si="27"/>
        <v>2.9865298671870084</v>
      </c>
      <c r="W125" s="10">
        <f t="shared" ref="W125:W126" si="37">(J125+2.0498)/1.8419</f>
        <v>3.1216678429882188</v>
      </c>
      <c r="Y125">
        <f t="shared" si="21"/>
        <v>3.9772226143294063</v>
      </c>
      <c r="Z125">
        <f t="shared" si="28"/>
        <v>3.9772226143294063</v>
      </c>
    </row>
    <row r="126" spans="1:27" x14ac:dyDescent="0.25">
      <c r="A126">
        <v>310</v>
      </c>
      <c r="B126" t="s">
        <v>412</v>
      </c>
      <c r="C126" t="s">
        <v>378</v>
      </c>
      <c r="D126" s="8"/>
      <c r="F126" s="8"/>
      <c r="G126" s="13">
        <v>5.5</v>
      </c>
      <c r="H126" s="13"/>
      <c r="I126" s="14"/>
      <c r="J126" s="13">
        <v>9.4</v>
      </c>
      <c r="K126" s="13">
        <v>9.3000000000000007</v>
      </c>
      <c r="M126" s="39"/>
      <c r="N126">
        <f t="shared" si="22"/>
        <v>8.0666666666666682</v>
      </c>
      <c r="O126">
        <f t="shared" si="23"/>
        <v>8.0666666666666682</v>
      </c>
      <c r="P126">
        <f t="shared" si="24"/>
        <v>8.0666666666666682</v>
      </c>
      <c r="Q126" s="10">
        <f t="shared" si="25"/>
        <v>-15.182349813928761</v>
      </c>
      <c r="R126" s="10">
        <f t="shared" si="26"/>
        <v>-7.2182815356489938</v>
      </c>
      <c r="S126" s="10">
        <f t="shared" si="27"/>
        <v>6.5743689809278036</v>
      </c>
      <c r="W126" s="10">
        <f t="shared" si="37"/>
        <v>6.2162983875346107</v>
      </c>
      <c r="Y126">
        <f t="shared" si="21"/>
        <v>7.0054327958448708</v>
      </c>
      <c r="Z126">
        <f t="shared" si="28"/>
        <v>7.0054327958448708</v>
      </c>
    </row>
    <row r="127" spans="1:27" x14ac:dyDescent="0.25">
      <c r="A127">
        <v>330</v>
      </c>
      <c r="B127" t="s">
        <v>566</v>
      </c>
      <c r="C127" s="25" t="s">
        <v>471</v>
      </c>
      <c r="D127" s="8"/>
      <c r="F127" s="8"/>
      <c r="G127">
        <v>4.0600000000000005</v>
      </c>
      <c r="H127">
        <v>4.2</v>
      </c>
      <c r="L127">
        <v>4.2799999999999994</v>
      </c>
      <c r="M127" s="39"/>
      <c r="N127">
        <f t="shared" si="22"/>
        <v>4.1800000000000006</v>
      </c>
      <c r="O127">
        <f t="shared" si="23"/>
        <v>4.1800000000000006</v>
      </c>
      <c r="P127">
        <f t="shared" si="24"/>
        <v>4.1300000000000008</v>
      </c>
      <c r="Q127" s="10">
        <f t="shared" si="25"/>
        <v>-15.182349813928761</v>
      </c>
      <c r="R127" s="10">
        <f t="shared" si="26"/>
        <v>-7.2182815356489938</v>
      </c>
      <c r="S127" s="10">
        <f t="shared" si="27"/>
        <v>0.65758167054824701</v>
      </c>
      <c r="Y127">
        <f t="shared" si="21"/>
        <v>4.1800000000000006</v>
      </c>
      <c r="Z127">
        <f t="shared" si="28"/>
        <v>4.1300000000000008</v>
      </c>
    </row>
    <row r="128" spans="1:27" x14ac:dyDescent="0.25">
      <c r="A128">
        <v>332</v>
      </c>
      <c r="B128" t="s">
        <v>566</v>
      </c>
      <c r="C128" s="25" t="s">
        <v>473</v>
      </c>
      <c r="D128" s="8"/>
      <c r="F128" s="8"/>
      <c r="G128">
        <v>4.1399999999999997</v>
      </c>
      <c r="I128">
        <v>2.3333333333333335</v>
      </c>
      <c r="J128">
        <v>8.0750000000000011</v>
      </c>
      <c r="L128">
        <v>4.74</v>
      </c>
      <c r="M128" s="39"/>
      <c r="N128">
        <f t="shared" si="22"/>
        <v>4.8220833333333335</v>
      </c>
      <c r="O128">
        <f t="shared" si="23"/>
        <v>4.8220833333333335</v>
      </c>
      <c r="P128">
        <f t="shared" si="24"/>
        <v>4.8494444444444449</v>
      </c>
      <c r="Q128" s="10">
        <f t="shared" si="25"/>
        <v>-15.182349813928761</v>
      </c>
      <c r="R128" s="10">
        <f t="shared" si="26"/>
        <v>-7.2182815356489938</v>
      </c>
      <c r="S128" s="10">
        <f t="shared" si="27"/>
        <v>5.7403537483477072</v>
      </c>
      <c r="W128" s="10">
        <f t="shared" ref="W128:W129" si="38">(J128+2.0498)/1.8419</f>
        <v>5.4969325153374236</v>
      </c>
      <c r="Y128">
        <f t="shared" si="21"/>
        <v>4.1775664621676896</v>
      </c>
      <c r="Z128">
        <f t="shared" si="28"/>
        <v>3.9900886162235856</v>
      </c>
    </row>
    <row r="129" spans="1:27" x14ac:dyDescent="0.25">
      <c r="A129">
        <v>336</v>
      </c>
      <c r="B129" t="s">
        <v>566</v>
      </c>
      <c r="C129" s="25" t="s">
        <v>477</v>
      </c>
      <c r="D129" s="8"/>
      <c r="F129" s="8"/>
      <c r="H129">
        <v>4.9000000000000004</v>
      </c>
      <c r="I129">
        <v>3.1599999999999997</v>
      </c>
      <c r="J129">
        <v>6.0400000000000009</v>
      </c>
      <c r="L129">
        <v>4.58</v>
      </c>
      <c r="M129" s="39"/>
      <c r="N129">
        <f t="shared" si="22"/>
        <v>4.67</v>
      </c>
      <c r="O129">
        <f t="shared" si="23"/>
        <v>4.67</v>
      </c>
      <c r="P129">
        <f t="shared" si="24"/>
        <v>4.7</v>
      </c>
      <c r="Q129" s="10">
        <f t="shared" si="25"/>
        <v>-15.182349813928761</v>
      </c>
      <c r="R129" s="10">
        <f t="shared" si="26"/>
        <v>-7.2182815356489938</v>
      </c>
      <c r="S129" s="10">
        <f t="shared" si="27"/>
        <v>4.4594322401963877</v>
      </c>
      <c r="W129" s="10">
        <f t="shared" si="38"/>
        <v>4.3920951191704214</v>
      </c>
      <c r="Y129">
        <f t="shared" si="21"/>
        <v>4.2580237797926053</v>
      </c>
      <c r="Z129">
        <f t="shared" si="28"/>
        <v>4.1506983730568079</v>
      </c>
    </row>
    <row r="130" spans="1:27" x14ac:dyDescent="0.25">
      <c r="A130">
        <v>342</v>
      </c>
      <c r="B130" t="s">
        <v>566</v>
      </c>
      <c r="C130" s="25" t="s">
        <v>483</v>
      </c>
      <c r="D130" s="8"/>
      <c r="F130" s="8"/>
      <c r="L130">
        <v>1.3399999999999999</v>
      </c>
      <c r="M130" s="39"/>
      <c r="N130">
        <f t="shared" si="22"/>
        <v>1.3399999999999999</v>
      </c>
      <c r="O130">
        <f t="shared" si="23"/>
        <v>1.3399999999999999</v>
      </c>
      <c r="P130" t="e">
        <f t="shared" si="24"/>
        <v>#DIV/0!</v>
      </c>
      <c r="Q130" s="10">
        <f t="shared" si="25"/>
        <v>-15.182349813928761</v>
      </c>
      <c r="R130" s="10">
        <f t="shared" si="26"/>
        <v>-7.2182815356489938</v>
      </c>
      <c r="S130" s="10">
        <f t="shared" si="27"/>
        <v>0.65758167054824701</v>
      </c>
      <c r="Y130">
        <f t="shared" ref="Y130:Y140" si="39">AVERAGE(G130:I130,K130:L130,U130:W130)</f>
        <v>1.3399999999999999</v>
      </c>
      <c r="AA130" t="s">
        <v>687</v>
      </c>
    </row>
    <row r="131" spans="1:27" x14ac:dyDescent="0.25">
      <c r="A131">
        <v>343</v>
      </c>
      <c r="B131" t="s">
        <v>566</v>
      </c>
      <c r="C131" s="25" t="s">
        <v>484</v>
      </c>
      <c r="D131" s="8"/>
      <c r="F131" s="8"/>
      <c r="J131">
        <v>2.2999999999999998</v>
      </c>
      <c r="L131">
        <v>4.92</v>
      </c>
      <c r="M131" s="39"/>
      <c r="N131">
        <f t="shared" ref="N131:N140" si="40">AVERAGE(D131:L131)</f>
        <v>3.61</v>
      </c>
      <c r="O131">
        <f t="shared" ref="O131:O140" si="41">AVERAGE(D131,F131,G131,H131,I131,J131,K131,L131)</f>
        <v>3.61</v>
      </c>
      <c r="P131">
        <f t="shared" ref="P131:P140" si="42">AVERAGE(D131,F131:K131)</f>
        <v>2.2999999999999998</v>
      </c>
      <c r="Q131" s="10">
        <f t="shared" ref="Q131:Q140" si="43">(D131-2.8558)/0.1881</f>
        <v>-15.182349813928761</v>
      </c>
      <c r="R131" s="10">
        <f t="shared" ref="R131:R140" si="44">(F131-1.9742)/0.2735</f>
        <v>-7.2182815356489938</v>
      </c>
      <c r="S131" s="10">
        <f t="shared" ref="S131:S140" si="45">(J131+1.0447)/1.5887</f>
        <v>2.105306225215585</v>
      </c>
      <c r="W131" s="10">
        <f t="shared" ref="W131:W133" si="46">(J131+2.0498)/1.8419</f>
        <v>2.3615831478364733</v>
      </c>
      <c r="Y131">
        <f t="shared" si="39"/>
        <v>3.6407915739182366</v>
      </c>
      <c r="Z131">
        <f t="shared" ref="Z131:Z140" si="47">AVERAGE(G131:I131,K131,U131:W131)</f>
        <v>2.3615831478364733</v>
      </c>
    </row>
    <row r="132" spans="1:27" x14ac:dyDescent="0.25">
      <c r="A132">
        <v>359</v>
      </c>
      <c r="B132" t="s">
        <v>566</v>
      </c>
      <c r="C132" s="25" t="s">
        <v>500</v>
      </c>
      <c r="D132" s="8"/>
      <c r="F132" s="8"/>
      <c r="I132">
        <v>4.0750000000000002</v>
      </c>
      <c r="J132">
        <v>9.4</v>
      </c>
      <c r="L132">
        <v>4.66</v>
      </c>
      <c r="M132" s="39"/>
      <c r="N132">
        <f t="shared" si="40"/>
        <v>6.0450000000000008</v>
      </c>
      <c r="O132">
        <f t="shared" si="41"/>
        <v>6.0450000000000008</v>
      </c>
      <c r="P132">
        <f t="shared" si="42"/>
        <v>6.7375000000000007</v>
      </c>
      <c r="Q132" s="10">
        <f t="shared" si="43"/>
        <v>-15.182349813928761</v>
      </c>
      <c r="R132" s="10">
        <f t="shared" si="44"/>
        <v>-7.2182815356489938</v>
      </c>
      <c r="S132" s="10">
        <f t="shared" si="45"/>
        <v>6.5743689809278036</v>
      </c>
      <c r="W132" s="10">
        <f t="shared" si="46"/>
        <v>6.2162983875346107</v>
      </c>
      <c r="Y132">
        <f t="shared" si="39"/>
        <v>4.9837661291782034</v>
      </c>
      <c r="Z132">
        <f t="shared" si="47"/>
        <v>5.145649193767305</v>
      </c>
    </row>
    <row r="133" spans="1:27" x14ac:dyDescent="0.25">
      <c r="A133">
        <v>360</v>
      </c>
      <c r="B133" t="s">
        <v>566</v>
      </c>
      <c r="C133" s="25" t="s">
        <v>501</v>
      </c>
      <c r="D133" s="8"/>
      <c r="F133" s="8"/>
      <c r="H133">
        <v>5.2</v>
      </c>
      <c r="J133">
        <v>3.9166666666666665</v>
      </c>
      <c r="L133">
        <v>4.74</v>
      </c>
      <c r="M133" s="39"/>
      <c r="N133">
        <f t="shared" si="40"/>
        <v>4.6188888888888888</v>
      </c>
      <c r="O133">
        <f t="shared" si="41"/>
        <v>4.6188888888888888</v>
      </c>
      <c r="P133">
        <f t="shared" si="42"/>
        <v>4.5583333333333336</v>
      </c>
      <c r="Q133" s="10">
        <f t="shared" si="43"/>
        <v>-15.182349813928761</v>
      </c>
      <c r="R133" s="10">
        <f t="shared" si="44"/>
        <v>-7.2182815356489938</v>
      </c>
      <c r="S133" s="10">
        <f t="shared" si="45"/>
        <v>3.1229097165397284</v>
      </c>
      <c r="W133" s="10">
        <f t="shared" si="46"/>
        <v>3.2392999981902744</v>
      </c>
      <c r="Y133">
        <f t="shared" si="39"/>
        <v>4.3930999993967585</v>
      </c>
      <c r="Z133">
        <f t="shared" si="47"/>
        <v>4.2196499990951377</v>
      </c>
    </row>
    <row r="134" spans="1:27" x14ac:dyDescent="0.25">
      <c r="A134">
        <v>364</v>
      </c>
      <c r="B134" t="s">
        <v>566</v>
      </c>
      <c r="C134" s="25" t="s">
        <v>505</v>
      </c>
      <c r="D134" s="8"/>
      <c r="F134" s="8"/>
      <c r="L134">
        <v>4.32</v>
      </c>
      <c r="M134" s="39"/>
      <c r="N134">
        <f t="shared" si="40"/>
        <v>4.32</v>
      </c>
      <c r="O134">
        <f t="shared" si="41"/>
        <v>4.32</v>
      </c>
      <c r="P134" t="e">
        <f t="shared" si="42"/>
        <v>#DIV/0!</v>
      </c>
      <c r="Q134" s="10">
        <f t="shared" si="43"/>
        <v>-15.182349813928761</v>
      </c>
      <c r="R134" s="10">
        <f t="shared" si="44"/>
        <v>-7.2182815356489938</v>
      </c>
      <c r="S134" s="10">
        <f t="shared" si="45"/>
        <v>0.65758167054824701</v>
      </c>
      <c r="Y134">
        <f t="shared" si="39"/>
        <v>4.32</v>
      </c>
      <c r="AA134" t="s">
        <v>687</v>
      </c>
    </row>
    <row r="135" spans="1:27" x14ac:dyDescent="0.25">
      <c r="A135">
        <v>369</v>
      </c>
      <c r="B135" t="s">
        <v>566</v>
      </c>
      <c r="C135" s="25" t="s">
        <v>510</v>
      </c>
      <c r="D135" s="8"/>
      <c r="F135" s="8"/>
      <c r="I135">
        <v>2.64</v>
      </c>
      <c r="J135">
        <v>5</v>
      </c>
      <c r="L135">
        <v>5.16</v>
      </c>
      <c r="M135" s="39"/>
      <c r="N135">
        <f t="shared" si="40"/>
        <v>4.2666666666666666</v>
      </c>
      <c r="O135">
        <f t="shared" si="41"/>
        <v>4.2666666666666666</v>
      </c>
      <c r="P135">
        <f t="shared" si="42"/>
        <v>3.8200000000000003</v>
      </c>
      <c r="Q135" s="10">
        <f t="shared" si="43"/>
        <v>-15.182349813928761</v>
      </c>
      <c r="R135" s="10">
        <f t="shared" si="44"/>
        <v>-7.2182815356489938</v>
      </c>
      <c r="S135" s="10">
        <f t="shared" si="45"/>
        <v>3.8048089633033295</v>
      </c>
      <c r="W135" s="10">
        <f t="shared" ref="W135:W136" si="48">(J135+2.0498)/1.8419</f>
        <v>3.8274607742005533</v>
      </c>
      <c r="Y135">
        <f t="shared" si="39"/>
        <v>3.875820258066851</v>
      </c>
      <c r="Z135">
        <f t="shared" si="47"/>
        <v>3.2337303871002767</v>
      </c>
    </row>
    <row r="136" spans="1:27" x14ac:dyDescent="0.25">
      <c r="A136">
        <v>393</v>
      </c>
      <c r="B136" t="s">
        <v>566</v>
      </c>
      <c r="C136" s="25" t="s">
        <v>534</v>
      </c>
      <c r="D136" s="8"/>
      <c r="F136" s="8"/>
      <c r="I136">
        <v>4.6500000000000004</v>
      </c>
      <c r="J136">
        <v>5.68</v>
      </c>
      <c r="L136">
        <v>4.666666666666667</v>
      </c>
      <c r="M136" s="39"/>
      <c r="N136">
        <f t="shared" si="40"/>
        <v>4.9988888888888887</v>
      </c>
      <c r="O136">
        <f t="shared" si="41"/>
        <v>4.9988888888888887</v>
      </c>
      <c r="P136">
        <f t="shared" si="42"/>
        <v>5.165</v>
      </c>
      <c r="Q136" s="10">
        <f t="shared" si="43"/>
        <v>-15.182349813928761</v>
      </c>
      <c r="R136" s="10">
        <f t="shared" si="44"/>
        <v>-7.2182815356489938</v>
      </c>
      <c r="S136" s="10">
        <f t="shared" si="45"/>
        <v>4.2328318751180207</v>
      </c>
      <c r="W136" s="10">
        <f t="shared" si="48"/>
        <v>4.196644768988544</v>
      </c>
      <c r="Y136">
        <f t="shared" si="39"/>
        <v>4.5044371452184038</v>
      </c>
      <c r="Z136">
        <f t="shared" si="47"/>
        <v>4.4233223844942717</v>
      </c>
    </row>
    <row r="137" spans="1:27" x14ac:dyDescent="0.25">
      <c r="A137">
        <v>408</v>
      </c>
      <c r="B137" t="s">
        <v>566</v>
      </c>
      <c r="C137" s="25" t="s">
        <v>549</v>
      </c>
      <c r="D137" s="8"/>
      <c r="F137" s="8"/>
      <c r="H137">
        <v>4.18</v>
      </c>
      <c r="I137">
        <v>2.46</v>
      </c>
      <c r="L137">
        <v>5.26</v>
      </c>
      <c r="M137" s="39"/>
      <c r="N137">
        <f t="shared" si="40"/>
        <v>3.9666666666666663</v>
      </c>
      <c r="O137">
        <f t="shared" si="41"/>
        <v>3.9666666666666663</v>
      </c>
      <c r="P137">
        <f t="shared" si="42"/>
        <v>3.32</v>
      </c>
      <c r="Q137" s="10">
        <f t="shared" si="43"/>
        <v>-15.182349813928761</v>
      </c>
      <c r="R137" s="10">
        <f t="shared" si="44"/>
        <v>-7.2182815356489938</v>
      </c>
      <c r="S137" s="10">
        <f t="shared" si="45"/>
        <v>0.65758167054824701</v>
      </c>
      <c r="Y137">
        <f t="shared" si="39"/>
        <v>3.9666666666666663</v>
      </c>
      <c r="Z137">
        <f t="shared" si="47"/>
        <v>3.32</v>
      </c>
    </row>
    <row r="138" spans="1:27" x14ac:dyDescent="0.25">
      <c r="A138">
        <v>412</v>
      </c>
      <c r="B138" t="s">
        <v>566</v>
      </c>
      <c r="C138" s="25" t="s">
        <v>553</v>
      </c>
      <c r="D138" s="8"/>
      <c r="F138" s="8"/>
      <c r="G138">
        <v>2.14</v>
      </c>
      <c r="L138">
        <v>3.5200000000000005</v>
      </c>
      <c r="M138" s="39"/>
      <c r="N138">
        <f t="shared" si="40"/>
        <v>2.83</v>
      </c>
      <c r="O138">
        <f t="shared" si="41"/>
        <v>2.83</v>
      </c>
      <c r="P138">
        <f t="shared" si="42"/>
        <v>2.14</v>
      </c>
      <c r="Q138" s="10">
        <f t="shared" si="43"/>
        <v>-15.182349813928761</v>
      </c>
      <c r="R138" s="10">
        <f t="shared" si="44"/>
        <v>-7.2182815356489938</v>
      </c>
      <c r="S138" s="10">
        <f t="shared" si="45"/>
        <v>0.65758167054824701</v>
      </c>
      <c r="Y138">
        <f t="shared" si="39"/>
        <v>2.83</v>
      </c>
      <c r="Z138">
        <f t="shared" si="47"/>
        <v>2.14</v>
      </c>
    </row>
    <row r="139" spans="1:27" x14ac:dyDescent="0.25">
      <c r="A139">
        <v>416</v>
      </c>
      <c r="B139" t="s">
        <v>566</v>
      </c>
      <c r="C139" s="25" t="s">
        <v>557</v>
      </c>
      <c r="D139" s="8"/>
      <c r="F139" s="8"/>
      <c r="G139">
        <v>4.7</v>
      </c>
      <c r="L139">
        <v>4.24</v>
      </c>
      <c r="M139" s="39"/>
      <c r="N139">
        <f t="shared" si="40"/>
        <v>4.4700000000000006</v>
      </c>
      <c r="O139">
        <f t="shared" si="41"/>
        <v>4.4700000000000006</v>
      </c>
      <c r="P139">
        <f t="shared" si="42"/>
        <v>4.7</v>
      </c>
      <c r="Q139" s="10">
        <f t="shared" si="43"/>
        <v>-15.182349813928761</v>
      </c>
      <c r="R139" s="10">
        <f t="shared" si="44"/>
        <v>-7.2182815356489938</v>
      </c>
      <c r="S139" s="10">
        <f t="shared" si="45"/>
        <v>0.65758167054824701</v>
      </c>
      <c r="Y139">
        <f t="shared" si="39"/>
        <v>4.4700000000000006</v>
      </c>
      <c r="Z139">
        <f t="shared" si="47"/>
        <v>4.7</v>
      </c>
    </row>
    <row r="140" spans="1:27" x14ac:dyDescent="0.25">
      <c r="A140">
        <v>419</v>
      </c>
      <c r="B140" t="s">
        <v>566</v>
      </c>
      <c r="C140" s="25" t="s">
        <v>560</v>
      </c>
      <c r="D140" s="8"/>
      <c r="F140" s="8"/>
      <c r="G140">
        <v>5.5</v>
      </c>
      <c r="L140">
        <v>4.5</v>
      </c>
      <c r="M140" s="39"/>
      <c r="N140">
        <f t="shared" si="40"/>
        <v>5</v>
      </c>
      <c r="O140">
        <f t="shared" si="41"/>
        <v>5</v>
      </c>
      <c r="P140">
        <f t="shared" si="42"/>
        <v>5.5</v>
      </c>
      <c r="Q140" s="10">
        <f t="shared" si="43"/>
        <v>-15.182349813928761</v>
      </c>
      <c r="R140" s="10">
        <f t="shared" si="44"/>
        <v>-7.2182815356489938</v>
      </c>
      <c r="S140" s="10">
        <f t="shared" si="45"/>
        <v>0.65758167054824701</v>
      </c>
      <c r="Y140">
        <f t="shared" si="39"/>
        <v>5</v>
      </c>
      <c r="Z140">
        <f t="shared" si="47"/>
        <v>5.5</v>
      </c>
    </row>
    <row r="142" spans="1:27" x14ac:dyDescent="0.25">
      <c r="B142" t="s">
        <v>418</v>
      </c>
      <c r="D142">
        <f>COUNT(D2:D140)</f>
        <v>36</v>
      </c>
      <c r="E142">
        <f t="shared" ref="E142:L142" si="49">COUNT(E2:E140)</f>
        <v>53</v>
      </c>
      <c r="F142">
        <f t="shared" si="49"/>
        <v>41</v>
      </c>
      <c r="G142">
        <f t="shared" si="49"/>
        <v>53</v>
      </c>
      <c r="H142">
        <f t="shared" si="49"/>
        <v>53</v>
      </c>
      <c r="I142">
        <f t="shared" si="49"/>
        <v>53</v>
      </c>
      <c r="J142">
        <f t="shared" si="49"/>
        <v>53</v>
      </c>
      <c r="K142">
        <f t="shared" si="49"/>
        <v>53</v>
      </c>
      <c r="L142">
        <f t="shared" si="49"/>
        <v>53</v>
      </c>
      <c r="Z142">
        <f>COUNT(Z2:Z140)</f>
        <v>130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6" workbookViewId="0">
      <selection activeCell="G12" sqref="G12"/>
    </sheetView>
  </sheetViews>
  <sheetFormatPr defaultRowHeight="12.5" x14ac:dyDescent="0.25"/>
  <cols>
    <col min="1" max="1" width="11.36328125" bestFit="1" customWidth="1"/>
  </cols>
  <sheetData>
    <row r="1" spans="1:8" x14ac:dyDescent="0.25">
      <c r="A1" t="s">
        <v>587</v>
      </c>
      <c r="B1" t="s">
        <v>589</v>
      </c>
      <c r="D1" t="s">
        <v>649</v>
      </c>
      <c r="E1" t="s">
        <v>648</v>
      </c>
      <c r="F1" t="s">
        <v>650</v>
      </c>
    </row>
    <row r="2" spans="1:8" x14ac:dyDescent="0.25">
      <c r="A2" t="s">
        <v>588</v>
      </c>
      <c r="B2">
        <v>2</v>
      </c>
      <c r="D2">
        <v>3</v>
      </c>
      <c r="G2" t="s">
        <v>647</v>
      </c>
    </row>
    <row r="3" spans="1:8" x14ac:dyDescent="0.25">
      <c r="A3" t="s">
        <v>592</v>
      </c>
      <c r="B3">
        <v>3</v>
      </c>
      <c r="C3" t="s">
        <v>593</v>
      </c>
      <c r="D3">
        <v>4</v>
      </c>
      <c r="G3" t="s">
        <v>590</v>
      </c>
    </row>
    <row r="4" spans="1:8" x14ac:dyDescent="0.25">
      <c r="A4" t="s">
        <v>594</v>
      </c>
      <c r="B4">
        <v>2</v>
      </c>
      <c r="D4">
        <v>3</v>
      </c>
      <c r="G4" t="s">
        <v>591</v>
      </c>
    </row>
    <row r="5" spans="1:8" x14ac:dyDescent="0.25">
      <c r="A5" t="s">
        <v>595</v>
      </c>
      <c r="B5">
        <v>2</v>
      </c>
      <c r="D5">
        <v>3</v>
      </c>
    </row>
    <row r="6" spans="1:8" x14ac:dyDescent="0.25">
      <c r="A6" t="s">
        <v>596</v>
      </c>
      <c r="B6">
        <v>2</v>
      </c>
      <c r="C6" t="s">
        <v>598</v>
      </c>
      <c r="D6">
        <v>2</v>
      </c>
    </row>
    <row r="7" spans="1:8" x14ac:dyDescent="0.25">
      <c r="A7" t="s">
        <v>597</v>
      </c>
      <c r="B7">
        <v>1</v>
      </c>
      <c r="C7" t="s">
        <v>598</v>
      </c>
      <c r="D7">
        <v>2</v>
      </c>
      <c r="E7">
        <f>AVERAGE(B2:B7)</f>
        <v>2</v>
      </c>
      <c r="F7">
        <f>AVERAGE(D2:D7)</f>
        <v>2.8333333333333335</v>
      </c>
    </row>
    <row r="9" spans="1:8" x14ac:dyDescent="0.25">
      <c r="A9" t="s">
        <v>599</v>
      </c>
    </row>
    <row r="10" spans="1:8" x14ac:dyDescent="0.25">
      <c r="A10" t="s">
        <v>600</v>
      </c>
      <c r="B10">
        <v>5</v>
      </c>
      <c r="D10">
        <v>1</v>
      </c>
      <c r="G10">
        <f>AVERAGE(E7,E13,E19,E27,E35,E41,E47,E53,E57)</f>
        <v>5.7592592592592595</v>
      </c>
      <c r="H10" t="s">
        <v>646</v>
      </c>
    </row>
    <row r="11" spans="1:8" x14ac:dyDescent="0.25">
      <c r="A11" t="s">
        <v>623</v>
      </c>
      <c r="B11">
        <v>7</v>
      </c>
      <c r="D11">
        <v>1</v>
      </c>
      <c r="G11">
        <f>AVERAGE(F7,F13,F19,F27,F35,F41,F47,F53,F57)</f>
        <v>2.4814814814814818</v>
      </c>
      <c r="H11" t="s">
        <v>651</v>
      </c>
    </row>
    <row r="12" spans="1:8" x14ac:dyDescent="0.25">
      <c r="A12" t="s">
        <v>624</v>
      </c>
      <c r="B12">
        <v>7</v>
      </c>
      <c r="D12">
        <v>1</v>
      </c>
    </row>
    <row r="13" spans="1:8" x14ac:dyDescent="0.25">
      <c r="A13" t="s">
        <v>625</v>
      </c>
      <c r="B13">
        <v>7</v>
      </c>
      <c r="D13">
        <v>1</v>
      </c>
      <c r="E13">
        <f>AVERAGE(B10:B13)</f>
        <v>6.5</v>
      </c>
      <c r="F13">
        <f>AVERAGE(D10:D13)</f>
        <v>1</v>
      </c>
    </row>
    <row r="15" spans="1:8" x14ac:dyDescent="0.25">
      <c r="A15" t="s">
        <v>601</v>
      </c>
    </row>
    <row r="16" spans="1:8" x14ac:dyDescent="0.25">
      <c r="A16" t="s">
        <v>602</v>
      </c>
      <c r="B16">
        <v>6</v>
      </c>
      <c r="D16">
        <v>1</v>
      </c>
    </row>
    <row r="17" spans="1:6" x14ac:dyDescent="0.25">
      <c r="A17" t="s">
        <v>626</v>
      </c>
      <c r="B17">
        <v>6</v>
      </c>
      <c r="D17">
        <v>1</v>
      </c>
    </row>
    <row r="18" spans="1:6" x14ac:dyDescent="0.25">
      <c r="A18" t="s">
        <v>627</v>
      </c>
      <c r="B18">
        <v>7</v>
      </c>
      <c r="D18">
        <v>1</v>
      </c>
    </row>
    <row r="19" spans="1:6" x14ac:dyDescent="0.25">
      <c r="A19" t="s">
        <v>628</v>
      </c>
      <c r="B19">
        <v>6</v>
      </c>
      <c r="D19">
        <v>1</v>
      </c>
      <c r="E19">
        <f>AVERAGE(B16:B19)</f>
        <v>6.25</v>
      </c>
      <c r="F19">
        <f>AVERAGE(D16:D19)</f>
        <v>1</v>
      </c>
    </row>
    <row r="21" spans="1:6" x14ac:dyDescent="0.25">
      <c r="A21" t="s">
        <v>603</v>
      </c>
      <c r="E21" t="s">
        <v>606</v>
      </c>
    </row>
    <row r="22" spans="1:6" x14ac:dyDescent="0.25">
      <c r="A22" t="s">
        <v>604</v>
      </c>
      <c r="B22">
        <v>4</v>
      </c>
      <c r="D22">
        <v>5</v>
      </c>
    </row>
    <row r="23" spans="1:6" x14ac:dyDescent="0.25">
      <c r="A23" t="s">
        <v>605</v>
      </c>
      <c r="B23">
        <v>3</v>
      </c>
      <c r="D23">
        <v>5</v>
      </c>
    </row>
    <row r="24" spans="1:6" x14ac:dyDescent="0.25">
      <c r="A24" t="s">
        <v>607</v>
      </c>
      <c r="B24">
        <v>4</v>
      </c>
      <c r="C24" t="s">
        <v>612</v>
      </c>
      <c r="D24">
        <v>4</v>
      </c>
    </row>
    <row r="25" spans="1:6" x14ac:dyDescent="0.25">
      <c r="A25" t="s">
        <v>635</v>
      </c>
      <c r="B25">
        <v>3</v>
      </c>
      <c r="D25">
        <v>13</v>
      </c>
    </row>
    <row r="26" spans="1:6" x14ac:dyDescent="0.25">
      <c r="A26" t="s">
        <v>636</v>
      </c>
      <c r="B26">
        <v>4</v>
      </c>
      <c r="C26" t="s">
        <v>612</v>
      </c>
      <c r="D26">
        <v>4</v>
      </c>
    </row>
    <row r="27" spans="1:6" x14ac:dyDescent="0.25">
      <c r="A27" t="s">
        <v>637</v>
      </c>
      <c r="B27">
        <v>4</v>
      </c>
      <c r="C27" t="s">
        <v>612</v>
      </c>
      <c r="D27">
        <v>8</v>
      </c>
      <c r="E27">
        <f>AVERAGE(B22:B27)</f>
        <v>3.6666666666666665</v>
      </c>
      <c r="F27">
        <f>AVERAGE(D22:D27)</f>
        <v>6.5</v>
      </c>
    </row>
    <row r="29" spans="1:6" x14ac:dyDescent="0.25">
      <c r="A29" t="s">
        <v>608</v>
      </c>
      <c r="E29" t="s">
        <v>618</v>
      </c>
    </row>
    <row r="30" spans="1:6" x14ac:dyDescent="0.25">
      <c r="A30" t="s">
        <v>609</v>
      </c>
      <c r="B30">
        <v>6</v>
      </c>
      <c r="C30" t="s">
        <v>611</v>
      </c>
      <c r="D30">
        <v>2</v>
      </c>
    </row>
    <row r="31" spans="1:6" x14ac:dyDescent="0.25">
      <c r="A31" t="s">
        <v>610</v>
      </c>
      <c r="B31">
        <v>7</v>
      </c>
      <c r="C31" t="s">
        <v>611</v>
      </c>
      <c r="D31">
        <v>2</v>
      </c>
    </row>
    <row r="32" spans="1:6" x14ac:dyDescent="0.25">
      <c r="A32" t="s">
        <v>613</v>
      </c>
      <c r="B32">
        <v>7</v>
      </c>
      <c r="C32" t="s">
        <v>611</v>
      </c>
      <c r="D32">
        <v>1</v>
      </c>
    </row>
    <row r="33" spans="1:6" x14ac:dyDescent="0.25">
      <c r="A33" t="s">
        <v>614</v>
      </c>
      <c r="B33">
        <v>6</v>
      </c>
      <c r="C33" t="s">
        <v>611</v>
      </c>
      <c r="D33">
        <v>2</v>
      </c>
    </row>
    <row r="34" spans="1:6" x14ac:dyDescent="0.25">
      <c r="A34" t="s">
        <v>616</v>
      </c>
      <c r="B34">
        <v>8</v>
      </c>
      <c r="C34" t="s">
        <v>615</v>
      </c>
      <c r="D34">
        <v>1</v>
      </c>
    </row>
    <row r="35" spans="1:6" x14ac:dyDescent="0.25">
      <c r="A35" t="s">
        <v>617</v>
      </c>
      <c r="B35">
        <v>6</v>
      </c>
      <c r="C35" t="s">
        <v>615</v>
      </c>
      <c r="D35">
        <v>1</v>
      </c>
      <c r="E35">
        <f>AVERAGE(B30:B35)</f>
        <v>6.666666666666667</v>
      </c>
      <c r="F35">
        <f>AVERAGE(D30:D35)</f>
        <v>1.5</v>
      </c>
    </row>
    <row r="37" spans="1:6" x14ac:dyDescent="0.25">
      <c r="A37" t="s">
        <v>619</v>
      </c>
      <c r="E37" t="s">
        <v>618</v>
      </c>
    </row>
    <row r="38" spans="1:6" x14ac:dyDescent="0.25">
      <c r="A38" t="s">
        <v>620</v>
      </c>
      <c r="B38">
        <v>6</v>
      </c>
      <c r="D38">
        <v>2</v>
      </c>
    </row>
    <row r="39" spans="1:6" x14ac:dyDescent="0.25">
      <c r="A39" t="s">
        <v>643</v>
      </c>
      <c r="B39">
        <v>8</v>
      </c>
      <c r="D39">
        <v>1</v>
      </c>
    </row>
    <row r="40" spans="1:6" x14ac:dyDescent="0.25">
      <c r="A40" t="s">
        <v>644</v>
      </c>
      <c r="B40">
        <v>8</v>
      </c>
      <c r="D40">
        <v>1</v>
      </c>
    </row>
    <row r="41" spans="1:6" x14ac:dyDescent="0.25">
      <c r="A41" t="s">
        <v>645</v>
      </c>
      <c r="B41">
        <v>7</v>
      </c>
      <c r="D41">
        <v>2</v>
      </c>
      <c r="E41">
        <f>AVERAGE(B38:B41)</f>
        <v>7.25</v>
      </c>
      <c r="F41">
        <f>AVERAGE(D38:D41)</f>
        <v>1.5</v>
      </c>
    </row>
    <row r="43" spans="1:6" x14ac:dyDescent="0.25">
      <c r="A43" t="s">
        <v>621</v>
      </c>
      <c r="E43" t="s">
        <v>618</v>
      </c>
    </row>
    <row r="44" spans="1:6" x14ac:dyDescent="0.25">
      <c r="A44" t="s">
        <v>622</v>
      </c>
      <c r="B44">
        <v>11</v>
      </c>
      <c r="D44">
        <v>2</v>
      </c>
    </row>
    <row r="45" spans="1:6" x14ac:dyDescent="0.25">
      <c r="A45" t="s">
        <v>640</v>
      </c>
      <c r="B45">
        <v>7</v>
      </c>
      <c r="D45">
        <v>2</v>
      </c>
    </row>
    <row r="46" spans="1:6" x14ac:dyDescent="0.25">
      <c r="A46" t="s">
        <v>641</v>
      </c>
      <c r="B46">
        <v>6</v>
      </c>
      <c r="D46">
        <v>2</v>
      </c>
    </row>
    <row r="47" spans="1:6" x14ac:dyDescent="0.25">
      <c r="A47" t="s">
        <v>642</v>
      </c>
      <c r="B47">
        <v>9</v>
      </c>
      <c r="D47">
        <v>4</v>
      </c>
      <c r="E47">
        <f>AVERAGE(B44:B47)</f>
        <v>8.25</v>
      </c>
      <c r="F47">
        <f>AVERAGE(D44:D47)</f>
        <v>2.5</v>
      </c>
    </row>
    <row r="49" spans="1:6" x14ac:dyDescent="0.25">
      <c r="A49" t="s">
        <v>629</v>
      </c>
    </row>
    <row r="50" spans="1:6" x14ac:dyDescent="0.25">
      <c r="A50" t="s">
        <v>630</v>
      </c>
      <c r="B50">
        <v>5</v>
      </c>
      <c r="D50">
        <v>1</v>
      </c>
    </row>
    <row r="51" spans="1:6" x14ac:dyDescent="0.25">
      <c r="A51" t="s">
        <v>631</v>
      </c>
      <c r="B51">
        <v>8</v>
      </c>
      <c r="D51">
        <v>1</v>
      </c>
    </row>
    <row r="52" spans="1:6" x14ac:dyDescent="0.25">
      <c r="A52" t="s">
        <v>632</v>
      </c>
      <c r="B52">
        <v>8</v>
      </c>
      <c r="D52">
        <v>1</v>
      </c>
    </row>
    <row r="53" spans="1:6" x14ac:dyDescent="0.25">
      <c r="A53" t="s">
        <v>633</v>
      </c>
      <c r="B53">
        <v>10</v>
      </c>
      <c r="D53">
        <v>1</v>
      </c>
      <c r="E53">
        <f>AVERAGE(B50:B53)</f>
        <v>7.75</v>
      </c>
      <c r="F53">
        <f>AVERAGE(D50:D53)</f>
        <v>1</v>
      </c>
    </row>
    <row r="55" spans="1:6" x14ac:dyDescent="0.25">
      <c r="A55" t="s">
        <v>634</v>
      </c>
    </row>
    <row r="56" spans="1:6" x14ac:dyDescent="0.25">
      <c r="A56" t="s">
        <v>638</v>
      </c>
      <c r="B56">
        <v>3</v>
      </c>
      <c r="D56">
        <v>5</v>
      </c>
    </row>
    <row r="57" spans="1:6" x14ac:dyDescent="0.25">
      <c r="A57" t="s">
        <v>639</v>
      </c>
      <c r="B57">
        <v>4</v>
      </c>
      <c r="D57">
        <v>4</v>
      </c>
      <c r="E57">
        <f>AVERAGE(B56:B57)</f>
        <v>3.5</v>
      </c>
      <c r="F57">
        <f>AVERAGE(D56:D57)</f>
        <v>4.5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7"/>
  <sheetViews>
    <sheetView workbookViewId="0">
      <pane xSplit="2" ySplit="1" topLeftCell="D382" activePane="bottomRight" state="frozen"/>
      <selection pane="topRight" activeCell="B1" sqref="B1"/>
      <selection pane="bottomLeft" activeCell="A2" sqref="A2"/>
      <selection pane="bottomRight" activeCell="P388" sqref="P388"/>
    </sheetView>
  </sheetViews>
  <sheetFormatPr defaultRowHeight="12.5" x14ac:dyDescent="0.25"/>
  <cols>
    <col min="13" max="13" width="3.453125" customWidth="1"/>
    <col min="20" max="20" width="5" customWidth="1"/>
    <col min="25" max="25" width="4.26953125" customWidth="1"/>
  </cols>
  <sheetData>
    <row r="1" spans="1:26" ht="13" x14ac:dyDescent="0.3">
      <c r="A1" t="s">
        <v>567</v>
      </c>
      <c r="B1" t="s">
        <v>407</v>
      </c>
      <c r="C1" s="1" t="s">
        <v>0</v>
      </c>
      <c r="D1" s="1" t="s">
        <v>84</v>
      </c>
      <c r="E1" s="1" t="s">
        <v>85</v>
      </c>
      <c r="F1" s="1" t="s">
        <v>86</v>
      </c>
      <c r="G1" s="1" t="s">
        <v>87</v>
      </c>
      <c r="H1" s="2" t="s">
        <v>90</v>
      </c>
      <c r="I1" s="2" t="s">
        <v>92</v>
      </c>
      <c r="J1" s="2" t="s">
        <v>91</v>
      </c>
      <c r="K1" t="s">
        <v>110</v>
      </c>
      <c r="L1" s="2" t="s">
        <v>93</v>
      </c>
      <c r="M1" s="2"/>
      <c r="N1" t="s">
        <v>666</v>
      </c>
      <c r="O1" s="2" t="s">
        <v>667</v>
      </c>
      <c r="P1" t="s">
        <v>652</v>
      </c>
      <c r="Q1" t="s">
        <v>653</v>
      </c>
      <c r="R1" t="s">
        <v>654</v>
      </c>
      <c r="S1" t="s">
        <v>655</v>
      </c>
      <c r="U1" t="s">
        <v>657</v>
      </c>
      <c r="V1" t="s">
        <v>658</v>
      </c>
      <c r="W1" t="s">
        <v>659</v>
      </c>
      <c r="X1" t="s">
        <v>660</v>
      </c>
      <c r="Z1" t="s">
        <v>661</v>
      </c>
    </row>
    <row r="2" spans="1:26" x14ac:dyDescent="0.25">
      <c r="A2">
        <v>1</v>
      </c>
      <c r="B2" t="s">
        <v>408</v>
      </c>
      <c r="C2" s="3" t="s">
        <v>2</v>
      </c>
      <c r="D2" s="3">
        <v>4.54</v>
      </c>
      <c r="E2" s="3">
        <v>4.4000000000000004</v>
      </c>
      <c r="F2" s="3" t="s">
        <v>656</v>
      </c>
      <c r="G2" s="3">
        <v>4</v>
      </c>
      <c r="I2" t="s">
        <v>656</v>
      </c>
      <c r="J2" t="s">
        <v>656</v>
      </c>
      <c r="L2">
        <v>6.4</v>
      </c>
      <c r="N2">
        <f>AVERAGE(D2:L2)</f>
        <v>4.8350000000000009</v>
      </c>
      <c r="O2">
        <f>AVERAGE(D2,F2,G2,H2,I2,J2,K2,L2)</f>
        <v>4.9799999999999995</v>
      </c>
      <c r="P2">
        <f>(D2-2.7932)/0.2038</f>
        <v>8.5711481844946018</v>
      </c>
      <c r="Q2">
        <f>(E2-1.0776)/0.5925</f>
        <v>5.6074261603375533</v>
      </c>
      <c r="R2" t="e">
        <f>(F2-1.9423)/0.2882</f>
        <v>#VALUE!</v>
      </c>
      <c r="S2" t="e">
        <f>(J2+0.9365)/1.5789</f>
        <v>#VALUE!</v>
      </c>
      <c r="U2">
        <v>8.5711481844946018</v>
      </c>
      <c r="V2">
        <v>5.6074261603375533</v>
      </c>
      <c r="Z2">
        <f>AVERAGE(G2:I2,K2:L2,U2:X2)</f>
        <v>6.1446435862080389</v>
      </c>
    </row>
    <row r="3" spans="1:26" x14ac:dyDescent="0.25">
      <c r="A3">
        <v>2</v>
      </c>
      <c r="B3" t="s">
        <v>408</v>
      </c>
      <c r="C3" s="3" t="s">
        <v>7</v>
      </c>
      <c r="D3" s="3" t="s">
        <v>656</v>
      </c>
      <c r="E3" s="3">
        <v>4.8</v>
      </c>
      <c r="F3" s="3" t="s">
        <v>656</v>
      </c>
      <c r="G3" s="3">
        <v>3.62</v>
      </c>
      <c r="H3">
        <v>4.16</v>
      </c>
      <c r="I3">
        <v>4.5599999999999996</v>
      </c>
      <c r="J3" t="s">
        <v>656</v>
      </c>
      <c r="K3" t="s">
        <v>656</v>
      </c>
      <c r="L3">
        <v>3.92</v>
      </c>
      <c r="N3">
        <f t="shared" ref="N3:N8" si="0">AVERAGE(D3:L3)</f>
        <v>4.2120000000000006</v>
      </c>
      <c r="O3">
        <f t="shared" ref="O3:O66" si="1">AVERAGE(D3,F3,G3,H3,I3,J3,K3,L3)</f>
        <v>4.0649999999999995</v>
      </c>
      <c r="P3" t="e">
        <f t="shared" ref="P3:P60" si="2">(D3-2.7932)/0.2038</f>
        <v>#VALUE!</v>
      </c>
      <c r="Q3">
        <f t="shared" ref="Q3:Q60" si="3">(E3-1.0776)/0.5925</f>
        <v>6.2825316455696196</v>
      </c>
      <c r="R3" t="e">
        <f t="shared" ref="R3:R60" si="4">(F3-1.9423)/0.2882</f>
        <v>#VALUE!</v>
      </c>
      <c r="S3" t="e">
        <f t="shared" ref="S3:S60" si="5">(J3+0.9365)/1.5789</f>
        <v>#VALUE!</v>
      </c>
      <c r="V3">
        <v>6.2825316455696196</v>
      </c>
      <c r="Z3">
        <f t="shared" ref="Z3:Z60" si="6">AVERAGE(G3:I3,K3:L3,U3:X3)</f>
        <v>4.5085063291139233</v>
      </c>
    </row>
    <row r="4" spans="1:26" x14ac:dyDescent="0.25">
      <c r="A4">
        <v>3</v>
      </c>
      <c r="B4" t="s">
        <v>408</v>
      </c>
      <c r="C4" s="3" t="s">
        <v>4</v>
      </c>
      <c r="D4" s="3" t="s">
        <v>656</v>
      </c>
      <c r="E4" s="3">
        <v>5.04</v>
      </c>
      <c r="F4" s="3" t="s">
        <v>656</v>
      </c>
      <c r="G4" s="3">
        <v>3.22</v>
      </c>
      <c r="H4" s="3" t="s">
        <v>656</v>
      </c>
      <c r="I4" s="3" t="s">
        <v>656</v>
      </c>
      <c r="J4" s="3" t="s">
        <v>656</v>
      </c>
      <c r="K4" s="3" t="s">
        <v>656</v>
      </c>
      <c r="L4">
        <v>3.62</v>
      </c>
      <c r="N4">
        <f t="shared" si="0"/>
        <v>3.9599999999999995</v>
      </c>
      <c r="O4">
        <f t="shared" si="1"/>
        <v>3.42</v>
      </c>
      <c r="P4" t="e">
        <f t="shared" si="2"/>
        <v>#VALUE!</v>
      </c>
      <c r="Q4">
        <f t="shared" si="3"/>
        <v>6.6875949367088605</v>
      </c>
      <c r="R4" t="e">
        <f t="shared" si="4"/>
        <v>#VALUE!</v>
      </c>
      <c r="S4" t="e">
        <f t="shared" si="5"/>
        <v>#VALUE!</v>
      </c>
      <c r="V4">
        <v>6.6875949367088605</v>
      </c>
      <c r="Z4">
        <f t="shared" si="6"/>
        <v>4.5091983122362871</v>
      </c>
    </row>
    <row r="5" spans="1:26" x14ac:dyDescent="0.25">
      <c r="A5">
        <v>4</v>
      </c>
      <c r="B5" t="s">
        <v>408</v>
      </c>
      <c r="C5" s="3" t="s">
        <v>3</v>
      </c>
      <c r="D5" s="3" t="s">
        <v>656</v>
      </c>
      <c r="E5" s="3">
        <v>4.46</v>
      </c>
      <c r="F5" s="3" t="s">
        <v>656</v>
      </c>
      <c r="G5" s="3" t="s">
        <v>656</v>
      </c>
      <c r="H5" s="3" t="s">
        <v>656</v>
      </c>
      <c r="I5" s="3" t="s">
        <v>656</v>
      </c>
      <c r="J5" s="3" t="s">
        <v>656</v>
      </c>
      <c r="K5" s="3" t="s">
        <v>656</v>
      </c>
      <c r="L5">
        <v>3.72</v>
      </c>
      <c r="N5">
        <f t="shared" si="0"/>
        <v>4.09</v>
      </c>
      <c r="O5">
        <f t="shared" si="1"/>
        <v>3.72</v>
      </c>
      <c r="P5" t="e">
        <f t="shared" si="2"/>
        <v>#VALUE!</v>
      </c>
      <c r="Q5">
        <f t="shared" si="3"/>
        <v>5.708691983122363</v>
      </c>
      <c r="R5" t="e">
        <f t="shared" si="4"/>
        <v>#VALUE!</v>
      </c>
      <c r="S5" t="e">
        <f t="shared" si="5"/>
        <v>#VALUE!</v>
      </c>
      <c r="V5">
        <v>5.708691983122363</v>
      </c>
      <c r="Z5">
        <f t="shared" si="6"/>
        <v>4.7143459915611814</v>
      </c>
    </row>
    <row r="6" spans="1:26" x14ac:dyDescent="0.25">
      <c r="A6">
        <v>5</v>
      </c>
      <c r="B6" t="s">
        <v>408</v>
      </c>
      <c r="C6" s="3" t="s">
        <v>6</v>
      </c>
      <c r="D6" s="3" t="s">
        <v>656</v>
      </c>
      <c r="E6" s="3">
        <v>2.54</v>
      </c>
      <c r="F6" s="3" t="s">
        <v>656</v>
      </c>
      <c r="G6" s="3">
        <v>1.68</v>
      </c>
      <c r="H6" s="3" t="s">
        <v>656</v>
      </c>
      <c r="I6" s="3" t="s">
        <v>656</v>
      </c>
      <c r="J6" s="3" t="s">
        <v>656</v>
      </c>
      <c r="K6" s="3" t="s">
        <v>656</v>
      </c>
      <c r="L6">
        <v>2.64</v>
      </c>
      <c r="N6">
        <f t="shared" si="0"/>
        <v>2.2866666666666666</v>
      </c>
      <c r="O6">
        <f t="shared" si="1"/>
        <v>2.16</v>
      </c>
      <c r="P6" t="e">
        <f t="shared" si="2"/>
        <v>#VALUE!</v>
      </c>
      <c r="Q6">
        <f t="shared" si="3"/>
        <v>2.468185654008439</v>
      </c>
      <c r="R6" t="e">
        <f t="shared" si="4"/>
        <v>#VALUE!</v>
      </c>
      <c r="S6" t="e">
        <f t="shared" si="5"/>
        <v>#VALUE!</v>
      </c>
      <c r="V6">
        <v>2.468185654008439</v>
      </c>
      <c r="Z6">
        <f t="shared" si="6"/>
        <v>2.2627285513361461</v>
      </c>
    </row>
    <row r="7" spans="1:26" x14ac:dyDescent="0.25">
      <c r="A7">
        <v>6</v>
      </c>
      <c r="B7" t="s">
        <v>408</v>
      </c>
      <c r="C7" s="3" t="s">
        <v>8</v>
      </c>
      <c r="D7" s="3">
        <v>3.16</v>
      </c>
      <c r="E7" s="3">
        <v>3.65</v>
      </c>
      <c r="F7" s="3">
        <v>3.02</v>
      </c>
      <c r="G7" s="3">
        <v>2.84</v>
      </c>
      <c r="H7" s="3" t="s">
        <v>656</v>
      </c>
      <c r="I7" s="3" t="s">
        <v>656</v>
      </c>
      <c r="J7" s="3" t="s">
        <v>656</v>
      </c>
      <c r="K7" s="3" t="s">
        <v>656</v>
      </c>
      <c r="L7">
        <v>4.0999999999999996</v>
      </c>
      <c r="N7">
        <f t="shared" si="0"/>
        <v>3.3540000000000001</v>
      </c>
      <c r="O7">
        <f t="shared" si="1"/>
        <v>3.28</v>
      </c>
      <c r="P7">
        <f t="shared" si="2"/>
        <v>1.7998037291462219</v>
      </c>
      <c r="Q7">
        <f t="shared" si="3"/>
        <v>4.3416033755274261</v>
      </c>
      <c r="R7">
        <f t="shared" si="4"/>
        <v>3.7394170714781403</v>
      </c>
      <c r="S7" t="e">
        <f t="shared" si="5"/>
        <v>#VALUE!</v>
      </c>
      <c r="U7">
        <v>1.7998037291462219</v>
      </c>
      <c r="V7">
        <v>4.3416033755274261</v>
      </c>
      <c r="W7">
        <v>3.7394170714781403</v>
      </c>
      <c r="Z7">
        <f t="shared" si="6"/>
        <v>3.3641648352303575</v>
      </c>
    </row>
    <row r="8" spans="1:26" x14ac:dyDescent="0.25">
      <c r="A8">
        <v>7</v>
      </c>
      <c r="B8" t="s">
        <v>408</v>
      </c>
      <c r="C8" s="3" t="s">
        <v>9</v>
      </c>
      <c r="D8" s="3" t="s">
        <v>656</v>
      </c>
      <c r="E8" s="3" t="s">
        <v>656</v>
      </c>
      <c r="F8" s="3">
        <v>4.12</v>
      </c>
      <c r="G8" s="3">
        <v>3</v>
      </c>
      <c r="H8" s="3" t="s">
        <v>656</v>
      </c>
      <c r="I8">
        <v>4.34</v>
      </c>
      <c r="J8" s="3" t="s">
        <v>656</v>
      </c>
      <c r="K8" s="3" t="s">
        <v>656</v>
      </c>
      <c r="L8">
        <v>3.72</v>
      </c>
      <c r="N8">
        <f t="shared" si="0"/>
        <v>3.7950000000000004</v>
      </c>
      <c r="O8">
        <f t="shared" si="1"/>
        <v>3.7950000000000004</v>
      </c>
      <c r="P8" t="e">
        <f t="shared" si="2"/>
        <v>#VALUE!</v>
      </c>
      <c r="Q8" t="e">
        <f t="shared" si="3"/>
        <v>#VALUE!</v>
      </c>
      <c r="R8">
        <f t="shared" si="4"/>
        <v>7.5562109646079119</v>
      </c>
      <c r="S8" t="e">
        <f t="shared" si="5"/>
        <v>#VALUE!</v>
      </c>
      <c r="W8">
        <v>7.5562109646079119</v>
      </c>
      <c r="Z8">
        <f t="shared" si="6"/>
        <v>4.6540527411519781</v>
      </c>
    </row>
    <row r="9" spans="1:26" x14ac:dyDescent="0.25">
      <c r="A9">
        <v>9</v>
      </c>
      <c r="B9" t="s">
        <v>408</v>
      </c>
      <c r="C9" s="3" t="s">
        <v>11</v>
      </c>
      <c r="D9" s="3" t="s">
        <v>656</v>
      </c>
      <c r="E9" s="3" t="s">
        <v>656</v>
      </c>
      <c r="F9" s="3" t="s">
        <v>656</v>
      </c>
      <c r="G9" s="3">
        <v>2.6</v>
      </c>
      <c r="H9" s="3" t="s">
        <v>656</v>
      </c>
      <c r="I9" s="3" t="s">
        <v>656</v>
      </c>
      <c r="J9" s="3" t="s">
        <v>656</v>
      </c>
      <c r="K9" s="3" t="s">
        <v>656</v>
      </c>
      <c r="L9">
        <v>3.58</v>
      </c>
      <c r="M9" s="3"/>
      <c r="N9">
        <f>AVERAGE(D9:L9)</f>
        <v>3.09</v>
      </c>
      <c r="O9">
        <f t="shared" si="1"/>
        <v>3.09</v>
      </c>
      <c r="P9" t="e">
        <f t="shared" si="2"/>
        <v>#VALUE!</v>
      </c>
      <c r="Q9" t="e">
        <f t="shared" si="3"/>
        <v>#VALUE!</v>
      </c>
      <c r="R9" t="e">
        <f t="shared" si="4"/>
        <v>#VALUE!</v>
      </c>
      <c r="S9" t="e">
        <f t="shared" si="5"/>
        <v>#VALUE!</v>
      </c>
      <c r="Z9">
        <f t="shared" si="6"/>
        <v>3.09</v>
      </c>
    </row>
    <row r="10" spans="1:26" x14ac:dyDescent="0.25">
      <c r="A10">
        <v>10</v>
      </c>
      <c r="B10" t="s">
        <v>408</v>
      </c>
      <c r="C10" s="3" t="s">
        <v>12</v>
      </c>
      <c r="D10" s="3" t="s">
        <v>656</v>
      </c>
      <c r="E10" s="3" t="s">
        <v>656</v>
      </c>
      <c r="F10" s="3" t="s">
        <v>656</v>
      </c>
      <c r="G10" s="3" t="s">
        <v>656</v>
      </c>
      <c r="H10">
        <v>6.42</v>
      </c>
      <c r="I10">
        <v>4.3</v>
      </c>
      <c r="J10">
        <v>6.22</v>
      </c>
      <c r="K10" s="3" t="s">
        <v>656</v>
      </c>
      <c r="L10" t="s">
        <v>656</v>
      </c>
      <c r="M10" s="3"/>
      <c r="N10">
        <f>AVERAGE(D10:L10)</f>
        <v>5.6466666666666656</v>
      </c>
      <c r="O10">
        <f t="shared" si="1"/>
        <v>5.6466666666666656</v>
      </c>
      <c r="P10" t="e">
        <f t="shared" si="2"/>
        <v>#VALUE!</v>
      </c>
      <c r="Q10" t="e">
        <f t="shared" si="3"/>
        <v>#VALUE!</v>
      </c>
      <c r="R10" t="e">
        <f t="shared" si="4"/>
        <v>#VALUE!</v>
      </c>
      <c r="S10">
        <f t="shared" si="5"/>
        <v>4.5325859775793269</v>
      </c>
      <c r="X10">
        <v>4.5325859775793269</v>
      </c>
      <c r="Z10">
        <f t="shared" si="6"/>
        <v>5.084195325859775</v>
      </c>
    </row>
    <row r="11" spans="1:26" x14ac:dyDescent="0.25">
      <c r="A11">
        <v>12</v>
      </c>
      <c r="B11" t="s">
        <v>408</v>
      </c>
      <c r="C11" s="3" t="s">
        <v>14</v>
      </c>
      <c r="D11" s="3">
        <v>3.54</v>
      </c>
      <c r="E11" s="3" t="s">
        <v>656</v>
      </c>
      <c r="F11" s="3" t="s">
        <v>656</v>
      </c>
      <c r="G11" s="3">
        <v>4.88</v>
      </c>
      <c r="H11">
        <v>3.84</v>
      </c>
      <c r="I11" s="3" t="s">
        <v>656</v>
      </c>
      <c r="J11">
        <v>6.4</v>
      </c>
      <c r="K11" s="3" t="s">
        <v>656</v>
      </c>
      <c r="L11">
        <v>3.18</v>
      </c>
      <c r="M11" s="3"/>
      <c r="N11">
        <f t="shared" ref="N11:N21" si="7">AVERAGE(D11:L11)</f>
        <v>4.3680000000000003</v>
      </c>
      <c r="O11">
        <f t="shared" si="1"/>
        <v>4.3680000000000003</v>
      </c>
      <c r="P11">
        <f t="shared" si="2"/>
        <v>3.6643768400392536</v>
      </c>
      <c r="Q11" t="e">
        <f t="shared" si="3"/>
        <v>#VALUE!</v>
      </c>
      <c r="R11" t="e">
        <f t="shared" si="4"/>
        <v>#VALUE!</v>
      </c>
      <c r="S11">
        <f t="shared" si="5"/>
        <v>4.6465893976819306</v>
      </c>
      <c r="U11">
        <v>3.6643768400392536</v>
      </c>
      <c r="X11">
        <v>4.6465893976819306</v>
      </c>
      <c r="Z11">
        <f t="shared" si="6"/>
        <v>4.0421932475442359</v>
      </c>
    </row>
    <row r="12" spans="1:26" x14ac:dyDescent="0.25">
      <c r="A12">
        <v>13</v>
      </c>
      <c r="B12" t="s">
        <v>408</v>
      </c>
      <c r="C12" s="3" t="s">
        <v>15</v>
      </c>
      <c r="D12" s="3" t="s">
        <v>656</v>
      </c>
      <c r="E12" s="3" t="s">
        <v>656</v>
      </c>
      <c r="F12" s="3" t="s">
        <v>656</v>
      </c>
      <c r="G12" s="3">
        <v>4.5</v>
      </c>
      <c r="H12" s="3" t="s">
        <v>656</v>
      </c>
      <c r="I12" s="3" t="s">
        <v>656</v>
      </c>
      <c r="J12">
        <v>4.54</v>
      </c>
      <c r="K12" s="3" t="s">
        <v>656</v>
      </c>
      <c r="L12">
        <v>3.8</v>
      </c>
      <c r="M12" s="3"/>
      <c r="N12">
        <f t="shared" si="7"/>
        <v>4.28</v>
      </c>
      <c r="O12">
        <f t="shared" si="1"/>
        <v>4.28</v>
      </c>
      <c r="P12" t="e">
        <f t="shared" si="2"/>
        <v>#VALUE!</v>
      </c>
      <c r="Q12" t="e">
        <f t="shared" si="3"/>
        <v>#VALUE!</v>
      </c>
      <c r="R12" t="e">
        <f t="shared" si="4"/>
        <v>#VALUE!</v>
      </c>
      <c r="S12">
        <f t="shared" si="5"/>
        <v>3.4685540566216986</v>
      </c>
      <c r="X12">
        <v>3.4685540566216986</v>
      </c>
      <c r="Z12">
        <f t="shared" si="6"/>
        <v>3.9228513522072332</v>
      </c>
    </row>
    <row r="13" spans="1:26" x14ac:dyDescent="0.25">
      <c r="A13">
        <v>14</v>
      </c>
      <c r="B13" t="s">
        <v>408</v>
      </c>
      <c r="C13" s="3" t="s">
        <v>16</v>
      </c>
      <c r="D13" s="3" t="s">
        <v>656</v>
      </c>
      <c r="E13" s="3" t="s">
        <v>656</v>
      </c>
      <c r="F13" s="3" t="s">
        <v>656</v>
      </c>
      <c r="G13" s="3">
        <v>3.68</v>
      </c>
      <c r="H13">
        <v>4.04</v>
      </c>
      <c r="I13">
        <v>3.48</v>
      </c>
      <c r="J13">
        <v>3.24</v>
      </c>
      <c r="K13" s="3" t="s">
        <v>656</v>
      </c>
      <c r="L13">
        <v>4.5599999999999996</v>
      </c>
      <c r="M13" s="3"/>
      <c r="N13">
        <f t="shared" si="7"/>
        <v>3.8</v>
      </c>
      <c r="O13">
        <f t="shared" si="1"/>
        <v>3.8</v>
      </c>
      <c r="P13" t="e">
        <f t="shared" si="2"/>
        <v>#VALUE!</v>
      </c>
      <c r="Q13" t="e">
        <f t="shared" si="3"/>
        <v>#VALUE!</v>
      </c>
      <c r="R13" t="e">
        <f t="shared" si="4"/>
        <v>#VALUE!</v>
      </c>
      <c r="S13">
        <f t="shared" si="5"/>
        <v>2.645196022547343</v>
      </c>
      <c r="X13">
        <v>2.645196022547343</v>
      </c>
      <c r="Z13">
        <f t="shared" si="6"/>
        <v>3.6810392045094686</v>
      </c>
    </row>
    <row r="14" spans="1:26" x14ac:dyDescent="0.25">
      <c r="A14">
        <v>15</v>
      </c>
      <c r="B14" t="s">
        <v>408</v>
      </c>
      <c r="C14" s="3" t="s">
        <v>17</v>
      </c>
      <c r="D14" s="3" t="s">
        <v>656</v>
      </c>
      <c r="E14" s="3" t="s">
        <v>656</v>
      </c>
      <c r="F14" s="3" t="s">
        <v>656</v>
      </c>
      <c r="G14" s="3">
        <v>5</v>
      </c>
      <c r="H14">
        <v>4.1399999999999997</v>
      </c>
      <c r="I14">
        <v>4.68</v>
      </c>
      <c r="J14">
        <v>9.08</v>
      </c>
      <c r="K14" s="3" t="s">
        <v>656</v>
      </c>
      <c r="L14">
        <v>4.76</v>
      </c>
      <c r="M14" s="3"/>
      <c r="N14">
        <f t="shared" si="7"/>
        <v>5.5319999999999991</v>
      </c>
      <c r="O14">
        <f t="shared" si="1"/>
        <v>5.5319999999999991</v>
      </c>
      <c r="P14" t="e">
        <f t="shared" si="2"/>
        <v>#VALUE!</v>
      </c>
      <c r="Q14" t="e">
        <f t="shared" si="3"/>
        <v>#VALUE!</v>
      </c>
      <c r="R14" t="e">
        <f t="shared" si="4"/>
        <v>#VALUE!</v>
      </c>
      <c r="S14">
        <f t="shared" si="5"/>
        <v>6.3439736525429105</v>
      </c>
      <c r="X14">
        <v>6.3439736525429105</v>
      </c>
      <c r="Z14">
        <f t="shared" si="6"/>
        <v>4.9847947305085816</v>
      </c>
    </row>
    <row r="15" spans="1:26" x14ac:dyDescent="0.25">
      <c r="A15">
        <v>16</v>
      </c>
      <c r="B15" t="s">
        <v>408</v>
      </c>
      <c r="C15" s="3" t="s">
        <v>18</v>
      </c>
      <c r="D15" s="3" t="s">
        <v>656</v>
      </c>
      <c r="E15" s="3" t="s">
        <v>656</v>
      </c>
      <c r="F15" s="3" t="s">
        <v>656</v>
      </c>
      <c r="G15" s="3">
        <v>5.04</v>
      </c>
      <c r="H15" s="3" t="s">
        <v>656</v>
      </c>
      <c r="I15">
        <v>3.68</v>
      </c>
      <c r="J15">
        <v>4.8250000000000002</v>
      </c>
      <c r="K15" s="3" t="s">
        <v>656</v>
      </c>
      <c r="L15">
        <v>4.76</v>
      </c>
      <c r="M15" s="3"/>
      <c r="N15">
        <f t="shared" si="7"/>
        <v>4.5762499999999999</v>
      </c>
      <c r="O15">
        <f t="shared" si="1"/>
        <v>4.5762499999999999</v>
      </c>
      <c r="P15" t="e">
        <f t="shared" si="2"/>
        <v>#VALUE!</v>
      </c>
      <c r="Q15" t="e">
        <f t="shared" si="3"/>
        <v>#VALUE!</v>
      </c>
      <c r="R15" t="e">
        <f t="shared" si="4"/>
        <v>#VALUE!</v>
      </c>
      <c r="S15">
        <f t="shared" si="5"/>
        <v>3.6490594717841534</v>
      </c>
      <c r="X15">
        <v>3.6490594717841534</v>
      </c>
      <c r="Z15">
        <f t="shared" si="6"/>
        <v>4.2822648679460382</v>
      </c>
    </row>
    <row r="16" spans="1:26" x14ac:dyDescent="0.25">
      <c r="A16">
        <v>17</v>
      </c>
      <c r="B16" t="s">
        <v>408</v>
      </c>
      <c r="C16" s="3" t="s">
        <v>19</v>
      </c>
      <c r="D16" s="3" t="s">
        <v>656</v>
      </c>
      <c r="E16" s="3" t="s">
        <v>656</v>
      </c>
      <c r="F16" s="3" t="s">
        <v>656</v>
      </c>
      <c r="G16" s="3">
        <v>3.7</v>
      </c>
      <c r="H16">
        <v>5.18</v>
      </c>
      <c r="I16">
        <v>3.82</v>
      </c>
      <c r="J16">
        <v>8.3000000000000007</v>
      </c>
      <c r="K16" s="3" t="s">
        <v>656</v>
      </c>
      <c r="L16">
        <v>4.12</v>
      </c>
      <c r="M16" s="3"/>
      <c r="N16">
        <f t="shared" si="7"/>
        <v>5.024</v>
      </c>
      <c r="O16">
        <f t="shared" si="1"/>
        <v>5.024</v>
      </c>
      <c r="P16" t="e">
        <f t="shared" si="2"/>
        <v>#VALUE!</v>
      </c>
      <c r="Q16" t="e">
        <f t="shared" si="3"/>
        <v>#VALUE!</v>
      </c>
      <c r="R16" t="e">
        <f t="shared" si="4"/>
        <v>#VALUE!</v>
      </c>
      <c r="S16">
        <f t="shared" si="5"/>
        <v>5.8499588320982969</v>
      </c>
      <c r="X16">
        <v>5.8499588320982969</v>
      </c>
      <c r="Z16">
        <f t="shared" si="6"/>
        <v>4.5339917664196587</v>
      </c>
    </row>
    <row r="17" spans="1:26" x14ac:dyDescent="0.25">
      <c r="A17">
        <v>18</v>
      </c>
      <c r="B17" t="s">
        <v>408</v>
      </c>
      <c r="C17" s="3" t="s">
        <v>1</v>
      </c>
      <c r="D17" s="3" t="s">
        <v>656</v>
      </c>
      <c r="E17" s="3">
        <v>3</v>
      </c>
      <c r="F17" s="3">
        <v>2.14</v>
      </c>
      <c r="G17" s="3">
        <v>2.94</v>
      </c>
      <c r="H17">
        <v>2.91</v>
      </c>
      <c r="I17" t="s">
        <v>656</v>
      </c>
      <c r="J17" t="s">
        <v>656</v>
      </c>
      <c r="K17" s="3" t="s">
        <v>656</v>
      </c>
      <c r="L17">
        <v>4.76</v>
      </c>
      <c r="M17" s="3"/>
      <c r="N17">
        <f t="shared" si="7"/>
        <v>3.15</v>
      </c>
      <c r="O17">
        <f t="shared" si="1"/>
        <v>3.1875</v>
      </c>
      <c r="P17" t="e">
        <f t="shared" si="2"/>
        <v>#VALUE!</v>
      </c>
      <c r="Q17">
        <f t="shared" si="3"/>
        <v>3.2445569620253165</v>
      </c>
      <c r="R17">
        <f t="shared" si="4"/>
        <v>0.68598195697432407</v>
      </c>
      <c r="S17" t="e">
        <f t="shared" si="5"/>
        <v>#VALUE!</v>
      </c>
      <c r="V17">
        <v>3.2445569620253165</v>
      </c>
      <c r="W17">
        <v>0.68598195697432407</v>
      </c>
      <c r="Z17">
        <f t="shared" si="6"/>
        <v>2.9081077837999283</v>
      </c>
    </row>
    <row r="18" spans="1:26" x14ac:dyDescent="0.25">
      <c r="A18">
        <v>19</v>
      </c>
      <c r="B18" t="s">
        <v>408</v>
      </c>
      <c r="C18" s="3" t="s">
        <v>5</v>
      </c>
      <c r="D18" s="3">
        <v>3.72</v>
      </c>
      <c r="E18" s="3">
        <v>2.84</v>
      </c>
      <c r="F18" s="3" t="s">
        <v>656</v>
      </c>
      <c r="G18" s="3">
        <v>2.84</v>
      </c>
      <c r="H18" t="s">
        <v>656</v>
      </c>
      <c r="I18" t="s">
        <v>656</v>
      </c>
      <c r="J18" t="s">
        <v>656</v>
      </c>
      <c r="K18" s="3" t="s">
        <v>656</v>
      </c>
      <c r="L18">
        <v>4.7</v>
      </c>
      <c r="M18" s="3"/>
      <c r="N18">
        <f t="shared" si="7"/>
        <v>3.5250000000000004</v>
      </c>
      <c r="O18">
        <f t="shared" si="1"/>
        <v>3.7533333333333339</v>
      </c>
      <c r="P18">
        <f t="shared" si="2"/>
        <v>4.5475956820412167</v>
      </c>
      <c r="Q18">
        <f t="shared" si="3"/>
        <v>2.9745147679324893</v>
      </c>
      <c r="R18" t="e">
        <f t="shared" si="4"/>
        <v>#VALUE!</v>
      </c>
      <c r="S18" t="e">
        <f t="shared" si="5"/>
        <v>#VALUE!</v>
      </c>
      <c r="U18">
        <v>4.5475956820412167</v>
      </c>
      <c r="V18">
        <v>2.9745147679324893</v>
      </c>
      <c r="Z18">
        <f t="shared" si="6"/>
        <v>3.7655276124934263</v>
      </c>
    </row>
    <row r="19" spans="1:26" x14ac:dyDescent="0.25">
      <c r="A19">
        <v>20</v>
      </c>
      <c r="B19" t="s">
        <v>408</v>
      </c>
      <c r="C19" s="3" t="s">
        <v>20</v>
      </c>
      <c r="D19" s="3" t="s">
        <v>656</v>
      </c>
      <c r="E19" s="3" t="s">
        <v>656</v>
      </c>
      <c r="F19" s="3" t="s">
        <v>656</v>
      </c>
      <c r="G19" s="3">
        <v>3.44</v>
      </c>
      <c r="H19">
        <v>3.66</v>
      </c>
      <c r="I19">
        <v>4.26</v>
      </c>
      <c r="J19">
        <v>6.72</v>
      </c>
      <c r="K19" s="3" t="s">
        <v>656</v>
      </c>
      <c r="L19" t="s">
        <v>656</v>
      </c>
      <c r="M19" s="3"/>
      <c r="N19">
        <f t="shared" si="7"/>
        <v>4.5199999999999996</v>
      </c>
      <c r="O19">
        <f t="shared" si="1"/>
        <v>4.5199999999999996</v>
      </c>
      <c r="P19" t="e">
        <f t="shared" si="2"/>
        <v>#VALUE!</v>
      </c>
      <c r="Q19" t="e">
        <f t="shared" si="3"/>
        <v>#VALUE!</v>
      </c>
      <c r="R19" t="e">
        <f t="shared" si="4"/>
        <v>#VALUE!</v>
      </c>
      <c r="S19">
        <f t="shared" si="5"/>
        <v>4.8492621445310027</v>
      </c>
      <c r="X19">
        <v>4.8492621445310027</v>
      </c>
      <c r="Z19">
        <f t="shared" si="6"/>
        <v>4.0523155361327508</v>
      </c>
    </row>
    <row r="20" spans="1:26" x14ac:dyDescent="0.25">
      <c r="A20">
        <v>21</v>
      </c>
      <c r="B20" t="s">
        <v>408</v>
      </c>
      <c r="C20" s="3" t="s">
        <v>21</v>
      </c>
      <c r="D20" s="3" t="s">
        <v>656</v>
      </c>
      <c r="E20" s="3" t="s">
        <v>656</v>
      </c>
      <c r="F20" s="3" t="s">
        <v>656</v>
      </c>
      <c r="G20" s="3">
        <v>4.08</v>
      </c>
      <c r="H20" s="3" t="s">
        <v>656</v>
      </c>
      <c r="I20">
        <v>3.22</v>
      </c>
      <c r="J20" t="s">
        <v>656</v>
      </c>
      <c r="K20" s="3" t="s">
        <v>656</v>
      </c>
      <c r="L20">
        <v>4.16</v>
      </c>
      <c r="M20" s="3"/>
      <c r="N20">
        <f t="shared" si="7"/>
        <v>3.8200000000000003</v>
      </c>
      <c r="O20">
        <f t="shared" si="1"/>
        <v>3.8200000000000003</v>
      </c>
      <c r="P20" t="e">
        <f t="shared" si="2"/>
        <v>#VALUE!</v>
      </c>
      <c r="Q20" t="e">
        <f t="shared" si="3"/>
        <v>#VALUE!</v>
      </c>
      <c r="R20" t="e">
        <f t="shared" si="4"/>
        <v>#VALUE!</v>
      </c>
      <c r="S20" t="e">
        <f t="shared" si="5"/>
        <v>#VALUE!</v>
      </c>
      <c r="Z20">
        <f t="shared" si="6"/>
        <v>3.8200000000000003</v>
      </c>
    </row>
    <row r="21" spans="1:26" x14ac:dyDescent="0.25">
      <c r="A21">
        <v>22</v>
      </c>
      <c r="B21" t="s">
        <v>408</v>
      </c>
      <c r="C21" s="3" t="s">
        <v>22</v>
      </c>
      <c r="D21" s="3" t="s">
        <v>656</v>
      </c>
      <c r="E21" s="3" t="s">
        <v>656</v>
      </c>
      <c r="F21" s="3" t="s">
        <v>656</v>
      </c>
      <c r="G21" s="3" t="s">
        <v>656</v>
      </c>
      <c r="H21" s="3" t="s">
        <v>656</v>
      </c>
      <c r="I21">
        <v>2.98</v>
      </c>
      <c r="J21">
        <v>5</v>
      </c>
      <c r="K21" s="3" t="s">
        <v>656</v>
      </c>
      <c r="L21" s="3" t="s">
        <v>656</v>
      </c>
      <c r="M21" s="3"/>
      <c r="N21">
        <f t="shared" si="7"/>
        <v>3.99</v>
      </c>
      <c r="O21">
        <f t="shared" si="1"/>
        <v>3.99</v>
      </c>
      <c r="P21" t="e">
        <f t="shared" si="2"/>
        <v>#VALUE!</v>
      </c>
      <c r="Q21" t="e">
        <f t="shared" si="3"/>
        <v>#VALUE!</v>
      </c>
      <c r="R21" t="e">
        <f t="shared" si="4"/>
        <v>#VALUE!</v>
      </c>
      <c r="S21">
        <f t="shared" si="5"/>
        <v>3.7598961302172396</v>
      </c>
      <c r="X21">
        <v>3.7598961302172396</v>
      </c>
      <c r="Z21">
        <f t="shared" si="6"/>
        <v>3.3699480651086198</v>
      </c>
    </row>
    <row r="22" spans="1:26" x14ac:dyDescent="0.25">
      <c r="A22">
        <v>25</v>
      </c>
      <c r="B22" t="s">
        <v>408</v>
      </c>
      <c r="C22" s="3" t="s">
        <v>25</v>
      </c>
      <c r="D22" s="3" t="s">
        <v>656</v>
      </c>
      <c r="E22" s="3" t="s">
        <v>656</v>
      </c>
      <c r="F22" s="3" t="s">
        <v>656</v>
      </c>
      <c r="G22" s="3">
        <v>3.42</v>
      </c>
      <c r="H22">
        <v>4.34</v>
      </c>
      <c r="I22">
        <v>3.42</v>
      </c>
      <c r="J22" s="3" t="s">
        <v>656</v>
      </c>
      <c r="K22" s="3" t="s">
        <v>656</v>
      </c>
      <c r="L22">
        <v>3.08</v>
      </c>
      <c r="M22" s="3"/>
      <c r="N22">
        <f t="shared" ref="N22:N36" si="8">AVERAGE(D22:L22)</f>
        <v>3.5649999999999999</v>
      </c>
      <c r="O22">
        <f t="shared" si="1"/>
        <v>3.5649999999999999</v>
      </c>
      <c r="P22" t="e">
        <f t="shared" si="2"/>
        <v>#VALUE!</v>
      </c>
      <c r="Q22" t="e">
        <f t="shared" si="3"/>
        <v>#VALUE!</v>
      </c>
      <c r="R22" t="e">
        <f t="shared" si="4"/>
        <v>#VALUE!</v>
      </c>
      <c r="S22" t="e">
        <f t="shared" si="5"/>
        <v>#VALUE!</v>
      </c>
      <c r="Z22">
        <f t="shared" si="6"/>
        <v>3.5649999999999999</v>
      </c>
    </row>
    <row r="23" spans="1:26" x14ac:dyDescent="0.25">
      <c r="A23">
        <v>26</v>
      </c>
      <c r="B23" t="s">
        <v>408</v>
      </c>
      <c r="C23" s="4" t="s">
        <v>26</v>
      </c>
      <c r="D23" s="3" t="s">
        <v>656</v>
      </c>
      <c r="E23" s="3" t="s">
        <v>656</v>
      </c>
      <c r="F23" s="3" t="s">
        <v>656</v>
      </c>
      <c r="G23" s="4">
        <v>4.18</v>
      </c>
      <c r="H23">
        <v>4.2</v>
      </c>
      <c r="I23" t="s">
        <v>656</v>
      </c>
      <c r="J23" s="3" t="s">
        <v>656</v>
      </c>
      <c r="K23" s="3" t="s">
        <v>656</v>
      </c>
      <c r="L23">
        <v>4.54</v>
      </c>
      <c r="M23" s="3"/>
      <c r="N23">
        <f t="shared" si="8"/>
        <v>4.3066666666666658</v>
      </c>
      <c r="O23">
        <f t="shared" si="1"/>
        <v>4.3066666666666658</v>
      </c>
      <c r="P23" t="e">
        <f t="shared" si="2"/>
        <v>#VALUE!</v>
      </c>
      <c r="Q23" t="e">
        <f t="shared" si="3"/>
        <v>#VALUE!</v>
      </c>
      <c r="R23" t="e">
        <f t="shared" si="4"/>
        <v>#VALUE!</v>
      </c>
      <c r="S23" t="e">
        <f t="shared" si="5"/>
        <v>#VALUE!</v>
      </c>
      <c r="Z23">
        <f t="shared" si="6"/>
        <v>4.3066666666666658</v>
      </c>
    </row>
    <row r="24" spans="1:26" x14ac:dyDescent="0.25">
      <c r="A24">
        <v>27</v>
      </c>
      <c r="B24" t="s">
        <v>408</v>
      </c>
      <c r="C24" s="3" t="s">
        <v>27</v>
      </c>
      <c r="D24" s="3" t="s">
        <v>656</v>
      </c>
      <c r="E24" s="3" t="s">
        <v>656</v>
      </c>
      <c r="F24" s="3" t="s">
        <v>656</v>
      </c>
      <c r="G24" s="3">
        <v>3.1</v>
      </c>
      <c r="H24" s="3" t="s">
        <v>656</v>
      </c>
      <c r="I24">
        <v>3.98</v>
      </c>
      <c r="J24">
        <v>5.52</v>
      </c>
      <c r="K24" s="3" t="s">
        <v>656</v>
      </c>
      <c r="L24">
        <v>3.96</v>
      </c>
      <c r="M24" s="3"/>
      <c r="N24">
        <f t="shared" si="8"/>
        <v>4.1399999999999997</v>
      </c>
      <c r="O24">
        <f t="shared" si="1"/>
        <v>4.1399999999999997</v>
      </c>
      <c r="P24" t="e">
        <f t="shared" si="2"/>
        <v>#VALUE!</v>
      </c>
      <c r="Q24" t="e">
        <f t="shared" si="3"/>
        <v>#VALUE!</v>
      </c>
      <c r="R24" t="e">
        <f t="shared" si="4"/>
        <v>#VALUE!</v>
      </c>
      <c r="S24">
        <f t="shared" si="5"/>
        <v>4.0892393438469821</v>
      </c>
      <c r="X24">
        <v>4.0892393438469821</v>
      </c>
      <c r="Z24">
        <f t="shared" si="6"/>
        <v>3.7823098359617453</v>
      </c>
    </row>
    <row r="25" spans="1:26" x14ac:dyDescent="0.25">
      <c r="A25">
        <v>28</v>
      </c>
      <c r="B25" t="s">
        <v>408</v>
      </c>
      <c r="C25" s="4" t="s">
        <v>28</v>
      </c>
      <c r="D25" s="3" t="s">
        <v>656</v>
      </c>
      <c r="E25" s="3" t="s">
        <v>656</v>
      </c>
      <c r="F25" s="3" t="s">
        <v>656</v>
      </c>
      <c r="G25" s="4">
        <v>2.2000000000000002</v>
      </c>
      <c r="H25" s="3" t="s">
        <v>656</v>
      </c>
      <c r="I25">
        <v>3</v>
      </c>
      <c r="J25" t="s">
        <v>656</v>
      </c>
      <c r="K25" s="3" t="s">
        <v>656</v>
      </c>
      <c r="L25" s="3" t="s">
        <v>656</v>
      </c>
      <c r="M25" s="3"/>
      <c r="N25">
        <f t="shared" si="8"/>
        <v>2.6</v>
      </c>
      <c r="O25">
        <f t="shared" si="1"/>
        <v>2.6</v>
      </c>
      <c r="P25" t="e">
        <f t="shared" si="2"/>
        <v>#VALUE!</v>
      </c>
      <c r="Q25" t="e">
        <f t="shared" si="3"/>
        <v>#VALUE!</v>
      </c>
      <c r="R25" t="e">
        <f t="shared" si="4"/>
        <v>#VALUE!</v>
      </c>
      <c r="S25" t="e">
        <f t="shared" si="5"/>
        <v>#VALUE!</v>
      </c>
      <c r="Z25">
        <f t="shared" si="6"/>
        <v>2.6</v>
      </c>
    </row>
    <row r="26" spans="1:26" x14ac:dyDescent="0.25">
      <c r="A26">
        <v>29</v>
      </c>
      <c r="B26" t="s">
        <v>408</v>
      </c>
      <c r="C26" s="4" t="s">
        <v>29</v>
      </c>
      <c r="D26" s="3" t="s">
        <v>656</v>
      </c>
      <c r="E26" s="3" t="s">
        <v>656</v>
      </c>
      <c r="F26" s="3" t="s">
        <v>656</v>
      </c>
      <c r="G26" s="4">
        <v>3.08</v>
      </c>
      <c r="H26" s="3" t="s">
        <v>656</v>
      </c>
      <c r="I26" s="3" t="s">
        <v>656</v>
      </c>
      <c r="J26" s="3" t="s">
        <v>656</v>
      </c>
      <c r="K26" s="3" t="s">
        <v>656</v>
      </c>
      <c r="L26">
        <v>2.06</v>
      </c>
      <c r="M26" s="3"/>
      <c r="N26">
        <f t="shared" si="8"/>
        <v>2.5700000000000003</v>
      </c>
      <c r="O26">
        <f t="shared" si="1"/>
        <v>2.5700000000000003</v>
      </c>
      <c r="P26" t="e">
        <f t="shared" si="2"/>
        <v>#VALUE!</v>
      </c>
      <c r="Q26" t="e">
        <f t="shared" si="3"/>
        <v>#VALUE!</v>
      </c>
      <c r="R26" t="e">
        <f t="shared" si="4"/>
        <v>#VALUE!</v>
      </c>
      <c r="S26" t="e">
        <f t="shared" si="5"/>
        <v>#VALUE!</v>
      </c>
      <c r="Z26">
        <f t="shared" si="6"/>
        <v>2.5700000000000003</v>
      </c>
    </row>
    <row r="27" spans="1:26" x14ac:dyDescent="0.25">
      <c r="A27">
        <v>30</v>
      </c>
      <c r="B27" t="s">
        <v>409</v>
      </c>
      <c r="C27" s="3" t="s">
        <v>31</v>
      </c>
      <c r="D27" s="3" t="s">
        <v>656</v>
      </c>
      <c r="E27" s="3" t="s">
        <v>656</v>
      </c>
      <c r="F27" s="3" t="s">
        <v>656</v>
      </c>
      <c r="G27" s="3" t="s">
        <v>656</v>
      </c>
      <c r="H27">
        <v>3.5333333333333332</v>
      </c>
      <c r="I27" t="s">
        <v>656</v>
      </c>
      <c r="J27">
        <v>8.6666666666666661</v>
      </c>
      <c r="K27" s="3" t="s">
        <v>656</v>
      </c>
      <c r="L27" s="3" t="s">
        <v>656</v>
      </c>
      <c r="M27" s="3"/>
      <c r="N27">
        <f t="shared" si="8"/>
        <v>6.1</v>
      </c>
      <c r="O27">
        <f t="shared" si="1"/>
        <v>6.1</v>
      </c>
      <c r="P27" t="e">
        <f t="shared" si="2"/>
        <v>#VALUE!</v>
      </c>
      <c r="Q27" t="e">
        <f t="shared" si="3"/>
        <v>#VALUE!</v>
      </c>
      <c r="R27" t="e">
        <f t="shared" si="4"/>
        <v>#VALUE!</v>
      </c>
      <c r="S27">
        <f t="shared" si="5"/>
        <v>6.0821880211961918</v>
      </c>
      <c r="X27">
        <v>6.0821880211961918</v>
      </c>
      <c r="Z27">
        <f t="shared" si="6"/>
        <v>4.8077606772647625</v>
      </c>
    </row>
    <row r="28" spans="1:26" x14ac:dyDescent="0.25">
      <c r="A28">
        <v>31</v>
      </c>
      <c r="B28" t="s">
        <v>409</v>
      </c>
      <c r="C28" s="3" t="s">
        <v>33</v>
      </c>
      <c r="D28" s="3" t="s">
        <v>656</v>
      </c>
      <c r="E28" s="3" t="s">
        <v>656</v>
      </c>
      <c r="F28" s="3" t="s">
        <v>656</v>
      </c>
      <c r="G28">
        <v>4.72</v>
      </c>
      <c r="H28">
        <v>7.78</v>
      </c>
      <c r="I28">
        <v>7.9</v>
      </c>
      <c r="J28">
        <v>10.119999999999999</v>
      </c>
      <c r="K28" s="3" t="s">
        <v>656</v>
      </c>
      <c r="L28" t="s">
        <v>656</v>
      </c>
      <c r="M28" s="3"/>
      <c r="N28">
        <f t="shared" si="8"/>
        <v>7.629999999999999</v>
      </c>
      <c r="O28">
        <f t="shared" si="1"/>
        <v>7.629999999999999</v>
      </c>
      <c r="P28" t="e">
        <f t="shared" si="2"/>
        <v>#VALUE!</v>
      </c>
      <c r="Q28" t="e">
        <f t="shared" si="3"/>
        <v>#VALUE!</v>
      </c>
      <c r="R28" t="e">
        <f t="shared" si="4"/>
        <v>#VALUE!</v>
      </c>
      <c r="S28">
        <f t="shared" si="5"/>
        <v>7.0026600798023937</v>
      </c>
      <c r="X28">
        <v>7.0026600798023937</v>
      </c>
      <c r="Z28">
        <f t="shared" si="6"/>
        <v>6.8506650199505978</v>
      </c>
    </row>
    <row r="29" spans="1:26" x14ac:dyDescent="0.25">
      <c r="A29">
        <v>32</v>
      </c>
      <c r="B29" t="s">
        <v>409</v>
      </c>
      <c r="C29" s="3" t="s">
        <v>34</v>
      </c>
      <c r="D29" s="3" t="s">
        <v>656</v>
      </c>
      <c r="E29" s="3" t="s">
        <v>656</v>
      </c>
      <c r="F29" s="3" t="s">
        <v>656</v>
      </c>
      <c r="G29" s="3" t="s">
        <v>656</v>
      </c>
      <c r="H29">
        <v>6.9</v>
      </c>
      <c r="I29">
        <v>8.75</v>
      </c>
      <c r="J29">
        <v>9.5</v>
      </c>
      <c r="K29" s="3" t="s">
        <v>656</v>
      </c>
      <c r="L29" t="s">
        <v>656</v>
      </c>
      <c r="M29" s="3"/>
      <c r="N29">
        <f t="shared" si="8"/>
        <v>8.3833333333333329</v>
      </c>
      <c r="O29">
        <f t="shared" si="1"/>
        <v>8.3833333333333329</v>
      </c>
      <c r="P29" t="e">
        <f t="shared" si="2"/>
        <v>#VALUE!</v>
      </c>
      <c r="Q29" t="e">
        <f t="shared" si="3"/>
        <v>#VALUE!</v>
      </c>
      <c r="R29" t="e">
        <f t="shared" si="4"/>
        <v>#VALUE!</v>
      </c>
      <c r="S29">
        <f t="shared" si="5"/>
        <v>6.6099816327823175</v>
      </c>
      <c r="X29">
        <v>6.6099816327823175</v>
      </c>
      <c r="Z29">
        <f t="shared" si="6"/>
        <v>7.4199938775941057</v>
      </c>
    </row>
    <row r="30" spans="1:26" x14ac:dyDescent="0.25">
      <c r="A30">
        <v>33</v>
      </c>
      <c r="B30" t="s">
        <v>409</v>
      </c>
      <c r="C30" s="3" t="s">
        <v>35</v>
      </c>
      <c r="D30" s="3" t="s">
        <v>656</v>
      </c>
      <c r="E30" s="3" t="s">
        <v>656</v>
      </c>
      <c r="F30" s="3" t="s">
        <v>656</v>
      </c>
      <c r="G30" s="3" t="s">
        <v>656</v>
      </c>
      <c r="H30" s="3" t="s">
        <v>656</v>
      </c>
      <c r="I30">
        <v>7.98</v>
      </c>
      <c r="J30" t="s">
        <v>656</v>
      </c>
      <c r="K30" s="3" t="s">
        <v>656</v>
      </c>
      <c r="L30" s="3" t="s">
        <v>656</v>
      </c>
      <c r="M30" s="3"/>
      <c r="N30">
        <f t="shared" si="8"/>
        <v>7.98</v>
      </c>
      <c r="O30">
        <f t="shared" si="1"/>
        <v>7.98</v>
      </c>
      <c r="P30" t="e">
        <f t="shared" si="2"/>
        <v>#VALUE!</v>
      </c>
      <c r="Q30" t="e">
        <f t="shared" si="3"/>
        <v>#VALUE!</v>
      </c>
      <c r="R30" t="e">
        <f t="shared" si="4"/>
        <v>#VALUE!</v>
      </c>
      <c r="S30" t="e">
        <f t="shared" si="5"/>
        <v>#VALUE!</v>
      </c>
      <c r="Z30">
        <f t="shared" si="6"/>
        <v>7.98</v>
      </c>
    </row>
    <row r="31" spans="1:26" x14ac:dyDescent="0.25">
      <c r="A31">
        <v>34</v>
      </c>
      <c r="B31" t="s">
        <v>409</v>
      </c>
      <c r="C31" s="3" t="s">
        <v>36</v>
      </c>
      <c r="D31" s="3" t="s">
        <v>656</v>
      </c>
      <c r="E31" s="3" t="s">
        <v>656</v>
      </c>
      <c r="F31" s="3" t="s">
        <v>656</v>
      </c>
      <c r="G31">
        <v>5.24</v>
      </c>
      <c r="H31" t="s">
        <v>656</v>
      </c>
      <c r="I31">
        <v>6.38</v>
      </c>
      <c r="J31" t="s">
        <v>656</v>
      </c>
      <c r="K31" s="3" t="s">
        <v>656</v>
      </c>
      <c r="L31" s="3" t="s">
        <v>656</v>
      </c>
      <c r="M31" s="3"/>
      <c r="N31">
        <f t="shared" si="8"/>
        <v>5.8100000000000005</v>
      </c>
      <c r="O31">
        <f t="shared" si="1"/>
        <v>5.8100000000000005</v>
      </c>
      <c r="P31" t="e">
        <f t="shared" si="2"/>
        <v>#VALUE!</v>
      </c>
      <c r="Q31" t="e">
        <f t="shared" si="3"/>
        <v>#VALUE!</v>
      </c>
      <c r="R31" t="e">
        <f t="shared" si="4"/>
        <v>#VALUE!</v>
      </c>
      <c r="S31" t="e">
        <f t="shared" si="5"/>
        <v>#VALUE!</v>
      </c>
      <c r="Z31">
        <f t="shared" si="6"/>
        <v>5.8100000000000005</v>
      </c>
    </row>
    <row r="32" spans="1:26" x14ac:dyDescent="0.25">
      <c r="A32">
        <v>35</v>
      </c>
      <c r="B32" t="s">
        <v>409</v>
      </c>
      <c r="C32" s="3" t="s">
        <v>39</v>
      </c>
      <c r="D32" s="3" t="s">
        <v>656</v>
      </c>
      <c r="E32" s="3" t="s">
        <v>656</v>
      </c>
      <c r="F32" s="3" t="s">
        <v>656</v>
      </c>
      <c r="G32">
        <v>3.54</v>
      </c>
      <c r="H32">
        <v>4.18</v>
      </c>
      <c r="I32" t="s">
        <v>656</v>
      </c>
      <c r="J32" t="s">
        <v>656</v>
      </c>
      <c r="K32" s="3" t="s">
        <v>656</v>
      </c>
      <c r="L32">
        <v>4.5199999999999996</v>
      </c>
      <c r="M32" s="3"/>
      <c r="N32">
        <f t="shared" si="8"/>
        <v>4.0799999999999992</v>
      </c>
      <c r="O32">
        <f t="shared" si="1"/>
        <v>4.0799999999999992</v>
      </c>
      <c r="P32" t="e">
        <f t="shared" si="2"/>
        <v>#VALUE!</v>
      </c>
      <c r="Q32" t="e">
        <f t="shared" si="3"/>
        <v>#VALUE!</v>
      </c>
      <c r="R32" t="e">
        <f t="shared" si="4"/>
        <v>#VALUE!</v>
      </c>
      <c r="S32" t="e">
        <f t="shared" si="5"/>
        <v>#VALUE!</v>
      </c>
      <c r="Z32">
        <f t="shared" si="6"/>
        <v>4.0799999999999992</v>
      </c>
    </row>
    <row r="33" spans="1:26" x14ac:dyDescent="0.25">
      <c r="A33">
        <v>36</v>
      </c>
      <c r="B33" t="s">
        <v>409</v>
      </c>
      <c r="C33" s="3" t="s">
        <v>37</v>
      </c>
      <c r="D33" s="3" t="s">
        <v>656</v>
      </c>
      <c r="E33" s="3" t="s">
        <v>656</v>
      </c>
      <c r="F33" s="3" t="s">
        <v>656</v>
      </c>
      <c r="G33">
        <v>3.42</v>
      </c>
      <c r="H33">
        <v>4.3</v>
      </c>
      <c r="I33" t="s">
        <v>656</v>
      </c>
      <c r="J33" t="s">
        <v>656</v>
      </c>
      <c r="K33" s="3" t="s">
        <v>656</v>
      </c>
      <c r="L33">
        <v>5.74</v>
      </c>
      <c r="M33" s="3"/>
      <c r="N33">
        <f t="shared" si="8"/>
        <v>4.4866666666666672</v>
      </c>
      <c r="O33">
        <f t="shared" si="1"/>
        <v>4.4866666666666672</v>
      </c>
      <c r="P33" t="e">
        <f t="shared" si="2"/>
        <v>#VALUE!</v>
      </c>
      <c r="Q33" t="e">
        <f t="shared" si="3"/>
        <v>#VALUE!</v>
      </c>
      <c r="R33" t="e">
        <f t="shared" si="4"/>
        <v>#VALUE!</v>
      </c>
      <c r="S33" t="e">
        <f t="shared" si="5"/>
        <v>#VALUE!</v>
      </c>
      <c r="Z33">
        <f t="shared" si="6"/>
        <v>4.4866666666666672</v>
      </c>
    </row>
    <row r="34" spans="1:26" x14ac:dyDescent="0.25">
      <c r="A34">
        <v>37</v>
      </c>
      <c r="B34" t="s">
        <v>409</v>
      </c>
      <c r="C34" s="3" t="s">
        <v>59</v>
      </c>
      <c r="D34" s="3" t="s">
        <v>656</v>
      </c>
      <c r="E34" s="3" t="s">
        <v>656</v>
      </c>
      <c r="F34" s="3" t="s">
        <v>656</v>
      </c>
      <c r="G34" s="3" t="s">
        <v>656</v>
      </c>
      <c r="H34" s="3" t="s">
        <v>656</v>
      </c>
      <c r="I34">
        <v>3.28</v>
      </c>
      <c r="J34" t="s">
        <v>656</v>
      </c>
      <c r="K34" s="3" t="s">
        <v>656</v>
      </c>
      <c r="L34">
        <v>3.24</v>
      </c>
      <c r="M34" s="3"/>
      <c r="N34">
        <f t="shared" si="8"/>
        <v>3.26</v>
      </c>
      <c r="O34">
        <f t="shared" si="1"/>
        <v>3.26</v>
      </c>
      <c r="P34" t="e">
        <f t="shared" si="2"/>
        <v>#VALUE!</v>
      </c>
      <c r="Q34" t="e">
        <f t="shared" si="3"/>
        <v>#VALUE!</v>
      </c>
      <c r="R34" t="e">
        <f t="shared" si="4"/>
        <v>#VALUE!</v>
      </c>
      <c r="S34" t="e">
        <f t="shared" si="5"/>
        <v>#VALUE!</v>
      </c>
      <c r="Z34">
        <f t="shared" si="6"/>
        <v>3.26</v>
      </c>
    </row>
    <row r="35" spans="1:26" x14ac:dyDescent="0.25">
      <c r="A35">
        <v>38</v>
      </c>
      <c r="B35" t="s">
        <v>409</v>
      </c>
      <c r="C35" s="3" t="s">
        <v>60</v>
      </c>
      <c r="D35" s="3" t="s">
        <v>656</v>
      </c>
      <c r="E35" s="3" t="s">
        <v>656</v>
      </c>
      <c r="F35" s="3" t="s">
        <v>656</v>
      </c>
      <c r="G35" s="3" t="s">
        <v>656</v>
      </c>
      <c r="H35" s="3" t="s">
        <v>656</v>
      </c>
      <c r="I35">
        <v>1.46</v>
      </c>
      <c r="J35" t="s">
        <v>656</v>
      </c>
      <c r="K35" s="3" t="s">
        <v>656</v>
      </c>
      <c r="L35">
        <v>4.4000000000000004</v>
      </c>
      <c r="M35" s="3"/>
      <c r="N35">
        <f t="shared" si="8"/>
        <v>2.93</v>
      </c>
      <c r="O35">
        <f t="shared" si="1"/>
        <v>2.93</v>
      </c>
      <c r="P35" t="e">
        <f t="shared" si="2"/>
        <v>#VALUE!</v>
      </c>
      <c r="Q35" t="e">
        <f t="shared" si="3"/>
        <v>#VALUE!</v>
      </c>
      <c r="R35" t="e">
        <f t="shared" si="4"/>
        <v>#VALUE!</v>
      </c>
      <c r="S35" t="e">
        <f t="shared" si="5"/>
        <v>#VALUE!</v>
      </c>
      <c r="Z35">
        <f t="shared" si="6"/>
        <v>2.93</v>
      </c>
    </row>
    <row r="36" spans="1:26" x14ac:dyDescent="0.25">
      <c r="A36">
        <v>39</v>
      </c>
      <c r="B36" t="s">
        <v>409</v>
      </c>
      <c r="C36" s="3" t="s">
        <v>51</v>
      </c>
      <c r="D36" s="3" t="s">
        <v>656</v>
      </c>
      <c r="E36" s="3" t="s">
        <v>656</v>
      </c>
      <c r="F36" s="3" t="s">
        <v>656</v>
      </c>
      <c r="G36">
        <v>3.84</v>
      </c>
      <c r="H36" s="3" t="s">
        <v>656</v>
      </c>
      <c r="I36">
        <v>6.44</v>
      </c>
      <c r="J36">
        <v>7.44</v>
      </c>
      <c r="K36" s="3" t="s">
        <v>656</v>
      </c>
      <c r="L36">
        <v>4.58</v>
      </c>
      <c r="M36" s="3"/>
      <c r="N36">
        <f t="shared" si="8"/>
        <v>5.5750000000000011</v>
      </c>
      <c r="O36">
        <f t="shared" si="1"/>
        <v>5.5750000000000011</v>
      </c>
      <c r="P36" t="e">
        <f t="shared" si="2"/>
        <v>#VALUE!</v>
      </c>
      <c r="Q36" t="e">
        <f t="shared" si="3"/>
        <v>#VALUE!</v>
      </c>
      <c r="R36" t="e">
        <f t="shared" si="4"/>
        <v>#VALUE!</v>
      </c>
      <c r="S36">
        <f t="shared" si="5"/>
        <v>5.3052758249414147</v>
      </c>
      <c r="X36">
        <v>5.3052758249414147</v>
      </c>
      <c r="Z36">
        <f t="shared" si="6"/>
        <v>5.0413189562353544</v>
      </c>
    </row>
    <row r="37" spans="1:26" x14ac:dyDescent="0.25">
      <c r="A37">
        <v>41</v>
      </c>
      <c r="B37" t="s">
        <v>409</v>
      </c>
      <c r="C37" s="3" t="s">
        <v>32</v>
      </c>
      <c r="D37" s="3" t="s">
        <v>656</v>
      </c>
      <c r="E37" s="3" t="s">
        <v>656</v>
      </c>
      <c r="F37" s="3" t="s">
        <v>656</v>
      </c>
      <c r="G37" s="3" t="s">
        <v>656</v>
      </c>
      <c r="H37">
        <v>4.72</v>
      </c>
      <c r="I37">
        <v>4.16</v>
      </c>
      <c r="J37">
        <v>6.85</v>
      </c>
      <c r="K37" s="3" t="s">
        <v>656</v>
      </c>
      <c r="L37">
        <v>4.8</v>
      </c>
      <c r="M37" s="3"/>
      <c r="N37">
        <f t="shared" ref="N37:N49" si="9">AVERAGE(D37:L37)</f>
        <v>5.1324999999999994</v>
      </c>
      <c r="O37">
        <f t="shared" si="1"/>
        <v>5.1324999999999994</v>
      </c>
      <c r="P37" t="e">
        <f t="shared" si="2"/>
        <v>#VALUE!</v>
      </c>
      <c r="Q37" t="e">
        <f t="shared" si="3"/>
        <v>#VALUE!</v>
      </c>
      <c r="R37" t="e">
        <f t="shared" si="4"/>
        <v>#VALUE!</v>
      </c>
      <c r="S37">
        <f t="shared" si="5"/>
        <v>4.931597947938438</v>
      </c>
      <c r="X37">
        <v>4.931597947938438</v>
      </c>
      <c r="Z37">
        <f t="shared" si="6"/>
        <v>4.6528994869846096</v>
      </c>
    </row>
    <row r="38" spans="1:26" x14ac:dyDescent="0.25">
      <c r="A38">
        <v>42</v>
      </c>
      <c r="B38" t="s">
        <v>409</v>
      </c>
      <c r="C38" s="3" t="s">
        <v>38</v>
      </c>
      <c r="D38" s="3" t="s">
        <v>656</v>
      </c>
      <c r="E38" s="3" t="s">
        <v>656</v>
      </c>
      <c r="F38" s="3" t="s">
        <v>656</v>
      </c>
      <c r="G38">
        <v>3.16</v>
      </c>
      <c r="H38">
        <v>3.42</v>
      </c>
      <c r="I38">
        <v>4.24</v>
      </c>
      <c r="J38">
        <v>5.36</v>
      </c>
      <c r="K38" s="3" t="s">
        <v>656</v>
      </c>
      <c r="L38">
        <v>4.46</v>
      </c>
      <c r="M38" s="3"/>
      <c r="N38">
        <f t="shared" si="9"/>
        <v>4.1280000000000001</v>
      </c>
      <c r="O38">
        <f t="shared" si="1"/>
        <v>4.1280000000000001</v>
      </c>
      <c r="P38" t="e">
        <f t="shared" si="2"/>
        <v>#VALUE!</v>
      </c>
      <c r="Q38" t="e">
        <f t="shared" si="3"/>
        <v>#VALUE!</v>
      </c>
      <c r="R38" t="e">
        <f t="shared" si="4"/>
        <v>#VALUE!</v>
      </c>
      <c r="S38">
        <f t="shared" si="5"/>
        <v>3.987902970422446</v>
      </c>
      <c r="X38">
        <v>3.987902970422446</v>
      </c>
      <c r="Z38">
        <f t="shared" si="6"/>
        <v>3.8535805940844896</v>
      </c>
    </row>
    <row r="39" spans="1:26" x14ac:dyDescent="0.25">
      <c r="A39">
        <v>43</v>
      </c>
      <c r="B39" t="s">
        <v>409</v>
      </c>
      <c r="C39" s="3" t="s">
        <v>40</v>
      </c>
      <c r="D39" s="3" t="s">
        <v>656</v>
      </c>
      <c r="E39" s="3" t="s">
        <v>656</v>
      </c>
      <c r="F39" s="3" t="s">
        <v>656</v>
      </c>
      <c r="G39">
        <v>3.44</v>
      </c>
      <c r="H39">
        <v>3.58</v>
      </c>
      <c r="I39" t="s">
        <v>656</v>
      </c>
      <c r="J39" t="s">
        <v>656</v>
      </c>
      <c r="K39" s="3" t="s">
        <v>656</v>
      </c>
      <c r="L39">
        <v>3.88</v>
      </c>
      <c r="M39" s="3"/>
      <c r="N39">
        <f t="shared" si="9"/>
        <v>3.6333333333333329</v>
      </c>
      <c r="O39">
        <f t="shared" si="1"/>
        <v>3.6333333333333329</v>
      </c>
      <c r="P39" t="e">
        <f t="shared" si="2"/>
        <v>#VALUE!</v>
      </c>
      <c r="Q39" t="e">
        <f t="shared" si="3"/>
        <v>#VALUE!</v>
      </c>
      <c r="R39" t="e">
        <f t="shared" si="4"/>
        <v>#VALUE!</v>
      </c>
      <c r="S39" t="e">
        <f t="shared" si="5"/>
        <v>#VALUE!</v>
      </c>
      <c r="Z39">
        <f t="shared" si="6"/>
        <v>3.6333333333333329</v>
      </c>
    </row>
    <row r="40" spans="1:26" x14ac:dyDescent="0.25">
      <c r="A40">
        <v>44</v>
      </c>
      <c r="B40" t="s">
        <v>409</v>
      </c>
      <c r="C40" s="3" t="s">
        <v>41</v>
      </c>
      <c r="D40" s="3" t="s">
        <v>656</v>
      </c>
      <c r="E40" s="3" t="s">
        <v>656</v>
      </c>
      <c r="F40" s="3" t="s">
        <v>656</v>
      </c>
      <c r="G40">
        <v>3.36</v>
      </c>
      <c r="H40">
        <v>3.45</v>
      </c>
      <c r="I40">
        <v>4.4400000000000004</v>
      </c>
      <c r="J40" t="s">
        <v>656</v>
      </c>
      <c r="K40" s="3" t="s">
        <v>656</v>
      </c>
      <c r="L40">
        <v>5.78</v>
      </c>
      <c r="M40" s="3"/>
      <c r="N40">
        <f t="shared" si="9"/>
        <v>4.2575000000000003</v>
      </c>
      <c r="O40">
        <f t="shared" si="1"/>
        <v>4.2575000000000003</v>
      </c>
      <c r="P40" t="e">
        <f t="shared" si="2"/>
        <v>#VALUE!</v>
      </c>
      <c r="Q40" t="e">
        <f t="shared" si="3"/>
        <v>#VALUE!</v>
      </c>
      <c r="R40" t="e">
        <f t="shared" si="4"/>
        <v>#VALUE!</v>
      </c>
      <c r="S40" t="e">
        <f t="shared" si="5"/>
        <v>#VALUE!</v>
      </c>
      <c r="Z40">
        <f t="shared" si="6"/>
        <v>4.2575000000000003</v>
      </c>
    </row>
    <row r="41" spans="1:26" x14ac:dyDescent="0.25">
      <c r="A41">
        <v>45</v>
      </c>
      <c r="B41" t="s">
        <v>409</v>
      </c>
      <c r="C41" s="3" t="s">
        <v>42</v>
      </c>
      <c r="D41" s="3" t="s">
        <v>656</v>
      </c>
      <c r="E41" s="3" t="s">
        <v>656</v>
      </c>
      <c r="F41" s="3" t="s">
        <v>656</v>
      </c>
      <c r="G41">
        <v>4.82</v>
      </c>
      <c r="H41">
        <v>3.7</v>
      </c>
      <c r="I41">
        <v>5.42</v>
      </c>
      <c r="J41">
        <v>7.56</v>
      </c>
      <c r="K41" s="3" t="s">
        <v>656</v>
      </c>
      <c r="L41">
        <v>5.44</v>
      </c>
      <c r="M41" s="3"/>
      <c r="N41">
        <f t="shared" si="9"/>
        <v>5.3879999999999999</v>
      </c>
      <c r="O41">
        <f t="shared" si="1"/>
        <v>5.3879999999999999</v>
      </c>
      <c r="P41" t="e">
        <f t="shared" si="2"/>
        <v>#VALUE!</v>
      </c>
      <c r="Q41" t="e">
        <f t="shared" si="3"/>
        <v>#VALUE!</v>
      </c>
      <c r="R41" t="e">
        <f t="shared" si="4"/>
        <v>#VALUE!</v>
      </c>
      <c r="S41">
        <f t="shared" si="5"/>
        <v>5.3812781050098168</v>
      </c>
      <c r="X41">
        <v>5.3812781050098168</v>
      </c>
      <c r="Z41">
        <f t="shared" si="6"/>
        <v>4.9522556210019628</v>
      </c>
    </row>
    <row r="42" spans="1:26" x14ac:dyDescent="0.25">
      <c r="A42">
        <v>46</v>
      </c>
      <c r="B42" t="s">
        <v>409</v>
      </c>
      <c r="C42" s="3" t="s">
        <v>43</v>
      </c>
      <c r="D42" s="3" t="s">
        <v>656</v>
      </c>
      <c r="E42" s="3" t="s">
        <v>656</v>
      </c>
      <c r="F42" s="3" t="s">
        <v>656</v>
      </c>
      <c r="G42">
        <v>4.16</v>
      </c>
      <c r="H42">
        <v>4.18</v>
      </c>
      <c r="I42">
        <v>3.62</v>
      </c>
      <c r="J42">
        <v>5.98</v>
      </c>
      <c r="K42" s="3" t="s">
        <v>656</v>
      </c>
      <c r="L42">
        <v>4.9000000000000004</v>
      </c>
      <c r="M42" s="3"/>
      <c r="N42">
        <f t="shared" si="9"/>
        <v>4.5680000000000005</v>
      </c>
      <c r="O42">
        <f t="shared" si="1"/>
        <v>4.5680000000000005</v>
      </c>
      <c r="P42" t="e">
        <f t="shared" si="2"/>
        <v>#VALUE!</v>
      </c>
      <c r="Q42" t="e">
        <f t="shared" si="3"/>
        <v>#VALUE!</v>
      </c>
      <c r="R42" t="e">
        <f t="shared" si="4"/>
        <v>#VALUE!</v>
      </c>
      <c r="S42">
        <f t="shared" si="5"/>
        <v>4.3805814174425235</v>
      </c>
      <c r="X42">
        <v>4.3805814174425235</v>
      </c>
      <c r="Z42">
        <f t="shared" si="6"/>
        <v>4.2481162834885051</v>
      </c>
    </row>
    <row r="43" spans="1:26" x14ac:dyDescent="0.25">
      <c r="A43">
        <v>47</v>
      </c>
      <c r="B43" t="s">
        <v>409</v>
      </c>
      <c r="C43" s="3" t="s">
        <v>57</v>
      </c>
      <c r="D43" s="3" t="s">
        <v>656</v>
      </c>
      <c r="E43" s="3" t="s">
        <v>656</v>
      </c>
      <c r="F43" s="3" t="s">
        <v>656</v>
      </c>
      <c r="G43">
        <v>4.12</v>
      </c>
      <c r="H43">
        <v>6.68</v>
      </c>
      <c r="I43" t="s">
        <v>656</v>
      </c>
      <c r="J43">
        <v>10.54</v>
      </c>
      <c r="K43" s="3" t="s">
        <v>656</v>
      </c>
      <c r="L43" t="s">
        <v>656</v>
      </c>
      <c r="M43" s="3"/>
      <c r="N43">
        <f t="shared" si="9"/>
        <v>7.1133333333333333</v>
      </c>
      <c r="O43">
        <f t="shared" si="1"/>
        <v>7.1133333333333333</v>
      </c>
      <c r="P43" t="e">
        <f t="shared" si="2"/>
        <v>#VALUE!</v>
      </c>
      <c r="Q43" t="e">
        <f t="shared" si="3"/>
        <v>#VALUE!</v>
      </c>
      <c r="R43" t="e">
        <f t="shared" si="4"/>
        <v>#VALUE!</v>
      </c>
      <c r="S43">
        <f t="shared" si="5"/>
        <v>7.2686680600418008</v>
      </c>
      <c r="X43">
        <v>7.2686680600418008</v>
      </c>
      <c r="Z43">
        <f t="shared" si="6"/>
        <v>6.0228893533472672</v>
      </c>
    </row>
    <row r="44" spans="1:26" x14ac:dyDescent="0.25">
      <c r="A44">
        <v>48</v>
      </c>
      <c r="B44" t="s">
        <v>409</v>
      </c>
      <c r="C44" s="3" t="s">
        <v>58</v>
      </c>
      <c r="D44" s="3" t="s">
        <v>656</v>
      </c>
      <c r="E44" s="3" t="s">
        <v>656</v>
      </c>
      <c r="F44" s="3" t="s">
        <v>656</v>
      </c>
      <c r="G44">
        <v>3.94</v>
      </c>
      <c r="H44">
        <v>5.7</v>
      </c>
      <c r="I44" t="s">
        <v>656</v>
      </c>
      <c r="J44">
        <v>7.8</v>
      </c>
      <c r="K44" s="3" t="s">
        <v>656</v>
      </c>
      <c r="L44" t="s">
        <v>656</v>
      </c>
      <c r="M44" s="3"/>
      <c r="N44">
        <f t="shared" si="9"/>
        <v>5.8133333333333335</v>
      </c>
      <c r="O44">
        <f t="shared" si="1"/>
        <v>5.8133333333333335</v>
      </c>
      <c r="P44" t="e">
        <f t="shared" si="2"/>
        <v>#VALUE!</v>
      </c>
      <c r="Q44" t="e">
        <f t="shared" si="3"/>
        <v>#VALUE!</v>
      </c>
      <c r="R44" t="e">
        <f t="shared" si="4"/>
        <v>#VALUE!</v>
      </c>
      <c r="S44">
        <f t="shared" si="5"/>
        <v>5.5332826651466211</v>
      </c>
      <c r="X44">
        <v>5.5332826651466211</v>
      </c>
      <c r="Z44">
        <f t="shared" si="6"/>
        <v>5.0577608883822078</v>
      </c>
    </row>
    <row r="45" spans="1:26" x14ac:dyDescent="0.25">
      <c r="A45">
        <v>49</v>
      </c>
      <c r="B45" t="s">
        <v>409</v>
      </c>
      <c r="C45" s="3" t="s">
        <v>47</v>
      </c>
      <c r="D45" s="3" t="s">
        <v>656</v>
      </c>
      <c r="E45" s="3" t="s">
        <v>656</v>
      </c>
      <c r="F45" s="3" t="s">
        <v>656</v>
      </c>
      <c r="G45">
        <v>2.68</v>
      </c>
      <c r="H45">
        <v>6.04</v>
      </c>
      <c r="I45">
        <v>5.4</v>
      </c>
      <c r="J45">
        <v>8.08</v>
      </c>
      <c r="K45" s="3" t="s">
        <v>656</v>
      </c>
      <c r="L45" t="s">
        <v>656</v>
      </c>
      <c r="M45" s="3"/>
      <c r="N45">
        <f t="shared" si="9"/>
        <v>5.5500000000000007</v>
      </c>
      <c r="O45">
        <f t="shared" si="1"/>
        <v>5.5500000000000007</v>
      </c>
      <c r="P45" t="e">
        <f t="shared" si="2"/>
        <v>#VALUE!</v>
      </c>
      <c r="Q45" t="e">
        <f t="shared" si="3"/>
        <v>#VALUE!</v>
      </c>
      <c r="R45" t="e">
        <f t="shared" si="4"/>
        <v>#VALUE!</v>
      </c>
      <c r="S45">
        <f t="shared" si="5"/>
        <v>5.7106213186395598</v>
      </c>
      <c r="X45">
        <v>5.7106213186395598</v>
      </c>
      <c r="Z45">
        <f t="shared" si="6"/>
        <v>4.9576553296598904</v>
      </c>
    </row>
    <row r="46" spans="1:26" x14ac:dyDescent="0.25">
      <c r="A46">
        <v>50</v>
      </c>
      <c r="B46" t="s">
        <v>409</v>
      </c>
      <c r="C46" s="3" t="s">
        <v>63</v>
      </c>
      <c r="D46" s="3" t="s">
        <v>656</v>
      </c>
      <c r="E46" s="3" t="s">
        <v>656</v>
      </c>
      <c r="F46" s="3" t="s">
        <v>656</v>
      </c>
      <c r="G46">
        <v>2.96</v>
      </c>
      <c r="H46">
        <v>2.0499999999999998</v>
      </c>
      <c r="I46" t="s">
        <v>656</v>
      </c>
      <c r="J46" t="s">
        <v>656</v>
      </c>
      <c r="K46" s="3" t="s">
        <v>656</v>
      </c>
      <c r="L46">
        <v>4.28</v>
      </c>
      <c r="M46" s="3"/>
      <c r="N46">
        <f t="shared" si="9"/>
        <v>3.0966666666666662</v>
      </c>
      <c r="O46">
        <f t="shared" si="1"/>
        <v>3.0966666666666662</v>
      </c>
      <c r="P46" t="e">
        <f t="shared" si="2"/>
        <v>#VALUE!</v>
      </c>
      <c r="Q46" t="e">
        <f t="shared" si="3"/>
        <v>#VALUE!</v>
      </c>
      <c r="R46" t="e">
        <f t="shared" si="4"/>
        <v>#VALUE!</v>
      </c>
      <c r="S46" t="e">
        <f t="shared" si="5"/>
        <v>#VALUE!</v>
      </c>
      <c r="Z46">
        <f t="shared" si="6"/>
        <v>3.0966666666666662</v>
      </c>
    </row>
    <row r="47" spans="1:26" x14ac:dyDescent="0.25">
      <c r="A47">
        <v>51</v>
      </c>
      <c r="B47" t="s">
        <v>409</v>
      </c>
      <c r="C47" s="3" t="s">
        <v>30</v>
      </c>
      <c r="D47" s="3" t="s">
        <v>656</v>
      </c>
      <c r="E47" s="3" t="s">
        <v>656</v>
      </c>
      <c r="F47" s="3" t="s">
        <v>656</v>
      </c>
      <c r="G47">
        <v>3.54</v>
      </c>
      <c r="H47">
        <v>6.0333333333333341</v>
      </c>
      <c r="I47">
        <v>5.0999999999999996</v>
      </c>
      <c r="J47">
        <v>5.34</v>
      </c>
      <c r="K47" s="3" t="s">
        <v>656</v>
      </c>
      <c r="L47">
        <v>4.5599999999999996</v>
      </c>
      <c r="M47" s="3"/>
      <c r="N47">
        <f t="shared" si="9"/>
        <v>4.9146666666666672</v>
      </c>
      <c r="O47">
        <f t="shared" si="1"/>
        <v>4.9146666666666672</v>
      </c>
      <c r="P47" t="e">
        <f t="shared" si="2"/>
        <v>#VALUE!</v>
      </c>
      <c r="Q47" t="e">
        <f t="shared" si="3"/>
        <v>#VALUE!</v>
      </c>
      <c r="R47" t="e">
        <f t="shared" si="4"/>
        <v>#VALUE!</v>
      </c>
      <c r="S47">
        <f t="shared" si="5"/>
        <v>3.9752359237443788</v>
      </c>
      <c r="X47">
        <v>3.9752359237443788</v>
      </c>
      <c r="Z47">
        <f t="shared" si="6"/>
        <v>4.6417138514155427</v>
      </c>
    </row>
    <row r="48" spans="1:26" x14ac:dyDescent="0.25">
      <c r="A48">
        <v>52</v>
      </c>
      <c r="B48" t="s">
        <v>409</v>
      </c>
      <c r="C48" s="3" t="s">
        <v>44</v>
      </c>
      <c r="D48">
        <v>4.1399999999999997</v>
      </c>
      <c r="E48" s="3" t="s">
        <v>656</v>
      </c>
      <c r="F48">
        <v>4.38</v>
      </c>
      <c r="G48">
        <v>3.78</v>
      </c>
      <c r="H48" t="s">
        <v>656</v>
      </c>
      <c r="I48">
        <v>3.56</v>
      </c>
      <c r="J48" t="s">
        <v>656</v>
      </c>
      <c r="K48" s="3" t="s">
        <v>656</v>
      </c>
      <c r="L48">
        <v>4.3</v>
      </c>
      <c r="M48" s="3"/>
      <c r="N48">
        <f t="shared" si="9"/>
        <v>4.032</v>
      </c>
      <c r="O48">
        <f t="shared" si="1"/>
        <v>4.032</v>
      </c>
      <c r="P48">
        <f t="shared" si="2"/>
        <v>6.6084396467124611</v>
      </c>
      <c r="Q48" t="e">
        <f t="shared" si="3"/>
        <v>#VALUE!</v>
      </c>
      <c r="R48">
        <f t="shared" si="4"/>
        <v>8.4583622484385845</v>
      </c>
      <c r="S48" t="e">
        <f t="shared" si="5"/>
        <v>#VALUE!</v>
      </c>
      <c r="U48">
        <v>6.6084396467124611</v>
      </c>
      <c r="W48">
        <v>8.4583622484385845</v>
      </c>
      <c r="Z48">
        <f t="shared" si="6"/>
        <v>5.3413603790302089</v>
      </c>
    </row>
    <row r="49" spans="1:26" x14ac:dyDescent="0.25">
      <c r="A49">
        <v>53</v>
      </c>
      <c r="B49" t="s">
        <v>409</v>
      </c>
      <c r="C49" s="3" t="s">
        <v>46</v>
      </c>
      <c r="D49" t="s">
        <v>656</v>
      </c>
      <c r="E49" s="3" t="s">
        <v>656</v>
      </c>
      <c r="F49" s="3" t="s">
        <v>656</v>
      </c>
      <c r="G49" s="3" t="s">
        <v>656</v>
      </c>
      <c r="H49">
        <v>5.12</v>
      </c>
      <c r="I49">
        <v>5.84</v>
      </c>
      <c r="J49">
        <v>8.4499999999999993</v>
      </c>
      <c r="K49" s="3" t="s">
        <v>656</v>
      </c>
      <c r="L49" t="s">
        <v>656</v>
      </c>
      <c r="M49" s="3"/>
      <c r="N49">
        <f t="shared" si="9"/>
        <v>6.47</v>
      </c>
      <c r="O49">
        <f t="shared" si="1"/>
        <v>6.47</v>
      </c>
      <c r="P49" t="e">
        <f t="shared" si="2"/>
        <v>#VALUE!</v>
      </c>
      <c r="Q49" t="e">
        <f t="shared" si="3"/>
        <v>#VALUE!</v>
      </c>
      <c r="R49" t="e">
        <f t="shared" si="4"/>
        <v>#VALUE!</v>
      </c>
      <c r="S49">
        <f t="shared" si="5"/>
        <v>5.9449616821837985</v>
      </c>
      <c r="X49">
        <v>5.9449616821837985</v>
      </c>
      <c r="Z49">
        <f t="shared" si="6"/>
        <v>5.6349872273945998</v>
      </c>
    </row>
    <row r="50" spans="1:26" x14ac:dyDescent="0.25">
      <c r="A50">
        <v>55</v>
      </c>
      <c r="B50" t="s">
        <v>409</v>
      </c>
      <c r="C50" s="3" t="s">
        <v>50</v>
      </c>
      <c r="D50" t="s">
        <v>656</v>
      </c>
      <c r="E50">
        <v>5.88</v>
      </c>
      <c r="F50" s="3" t="s">
        <v>656</v>
      </c>
      <c r="G50">
        <v>5</v>
      </c>
      <c r="H50">
        <v>6.08</v>
      </c>
      <c r="I50">
        <v>5.14</v>
      </c>
      <c r="J50">
        <v>6.84</v>
      </c>
      <c r="K50" s="3" t="s">
        <v>656</v>
      </c>
      <c r="L50">
        <v>4.26</v>
      </c>
      <c r="M50" s="3"/>
      <c r="N50">
        <f t="shared" ref="N50:N113" si="10">AVERAGE(D50:L50)</f>
        <v>5.5333333333333341</v>
      </c>
      <c r="O50">
        <f t="shared" si="1"/>
        <v>5.4640000000000004</v>
      </c>
      <c r="P50" t="e">
        <f t="shared" si="2"/>
        <v>#VALUE!</v>
      </c>
      <c r="Q50">
        <f t="shared" si="3"/>
        <v>8.1053164556962027</v>
      </c>
      <c r="R50" t="e">
        <f t="shared" si="4"/>
        <v>#VALUE!</v>
      </c>
      <c r="S50">
        <f t="shared" si="5"/>
        <v>4.9252644245994048</v>
      </c>
      <c r="V50">
        <v>8.1053164556962027</v>
      </c>
      <c r="X50">
        <v>4.9252644245994048</v>
      </c>
      <c r="Z50">
        <f t="shared" si="6"/>
        <v>5.5850968133826013</v>
      </c>
    </row>
    <row r="51" spans="1:26" x14ac:dyDescent="0.25">
      <c r="A51">
        <v>56</v>
      </c>
      <c r="B51" t="s">
        <v>409</v>
      </c>
      <c r="C51" s="3" t="s">
        <v>52</v>
      </c>
      <c r="D51" t="s">
        <v>656</v>
      </c>
      <c r="E51" t="s">
        <v>656</v>
      </c>
      <c r="F51" s="3" t="s">
        <v>656</v>
      </c>
      <c r="G51">
        <v>4</v>
      </c>
      <c r="H51" t="s">
        <v>656</v>
      </c>
      <c r="I51">
        <v>5.66</v>
      </c>
      <c r="J51">
        <v>11.2</v>
      </c>
      <c r="K51" s="3" t="s">
        <v>656</v>
      </c>
      <c r="L51">
        <v>4.26</v>
      </c>
      <c r="M51" s="3"/>
      <c r="N51">
        <f t="shared" si="10"/>
        <v>6.2799999999999994</v>
      </c>
      <c r="O51">
        <f t="shared" si="1"/>
        <v>6.2799999999999994</v>
      </c>
      <c r="P51" t="e">
        <f t="shared" si="2"/>
        <v>#VALUE!</v>
      </c>
      <c r="Q51" t="e">
        <f t="shared" si="3"/>
        <v>#VALUE!</v>
      </c>
      <c r="R51" t="e">
        <f t="shared" si="4"/>
        <v>#VALUE!</v>
      </c>
      <c r="S51">
        <f t="shared" si="5"/>
        <v>7.6866806004180122</v>
      </c>
      <c r="X51">
        <v>7.6866806004180122</v>
      </c>
      <c r="Z51">
        <f t="shared" si="6"/>
        <v>5.4016701501045032</v>
      </c>
    </row>
    <row r="52" spans="1:26" x14ac:dyDescent="0.25">
      <c r="A52">
        <v>57</v>
      </c>
      <c r="B52" t="s">
        <v>409</v>
      </c>
      <c r="C52" s="3" t="s">
        <v>53</v>
      </c>
      <c r="D52" t="s">
        <v>656</v>
      </c>
      <c r="E52" t="s">
        <v>656</v>
      </c>
      <c r="F52" s="3" t="s">
        <v>656</v>
      </c>
      <c r="G52" s="3" t="s">
        <v>656</v>
      </c>
      <c r="H52">
        <v>4.1500000000000004</v>
      </c>
      <c r="I52" t="s">
        <v>656</v>
      </c>
      <c r="J52" t="s">
        <v>656</v>
      </c>
      <c r="K52" s="3" t="s">
        <v>656</v>
      </c>
      <c r="L52">
        <v>4.24</v>
      </c>
      <c r="M52" s="3"/>
      <c r="N52">
        <f t="shared" si="10"/>
        <v>4.1950000000000003</v>
      </c>
      <c r="O52">
        <f t="shared" si="1"/>
        <v>4.1950000000000003</v>
      </c>
      <c r="P52" t="e">
        <f t="shared" si="2"/>
        <v>#VALUE!</v>
      </c>
      <c r="Q52" t="e">
        <f t="shared" si="3"/>
        <v>#VALUE!</v>
      </c>
      <c r="R52" t="e">
        <f t="shared" si="4"/>
        <v>#VALUE!</v>
      </c>
      <c r="S52" t="e">
        <f t="shared" si="5"/>
        <v>#VALUE!</v>
      </c>
      <c r="Z52">
        <f t="shared" si="6"/>
        <v>4.1950000000000003</v>
      </c>
    </row>
    <row r="53" spans="1:26" x14ac:dyDescent="0.25">
      <c r="A53">
        <v>58</v>
      </c>
      <c r="B53" t="s">
        <v>409</v>
      </c>
      <c r="C53" s="3" t="s">
        <v>54</v>
      </c>
      <c r="D53" t="s">
        <v>656</v>
      </c>
      <c r="E53" t="s">
        <v>656</v>
      </c>
      <c r="F53" s="3" t="s">
        <v>656</v>
      </c>
      <c r="G53">
        <v>4.34</v>
      </c>
      <c r="H53">
        <v>3.36</v>
      </c>
      <c r="I53" t="s">
        <v>656</v>
      </c>
      <c r="J53" t="s">
        <v>656</v>
      </c>
      <c r="K53" s="3" t="s">
        <v>656</v>
      </c>
      <c r="L53">
        <v>5.0599999999999996</v>
      </c>
      <c r="M53" s="3"/>
      <c r="N53">
        <f t="shared" si="10"/>
        <v>4.253333333333333</v>
      </c>
      <c r="O53">
        <f t="shared" si="1"/>
        <v>4.253333333333333</v>
      </c>
      <c r="P53" t="e">
        <f t="shared" si="2"/>
        <v>#VALUE!</v>
      </c>
      <c r="Q53" t="e">
        <f t="shared" si="3"/>
        <v>#VALUE!</v>
      </c>
      <c r="R53" t="e">
        <f t="shared" si="4"/>
        <v>#VALUE!</v>
      </c>
      <c r="S53" t="e">
        <f t="shared" si="5"/>
        <v>#VALUE!</v>
      </c>
      <c r="Z53">
        <f t="shared" si="6"/>
        <v>4.253333333333333</v>
      </c>
    </row>
    <row r="54" spans="1:26" x14ac:dyDescent="0.25">
      <c r="A54">
        <v>59</v>
      </c>
      <c r="B54" t="s">
        <v>409</v>
      </c>
      <c r="C54" s="3" t="s">
        <v>55</v>
      </c>
      <c r="D54" t="s">
        <v>656</v>
      </c>
      <c r="E54" t="s">
        <v>656</v>
      </c>
      <c r="F54" s="3" t="s">
        <v>656</v>
      </c>
      <c r="G54">
        <v>2.4333333333333331</v>
      </c>
      <c r="H54" t="s">
        <v>656</v>
      </c>
      <c r="I54" t="s">
        <v>656</v>
      </c>
      <c r="J54" t="s">
        <v>656</v>
      </c>
      <c r="K54" s="3" t="s">
        <v>656</v>
      </c>
      <c r="L54">
        <v>3.58</v>
      </c>
      <c r="M54" s="3"/>
      <c r="N54">
        <f t="shared" si="10"/>
        <v>3.0066666666666668</v>
      </c>
      <c r="O54">
        <f t="shared" si="1"/>
        <v>3.0066666666666668</v>
      </c>
      <c r="P54" t="e">
        <f t="shared" si="2"/>
        <v>#VALUE!</v>
      </c>
      <c r="Q54" t="e">
        <f t="shared" si="3"/>
        <v>#VALUE!</v>
      </c>
      <c r="R54" t="e">
        <f t="shared" si="4"/>
        <v>#VALUE!</v>
      </c>
      <c r="S54" t="e">
        <f t="shared" si="5"/>
        <v>#VALUE!</v>
      </c>
      <c r="Z54">
        <f t="shared" si="6"/>
        <v>3.0066666666666668</v>
      </c>
    </row>
    <row r="55" spans="1:26" x14ac:dyDescent="0.25">
      <c r="A55">
        <v>60</v>
      </c>
      <c r="B55" t="s">
        <v>409</v>
      </c>
      <c r="C55" s="3" t="s">
        <v>56</v>
      </c>
      <c r="D55" t="s">
        <v>656</v>
      </c>
      <c r="E55">
        <v>4.08</v>
      </c>
      <c r="F55" s="3" t="s">
        <v>656</v>
      </c>
      <c r="G55">
        <v>4.22</v>
      </c>
      <c r="H55">
        <v>4.4000000000000004</v>
      </c>
      <c r="I55">
        <v>4.2</v>
      </c>
      <c r="J55" t="s">
        <v>656</v>
      </c>
      <c r="K55" s="3" t="s">
        <v>656</v>
      </c>
      <c r="L55">
        <v>4.82</v>
      </c>
      <c r="M55" s="3"/>
      <c r="N55">
        <f t="shared" si="10"/>
        <v>4.3440000000000003</v>
      </c>
      <c r="O55">
        <f t="shared" si="1"/>
        <v>4.41</v>
      </c>
      <c r="P55" t="e">
        <f t="shared" si="2"/>
        <v>#VALUE!</v>
      </c>
      <c r="Q55">
        <f t="shared" si="3"/>
        <v>5.0673417721518987</v>
      </c>
      <c r="R55" t="e">
        <f t="shared" si="4"/>
        <v>#VALUE!</v>
      </c>
      <c r="S55" t="e">
        <f t="shared" si="5"/>
        <v>#VALUE!</v>
      </c>
      <c r="V55">
        <v>5.0673417721518987</v>
      </c>
      <c r="Z55">
        <f t="shared" si="6"/>
        <v>4.5414683544303802</v>
      </c>
    </row>
    <row r="56" spans="1:26" x14ac:dyDescent="0.25">
      <c r="A56">
        <v>61</v>
      </c>
      <c r="B56" t="s">
        <v>409</v>
      </c>
      <c r="C56" s="3" t="s">
        <v>61</v>
      </c>
      <c r="D56" t="s">
        <v>656</v>
      </c>
      <c r="E56" t="s">
        <v>656</v>
      </c>
      <c r="F56" s="3" t="s">
        <v>656</v>
      </c>
      <c r="G56">
        <v>4.9800000000000004</v>
      </c>
      <c r="H56">
        <v>5.54</v>
      </c>
      <c r="I56">
        <v>6.42</v>
      </c>
      <c r="J56">
        <v>7.7</v>
      </c>
      <c r="K56" s="3" t="s">
        <v>656</v>
      </c>
      <c r="L56">
        <v>5.5</v>
      </c>
      <c r="M56" s="3"/>
      <c r="N56">
        <f t="shared" si="10"/>
        <v>6.0279999999999996</v>
      </c>
      <c r="O56">
        <f t="shared" si="1"/>
        <v>6.0279999999999996</v>
      </c>
      <c r="P56" t="e">
        <f t="shared" si="2"/>
        <v>#VALUE!</v>
      </c>
      <c r="Q56" t="e">
        <f t="shared" si="3"/>
        <v>#VALUE!</v>
      </c>
      <c r="R56" t="e">
        <f t="shared" si="4"/>
        <v>#VALUE!</v>
      </c>
      <c r="S56">
        <f t="shared" si="5"/>
        <v>5.4699474317562862</v>
      </c>
      <c r="X56">
        <v>5.4699474317562862</v>
      </c>
      <c r="Z56">
        <f t="shared" si="6"/>
        <v>5.5819894863512562</v>
      </c>
    </row>
    <row r="57" spans="1:26" x14ac:dyDescent="0.25">
      <c r="A57">
        <v>62</v>
      </c>
      <c r="B57" t="s">
        <v>409</v>
      </c>
      <c r="C57" s="3" t="s">
        <v>62</v>
      </c>
      <c r="D57" t="s">
        <v>656</v>
      </c>
      <c r="E57" t="s">
        <v>656</v>
      </c>
      <c r="F57" s="3" t="s">
        <v>656</v>
      </c>
      <c r="G57">
        <v>3.86</v>
      </c>
      <c r="H57">
        <v>4.68</v>
      </c>
      <c r="I57">
        <v>4.34</v>
      </c>
      <c r="J57">
        <v>5.0999999999999996</v>
      </c>
      <c r="K57" s="3" t="s">
        <v>656</v>
      </c>
      <c r="L57">
        <v>4.5999999999999996</v>
      </c>
      <c r="M57" s="3"/>
      <c r="N57">
        <f t="shared" si="10"/>
        <v>4.516</v>
      </c>
      <c r="O57">
        <f t="shared" si="1"/>
        <v>4.516</v>
      </c>
      <c r="P57" t="e">
        <f t="shared" si="2"/>
        <v>#VALUE!</v>
      </c>
      <c r="Q57" t="e">
        <f t="shared" si="3"/>
        <v>#VALUE!</v>
      </c>
      <c r="R57" t="e">
        <f t="shared" si="4"/>
        <v>#VALUE!</v>
      </c>
      <c r="S57">
        <f t="shared" si="5"/>
        <v>3.8232313636075745</v>
      </c>
      <c r="X57">
        <v>3.8232313636075745</v>
      </c>
      <c r="Z57">
        <f t="shared" si="6"/>
        <v>4.2606462727215142</v>
      </c>
    </row>
    <row r="58" spans="1:26" x14ac:dyDescent="0.25">
      <c r="A58">
        <v>63</v>
      </c>
      <c r="B58" t="s">
        <v>409</v>
      </c>
      <c r="C58" s="3" t="s">
        <v>64</v>
      </c>
      <c r="D58">
        <v>3.7</v>
      </c>
      <c r="E58" t="s">
        <v>656</v>
      </c>
      <c r="F58" s="3" t="s">
        <v>656</v>
      </c>
      <c r="G58">
        <v>3.86</v>
      </c>
      <c r="H58">
        <v>3.64</v>
      </c>
      <c r="I58" t="s">
        <v>656</v>
      </c>
      <c r="J58" t="s">
        <v>656</v>
      </c>
      <c r="K58" s="3" t="s">
        <v>656</v>
      </c>
      <c r="L58">
        <v>4.5</v>
      </c>
      <c r="M58" s="3"/>
      <c r="N58">
        <f t="shared" si="10"/>
        <v>3.9250000000000003</v>
      </c>
      <c r="O58">
        <f t="shared" si="1"/>
        <v>3.9250000000000003</v>
      </c>
      <c r="P58">
        <f t="shared" si="2"/>
        <v>4.4494602551521103</v>
      </c>
      <c r="Q58" t="e">
        <f t="shared" si="3"/>
        <v>#VALUE!</v>
      </c>
      <c r="R58" t="e">
        <f t="shared" si="4"/>
        <v>#VALUE!</v>
      </c>
      <c r="S58" t="e">
        <f t="shared" si="5"/>
        <v>#VALUE!</v>
      </c>
      <c r="U58">
        <v>4.4494602551521103</v>
      </c>
      <c r="Z58">
        <f t="shared" si="6"/>
        <v>4.1123650637880278</v>
      </c>
    </row>
    <row r="59" spans="1:26" x14ac:dyDescent="0.25">
      <c r="A59">
        <v>64</v>
      </c>
      <c r="B59" t="s">
        <v>409</v>
      </c>
      <c r="C59" s="3" t="s">
        <v>65</v>
      </c>
      <c r="D59" t="s">
        <v>656</v>
      </c>
      <c r="E59">
        <v>5.26</v>
      </c>
      <c r="F59" s="3" t="s">
        <v>656</v>
      </c>
      <c r="G59">
        <v>5</v>
      </c>
      <c r="H59">
        <v>5</v>
      </c>
      <c r="I59">
        <v>5.44</v>
      </c>
      <c r="J59" t="s">
        <v>656</v>
      </c>
      <c r="K59" s="3" t="s">
        <v>656</v>
      </c>
      <c r="L59">
        <v>6.24</v>
      </c>
      <c r="M59" s="3"/>
      <c r="N59">
        <f t="shared" si="10"/>
        <v>5.3879999999999999</v>
      </c>
      <c r="O59">
        <f t="shared" si="1"/>
        <v>5.42</v>
      </c>
      <c r="P59" t="e">
        <f t="shared" si="2"/>
        <v>#VALUE!</v>
      </c>
      <c r="Q59">
        <f t="shared" si="3"/>
        <v>7.0589029535864967</v>
      </c>
      <c r="R59" t="e">
        <f t="shared" si="4"/>
        <v>#VALUE!</v>
      </c>
      <c r="S59" t="e">
        <f t="shared" si="5"/>
        <v>#VALUE!</v>
      </c>
      <c r="V59">
        <v>7.0589029535864967</v>
      </c>
      <c r="Z59">
        <f t="shared" si="6"/>
        <v>5.7477805907172996</v>
      </c>
    </row>
    <row r="60" spans="1:26" x14ac:dyDescent="0.25">
      <c r="A60">
        <v>65</v>
      </c>
      <c r="B60" t="s">
        <v>409</v>
      </c>
      <c r="C60" s="3" t="s">
        <v>45</v>
      </c>
      <c r="D60" t="s">
        <v>656</v>
      </c>
      <c r="E60" t="s">
        <v>656</v>
      </c>
      <c r="F60" s="3" t="s">
        <v>656</v>
      </c>
      <c r="G60">
        <v>3.46</v>
      </c>
      <c r="H60">
        <v>8.7799999999999994</v>
      </c>
      <c r="I60">
        <v>3.8</v>
      </c>
      <c r="J60">
        <v>7.58</v>
      </c>
      <c r="K60" s="3" t="s">
        <v>656</v>
      </c>
      <c r="L60">
        <v>5.14</v>
      </c>
      <c r="M60" s="3"/>
      <c r="N60">
        <f t="shared" si="10"/>
        <v>5.7519999999999998</v>
      </c>
      <c r="O60">
        <f t="shared" si="1"/>
        <v>5.7519999999999998</v>
      </c>
      <c r="P60" t="e">
        <f t="shared" si="2"/>
        <v>#VALUE!</v>
      </c>
      <c r="Q60" t="e">
        <f t="shared" si="3"/>
        <v>#VALUE!</v>
      </c>
      <c r="R60" t="e">
        <f t="shared" si="4"/>
        <v>#VALUE!</v>
      </c>
      <c r="S60">
        <f t="shared" si="5"/>
        <v>5.3939451516878849</v>
      </c>
      <c r="X60">
        <v>5.3939451516878849</v>
      </c>
      <c r="Z60">
        <f t="shared" si="6"/>
        <v>5.3147890303375771</v>
      </c>
    </row>
    <row r="61" spans="1:26" x14ac:dyDescent="0.25">
      <c r="A61">
        <v>66</v>
      </c>
      <c r="B61" t="s">
        <v>409</v>
      </c>
      <c r="C61" s="3" t="s">
        <v>66</v>
      </c>
      <c r="D61" t="s">
        <v>656</v>
      </c>
      <c r="E61" t="s">
        <v>656</v>
      </c>
      <c r="F61" s="3" t="s">
        <v>656</v>
      </c>
      <c r="G61">
        <v>5</v>
      </c>
      <c r="H61">
        <v>6.72</v>
      </c>
      <c r="I61">
        <v>5.28</v>
      </c>
      <c r="J61">
        <v>7.86</v>
      </c>
      <c r="K61" s="3" t="s">
        <v>656</v>
      </c>
      <c r="L61" t="s">
        <v>656</v>
      </c>
      <c r="M61" s="3"/>
      <c r="N61">
        <f t="shared" si="10"/>
        <v>6.2149999999999999</v>
      </c>
      <c r="O61">
        <f t="shared" si="1"/>
        <v>6.2149999999999999</v>
      </c>
      <c r="P61" t="e">
        <f t="shared" ref="P61:P124" si="11">(D61-2.7932)/0.2038</f>
        <v>#VALUE!</v>
      </c>
      <c r="Q61" t="e">
        <f t="shared" ref="Q61:Q124" si="12">(E61-1.0776)/0.5925</f>
        <v>#VALUE!</v>
      </c>
      <c r="R61" t="e">
        <f t="shared" ref="R61:R124" si="13">(F61-1.9423)/0.2882</f>
        <v>#VALUE!</v>
      </c>
      <c r="S61">
        <f t="shared" ref="S61:S124" si="14">(J61+0.9365)/1.5789</f>
        <v>5.5712838051808218</v>
      </c>
      <c r="X61">
        <v>5.5712838051808218</v>
      </c>
      <c r="Z61">
        <f t="shared" ref="Z61:Z124" si="15">AVERAGE(G61:I61,K61:L61,U61:X61)</f>
        <v>5.6428209512952057</v>
      </c>
    </row>
    <row r="62" spans="1:26" x14ac:dyDescent="0.25">
      <c r="A62">
        <v>67</v>
      </c>
      <c r="B62" t="s">
        <v>409</v>
      </c>
      <c r="C62" s="3" t="s">
        <v>67</v>
      </c>
      <c r="D62" t="s">
        <v>656</v>
      </c>
      <c r="E62" t="s">
        <v>656</v>
      </c>
      <c r="F62" s="3" t="s">
        <v>656</v>
      </c>
      <c r="G62">
        <v>6.2</v>
      </c>
      <c r="H62">
        <v>5.66</v>
      </c>
      <c r="I62">
        <v>3.84</v>
      </c>
      <c r="J62">
        <v>6.46</v>
      </c>
      <c r="K62" s="3" t="s">
        <v>656</v>
      </c>
      <c r="L62" t="s">
        <v>656</v>
      </c>
      <c r="M62" s="3"/>
      <c r="N62">
        <f t="shared" si="10"/>
        <v>5.54</v>
      </c>
      <c r="O62">
        <f t="shared" si="1"/>
        <v>5.54</v>
      </c>
      <c r="P62" t="e">
        <f t="shared" si="11"/>
        <v>#VALUE!</v>
      </c>
      <c r="Q62" t="e">
        <f t="shared" si="12"/>
        <v>#VALUE!</v>
      </c>
      <c r="R62" t="e">
        <f t="shared" si="13"/>
        <v>#VALUE!</v>
      </c>
      <c r="S62">
        <f t="shared" si="14"/>
        <v>4.6845905377161312</v>
      </c>
      <c r="X62">
        <v>4.6845905377161312</v>
      </c>
      <c r="Z62">
        <f t="shared" si="15"/>
        <v>5.0961476344290322</v>
      </c>
    </row>
    <row r="63" spans="1:26" x14ac:dyDescent="0.25">
      <c r="A63">
        <v>68</v>
      </c>
      <c r="B63" t="s">
        <v>410</v>
      </c>
      <c r="C63" t="s">
        <v>182</v>
      </c>
      <c r="D63" t="s">
        <v>656</v>
      </c>
      <c r="E63" t="s">
        <v>656</v>
      </c>
      <c r="F63" s="3" t="s">
        <v>656</v>
      </c>
      <c r="G63">
        <v>4.78</v>
      </c>
      <c r="H63">
        <v>4.42</v>
      </c>
      <c r="I63">
        <v>4.9400000000000004</v>
      </c>
      <c r="J63">
        <v>7.88</v>
      </c>
      <c r="K63" s="3" t="s">
        <v>656</v>
      </c>
      <c r="L63" t="s">
        <v>656</v>
      </c>
      <c r="M63" s="3"/>
      <c r="N63">
        <f t="shared" si="10"/>
        <v>5.5049999999999999</v>
      </c>
      <c r="O63">
        <f t="shared" si="1"/>
        <v>5.5049999999999999</v>
      </c>
      <c r="P63" t="e">
        <f t="shared" si="11"/>
        <v>#VALUE!</v>
      </c>
      <c r="Q63" t="e">
        <f t="shared" si="12"/>
        <v>#VALUE!</v>
      </c>
      <c r="R63" t="e">
        <f t="shared" si="13"/>
        <v>#VALUE!</v>
      </c>
      <c r="S63">
        <f t="shared" si="14"/>
        <v>5.583950851858889</v>
      </c>
      <c r="X63">
        <v>5.583950851858889</v>
      </c>
      <c r="Z63">
        <f t="shared" si="15"/>
        <v>4.9309877129647219</v>
      </c>
    </row>
    <row r="64" spans="1:26" x14ac:dyDescent="0.25">
      <c r="A64">
        <v>69</v>
      </c>
      <c r="B64" t="s">
        <v>410</v>
      </c>
      <c r="C64" t="s">
        <v>183</v>
      </c>
      <c r="D64">
        <v>3.86</v>
      </c>
      <c r="E64" t="s">
        <v>656</v>
      </c>
      <c r="F64">
        <v>3.88</v>
      </c>
      <c r="G64">
        <v>6.19</v>
      </c>
      <c r="H64">
        <v>5.0999999999999996</v>
      </c>
      <c r="I64">
        <v>8.42</v>
      </c>
      <c r="J64">
        <v>15.8</v>
      </c>
      <c r="K64" s="3" t="s">
        <v>656</v>
      </c>
      <c r="L64" t="s">
        <v>656</v>
      </c>
      <c r="M64" s="3"/>
      <c r="N64">
        <f t="shared" si="10"/>
        <v>7.208333333333333</v>
      </c>
      <c r="O64">
        <f t="shared" si="1"/>
        <v>7.208333333333333</v>
      </c>
      <c r="P64">
        <f t="shared" si="11"/>
        <v>5.2345436702649639</v>
      </c>
      <c r="Q64" t="e">
        <f t="shared" si="12"/>
        <v>#VALUE!</v>
      </c>
      <c r="R64">
        <f t="shared" si="13"/>
        <v>6.7234559333795971</v>
      </c>
      <c r="S64">
        <f t="shared" si="14"/>
        <v>10.600101336373424</v>
      </c>
      <c r="U64">
        <v>5.2345436702649639</v>
      </c>
      <c r="W64">
        <v>6.7234559333795971</v>
      </c>
      <c r="X64">
        <v>10.600101336373424</v>
      </c>
      <c r="Z64">
        <f t="shared" si="15"/>
        <v>7.0446834900029982</v>
      </c>
    </row>
    <row r="65" spans="1:26" x14ac:dyDescent="0.25">
      <c r="A65">
        <v>70</v>
      </c>
      <c r="B65" t="s">
        <v>410</v>
      </c>
      <c r="C65" t="s">
        <v>184</v>
      </c>
      <c r="D65" t="s">
        <v>656</v>
      </c>
      <c r="E65" t="s">
        <v>656</v>
      </c>
      <c r="F65" t="s">
        <v>656</v>
      </c>
      <c r="G65">
        <v>6.38</v>
      </c>
      <c r="H65">
        <v>8.06</v>
      </c>
      <c r="I65">
        <v>8.27</v>
      </c>
      <c r="J65">
        <v>7.2</v>
      </c>
      <c r="K65" s="3" t="s">
        <v>656</v>
      </c>
      <c r="L65" t="s">
        <v>656</v>
      </c>
      <c r="M65" s="3"/>
      <c r="N65">
        <f t="shared" si="10"/>
        <v>7.4775</v>
      </c>
      <c r="O65">
        <f t="shared" si="1"/>
        <v>7.4775</v>
      </c>
      <c r="P65" t="e">
        <f t="shared" si="11"/>
        <v>#VALUE!</v>
      </c>
      <c r="Q65" t="e">
        <f t="shared" si="12"/>
        <v>#VALUE!</v>
      </c>
      <c r="R65" t="e">
        <f t="shared" si="13"/>
        <v>#VALUE!</v>
      </c>
      <c r="S65">
        <f t="shared" si="14"/>
        <v>5.1532712648046104</v>
      </c>
      <c r="X65">
        <v>5.1532712648046104</v>
      </c>
      <c r="Z65">
        <f t="shared" si="15"/>
        <v>6.9658178162011524</v>
      </c>
    </row>
    <row r="66" spans="1:26" x14ac:dyDescent="0.25">
      <c r="A66">
        <v>71</v>
      </c>
      <c r="B66" t="s">
        <v>410</v>
      </c>
      <c r="C66" t="s">
        <v>185</v>
      </c>
      <c r="D66">
        <v>2.88</v>
      </c>
      <c r="E66" t="s">
        <v>656</v>
      </c>
      <c r="F66">
        <v>3.14</v>
      </c>
      <c r="G66">
        <v>3.8</v>
      </c>
      <c r="H66" t="s">
        <v>656</v>
      </c>
      <c r="I66">
        <v>4.83</v>
      </c>
      <c r="J66">
        <v>9.8800000000000008</v>
      </c>
      <c r="K66" s="3" t="s">
        <v>656</v>
      </c>
      <c r="L66" t="s">
        <v>656</v>
      </c>
      <c r="M66" s="3"/>
      <c r="N66">
        <f t="shared" si="10"/>
        <v>4.9060000000000006</v>
      </c>
      <c r="O66">
        <f t="shared" si="1"/>
        <v>4.9060000000000006</v>
      </c>
      <c r="P66">
        <f t="shared" si="11"/>
        <v>0.42590775269872305</v>
      </c>
      <c r="Q66" t="e">
        <f t="shared" si="12"/>
        <v>#VALUE!</v>
      </c>
      <c r="R66">
        <f t="shared" si="13"/>
        <v>4.1557945870922977</v>
      </c>
      <c r="S66">
        <f t="shared" si="14"/>
        <v>6.8506555196655912</v>
      </c>
      <c r="U66">
        <v>0.42590775269872305</v>
      </c>
      <c r="W66">
        <v>4.1557945870922977</v>
      </c>
      <c r="X66">
        <v>6.8506555196655912</v>
      </c>
      <c r="Z66">
        <f t="shared" si="15"/>
        <v>4.0124715718913224</v>
      </c>
    </row>
    <row r="67" spans="1:26" x14ac:dyDescent="0.25">
      <c r="A67">
        <v>72</v>
      </c>
      <c r="B67" t="s">
        <v>410</v>
      </c>
      <c r="C67" t="s">
        <v>186</v>
      </c>
      <c r="D67">
        <v>4.03</v>
      </c>
      <c r="E67">
        <v>3.29</v>
      </c>
      <c r="F67">
        <v>3.03</v>
      </c>
      <c r="G67">
        <v>5.39</v>
      </c>
      <c r="H67">
        <v>5.14</v>
      </c>
      <c r="I67">
        <v>4.6500000000000004</v>
      </c>
      <c r="J67">
        <v>16.3</v>
      </c>
      <c r="K67" s="3" t="s">
        <v>656</v>
      </c>
      <c r="L67" t="s">
        <v>656</v>
      </c>
      <c r="M67" s="3"/>
      <c r="N67">
        <f t="shared" si="10"/>
        <v>5.9757142857142851</v>
      </c>
      <c r="O67">
        <f t="shared" ref="O67:O130" si="16">AVERAGE(D67,F67,G67,H67,I67,J67,K67,L67)</f>
        <v>6.4233333333333347</v>
      </c>
      <c r="P67">
        <f t="shared" si="11"/>
        <v>6.0686947988223752</v>
      </c>
      <c r="Q67">
        <f t="shared" si="12"/>
        <v>3.7340084388185653</v>
      </c>
      <c r="R67">
        <f t="shared" si="13"/>
        <v>3.7741151977793193</v>
      </c>
      <c r="S67">
        <f t="shared" si="14"/>
        <v>10.9167775033251</v>
      </c>
      <c r="U67">
        <v>6.0686947988223752</v>
      </c>
      <c r="V67">
        <v>3.7340084388185653</v>
      </c>
      <c r="W67">
        <v>3.7741151977793193</v>
      </c>
      <c r="X67">
        <v>10.9167775033251</v>
      </c>
      <c r="Z67">
        <f t="shared" si="15"/>
        <v>5.6676565626779096</v>
      </c>
    </row>
    <row r="68" spans="1:26" x14ac:dyDescent="0.25">
      <c r="A68">
        <v>73</v>
      </c>
      <c r="B68" t="s">
        <v>410</v>
      </c>
      <c r="C68" t="s">
        <v>187</v>
      </c>
      <c r="D68">
        <v>4.03</v>
      </c>
      <c r="E68" t="s">
        <v>656</v>
      </c>
      <c r="F68">
        <v>2.06</v>
      </c>
      <c r="G68">
        <v>5.94</v>
      </c>
      <c r="H68">
        <v>4.82</v>
      </c>
      <c r="I68">
        <v>3.55</v>
      </c>
      <c r="J68">
        <v>7.52</v>
      </c>
      <c r="K68" s="3" t="s">
        <v>656</v>
      </c>
      <c r="L68" t="s">
        <v>656</v>
      </c>
      <c r="M68" s="3"/>
      <c r="N68">
        <f t="shared" si="10"/>
        <v>4.6533333333333333</v>
      </c>
      <c r="O68">
        <f t="shared" si="16"/>
        <v>4.6533333333333333</v>
      </c>
      <c r="P68">
        <f t="shared" si="11"/>
        <v>6.0686947988223752</v>
      </c>
      <c r="Q68" t="e">
        <f t="shared" si="12"/>
        <v>#VALUE!</v>
      </c>
      <c r="R68">
        <f t="shared" si="13"/>
        <v>0.40839694656488595</v>
      </c>
      <c r="S68">
        <f t="shared" si="14"/>
        <v>5.3559440116536834</v>
      </c>
      <c r="U68">
        <v>6.0686947988223752</v>
      </c>
      <c r="W68">
        <v>0.40839694656488595</v>
      </c>
      <c r="X68">
        <v>5.3559440116536834</v>
      </c>
      <c r="Z68">
        <f t="shared" si="15"/>
        <v>4.3571726261734911</v>
      </c>
    </row>
    <row r="69" spans="1:26" x14ac:dyDescent="0.25">
      <c r="A69">
        <v>74</v>
      </c>
      <c r="B69" t="s">
        <v>410</v>
      </c>
      <c r="C69" t="s">
        <v>188</v>
      </c>
      <c r="D69" t="s">
        <v>656</v>
      </c>
      <c r="E69" t="s">
        <v>656</v>
      </c>
      <c r="F69" t="s">
        <v>656</v>
      </c>
      <c r="G69">
        <v>7.36</v>
      </c>
      <c r="H69">
        <v>5.89</v>
      </c>
      <c r="I69">
        <v>7.7</v>
      </c>
      <c r="J69">
        <v>13.33</v>
      </c>
      <c r="K69" s="3" t="s">
        <v>656</v>
      </c>
      <c r="L69" t="s">
        <v>656</v>
      </c>
      <c r="M69" s="3"/>
      <c r="N69">
        <f t="shared" si="10"/>
        <v>8.57</v>
      </c>
      <c r="O69">
        <f t="shared" si="16"/>
        <v>8.57</v>
      </c>
      <c r="P69" t="e">
        <f t="shared" si="11"/>
        <v>#VALUE!</v>
      </c>
      <c r="Q69" t="e">
        <f t="shared" si="12"/>
        <v>#VALUE!</v>
      </c>
      <c r="R69" t="e">
        <f t="shared" si="13"/>
        <v>#VALUE!</v>
      </c>
      <c r="S69">
        <f t="shared" si="14"/>
        <v>9.0357210716321497</v>
      </c>
      <c r="X69">
        <v>9.0357210716321497</v>
      </c>
      <c r="Z69">
        <f t="shared" si="15"/>
        <v>7.4964302679080372</v>
      </c>
    </row>
    <row r="70" spans="1:26" x14ac:dyDescent="0.25">
      <c r="A70">
        <v>75</v>
      </c>
      <c r="B70" t="s">
        <v>410</v>
      </c>
      <c r="C70" t="s">
        <v>189</v>
      </c>
      <c r="D70">
        <v>3.15</v>
      </c>
      <c r="E70" t="s">
        <v>656</v>
      </c>
      <c r="F70">
        <v>4.7</v>
      </c>
      <c r="G70">
        <v>5.43</v>
      </c>
      <c r="H70">
        <v>5.17</v>
      </c>
      <c r="I70">
        <v>5.92</v>
      </c>
      <c r="J70">
        <v>9.15</v>
      </c>
      <c r="K70" s="3" t="s">
        <v>656</v>
      </c>
      <c r="L70" t="s">
        <v>656</v>
      </c>
      <c r="M70" s="3"/>
      <c r="N70">
        <f t="shared" si="10"/>
        <v>5.586666666666666</v>
      </c>
      <c r="O70">
        <f t="shared" si="16"/>
        <v>5.586666666666666</v>
      </c>
      <c r="P70">
        <f t="shared" si="11"/>
        <v>1.7507360157016671</v>
      </c>
      <c r="Q70" t="e">
        <f t="shared" si="12"/>
        <v>#VALUE!</v>
      </c>
      <c r="R70">
        <f t="shared" si="13"/>
        <v>9.5687022900763363</v>
      </c>
      <c r="S70">
        <f t="shared" si="14"/>
        <v>6.3883083159161451</v>
      </c>
      <c r="U70">
        <v>1.7507360157016671</v>
      </c>
      <c r="W70">
        <v>9.5687022900763363</v>
      </c>
      <c r="X70">
        <v>6.3883083159161451</v>
      </c>
      <c r="Z70">
        <f t="shared" si="15"/>
        <v>5.7046244369490253</v>
      </c>
    </row>
    <row r="71" spans="1:26" x14ac:dyDescent="0.25">
      <c r="A71">
        <v>76</v>
      </c>
      <c r="B71" t="s">
        <v>410</v>
      </c>
      <c r="C71" t="s">
        <v>190</v>
      </c>
      <c r="D71" t="s">
        <v>656</v>
      </c>
      <c r="E71">
        <v>6.24</v>
      </c>
      <c r="F71">
        <v>4.74</v>
      </c>
      <c r="G71">
        <v>5.5</v>
      </c>
      <c r="H71">
        <v>5.54</v>
      </c>
      <c r="I71">
        <v>7</v>
      </c>
      <c r="J71">
        <v>11.38</v>
      </c>
      <c r="K71" s="3" t="s">
        <v>656</v>
      </c>
      <c r="L71" t="s">
        <v>656</v>
      </c>
      <c r="M71" s="3"/>
      <c r="N71">
        <f t="shared" si="10"/>
        <v>6.7333333333333334</v>
      </c>
      <c r="O71">
        <f t="shared" si="16"/>
        <v>6.8320000000000007</v>
      </c>
      <c r="P71" t="e">
        <f t="shared" si="11"/>
        <v>#VALUE!</v>
      </c>
      <c r="Q71">
        <f t="shared" si="12"/>
        <v>8.7129113924050632</v>
      </c>
      <c r="R71">
        <f t="shared" si="13"/>
        <v>9.7074947952810557</v>
      </c>
      <c r="S71">
        <f t="shared" si="14"/>
        <v>7.8006840205206167</v>
      </c>
      <c r="V71">
        <v>8.7129113924050632</v>
      </c>
      <c r="W71">
        <v>9.7074947952810557</v>
      </c>
      <c r="X71">
        <v>7.8006840205206167</v>
      </c>
      <c r="Z71">
        <f t="shared" si="15"/>
        <v>7.3768483680344561</v>
      </c>
    </row>
    <row r="72" spans="1:26" x14ac:dyDescent="0.25">
      <c r="A72">
        <v>77</v>
      </c>
      <c r="B72" t="s">
        <v>410</v>
      </c>
      <c r="C72" t="s">
        <v>191</v>
      </c>
      <c r="D72">
        <v>3.32</v>
      </c>
      <c r="E72">
        <v>3.2</v>
      </c>
      <c r="F72">
        <v>3.52</v>
      </c>
      <c r="G72">
        <v>6.52</v>
      </c>
      <c r="H72">
        <v>5.44</v>
      </c>
      <c r="I72">
        <v>7.92</v>
      </c>
      <c r="J72">
        <v>11.13</v>
      </c>
      <c r="K72" s="3" t="s">
        <v>656</v>
      </c>
      <c r="L72" t="s">
        <v>656</v>
      </c>
      <c r="M72" s="3"/>
      <c r="N72">
        <f t="shared" si="10"/>
        <v>5.8642857142857148</v>
      </c>
      <c r="O72">
        <f t="shared" si="16"/>
        <v>6.3083333333333336</v>
      </c>
      <c r="P72">
        <f t="shared" si="11"/>
        <v>2.584887144259076</v>
      </c>
      <c r="Q72">
        <f t="shared" si="12"/>
        <v>3.5821097046413506</v>
      </c>
      <c r="R72">
        <f t="shared" si="13"/>
        <v>5.4743233865371268</v>
      </c>
      <c r="S72">
        <f t="shared" si="14"/>
        <v>7.6423459370447793</v>
      </c>
      <c r="U72">
        <v>2.584887144259076</v>
      </c>
      <c r="V72">
        <v>3.5821097046413506</v>
      </c>
      <c r="W72">
        <v>5.4743233865371268</v>
      </c>
      <c r="X72">
        <v>7.6423459370447793</v>
      </c>
      <c r="Z72">
        <f t="shared" si="15"/>
        <v>5.594809453211762</v>
      </c>
    </row>
    <row r="73" spans="1:26" x14ac:dyDescent="0.25">
      <c r="A73">
        <v>78</v>
      </c>
      <c r="B73" t="s">
        <v>410</v>
      </c>
      <c r="C73" t="s">
        <v>192</v>
      </c>
      <c r="D73" t="s">
        <v>656</v>
      </c>
      <c r="E73" t="s">
        <v>656</v>
      </c>
      <c r="F73" t="s">
        <v>656</v>
      </c>
      <c r="G73">
        <v>7.86</v>
      </c>
      <c r="H73">
        <v>7.7</v>
      </c>
      <c r="I73">
        <v>6.33</v>
      </c>
      <c r="J73">
        <v>11.53</v>
      </c>
      <c r="K73" s="3" t="s">
        <v>656</v>
      </c>
      <c r="L73" t="s">
        <v>656</v>
      </c>
      <c r="M73" s="3"/>
      <c r="N73">
        <f t="shared" si="10"/>
        <v>8.3550000000000004</v>
      </c>
      <c r="O73">
        <f t="shared" si="16"/>
        <v>8.3550000000000004</v>
      </c>
      <c r="P73" t="e">
        <f t="shared" si="11"/>
        <v>#VALUE!</v>
      </c>
      <c r="Q73" t="e">
        <f t="shared" si="12"/>
        <v>#VALUE!</v>
      </c>
      <c r="R73" t="e">
        <f t="shared" si="13"/>
        <v>#VALUE!</v>
      </c>
      <c r="S73">
        <f t="shared" si="14"/>
        <v>7.8956868706061183</v>
      </c>
      <c r="X73">
        <v>7.8956868706061183</v>
      </c>
      <c r="Z73">
        <f t="shared" si="15"/>
        <v>7.4464217176515302</v>
      </c>
    </row>
    <row r="74" spans="1:26" x14ac:dyDescent="0.25">
      <c r="A74">
        <v>79</v>
      </c>
      <c r="B74" t="s">
        <v>410</v>
      </c>
      <c r="C74" t="s">
        <v>193</v>
      </c>
      <c r="D74" t="s">
        <v>656</v>
      </c>
      <c r="E74" t="s">
        <v>656</v>
      </c>
      <c r="F74" t="s">
        <v>656</v>
      </c>
      <c r="G74">
        <v>8.76</v>
      </c>
      <c r="H74">
        <v>7.68</v>
      </c>
      <c r="I74">
        <v>9.7200000000000006</v>
      </c>
      <c r="J74">
        <v>11.56</v>
      </c>
      <c r="K74" s="3" t="s">
        <v>656</v>
      </c>
      <c r="L74" t="s">
        <v>656</v>
      </c>
      <c r="M74" s="3"/>
      <c r="N74">
        <f t="shared" si="10"/>
        <v>9.43</v>
      </c>
      <c r="O74">
        <f t="shared" si="16"/>
        <v>9.43</v>
      </c>
      <c r="P74" t="e">
        <f t="shared" si="11"/>
        <v>#VALUE!</v>
      </c>
      <c r="Q74" t="e">
        <f t="shared" si="12"/>
        <v>#VALUE!</v>
      </c>
      <c r="R74" t="e">
        <f t="shared" si="13"/>
        <v>#VALUE!</v>
      </c>
      <c r="S74">
        <f t="shared" si="14"/>
        <v>7.9146874406232195</v>
      </c>
      <c r="X74">
        <v>7.9146874406232195</v>
      </c>
      <c r="Z74">
        <f t="shared" si="15"/>
        <v>8.5186718601558038</v>
      </c>
    </row>
    <row r="75" spans="1:26" x14ac:dyDescent="0.25">
      <c r="A75">
        <v>80</v>
      </c>
      <c r="B75" t="s">
        <v>410</v>
      </c>
      <c r="C75" t="s">
        <v>194</v>
      </c>
      <c r="D75" t="s">
        <v>656</v>
      </c>
      <c r="E75" t="s">
        <v>656</v>
      </c>
      <c r="F75" t="s">
        <v>656</v>
      </c>
      <c r="G75" t="s">
        <v>656</v>
      </c>
      <c r="H75" t="s">
        <v>656</v>
      </c>
      <c r="I75">
        <v>8.42</v>
      </c>
      <c r="J75">
        <v>7.42</v>
      </c>
      <c r="K75" s="3" t="s">
        <v>656</v>
      </c>
      <c r="L75" s="3" t="s">
        <v>656</v>
      </c>
      <c r="M75" s="3"/>
      <c r="N75">
        <f t="shared" si="10"/>
        <v>7.92</v>
      </c>
      <c r="O75">
        <f t="shared" si="16"/>
        <v>7.92</v>
      </c>
      <c r="P75" t="e">
        <f t="shared" si="11"/>
        <v>#VALUE!</v>
      </c>
      <c r="Q75" t="e">
        <f t="shared" si="12"/>
        <v>#VALUE!</v>
      </c>
      <c r="R75" t="e">
        <f t="shared" si="13"/>
        <v>#VALUE!</v>
      </c>
      <c r="S75">
        <f t="shared" si="14"/>
        <v>5.2926087782633484</v>
      </c>
      <c r="X75">
        <v>5.2926087782633484</v>
      </c>
      <c r="Z75">
        <f t="shared" si="15"/>
        <v>6.8563043891316742</v>
      </c>
    </row>
    <row r="76" spans="1:26" x14ac:dyDescent="0.25">
      <c r="A76">
        <v>81</v>
      </c>
      <c r="B76" t="s">
        <v>410</v>
      </c>
      <c r="C76" t="s">
        <v>195</v>
      </c>
      <c r="D76">
        <v>4.28</v>
      </c>
      <c r="E76">
        <v>5.43</v>
      </c>
      <c r="F76">
        <v>4.84</v>
      </c>
      <c r="G76">
        <v>8.1300000000000008</v>
      </c>
      <c r="H76">
        <v>6.84</v>
      </c>
      <c r="I76">
        <v>6.38</v>
      </c>
      <c r="J76">
        <v>13.68</v>
      </c>
      <c r="K76" s="3" t="s">
        <v>656</v>
      </c>
      <c r="L76" s="3" t="s">
        <v>656</v>
      </c>
      <c r="M76" s="3"/>
      <c r="N76">
        <f t="shared" si="10"/>
        <v>7.0828571428571427</v>
      </c>
      <c r="O76">
        <f t="shared" si="16"/>
        <v>7.3583333333333334</v>
      </c>
      <c r="P76">
        <f t="shared" si="11"/>
        <v>7.2953876349362119</v>
      </c>
      <c r="Q76">
        <f t="shared" si="12"/>
        <v>7.3458227848101254</v>
      </c>
      <c r="R76">
        <f t="shared" si="13"/>
        <v>10.054476058292851</v>
      </c>
      <c r="S76">
        <f t="shared" si="14"/>
        <v>9.2573943884983212</v>
      </c>
      <c r="U76">
        <v>7.2953876349362119</v>
      </c>
      <c r="V76">
        <v>7.3458227848101254</v>
      </c>
      <c r="W76">
        <v>10.054476058292851</v>
      </c>
      <c r="X76">
        <v>9.2573943884983212</v>
      </c>
      <c r="Z76">
        <f t="shared" si="15"/>
        <v>7.9004401237910722</v>
      </c>
    </row>
    <row r="77" spans="1:26" x14ac:dyDescent="0.25">
      <c r="A77">
        <v>82</v>
      </c>
      <c r="B77" t="s">
        <v>410</v>
      </c>
      <c r="C77" t="s">
        <v>196</v>
      </c>
      <c r="D77" t="s">
        <v>656</v>
      </c>
      <c r="E77">
        <v>4.4400000000000004</v>
      </c>
      <c r="F77">
        <v>3.94</v>
      </c>
      <c r="G77" t="s">
        <v>656</v>
      </c>
      <c r="H77">
        <v>6.86</v>
      </c>
      <c r="I77">
        <v>4.54</v>
      </c>
      <c r="J77">
        <v>13.42</v>
      </c>
      <c r="K77" s="3" t="s">
        <v>656</v>
      </c>
      <c r="L77" s="3" t="s">
        <v>656</v>
      </c>
      <c r="M77" s="3"/>
      <c r="N77">
        <f t="shared" si="10"/>
        <v>6.6400000000000006</v>
      </c>
      <c r="O77">
        <f t="shared" si="16"/>
        <v>7.1899999999999995</v>
      </c>
      <c r="P77" t="e">
        <f t="shared" si="11"/>
        <v>#VALUE!</v>
      </c>
      <c r="Q77">
        <f t="shared" si="12"/>
        <v>5.6749367088607601</v>
      </c>
      <c r="R77">
        <f t="shared" si="13"/>
        <v>6.9316446911866754</v>
      </c>
      <c r="S77">
        <f t="shared" si="14"/>
        <v>9.0927227816834506</v>
      </c>
      <c r="V77">
        <v>5.6749367088607601</v>
      </c>
      <c r="W77">
        <v>6.9316446911866754</v>
      </c>
      <c r="X77">
        <v>9.0927227816834506</v>
      </c>
      <c r="Z77">
        <f t="shared" si="15"/>
        <v>6.6198608363461773</v>
      </c>
    </row>
    <row r="78" spans="1:26" x14ac:dyDescent="0.25">
      <c r="A78">
        <v>83</v>
      </c>
      <c r="B78" t="s">
        <v>410</v>
      </c>
      <c r="C78" t="s">
        <v>197</v>
      </c>
      <c r="D78" t="s">
        <v>656</v>
      </c>
      <c r="E78">
        <v>3.63</v>
      </c>
      <c r="F78">
        <v>3.26</v>
      </c>
      <c r="G78">
        <v>5.79</v>
      </c>
      <c r="H78">
        <v>5.64</v>
      </c>
      <c r="I78">
        <v>5.76</v>
      </c>
      <c r="J78">
        <v>9.4</v>
      </c>
      <c r="K78" s="3" t="s">
        <v>656</v>
      </c>
      <c r="L78" s="3" t="s">
        <v>656</v>
      </c>
      <c r="M78" s="3"/>
      <c r="N78">
        <f t="shared" si="10"/>
        <v>5.5799999999999992</v>
      </c>
      <c r="O78">
        <f t="shared" si="16"/>
        <v>5.9700000000000006</v>
      </c>
      <c r="P78" t="e">
        <f t="shared" si="11"/>
        <v>#VALUE!</v>
      </c>
      <c r="Q78">
        <f t="shared" si="12"/>
        <v>4.3078481012658223</v>
      </c>
      <c r="R78">
        <f t="shared" si="13"/>
        <v>4.5721721027064532</v>
      </c>
      <c r="S78">
        <f t="shared" si="14"/>
        <v>6.5466463993919826</v>
      </c>
      <c r="V78">
        <v>4.3078481012658223</v>
      </c>
      <c r="W78">
        <v>4.5721721027064532</v>
      </c>
      <c r="X78">
        <v>6.5466463993919826</v>
      </c>
      <c r="Z78">
        <f t="shared" si="15"/>
        <v>5.4361111005607095</v>
      </c>
    </row>
    <row r="79" spans="1:26" x14ac:dyDescent="0.25">
      <c r="A79">
        <v>84</v>
      </c>
      <c r="B79" t="s">
        <v>410</v>
      </c>
      <c r="C79" t="s">
        <v>198</v>
      </c>
      <c r="D79" t="s">
        <v>656</v>
      </c>
      <c r="E79" t="s">
        <v>656</v>
      </c>
      <c r="F79" t="s">
        <v>656</v>
      </c>
      <c r="G79">
        <v>9.02</v>
      </c>
      <c r="H79">
        <v>6.88</v>
      </c>
      <c r="I79">
        <v>6.88</v>
      </c>
      <c r="J79">
        <v>17.52</v>
      </c>
      <c r="K79" s="3" t="s">
        <v>656</v>
      </c>
      <c r="L79" s="3" t="s">
        <v>656</v>
      </c>
      <c r="M79" s="3"/>
      <c r="N79">
        <f t="shared" si="10"/>
        <v>10.074999999999999</v>
      </c>
      <c r="O79">
        <f t="shared" si="16"/>
        <v>10.074999999999999</v>
      </c>
      <c r="P79" t="e">
        <f t="shared" si="11"/>
        <v>#VALUE!</v>
      </c>
      <c r="Q79" t="e">
        <f t="shared" si="12"/>
        <v>#VALUE!</v>
      </c>
      <c r="R79" t="e">
        <f t="shared" si="13"/>
        <v>#VALUE!</v>
      </c>
      <c r="S79">
        <f t="shared" si="14"/>
        <v>11.689467350687186</v>
      </c>
      <c r="X79">
        <v>11.689467350687186</v>
      </c>
      <c r="Z79">
        <f t="shared" si="15"/>
        <v>8.6173668376717956</v>
      </c>
    </row>
    <row r="80" spans="1:26" x14ac:dyDescent="0.25">
      <c r="A80">
        <v>85</v>
      </c>
      <c r="B80" t="s">
        <v>410</v>
      </c>
      <c r="C80" t="s">
        <v>199</v>
      </c>
      <c r="D80" t="s">
        <v>656</v>
      </c>
      <c r="E80">
        <v>2.7</v>
      </c>
      <c r="F80" t="s">
        <v>656</v>
      </c>
      <c r="G80">
        <v>7.52</v>
      </c>
      <c r="H80">
        <v>6.18</v>
      </c>
      <c r="I80">
        <v>5.08</v>
      </c>
      <c r="J80">
        <v>9.44</v>
      </c>
      <c r="K80" s="3" t="s">
        <v>656</v>
      </c>
      <c r="L80" s="3" t="s">
        <v>656</v>
      </c>
      <c r="M80" s="3"/>
      <c r="N80">
        <f t="shared" si="10"/>
        <v>6.1839999999999993</v>
      </c>
      <c r="O80">
        <f t="shared" si="16"/>
        <v>7.0549999999999997</v>
      </c>
      <c r="P80" t="e">
        <f t="shared" si="11"/>
        <v>#VALUE!</v>
      </c>
      <c r="Q80">
        <f t="shared" si="12"/>
        <v>2.7382278481012663</v>
      </c>
      <c r="R80" t="e">
        <f t="shared" si="13"/>
        <v>#VALUE!</v>
      </c>
      <c r="S80">
        <f t="shared" si="14"/>
        <v>6.571980492748116</v>
      </c>
      <c r="V80">
        <v>2.7382278481012663</v>
      </c>
      <c r="X80">
        <v>6.571980492748116</v>
      </c>
      <c r="Z80">
        <f t="shared" si="15"/>
        <v>5.6180416681698775</v>
      </c>
    </row>
    <row r="81" spans="1:26" x14ac:dyDescent="0.25">
      <c r="A81">
        <v>86</v>
      </c>
      <c r="B81" t="s">
        <v>410</v>
      </c>
      <c r="C81" t="s">
        <v>200</v>
      </c>
      <c r="D81">
        <v>3.82</v>
      </c>
      <c r="E81">
        <v>5.39</v>
      </c>
      <c r="F81">
        <v>4.53</v>
      </c>
      <c r="G81" t="s">
        <v>656</v>
      </c>
      <c r="H81" t="s">
        <v>656</v>
      </c>
      <c r="I81">
        <v>8.3000000000000007</v>
      </c>
      <c r="J81" t="s">
        <v>656</v>
      </c>
      <c r="K81" s="3" t="s">
        <v>656</v>
      </c>
      <c r="L81" s="3" t="s">
        <v>656</v>
      </c>
      <c r="M81" s="3"/>
      <c r="N81">
        <f t="shared" si="10"/>
        <v>5.51</v>
      </c>
      <c r="O81">
        <f t="shared" si="16"/>
        <v>5.55</v>
      </c>
      <c r="P81">
        <f t="shared" si="11"/>
        <v>5.0382728164867503</v>
      </c>
      <c r="Q81">
        <f t="shared" si="12"/>
        <v>7.2783122362869195</v>
      </c>
      <c r="R81">
        <f t="shared" si="13"/>
        <v>8.9788341429562806</v>
      </c>
      <c r="S81" t="e">
        <f t="shared" si="14"/>
        <v>#VALUE!</v>
      </c>
      <c r="U81">
        <v>5.0382728164867503</v>
      </c>
      <c r="V81">
        <v>7.2783122362869195</v>
      </c>
      <c r="W81">
        <v>8.9788341429562806</v>
      </c>
      <c r="Z81">
        <f t="shared" si="15"/>
        <v>7.3988547989324873</v>
      </c>
    </row>
    <row r="82" spans="1:26" x14ac:dyDescent="0.25">
      <c r="A82">
        <v>87</v>
      </c>
      <c r="B82" t="s">
        <v>410</v>
      </c>
      <c r="C82" t="s">
        <v>201</v>
      </c>
      <c r="D82">
        <v>2.88</v>
      </c>
      <c r="E82" t="s">
        <v>656</v>
      </c>
      <c r="F82">
        <v>1.9</v>
      </c>
      <c r="G82">
        <v>4.17</v>
      </c>
      <c r="H82">
        <v>5.21</v>
      </c>
      <c r="I82" t="s">
        <v>656</v>
      </c>
      <c r="J82" t="s">
        <v>656</v>
      </c>
      <c r="K82" s="3" t="s">
        <v>656</v>
      </c>
      <c r="L82" s="3" t="s">
        <v>656</v>
      </c>
      <c r="M82" s="3"/>
      <c r="N82">
        <f t="shared" si="10"/>
        <v>3.54</v>
      </c>
      <c r="O82">
        <f t="shared" si="16"/>
        <v>3.54</v>
      </c>
      <c r="P82">
        <f t="shared" si="11"/>
        <v>0.42590775269872305</v>
      </c>
      <c r="Q82" t="e">
        <f t="shared" si="12"/>
        <v>#VALUE!</v>
      </c>
      <c r="R82">
        <f t="shared" si="13"/>
        <v>-0.1467730742539903</v>
      </c>
      <c r="S82" t="e">
        <f t="shared" si="14"/>
        <v>#VALUE!</v>
      </c>
      <c r="U82">
        <v>0.42590775269872305</v>
      </c>
      <c r="W82">
        <v>-0.1467730742539903</v>
      </c>
      <c r="Z82">
        <f t="shared" si="15"/>
        <v>2.4147836696111828</v>
      </c>
    </row>
    <row r="83" spans="1:26" x14ac:dyDescent="0.25">
      <c r="A83">
        <v>88</v>
      </c>
      <c r="B83" t="s">
        <v>410</v>
      </c>
      <c r="C83" t="s">
        <v>202</v>
      </c>
      <c r="D83" t="s">
        <v>656</v>
      </c>
      <c r="E83" t="s">
        <v>656</v>
      </c>
      <c r="F83" t="s">
        <v>656</v>
      </c>
      <c r="G83">
        <v>5.04</v>
      </c>
      <c r="H83">
        <v>4.91</v>
      </c>
      <c r="I83" t="s">
        <v>656</v>
      </c>
      <c r="J83" t="s">
        <v>656</v>
      </c>
      <c r="K83" s="3" t="s">
        <v>656</v>
      </c>
      <c r="L83" s="3" t="s">
        <v>656</v>
      </c>
      <c r="M83" s="3"/>
      <c r="N83">
        <f t="shared" si="10"/>
        <v>4.9749999999999996</v>
      </c>
      <c r="O83">
        <f t="shared" si="16"/>
        <v>4.9749999999999996</v>
      </c>
      <c r="P83" t="e">
        <f t="shared" si="11"/>
        <v>#VALUE!</v>
      </c>
      <c r="Q83" t="e">
        <f t="shared" si="12"/>
        <v>#VALUE!</v>
      </c>
      <c r="R83" t="e">
        <f t="shared" si="13"/>
        <v>#VALUE!</v>
      </c>
      <c r="S83" t="e">
        <f t="shared" si="14"/>
        <v>#VALUE!</v>
      </c>
      <c r="Z83">
        <f t="shared" si="15"/>
        <v>4.9749999999999996</v>
      </c>
    </row>
    <row r="84" spans="1:26" x14ac:dyDescent="0.25">
      <c r="A84">
        <v>89</v>
      </c>
      <c r="B84" t="s">
        <v>410</v>
      </c>
      <c r="C84" t="s">
        <v>203</v>
      </c>
      <c r="D84" t="s">
        <v>656</v>
      </c>
      <c r="E84" t="s">
        <v>656</v>
      </c>
      <c r="F84" t="s">
        <v>656</v>
      </c>
      <c r="G84" t="s">
        <v>656</v>
      </c>
      <c r="H84" t="s">
        <v>656</v>
      </c>
      <c r="I84">
        <v>3.68</v>
      </c>
      <c r="J84" t="s">
        <v>656</v>
      </c>
      <c r="K84" s="3" t="s">
        <v>656</v>
      </c>
      <c r="L84" s="3" t="s">
        <v>656</v>
      </c>
      <c r="M84" s="3"/>
      <c r="N84">
        <f t="shared" si="10"/>
        <v>3.68</v>
      </c>
      <c r="O84">
        <f t="shared" si="16"/>
        <v>3.68</v>
      </c>
      <c r="P84" t="e">
        <f t="shared" si="11"/>
        <v>#VALUE!</v>
      </c>
      <c r="Q84" t="e">
        <f t="shared" si="12"/>
        <v>#VALUE!</v>
      </c>
      <c r="R84" t="e">
        <f t="shared" si="13"/>
        <v>#VALUE!</v>
      </c>
      <c r="S84" t="e">
        <f t="shared" si="14"/>
        <v>#VALUE!</v>
      </c>
      <c r="Z84">
        <f t="shared" si="15"/>
        <v>3.68</v>
      </c>
    </row>
    <row r="85" spans="1:26" x14ac:dyDescent="0.25">
      <c r="A85">
        <v>90</v>
      </c>
      <c r="B85" t="s">
        <v>410</v>
      </c>
      <c r="C85" t="s">
        <v>204</v>
      </c>
      <c r="D85" t="s">
        <v>656</v>
      </c>
      <c r="E85">
        <v>2.73</v>
      </c>
      <c r="F85">
        <v>2.38</v>
      </c>
      <c r="G85">
        <v>3.06</v>
      </c>
      <c r="H85">
        <v>2.42</v>
      </c>
      <c r="I85">
        <v>2.38</v>
      </c>
      <c r="J85">
        <v>3.96</v>
      </c>
      <c r="K85" s="3" t="s">
        <v>656</v>
      </c>
      <c r="L85" s="3" t="s">
        <v>656</v>
      </c>
      <c r="M85" s="3"/>
      <c r="N85">
        <f t="shared" si="10"/>
        <v>2.8216666666666668</v>
      </c>
      <c r="O85">
        <f t="shared" si="16"/>
        <v>2.84</v>
      </c>
      <c r="P85" t="e">
        <f t="shared" si="11"/>
        <v>#VALUE!</v>
      </c>
      <c r="Q85">
        <f t="shared" si="12"/>
        <v>2.7888607594936707</v>
      </c>
      <c r="R85">
        <f t="shared" si="13"/>
        <v>1.5187369882026369</v>
      </c>
      <c r="S85">
        <f t="shared" si="14"/>
        <v>3.1012097029577554</v>
      </c>
      <c r="V85">
        <v>2.7888607594936707</v>
      </c>
      <c r="W85">
        <v>1.5187369882026369</v>
      </c>
      <c r="X85">
        <v>3.1012097029577554</v>
      </c>
      <c r="Z85">
        <f t="shared" si="15"/>
        <v>2.5448012417756769</v>
      </c>
    </row>
    <row r="86" spans="1:26" x14ac:dyDescent="0.25">
      <c r="A86">
        <v>91</v>
      </c>
      <c r="B86" t="s">
        <v>410</v>
      </c>
      <c r="C86" t="s">
        <v>205</v>
      </c>
      <c r="D86">
        <v>3.13</v>
      </c>
      <c r="E86">
        <v>2.5</v>
      </c>
      <c r="F86">
        <v>2.08</v>
      </c>
      <c r="G86">
        <v>3.28</v>
      </c>
      <c r="H86" t="s">
        <v>656</v>
      </c>
      <c r="I86">
        <v>4.0999999999999996</v>
      </c>
      <c r="J86" t="s">
        <v>656</v>
      </c>
      <c r="K86" s="3" t="s">
        <v>656</v>
      </c>
      <c r="L86" s="3" t="s">
        <v>656</v>
      </c>
      <c r="M86" s="3"/>
      <c r="N86">
        <f t="shared" si="10"/>
        <v>3.0179999999999998</v>
      </c>
      <c r="O86">
        <f t="shared" si="16"/>
        <v>3.1475</v>
      </c>
      <c r="P86">
        <f t="shared" si="11"/>
        <v>1.6526005888125601</v>
      </c>
      <c r="Q86">
        <f t="shared" si="12"/>
        <v>2.4006751054852322</v>
      </c>
      <c r="R86">
        <f t="shared" si="13"/>
        <v>0.4777931991672455</v>
      </c>
      <c r="S86" t="e">
        <f t="shared" si="14"/>
        <v>#VALUE!</v>
      </c>
      <c r="U86">
        <v>1.6526005888125601</v>
      </c>
      <c r="V86">
        <v>2.4006751054852322</v>
      </c>
      <c r="W86">
        <v>0.4777931991672455</v>
      </c>
      <c r="Z86">
        <f t="shared" si="15"/>
        <v>2.382213778693008</v>
      </c>
    </row>
    <row r="87" spans="1:26" x14ac:dyDescent="0.25">
      <c r="A87">
        <v>92</v>
      </c>
      <c r="B87" t="s">
        <v>410</v>
      </c>
      <c r="C87" t="s">
        <v>206</v>
      </c>
      <c r="D87" t="s">
        <v>656</v>
      </c>
      <c r="E87" t="s">
        <v>656</v>
      </c>
      <c r="F87">
        <v>1.25</v>
      </c>
      <c r="G87">
        <v>8.5</v>
      </c>
      <c r="H87" t="s">
        <v>656</v>
      </c>
      <c r="I87">
        <v>10.38</v>
      </c>
      <c r="J87">
        <v>14.28</v>
      </c>
      <c r="K87" s="3" t="s">
        <v>656</v>
      </c>
      <c r="L87" s="3" t="s">
        <v>656</v>
      </c>
      <c r="M87" s="3"/>
      <c r="N87">
        <f t="shared" si="10"/>
        <v>8.6025000000000009</v>
      </c>
      <c r="O87">
        <f t="shared" si="16"/>
        <v>8.6025000000000009</v>
      </c>
      <c r="P87" t="e">
        <f t="shared" si="11"/>
        <v>#VALUE!</v>
      </c>
      <c r="Q87" t="e">
        <f t="shared" si="12"/>
        <v>#VALUE!</v>
      </c>
      <c r="R87">
        <f t="shared" si="13"/>
        <v>-2.4021512838306727</v>
      </c>
      <c r="S87">
        <f t="shared" si="14"/>
        <v>9.6374057888403328</v>
      </c>
      <c r="W87">
        <v>-2.4021512838306727</v>
      </c>
      <c r="X87">
        <v>9.6374057888403328</v>
      </c>
      <c r="Z87">
        <f t="shared" si="15"/>
        <v>6.5288136262524157</v>
      </c>
    </row>
    <row r="88" spans="1:26" x14ac:dyDescent="0.25">
      <c r="A88">
        <v>93</v>
      </c>
      <c r="B88" t="s">
        <v>410</v>
      </c>
      <c r="C88" t="s">
        <v>207</v>
      </c>
      <c r="D88">
        <v>3.02</v>
      </c>
      <c r="E88">
        <v>1.67</v>
      </c>
      <c r="F88">
        <v>2.91</v>
      </c>
      <c r="G88">
        <v>4.3600000000000003</v>
      </c>
      <c r="H88">
        <v>5.56</v>
      </c>
      <c r="I88" t="s">
        <v>656</v>
      </c>
      <c r="J88" t="s">
        <v>656</v>
      </c>
      <c r="K88" s="3" t="s">
        <v>656</v>
      </c>
      <c r="L88" s="3" t="s">
        <v>656</v>
      </c>
      <c r="M88" s="3"/>
      <c r="N88">
        <f t="shared" si="10"/>
        <v>3.504</v>
      </c>
      <c r="O88">
        <f t="shared" si="16"/>
        <v>3.9624999999999995</v>
      </c>
      <c r="P88">
        <f t="shared" si="11"/>
        <v>1.1128557409224724</v>
      </c>
      <c r="Q88">
        <f t="shared" si="12"/>
        <v>0.99983122362869203</v>
      </c>
      <c r="R88">
        <f t="shared" si="13"/>
        <v>3.3577376821651637</v>
      </c>
      <c r="S88" t="e">
        <f t="shared" si="14"/>
        <v>#VALUE!</v>
      </c>
      <c r="U88">
        <v>1.1128557409224724</v>
      </c>
      <c r="V88">
        <v>0.99983122362869203</v>
      </c>
      <c r="W88">
        <v>3.3577376821651637</v>
      </c>
      <c r="Z88">
        <f t="shared" si="15"/>
        <v>3.0780849293432655</v>
      </c>
    </row>
    <row r="89" spans="1:26" x14ac:dyDescent="0.25">
      <c r="A89">
        <v>94</v>
      </c>
      <c r="B89" t="s">
        <v>410</v>
      </c>
      <c r="C89" t="s">
        <v>208</v>
      </c>
      <c r="D89">
        <v>3.33</v>
      </c>
      <c r="E89" t="s">
        <v>656</v>
      </c>
      <c r="F89" t="s">
        <v>656</v>
      </c>
      <c r="G89">
        <v>7.96</v>
      </c>
      <c r="H89">
        <v>6.45</v>
      </c>
      <c r="I89">
        <v>6.7</v>
      </c>
      <c r="J89">
        <v>19.170000000000002</v>
      </c>
      <c r="K89" s="3" t="s">
        <v>656</v>
      </c>
      <c r="L89" s="3" t="s">
        <v>656</v>
      </c>
      <c r="M89" s="3"/>
      <c r="N89">
        <f t="shared" si="10"/>
        <v>8.7219999999999995</v>
      </c>
      <c r="O89">
        <f t="shared" si="16"/>
        <v>8.7219999999999995</v>
      </c>
      <c r="P89">
        <f t="shared" si="11"/>
        <v>2.6339548577036305</v>
      </c>
      <c r="Q89" t="e">
        <f t="shared" si="12"/>
        <v>#VALUE!</v>
      </c>
      <c r="R89" t="e">
        <f t="shared" si="13"/>
        <v>#VALUE!</v>
      </c>
      <c r="S89">
        <f t="shared" si="14"/>
        <v>12.734498701627716</v>
      </c>
      <c r="U89">
        <v>2.6339548577036305</v>
      </c>
      <c r="X89">
        <v>12.734498701627716</v>
      </c>
      <c r="Z89">
        <f t="shared" si="15"/>
        <v>7.2956907118662695</v>
      </c>
    </row>
    <row r="90" spans="1:26" x14ac:dyDescent="0.25">
      <c r="A90">
        <v>95</v>
      </c>
      <c r="B90" t="s">
        <v>410</v>
      </c>
      <c r="C90" t="s">
        <v>209</v>
      </c>
      <c r="D90">
        <v>3.46</v>
      </c>
      <c r="E90">
        <v>6.86</v>
      </c>
      <c r="F90">
        <v>2.76</v>
      </c>
      <c r="G90">
        <v>8.7200000000000006</v>
      </c>
      <c r="H90">
        <v>8.66</v>
      </c>
      <c r="I90">
        <v>8.2799999999999994</v>
      </c>
      <c r="J90">
        <v>16.420000000000002</v>
      </c>
      <c r="K90" s="3" t="s">
        <v>656</v>
      </c>
      <c r="L90" s="3" t="s">
        <v>656</v>
      </c>
      <c r="M90" s="3"/>
      <c r="N90">
        <f t="shared" si="10"/>
        <v>7.8800000000000008</v>
      </c>
      <c r="O90">
        <f t="shared" si="16"/>
        <v>8.0500000000000007</v>
      </c>
      <c r="P90">
        <f t="shared" si="11"/>
        <v>3.2718351324828254</v>
      </c>
      <c r="Q90">
        <f t="shared" si="12"/>
        <v>9.7593248945147693</v>
      </c>
      <c r="R90">
        <f t="shared" si="13"/>
        <v>2.8372657876474663</v>
      </c>
      <c r="S90">
        <f t="shared" si="14"/>
        <v>10.992779783393502</v>
      </c>
      <c r="U90">
        <v>3.2718351324828254</v>
      </c>
      <c r="V90">
        <v>9.7593248945147693</v>
      </c>
      <c r="W90">
        <v>2.8372657876474663</v>
      </c>
      <c r="X90">
        <v>10.992779783393502</v>
      </c>
      <c r="Z90">
        <f t="shared" si="15"/>
        <v>7.503029371148366</v>
      </c>
    </row>
    <row r="91" spans="1:26" x14ac:dyDescent="0.25">
      <c r="A91">
        <v>96</v>
      </c>
      <c r="B91" t="s">
        <v>410</v>
      </c>
      <c r="C91" t="s">
        <v>210</v>
      </c>
      <c r="D91">
        <v>3.16</v>
      </c>
      <c r="E91" t="s">
        <v>656</v>
      </c>
      <c r="F91">
        <v>2.33</v>
      </c>
      <c r="G91">
        <v>2.82</v>
      </c>
      <c r="H91">
        <v>2.15</v>
      </c>
      <c r="I91" t="s">
        <v>656</v>
      </c>
      <c r="J91" t="s">
        <v>656</v>
      </c>
      <c r="K91" s="3" t="s">
        <v>656</v>
      </c>
      <c r="L91" s="3" t="s">
        <v>656</v>
      </c>
      <c r="M91" s="3"/>
      <c r="N91">
        <f t="shared" si="10"/>
        <v>2.6150000000000002</v>
      </c>
      <c r="O91">
        <f t="shared" si="16"/>
        <v>2.6150000000000002</v>
      </c>
      <c r="P91">
        <f t="shared" si="11"/>
        <v>1.7998037291462219</v>
      </c>
      <c r="Q91" t="e">
        <f t="shared" si="12"/>
        <v>#VALUE!</v>
      </c>
      <c r="R91">
        <f t="shared" si="13"/>
        <v>1.3452463566967388</v>
      </c>
      <c r="S91" t="e">
        <f t="shared" si="14"/>
        <v>#VALUE!</v>
      </c>
      <c r="U91">
        <v>1.7998037291462219</v>
      </c>
      <c r="W91">
        <v>1.3452463566967388</v>
      </c>
      <c r="Z91">
        <f t="shared" si="15"/>
        <v>2.0287625214607403</v>
      </c>
    </row>
    <row r="92" spans="1:26" x14ac:dyDescent="0.25">
      <c r="A92">
        <v>97</v>
      </c>
      <c r="B92" t="s">
        <v>410</v>
      </c>
      <c r="C92" t="s">
        <v>211</v>
      </c>
      <c r="D92" t="s">
        <v>656</v>
      </c>
      <c r="E92" t="s">
        <v>656</v>
      </c>
      <c r="F92" t="s">
        <v>656</v>
      </c>
      <c r="G92">
        <v>9.02</v>
      </c>
      <c r="H92" t="s">
        <v>656</v>
      </c>
      <c r="I92">
        <v>5.47</v>
      </c>
      <c r="J92">
        <v>11.8</v>
      </c>
      <c r="K92" s="3" t="s">
        <v>656</v>
      </c>
      <c r="L92" s="3" t="s">
        <v>656</v>
      </c>
      <c r="M92" s="3"/>
      <c r="N92">
        <f t="shared" si="10"/>
        <v>8.7633333333333336</v>
      </c>
      <c r="O92">
        <f t="shared" si="16"/>
        <v>8.7633333333333336</v>
      </c>
      <c r="P92" t="e">
        <f t="shared" si="11"/>
        <v>#VALUE!</v>
      </c>
      <c r="Q92" t="e">
        <f t="shared" si="12"/>
        <v>#VALUE!</v>
      </c>
      <c r="R92" t="e">
        <f t="shared" si="13"/>
        <v>#VALUE!</v>
      </c>
      <c r="S92">
        <f t="shared" si="14"/>
        <v>8.0666920007600229</v>
      </c>
      <c r="X92">
        <v>8.0666920007600229</v>
      </c>
      <c r="Z92">
        <f t="shared" si="15"/>
        <v>7.5188973335866747</v>
      </c>
    </row>
    <row r="93" spans="1:26" x14ac:dyDescent="0.25">
      <c r="A93">
        <v>98</v>
      </c>
      <c r="B93" t="s">
        <v>410</v>
      </c>
      <c r="C93" t="s">
        <v>212</v>
      </c>
      <c r="D93" t="s">
        <v>656</v>
      </c>
      <c r="E93" t="s">
        <v>656</v>
      </c>
      <c r="F93" t="s">
        <v>656</v>
      </c>
      <c r="G93">
        <v>7.84</v>
      </c>
      <c r="H93">
        <v>6.96</v>
      </c>
      <c r="I93">
        <v>7.94</v>
      </c>
      <c r="J93">
        <v>15.11</v>
      </c>
      <c r="K93" s="3" t="s">
        <v>656</v>
      </c>
      <c r="L93" s="3" t="s">
        <v>656</v>
      </c>
      <c r="M93" s="3"/>
      <c r="N93">
        <f t="shared" si="10"/>
        <v>9.4625000000000004</v>
      </c>
      <c r="O93">
        <f t="shared" si="16"/>
        <v>9.4625000000000004</v>
      </c>
      <c r="P93" t="e">
        <f t="shared" si="11"/>
        <v>#VALUE!</v>
      </c>
      <c r="Q93" t="e">
        <f t="shared" si="12"/>
        <v>#VALUE!</v>
      </c>
      <c r="R93" t="e">
        <f t="shared" si="13"/>
        <v>#VALUE!</v>
      </c>
      <c r="S93">
        <f t="shared" si="14"/>
        <v>10.163088225980111</v>
      </c>
      <c r="X93">
        <v>10.163088225980111</v>
      </c>
      <c r="Z93">
        <f t="shared" si="15"/>
        <v>8.2257720564950283</v>
      </c>
    </row>
    <row r="94" spans="1:26" x14ac:dyDescent="0.25">
      <c r="A94">
        <v>99</v>
      </c>
      <c r="B94" t="s">
        <v>410</v>
      </c>
      <c r="C94" t="s">
        <v>213</v>
      </c>
      <c r="D94" t="s">
        <v>656</v>
      </c>
      <c r="E94" t="s">
        <v>656</v>
      </c>
      <c r="F94" t="s">
        <v>656</v>
      </c>
      <c r="G94">
        <v>9.3000000000000007</v>
      </c>
      <c r="H94">
        <v>9.3000000000000007</v>
      </c>
      <c r="I94">
        <v>8.0399999999999991</v>
      </c>
      <c r="J94">
        <v>16.13</v>
      </c>
      <c r="K94" s="3" t="s">
        <v>656</v>
      </c>
      <c r="L94" s="3" t="s">
        <v>656</v>
      </c>
      <c r="M94" s="3"/>
      <c r="N94">
        <f t="shared" si="10"/>
        <v>10.692499999999999</v>
      </c>
      <c r="O94">
        <f t="shared" si="16"/>
        <v>10.692499999999999</v>
      </c>
      <c r="P94" t="e">
        <f t="shared" si="11"/>
        <v>#VALUE!</v>
      </c>
      <c r="Q94" t="e">
        <f t="shared" si="12"/>
        <v>#VALUE!</v>
      </c>
      <c r="R94" t="e">
        <f t="shared" si="13"/>
        <v>#VALUE!</v>
      </c>
      <c r="S94">
        <f t="shared" si="14"/>
        <v>10.809107606561529</v>
      </c>
      <c r="X94">
        <v>10.809107606561529</v>
      </c>
      <c r="Z94">
        <f t="shared" si="15"/>
        <v>9.3622769016403815</v>
      </c>
    </row>
    <row r="95" spans="1:26" x14ac:dyDescent="0.25">
      <c r="A95">
        <v>100</v>
      </c>
      <c r="B95" t="s">
        <v>410</v>
      </c>
      <c r="C95" t="s">
        <v>214</v>
      </c>
      <c r="D95" t="s">
        <v>656</v>
      </c>
      <c r="E95">
        <v>4.3600000000000003</v>
      </c>
      <c r="F95">
        <v>4.4800000000000004</v>
      </c>
      <c r="G95">
        <v>7.46</v>
      </c>
      <c r="H95">
        <v>5.52</v>
      </c>
      <c r="I95" t="s">
        <v>656</v>
      </c>
      <c r="J95">
        <v>12.5</v>
      </c>
      <c r="K95" s="3" t="s">
        <v>656</v>
      </c>
      <c r="L95" s="3" t="s">
        <v>656</v>
      </c>
      <c r="M95" s="3"/>
      <c r="N95">
        <f t="shared" si="10"/>
        <v>6.8639999999999999</v>
      </c>
      <c r="O95">
        <f t="shared" si="16"/>
        <v>7.49</v>
      </c>
      <c r="P95" t="e">
        <f t="shared" si="11"/>
        <v>#VALUE!</v>
      </c>
      <c r="Q95">
        <f t="shared" si="12"/>
        <v>5.5399156118143464</v>
      </c>
      <c r="R95">
        <f t="shared" si="13"/>
        <v>8.8053435114503831</v>
      </c>
      <c r="S95">
        <f t="shared" si="14"/>
        <v>8.5100386344923677</v>
      </c>
      <c r="V95">
        <v>5.5399156118143464</v>
      </c>
      <c r="W95">
        <v>8.8053435114503831</v>
      </c>
      <c r="X95">
        <v>8.5100386344923677</v>
      </c>
      <c r="Z95">
        <f t="shared" si="15"/>
        <v>7.1670595515514197</v>
      </c>
    </row>
    <row r="96" spans="1:26" x14ac:dyDescent="0.25">
      <c r="A96">
        <v>101</v>
      </c>
      <c r="B96" t="s">
        <v>410</v>
      </c>
      <c r="C96" t="s">
        <v>215</v>
      </c>
      <c r="D96" t="s">
        <v>656</v>
      </c>
      <c r="E96">
        <v>4.66</v>
      </c>
      <c r="F96">
        <v>4.0599999999999996</v>
      </c>
      <c r="G96">
        <v>7.88</v>
      </c>
      <c r="H96">
        <v>6.24</v>
      </c>
      <c r="I96" t="s">
        <v>656</v>
      </c>
      <c r="J96">
        <v>13.42</v>
      </c>
      <c r="K96" s="3" t="s">
        <v>656</v>
      </c>
      <c r="L96" s="3" t="s">
        <v>656</v>
      </c>
      <c r="M96" s="3"/>
      <c r="N96">
        <f t="shared" si="10"/>
        <v>7.2519999999999998</v>
      </c>
      <c r="O96">
        <f t="shared" si="16"/>
        <v>7.9</v>
      </c>
      <c r="P96" t="e">
        <f t="shared" si="11"/>
        <v>#VALUE!</v>
      </c>
      <c r="Q96">
        <f t="shared" si="12"/>
        <v>6.0462447257383971</v>
      </c>
      <c r="R96">
        <f t="shared" si="13"/>
        <v>7.348022206800831</v>
      </c>
      <c r="S96">
        <f t="shared" si="14"/>
        <v>9.0927227816834506</v>
      </c>
      <c r="V96">
        <v>6.0462447257383971</v>
      </c>
      <c r="W96">
        <v>7.348022206800831</v>
      </c>
      <c r="X96">
        <v>9.0927227816834506</v>
      </c>
      <c r="Z96">
        <f t="shared" si="15"/>
        <v>7.3213979428445359</v>
      </c>
    </row>
    <row r="97" spans="1:26" x14ac:dyDescent="0.25">
      <c r="A97">
        <v>102</v>
      </c>
      <c r="B97" t="s">
        <v>410</v>
      </c>
      <c r="C97" t="s">
        <v>216</v>
      </c>
      <c r="D97">
        <v>3.8</v>
      </c>
      <c r="E97" t="s">
        <v>656</v>
      </c>
      <c r="F97">
        <v>3.76</v>
      </c>
      <c r="G97">
        <v>6.52</v>
      </c>
      <c r="H97">
        <v>6.06</v>
      </c>
      <c r="I97" t="s">
        <v>656</v>
      </c>
      <c r="J97" t="s">
        <v>656</v>
      </c>
      <c r="K97" s="3" t="s">
        <v>656</v>
      </c>
      <c r="L97" s="3" t="s">
        <v>656</v>
      </c>
      <c r="M97" s="3"/>
      <c r="N97">
        <f t="shared" si="10"/>
        <v>5.0349999999999993</v>
      </c>
      <c r="O97">
        <f t="shared" si="16"/>
        <v>5.0349999999999993</v>
      </c>
      <c r="P97">
        <f t="shared" si="11"/>
        <v>4.940137389597643</v>
      </c>
      <c r="Q97" t="e">
        <f t="shared" si="12"/>
        <v>#VALUE!</v>
      </c>
      <c r="R97">
        <f t="shared" si="13"/>
        <v>6.3070784177654398</v>
      </c>
      <c r="S97" t="e">
        <f t="shared" si="14"/>
        <v>#VALUE!</v>
      </c>
      <c r="U97">
        <v>4.940137389597643</v>
      </c>
      <c r="W97">
        <v>6.3070784177654398</v>
      </c>
      <c r="Z97">
        <f t="shared" si="15"/>
        <v>5.9568039518407705</v>
      </c>
    </row>
    <row r="98" spans="1:26" x14ac:dyDescent="0.25">
      <c r="A98">
        <v>103</v>
      </c>
      <c r="B98" t="s">
        <v>410</v>
      </c>
      <c r="C98" t="s">
        <v>217</v>
      </c>
      <c r="D98" t="s">
        <v>656</v>
      </c>
      <c r="E98">
        <v>3.31</v>
      </c>
      <c r="F98">
        <v>4.5999999999999996</v>
      </c>
      <c r="G98">
        <v>4.8600000000000003</v>
      </c>
      <c r="H98">
        <v>4.43</v>
      </c>
      <c r="I98" t="s">
        <v>656</v>
      </c>
      <c r="J98" t="s">
        <v>656</v>
      </c>
      <c r="K98" s="3" t="s">
        <v>656</v>
      </c>
      <c r="L98" s="3" t="s">
        <v>656</v>
      </c>
      <c r="M98" s="3"/>
      <c r="N98">
        <f t="shared" si="10"/>
        <v>4.3</v>
      </c>
      <c r="O98">
        <f t="shared" si="16"/>
        <v>4.63</v>
      </c>
      <c r="P98" t="e">
        <f t="shared" si="11"/>
        <v>#VALUE!</v>
      </c>
      <c r="Q98">
        <f t="shared" si="12"/>
        <v>3.7677637130801687</v>
      </c>
      <c r="R98">
        <f t="shared" si="13"/>
        <v>9.2217210270645378</v>
      </c>
      <c r="S98" t="e">
        <f t="shared" si="14"/>
        <v>#VALUE!</v>
      </c>
      <c r="V98">
        <v>3.7677637130801687</v>
      </c>
      <c r="W98">
        <v>9.2217210270645378</v>
      </c>
      <c r="Z98">
        <f t="shared" si="15"/>
        <v>5.5698711850361757</v>
      </c>
    </row>
    <row r="99" spans="1:26" x14ac:dyDescent="0.25">
      <c r="A99">
        <v>104</v>
      </c>
      <c r="B99" t="s">
        <v>410</v>
      </c>
      <c r="C99" t="s">
        <v>218</v>
      </c>
      <c r="D99" t="s">
        <v>656</v>
      </c>
      <c r="E99" t="s">
        <v>656</v>
      </c>
      <c r="F99" t="s">
        <v>656</v>
      </c>
      <c r="G99">
        <v>5.16</v>
      </c>
      <c r="H99">
        <v>4.9800000000000004</v>
      </c>
      <c r="I99" t="s">
        <v>656</v>
      </c>
      <c r="J99">
        <v>10.75</v>
      </c>
      <c r="K99" s="3" t="s">
        <v>656</v>
      </c>
      <c r="L99" s="3" t="s">
        <v>656</v>
      </c>
      <c r="M99" s="3"/>
      <c r="N99">
        <f t="shared" si="10"/>
        <v>6.9633333333333338</v>
      </c>
      <c r="O99">
        <f t="shared" si="16"/>
        <v>6.9633333333333338</v>
      </c>
      <c r="P99" t="e">
        <f t="shared" si="11"/>
        <v>#VALUE!</v>
      </c>
      <c r="Q99" t="e">
        <f t="shared" si="12"/>
        <v>#VALUE!</v>
      </c>
      <c r="R99" t="e">
        <f t="shared" si="13"/>
        <v>#VALUE!</v>
      </c>
      <c r="S99">
        <f t="shared" si="14"/>
        <v>7.4016720501615056</v>
      </c>
      <c r="X99">
        <v>7.4016720501615056</v>
      </c>
      <c r="Z99">
        <f t="shared" si="15"/>
        <v>5.8472240167205021</v>
      </c>
    </row>
    <row r="100" spans="1:26" x14ac:dyDescent="0.25">
      <c r="A100">
        <v>105</v>
      </c>
      <c r="B100" t="s">
        <v>410</v>
      </c>
      <c r="C100" t="s">
        <v>219</v>
      </c>
      <c r="D100" t="s">
        <v>656</v>
      </c>
      <c r="E100" t="s">
        <v>656</v>
      </c>
      <c r="F100" t="s">
        <v>656</v>
      </c>
      <c r="G100">
        <v>10</v>
      </c>
      <c r="H100">
        <v>7.48</v>
      </c>
      <c r="I100" t="s">
        <v>656</v>
      </c>
      <c r="J100">
        <v>11.5</v>
      </c>
      <c r="K100" s="3" t="s">
        <v>656</v>
      </c>
      <c r="L100" s="3" t="s">
        <v>656</v>
      </c>
      <c r="M100" s="3"/>
      <c r="N100">
        <f t="shared" si="10"/>
        <v>9.66</v>
      </c>
      <c r="O100">
        <f t="shared" si="16"/>
        <v>9.66</v>
      </c>
      <c r="P100" t="e">
        <f t="shared" si="11"/>
        <v>#VALUE!</v>
      </c>
      <c r="Q100" t="e">
        <f t="shared" si="12"/>
        <v>#VALUE!</v>
      </c>
      <c r="R100" t="e">
        <f t="shared" si="13"/>
        <v>#VALUE!</v>
      </c>
      <c r="S100">
        <f t="shared" si="14"/>
        <v>7.876686300589018</v>
      </c>
      <c r="X100">
        <v>7.876686300589018</v>
      </c>
      <c r="Z100">
        <f t="shared" si="15"/>
        <v>8.4522287668630067</v>
      </c>
    </row>
    <row r="101" spans="1:26" x14ac:dyDescent="0.25">
      <c r="A101">
        <v>106</v>
      </c>
      <c r="B101" t="s">
        <v>410</v>
      </c>
      <c r="C101" t="s">
        <v>220</v>
      </c>
      <c r="D101">
        <v>4.0999999999999996</v>
      </c>
      <c r="E101">
        <v>4.57</v>
      </c>
      <c r="F101">
        <v>3.8</v>
      </c>
      <c r="G101">
        <v>3.88</v>
      </c>
      <c r="H101" t="s">
        <v>656</v>
      </c>
      <c r="I101" t="s">
        <v>656</v>
      </c>
      <c r="J101" t="s">
        <v>656</v>
      </c>
      <c r="K101" s="3" t="s">
        <v>656</v>
      </c>
      <c r="L101" s="3" t="s">
        <v>656</v>
      </c>
      <c r="M101" s="3"/>
      <c r="N101">
        <f t="shared" si="10"/>
        <v>4.0874999999999995</v>
      </c>
      <c r="O101">
        <f t="shared" si="16"/>
        <v>3.9266666666666663</v>
      </c>
      <c r="P101">
        <f t="shared" si="11"/>
        <v>6.4121687929342466</v>
      </c>
      <c r="Q101">
        <f t="shared" si="12"/>
        <v>5.894345991561182</v>
      </c>
      <c r="R101">
        <f t="shared" si="13"/>
        <v>6.4458709229701592</v>
      </c>
      <c r="S101" t="e">
        <f t="shared" si="14"/>
        <v>#VALUE!</v>
      </c>
      <c r="U101">
        <v>6.4121687929342466</v>
      </c>
      <c r="V101">
        <v>5.894345991561182</v>
      </c>
      <c r="W101">
        <v>6.4458709229701592</v>
      </c>
      <c r="Z101">
        <f t="shared" si="15"/>
        <v>5.6580964268663969</v>
      </c>
    </row>
    <row r="102" spans="1:26" x14ac:dyDescent="0.25">
      <c r="A102">
        <v>107</v>
      </c>
      <c r="B102" t="s">
        <v>410</v>
      </c>
      <c r="C102" t="s">
        <v>221</v>
      </c>
      <c r="D102">
        <v>5.83</v>
      </c>
      <c r="E102" t="s">
        <v>656</v>
      </c>
      <c r="F102" t="s">
        <v>656</v>
      </c>
      <c r="G102">
        <v>6.3</v>
      </c>
      <c r="H102">
        <v>8.2200000000000006</v>
      </c>
      <c r="I102">
        <v>7.3</v>
      </c>
      <c r="J102">
        <v>13.22</v>
      </c>
      <c r="K102" s="3" t="s">
        <v>656</v>
      </c>
      <c r="L102" s="3" t="s">
        <v>656</v>
      </c>
      <c r="M102" s="3"/>
      <c r="N102">
        <f t="shared" si="10"/>
        <v>8.1740000000000013</v>
      </c>
      <c r="O102">
        <f t="shared" si="16"/>
        <v>8.1740000000000013</v>
      </c>
      <c r="P102">
        <f t="shared" si="11"/>
        <v>14.900883218842001</v>
      </c>
      <c r="Q102" t="e">
        <f t="shared" si="12"/>
        <v>#VALUE!</v>
      </c>
      <c r="R102" t="e">
        <f t="shared" si="13"/>
        <v>#VALUE!</v>
      </c>
      <c r="S102">
        <f t="shared" si="14"/>
        <v>8.9660523149027807</v>
      </c>
      <c r="U102">
        <v>14.900883218842001</v>
      </c>
      <c r="X102">
        <v>8.9660523149027807</v>
      </c>
      <c r="Z102">
        <f t="shared" si="15"/>
        <v>9.1373871067489567</v>
      </c>
    </row>
    <row r="103" spans="1:26" x14ac:dyDescent="0.25">
      <c r="A103">
        <v>108</v>
      </c>
      <c r="B103" t="s">
        <v>410</v>
      </c>
      <c r="C103" t="s">
        <v>222</v>
      </c>
      <c r="D103" t="s">
        <v>656</v>
      </c>
      <c r="E103" t="s">
        <v>656</v>
      </c>
      <c r="F103" t="s">
        <v>656</v>
      </c>
      <c r="G103">
        <v>8.6999999999999993</v>
      </c>
      <c r="H103">
        <v>7.3</v>
      </c>
      <c r="I103">
        <v>7.88</v>
      </c>
      <c r="J103">
        <v>9.86</v>
      </c>
      <c r="K103" s="3" t="s">
        <v>656</v>
      </c>
      <c r="L103" s="3" t="s">
        <v>656</v>
      </c>
      <c r="M103" s="3"/>
      <c r="N103">
        <f t="shared" si="10"/>
        <v>8.4349999999999987</v>
      </c>
      <c r="O103">
        <f t="shared" si="16"/>
        <v>8.4349999999999987</v>
      </c>
      <c r="P103" t="e">
        <f t="shared" si="11"/>
        <v>#VALUE!</v>
      </c>
      <c r="Q103" t="e">
        <f t="shared" si="12"/>
        <v>#VALUE!</v>
      </c>
      <c r="R103" t="e">
        <f t="shared" si="13"/>
        <v>#VALUE!</v>
      </c>
      <c r="S103">
        <f t="shared" si="14"/>
        <v>6.8379884729875231</v>
      </c>
      <c r="X103">
        <v>6.8379884729875231</v>
      </c>
      <c r="Z103">
        <f t="shared" si="15"/>
        <v>7.6794971182468803</v>
      </c>
    </row>
    <row r="104" spans="1:26" x14ac:dyDescent="0.25">
      <c r="A104">
        <v>109</v>
      </c>
      <c r="B104" t="s">
        <v>410</v>
      </c>
      <c r="C104" t="s">
        <v>223</v>
      </c>
      <c r="D104" t="s">
        <v>656</v>
      </c>
      <c r="E104" t="s">
        <v>656</v>
      </c>
      <c r="F104" t="s">
        <v>656</v>
      </c>
      <c r="G104">
        <v>7.24</v>
      </c>
      <c r="H104">
        <v>7.6</v>
      </c>
      <c r="I104">
        <v>6.74</v>
      </c>
      <c r="J104">
        <v>10.26</v>
      </c>
      <c r="K104" s="3" t="s">
        <v>656</v>
      </c>
      <c r="L104" s="3" t="s">
        <v>656</v>
      </c>
      <c r="M104" s="3"/>
      <c r="N104">
        <f t="shared" si="10"/>
        <v>7.9599999999999991</v>
      </c>
      <c r="O104">
        <f t="shared" si="16"/>
        <v>7.9599999999999991</v>
      </c>
      <c r="P104" t="e">
        <f t="shared" si="11"/>
        <v>#VALUE!</v>
      </c>
      <c r="Q104" t="e">
        <f t="shared" si="12"/>
        <v>#VALUE!</v>
      </c>
      <c r="R104" t="e">
        <f t="shared" si="13"/>
        <v>#VALUE!</v>
      </c>
      <c r="S104">
        <f t="shared" si="14"/>
        <v>7.0913294065488639</v>
      </c>
      <c r="X104">
        <v>7.0913294065488639</v>
      </c>
      <c r="Z104">
        <f t="shared" si="15"/>
        <v>7.167832351637216</v>
      </c>
    </row>
    <row r="105" spans="1:26" x14ac:dyDescent="0.25">
      <c r="A105">
        <v>110</v>
      </c>
      <c r="B105" t="s">
        <v>410</v>
      </c>
      <c r="C105" t="s">
        <v>224</v>
      </c>
      <c r="D105" t="s">
        <v>656</v>
      </c>
      <c r="E105" t="s">
        <v>656</v>
      </c>
      <c r="F105" t="s">
        <v>656</v>
      </c>
      <c r="G105">
        <v>8.19</v>
      </c>
      <c r="H105">
        <v>7.18</v>
      </c>
      <c r="I105">
        <v>4.7</v>
      </c>
      <c r="J105">
        <v>11.82</v>
      </c>
      <c r="K105" s="3" t="s">
        <v>656</v>
      </c>
      <c r="L105" s="3" t="s">
        <v>656</v>
      </c>
      <c r="M105" s="3"/>
      <c r="N105">
        <f t="shared" si="10"/>
        <v>7.9725000000000001</v>
      </c>
      <c r="O105">
        <f t="shared" si="16"/>
        <v>7.9725000000000001</v>
      </c>
      <c r="P105" t="e">
        <f t="shared" si="11"/>
        <v>#VALUE!</v>
      </c>
      <c r="Q105" t="e">
        <f t="shared" si="12"/>
        <v>#VALUE!</v>
      </c>
      <c r="R105" t="e">
        <f t="shared" si="13"/>
        <v>#VALUE!</v>
      </c>
      <c r="S105">
        <f t="shared" si="14"/>
        <v>8.079359047438091</v>
      </c>
      <c r="X105">
        <v>8.079359047438091</v>
      </c>
      <c r="Z105">
        <f t="shared" si="15"/>
        <v>7.0373397618595224</v>
      </c>
    </row>
    <row r="106" spans="1:26" x14ac:dyDescent="0.25">
      <c r="A106">
        <v>111</v>
      </c>
      <c r="B106" t="s">
        <v>410</v>
      </c>
      <c r="C106" t="s">
        <v>225</v>
      </c>
      <c r="D106">
        <v>5.3</v>
      </c>
      <c r="E106" t="s">
        <v>656</v>
      </c>
      <c r="F106">
        <v>3.97</v>
      </c>
      <c r="G106">
        <v>4.0999999999999996</v>
      </c>
      <c r="H106">
        <v>4.71</v>
      </c>
      <c r="I106" t="s">
        <v>656</v>
      </c>
      <c r="J106" t="s">
        <v>656</v>
      </c>
      <c r="K106" s="3" t="s">
        <v>656</v>
      </c>
      <c r="L106" s="3" t="s">
        <v>656</v>
      </c>
      <c r="M106" s="3"/>
      <c r="N106">
        <f t="shared" si="10"/>
        <v>4.5199999999999996</v>
      </c>
      <c r="O106">
        <f t="shared" si="16"/>
        <v>4.5199999999999996</v>
      </c>
      <c r="P106">
        <f t="shared" si="11"/>
        <v>12.300294406280665</v>
      </c>
      <c r="Q106" t="e">
        <f t="shared" si="12"/>
        <v>#VALUE!</v>
      </c>
      <c r="R106">
        <f t="shared" si="13"/>
        <v>7.0357390700902158</v>
      </c>
      <c r="S106" t="e">
        <f t="shared" si="14"/>
        <v>#VALUE!</v>
      </c>
      <c r="U106">
        <v>12.300294406280665</v>
      </c>
      <c r="W106">
        <v>7.0357390700902158</v>
      </c>
      <c r="Z106">
        <f t="shared" si="15"/>
        <v>7.0365083690927204</v>
      </c>
    </row>
    <row r="107" spans="1:26" x14ac:dyDescent="0.25">
      <c r="A107">
        <v>112</v>
      </c>
      <c r="B107" t="s">
        <v>410</v>
      </c>
      <c r="C107" t="s">
        <v>226</v>
      </c>
      <c r="D107">
        <v>4.5999999999999996</v>
      </c>
      <c r="E107" t="s">
        <v>656</v>
      </c>
      <c r="F107" t="s">
        <v>656</v>
      </c>
      <c r="G107">
        <v>5.34</v>
      </c>
      <c r="H107">
        <v>4.76</v>
      </c>
      <c r="I107">
        <v>4.2699999999999996</v>
      </c>
      <c r="J107">
        <v>5.28</v>
      </c>
      <c r="K107" s="3" t="s">
        <v>656</v>
      </c>
      <c r="L107" s="3" t="s">
        <v>656</v>
      </c>
      <c r="M107" s="3"/>
      <c r="N107">
        <f t="shared" si="10"/>
        <v>4.8499999999999996</v>
      </c>
      <c r="O107">
        <f t="shared" si="16"/>
        <v>4.8499999999999996</v>
      </c>
      <c r="P107">
        <f t="shared" si="11"/>
        <v>8.8655544651619209</v>
      </c>
      <c r="Q107" t="e">
        <f t="shared" si="12"/>
        <v>#VALUE!</v>
      </c>
      <c r="R107" t="e">
        <f t="shared" si="13"/>
        <v>#VALUE!</v>
      </c>
      <c r="S107">
        <f t="shared" si="14"/>
        <v>3.9372347837101782</v>
      </c>
      <c r="U107">
        <v>8.8655544651619209</v>
      </c>
      <c r="X107">
        <v>3.9372347837101782</v>
      </c>
      <c r="Z107">
        <f t="shared" si="15"/>
        <v>5.4345578497744196</v>
      </c>
    </row>
    <row r="108" spans="1:26" x14ac:dyDescent="0.25">
      <c r="A108">
        <v>113</v>
      </c>
      <c r="B108" t="s">
        <v>410</v>
      </c>
      <c r="C108" t="s">
        <v>227</v>
      </c>
      <c r="D108" t="s">
        <v>656</v>
      </c>
      <c r="E108" t="s">
        <v>656</v>
      </c>
      <c r="F108" t="s">
        <v>656</v>
      </c>
      <c r="G108">
        <v>5.89</v>
      </c>
      <c r="H108">
        <v>5.27</v>
      </c>
      <c r="I108" t="s">
        <v>656</v>
      </c>
      <c r="J108" t="s">
        <v>656</v>
      </c>
      <c r="K108" s="3" t="s">
        <v>656</v>
      </c>
      <c r="L108" s="3" t="s">
        <v>656</v>
      </c>
      <c r="M108" s="3"/>
      <c r="N108">
        <f t="shared" si="10"/>
        <v>5.58</v>
      </c>
      <c r="O108">
        <f t="shared" si="16"/>
        <v>5.58</v>
      </c>
      <c r="P108" t="e">
        <f t="shared" si="11"/>
        <v>#VALUE!</v>
      </c>
      <c r="Q108" t="e">
        <f t="shared" si="12"/>
        <v>#VALUE!</v>
      </c>
      <c r="R108" t="e">
        <f t="shared" si="13"/>
        <v>#VALUE!</v>
      </c>
      <c r="S108" t="e">
        <f t="shared" si="14"/>
        <v>#VALUE!</v>
      </c>
      <c r="Z108">
        <f t="shared" si="15"/>
        <v>5.58</v>
      </c>
    </row>
    <row r="109" spans="1:26" x14ac:dyDescent="0.25">
      <c r="A109">
        <v>114</v>
      </c>
      <c r="B109" t="s">
        <v>410</v>
      </c>
      <c r="C109" t="s">
        <v>228</v>
      </c>
      <c r="D109" t="s">
        <v>656</v>
      </c>
      <c r="E109">
        <v>3.09</v>
      </c>
      <c r="F109">
        <v>3.29</v>
      </c>
      <c r="G109">
        <v>4.57</v>
      </c>
      <c r="H109">
        <v>3.94</v>
      </c>
      <c r="I109" t="s">
        <v>656</v>
      </c>
      <c r="J109" t="s">
        <v>656</v>
      </c>
      <c r="K109" s="3" t="s">
        <v>656</v>
      </c>
      <c r="L109" s="3" t="s">
        <v>656</v>
      </c>
      <c r="M109" s="3"/>
      <c r="N109">
        <f t="shared" si="10"/>
        <v>3.7224999999999997</v>
      </c>
      <c r="O109">
        <f t="shared" si="16"/>
        <v>3.9333333333333336</v>
      </c>
      <c r="P109" t="e">
        <f t="shared" si="11"/>
        <v>#VALUE!</v>
      </c>
      <c r="Q109">
        <f t="shared" si="12"/>
        <v>3.3964556962025316</v>
      </c>
      <c r="R109">
        <f t="shared" si="13"/>
        <v>4.6762664816099937</v>
      </c>
      <c r="S109" t="e">
        <f t="shared" si="14"/>
        <v>#VALUE!</v>
      </c>
      <c r="V109">
        <v>3.3964556962025316</v>
      </c>
      <c r="W109">
        <v>4.6762664816099937</v>
      </c>
      <c r="Z109">
        <f t="shared" si="15"/>
        <v>4.1456805444531311</v>
      </c>
    </row>
    <row r="110" spans="1:26" x14ac:dyDescent="0.25">
      <c r="A110">
        <v>115</v>
      </c>
      <c r="B110" t="s">
        <v>410</v>
      </c>
      <c r="C110" t="s">
        <v>229</v>
      </c>
      <c r="D110" t="s">
        <v>656</v>
      </c>
      <c r="E110">
        <v>3.6</v>
      </c>
      <c r="F110">
        <v>3.71</v>
      </c>
      <c r="G110">
        <v>4.57</v>
      </c>
      <c r="H110">
        <v>4.37</v>
      </c>
      <c r="I110" t="s">
        <v>656</v>
      </c>
      <c r="J110" t="s">
        <v>656</v>
      </c>
      <c r="K110" s="3" t="s">
        <v>656</v>
      </c>
      <c r="L110" s="3" t="s">
        <v>656</v>
      </c>
      <c r="M110" s="3"/>
      <c r="N110">
        <f t="shared" si="10"/>
        <v>4.0625</v>
      </c>
      <c r="O110">
        <f t="shared" si="16"/>
        <v>4.2166666666666677</v>
      </c>
      <c r="P110" t="e">
        <f t="shared" si="11"/>
        <v>#VALUE!</v>
      </c>
      <c r="Q110">
        <f t="shared" si="12"/>
        <v>4.2572151898734178</v>
      </c>
      <c r="R110">
        <f t="shared" si="13"/>
        <v>6.1335877862595423</v>
      </c>
      <c r="S110" t="e">
        <f t="shared" si="14"/>
        <v>#VALUE!</v>
      </c>
      <c r="V110">
        <v>4.2572151898734178</v>
      </c>
      <c r="W110">
        <v>6.1335877862595423</v>
      </c>
      <c r="Z110">
        <f t="shared" si="15"/>
        <v>4.8327007440332403</v>
      </c>
    </row>
    <row r="111" spans="1:26" x14ac:dyDescent="0.25">
      <c r="A111">
        <v>116</v>
      </c>
      <c r="B111" t="s">
        <v>410</v>
      </c>
      <c r="C111" t="s">
        <v>230</v>
      </c>
      <c r="D111" t="s">
        <v>656</v>
      </c>
      <c r="E111" t="s">
        <v>656</v>
      </c>
      <c r="F111" t="s">
        <v>656</v>
      </c>
      <c r="G111">
        <v>6.73</v>
      </c>
      <c r="H111">
        <v>5.87</v>
      </c>
      <c r="I111" t="s">
        <v>656</v>
      </c>
      <c r="J111">
        <v>9.5399999999999991</v>
      </c>
      <c r="K111" s="3" t="s">
        <v>656</v>
      </c>
      <c r="L111" s="3" t="s">
        <v>656</v>
      </c>
      <c r="M111" s="3"/>
      <c r="N111">
        <f t="shared" si="10"/>
        <v>7.38</v>
      </c>
      <c r="O111">
        <f t="shared" si="16"/>
        <v>7.38</v>
      </c>
      <c r="P111" t="e">
        <f t="shared" si="11"/>
        <v>#VALUE!</v>
      </c>
      <c r="Q111" t="e">
        <f t="shared" si="12"/>
        <v>#VALUE!</v>
      </c>
      <c r="R111" t="e">
        <f t="shared" si="13"/>
        <v>#VALUE!</v>
      </c>
      <c r="S111">
        <f t="shared" si="14"/>
        <v>6.635315726138451</v>
      </c>
      <c r="X111">
        <v>6.635315726138451</v>
      </c>
      <c r="Z111">
        <f t="shared" si="15"/>
        <v>6.4117719087128178</v>
      </c>
    </row>
    <row r="112" spans="1:26" x14ac:dyDescent="0.25">
      <c r="A112">
        <v>117</v>
      </c>
      <c r="B112" t="s">
        <v>410</v>
      </c>
      <c r="C112" t="s">
        <v>231</v>
      </c>
      <c r="D112" t="s">
        <v>656</v>
      </c>
      <c r="E112" t="s">
        <v>656</v>
      </c>
      <c r="F112" t="s">
        <v>656</v>
      </c>
      <c r="G112">
        <v>7.22</v>
      </c>
      <c r="H112">
        <v>9.32</v>
      </c>
      <c r="I112">
        <v>6.84</v>
      </c>
      <c r="J112">
        <v>10.82</v>
      </c>
      <c r="K112" s="3" t="s">
        <v>656</v>
      </c>
      <c r="L112" s="3" t="s">
        <v>656</v>
      </c>
      <c r="M112" s="3"/>
      <c r="N112">
        <f t="shared" si="10"/>
        <v>8.5500000000000007</v>
      </c>
      <c r="O112">
        <f t="shared" si="16"/>
        <v>8.5500000000000007</v>
      </c>
      <c r="P112" t="e">
        <f t="shared" si="11"/>
        <v>#VALUE!</v>
      </c>
      <c r="Q112" t="e">
        <f t="shared" si="12"/>
        <v>#VALUE!</v>
      </c>
      <c r="R112" t="e">
        <f t="shared" si="13"/>
        <v>#VALUE!</v>
      </c>
      <c r="S112">
        <f t="shared" si="14"/>
        <v>7.4460067135347403</v>
      </c>
      <c r="X112">
        <v>7.4460067135347403</v>
      </c>
      <c r="Z112">
        <f t="shared" si="15"/>
        <v>7.7065016783836846</v>
      </c>
    </row>
    <row r="113" spans="1:26" x14ac:dyDescent="0.25">
      <c r="A113">
        <v>118</v>
      </c>
      <c r="B113" t="s">
        <v>410</v>
      </c>
      <c r="C113" t="s">
        <v>232</v>
      </c>
      <c r="D113" t="s">
        <v>656</v>
      </c>
      <c r="E113" t="s">
        <v>656</v>
      </c>
      <c r="F113" t="s">
        <v>656</v>
      </c>
      <c r="G113">
        <v>5.81</v>
      </c>
      <c r="H113">
        <v>5.07</v>
      </c>
      <c r="I113" t="s">
        <v>656</v>
      </c>
      <c r="J113">
        <v>6.51</v>
      </c>
      <c r="K113" s="3" t="s">
        <v>656</v>
      </c>
      <c r="L113" s="3" t="s">
        <v>656</v>
      </c>
      <c r="M113" s="3"/>
      <c r="N113">
        <f t="shared" si="10"/>
        <v>5.7966666666666669</v>
      </c>
      <c r="O113">
        <f t="shared" si="16"/>
        <v>5.7966666666666669</v>
      </c>
      <c r="P113" t="e">
        <f t="shared" si="11"/>
        <v>#VALUE!</v>
      </c>
      <c r="Q113" t="e">
        <f t="shared" si="12"/>
        <v>#VALUE!</v>
      </c>
      <c r="R113" t="e">
        <f t="shared" si="13"/>
        <v>#VALUE!</v>
      </c>
      <c r="S113">
        <f t="shared" si="14"/>
        <v>4.7162581544112987</v>
      </c>
      <c r="X113">
        <v>4.7162581544112987</v>
      </c>
      <c r="Z113">
        <f t="shared" si="15"/>
        <v>5.1987527181370998</v>
      </c>
    </row>
    <row r="114" spans="1:26" x14ac:dyDescent="0.25">
      <c r="A114">
        <v>119</v>
      </c>
      <c r="B114" t="s">
        <v>410</v>
      </c>
      <c r="C114" t="s">
        <v>233</v>
      </c>
      <c r="D114" t="s">
        <v>656</v>
      </c>
      <c r="E114" t="s">
        <v>656</v>
      </c>
      <c r="F114" t="s">
        <v>656</v>
      </c>
      <c r="G114">
        <v>5.17</v>
      </c>
      <c r="H114">
        <v>4.8600000000000003</v>
      </c>
      <c r="I114" t="s">
        <v>656</v>
      </c>
      <c r="J114">
        <v>8.9499999999999993</v>
      </c>
      <c r="K114" s="3" t="s">
        <v>656</v>
      </c>
      <c r="L114" s="3" t="s">
        <v>656</v>
      </c>
      <c r="M114" s="3"/>
      <c r="N114">
        <f t="shared" ref="N114:N153" si="17">AVERAGE(D114:L114)</f>
        <v>6.3266666666666671</v>
      </c>
      <c r="O114">
        <f t="shared" si="16"/>
        <v>6.3266666666666671</v>
      </c>
      <c r="P114" t="e">
        <f t="shared" si="11"/>
        <v>#VALUE!</v>
      </c>
      <c r="Q114" t="e">
        <f t="shared" si="12"/>
        <v>#VALUE!</v>
      </c>
      <c r="R114" t="e">
        <f t="shared" si="13"/>
        <v>#VALUE!</v>
      </c>
      <c r="S114">
        <f t="shared" si="14"/>
        <v>6.2616378491354743</v>
      </c>
      <c r="X114">
        <v>6.2616378491354743</v>
      </c>
      <c r="Z114">
        <f t="shared" si="15"/>
        <v>5.4305459497118251</v>
      </c>
    </row>
    <row r="115" spans="1:26" x14ac:dyDescent="0.25">
      <c r="A115">
        <v>120</v>
      </c>
      <c r="B115" t="s">
        <v>410</v>
      </c>
      <c r="C115" t="s">
        <v>234</v>
      </c>
      <c r="D115">
        <v>3.6</v>
      </c>
      <c r="E115" t="s">
        <v>656</v>
      </c>
      <c r="F115">
        <v>3.33</v>
      </c>
      <c r="G115">
        <v>5.51</v>
      </c>
      <c r="H115">
        <v>4.8</v>
      </c>
      <c r="I115">
        <v>5.13</v>
      </c>
      <c r="J115">
        <v>9.6300000000000008</v>
      </c>
      <c r="K115" s="3" t="s">
        <v>656</v>
      </c>
      <c r="L115" s="3" t="s">
        <v>656</v>
      </c>
      <c r="M115" s="3"/>
      <c r="N115">
        <f t="shared" si="17"/>
        <v>5.333333333333333</v>
      </c>
      <c r="O115">
        <f t="shared" si="16"/>
        <v>5.333333333333333</v>
      </c>
      <c r="P115">
        <f t="shared" si="11"/>
        <v>3.9587831207065749</v>
      </c>
      <c r="Q115" t="e">
        <f t="shared" si="12"/>
        <v>#VALUE!</v>
      </c>
      <c r="R115">
        <f t="shared" si="13"/>
        <v>4.8150589868147122</v>
      </c>
      <c r="S115">
        <f t="shared" si="14"/>
        <v>6.6923174361897537</v>
      </c>
      <c r="U115">
        <v>3.9587831207065749</v>
      </c>
      <c r="W115">
        <v>4.8150589868147122</v>
      </c>
      <c r="X115">
        <v>6.6923174361897537</v>
      </c>
      <c r="Z115">
        <f t="shared" si="15"/>
        <v>5.151026590618506</v>
      </c>
    </row>
    <row r="116" spans="1:26" x14ac:dyDescent="0.25">
      <c r="A116">
        <v>121</v>
      </c>
      <c r="B116" t="s">
        <v>410</v>
      </c>
      <c r="C116" t="s">
        <v>235</v>
      </c>
      <c r="D116">
        <v>3.58</v>
      </c>
      <c r="E116">
        <v>3.94</v>
      </c>
      <c r="F116">
        <v>3</v>
      </c>
      <c r="G116">
        <v>8</v>
      </c>
      <c r="H116">
        <v>6.63</v>
      </c>
      <c r="I116">
        <v>10.01</v>
      </c>
      <c r="J116">
        <v>16.3</v>
      </c>
      <c r="K116" s="3" t="s">
        <v>656</v>
      </c>
      <c r="L116" s="3" t="s">
        <v>656</v>
      </c>
      <c r="M116" s="3"/>
      <c r="N116">
        <f t="shared" si="17"/>
        <v>7.3514285714285705</v>
      </c>
      <c r="O116">
        <f t="shared" si="16"/>
        <v>7.919999999999999</v>
      </c>
      <c r="P116">
        <f t="shared" si="11"/>
        <v>3.8606476938174676</v>
      </c>
      <c r="Q116">
        <f t="shared" si="12"/>
        <v>4.8310548523206753</v>
      </c>
      <c r="R116">
        <f t="shared" si="13"/>
        <v>3.670020818875781</v>
      </c>
      <c r="S116">
        <f t="shared" si="14"/>
        <v>10.9167775033251</v>
      </c>
      <c r="U116">
        <v>3.8606476938174676</v>
      </c>
      <c r="V116">
        <v>4.8310548523206753</v>
      </c>
      <c r="W116">
        <v>3.670020818875781</v>
      </c>
      <c r="X116">
        <v>10.9167775033251</v>
      </c>
      <c r="Z116">
        <f t="shared" si="15"/>
        <v>6.8455001240484332</v>
      </c>
    </row>
    <row r="117" spans="1:26" x14ac:dyDescent="0.25">
      <c r="A117">
        <v>122</v>
      </c>
      <c r="B117" t="s">
        <v>410</v>
      </c>
      <c r="C117" t="s">
        <v>236</v>
      </c>
      <c r="D117" t="s">
        <v>656</v>
      </c>
      <c r="E117">
        <v>7.29</v>
      </c>
      <c r="F117">
        <v>5.96</v>
      </c>
      <c r="G117">
        <v>5.35</v>
      </c>
      <c r="H117" t="s">
        <v>656</v>
      </c>
      <c r="I117">
        <v>8.26</v>
      </c>
      <c r="J117">
        <v>11.37</v>
      </c>
      <c r="K117" s="3" t="s">
        <v>656</v>
      </c>
      <c r="L117" s="3" t="s">
        <v>656</v>
      </c>
      <c r="M117" s="3"/>
      <c r="N117">
        <f t="shared" si="17"/>
        <v>7.645999999999999</v>
      </c>
      <c r="O117">
        <f t="shared" si="16"/>
        <v>7.7349999999999994</v>
      </c>
      <c r="P117" t="e">
        <f t="shared" si="11"/>
        <v>#VALUE!</v>
      </c>
      <c r="Q117">
        <f t="shared" si="12"/>
        <v>10.485063291139241</v>
      </c>
      <c r="R117">
        <f t="shared" si="13"/>
        <v>13.94066620402498</v>
      </c>
      <c r="S117">
        <f t="shared" si="14"/>
        <v>7.7943504971815818</v>
      </c>
      <c r="V117">
        <v>10.485063291139241</v>
      </c>
      <c r="W117">
        <v>13.94066620402498</v>
      </c>
      <c r="X117">
        <v>7.7943504971815818</v>
      </c>
      <c r="Z117">
        <f t="shared" si="15"/>
        <v>9.1660159984691596</v>
      </c>
    </row>
    <row r="118" spans="1:26" x14ac:dyDescent="0.25">
      <c r="A118">
        <v>123</v>
      </c>
      <c r="B118" t="s">
        <v>410</v>
      </c>
      <c r="C118" t="s">
        <v>237</v>
      </c>
      <c r="D118">
        <v>4.09</v>
      </c>
      <c r="E118">
        <v>4.4400000000000004</v>
      </c>
      <c r="F118">
        <v>3.59</v>
      </c>
      <c r="G118">
        <v>4.7699999999999996</v>
      </c>
      <c r="H118" t="s">
        <v>656</v>
      </c>
      <c r="I118">
        <v>5.2</v>
      </c>
      <c r="J118" t="s">
        <v>656</v>
      </c>
      <c r="K118" s="3" t="s">
        <v>656</v>
      </c>
      <c r="L118" s="3" t="s">
        <v>656</v>
      </c>
      <c r="M118" s="3"/>
      <c r="N118">
        <f t="shared" si="17"/>
        <v>4.4180000000000001</v>
      </c>
      <c r="O118">
        <f t="shared" si="16"/>
        <v>4.4124999999999996</v>
      </c>
      <c r="P118">
        <f t="shared" si="11"/>
        <v>6.3631010794896943</v>
      </c>
      <c r="Q118">
        <f t="shared" si="12"/>
        <v>5.6749367088607601</v>
      </c>
      <c r="R118">
        <f t="shared" si="13"/>
        <v>5.7172102706453849</v>
      </c>
      <c r="S118" t="e">
        <f t="shared" si="14"/>
        <v>#VALUE!</v>
      </c>
      <c r="U118">
        <v>6.3631010794896943</v>
      </c>
      <c r="V118">
        <v>5.6749367088607601</v>
      </c>
      <c r="W118">
        <v>5.7172102706453849</v>
      </c>
      <c r="Z118">
        <f t="shared" si="15"/>
        <v>5.5450496117991674</v>
      </c>
    </row>
    <row r="119" spans="1:26" x14ac:dyDescent="0.25">
      <c r="A119">
        <v>124</v>
      </c>
      <c r="B119" t="s">
        <v>410</v>
      </c>
      <c r="C119" t="s">
        <v>238</v>
      </c>
      <c r="D119">
        <v>2</v>
      </c>
      <c r="E119" t="s">
        <v>656</v>
      </c>
      <c r="F119">
        <v>2.8</v>
      </c>
      <c r="G119">
        <v>6.95</v>
      </c>
      <c r="H119">
        <v>6.15</v>
      </c>
      <c r="I119">
        <v>6.34</v>
      </c>
      <c r="J119">
        <v>11.7</v>
      </c>
      <c r="K119" s="3" t="s">
        <v>656</v>
      </c>
      <c r="L119" s="3" t="s">
        <v>656</v>
      </c>
      <c r="M119" s="3"/>
      <c r="N119">
        <f t="shared" si="17"/>
        <v>5.9899999999999993</v>
      </c>
      <c r="O119">
        <f t="shared" si="16"/>
        <v>5.9899999999999993</v>
      </c>
      <c r="P119">
        <f t="shared" si="11"/>
        <v>-3.8920510304219826</v>
      </c>
      <c r="Q119" t="e">
        <f t="shared" si="12"/>
        <v>#VALUE!</v>
      </c>
      <c r="R119">
        <f t="shared" si="13"/>
        <v>2.9760582928521857</v>
      </c>
      <c r="S119">
        <f t="shared" si="14"/>
        <v>8.0033567673696879</v>
      </c>
      <c r="U119">
        <v>-3.8920510304219826</v>
      </c>
      <c r="W119">
        <v>2.9760582928521857</v>
      </c>
      <c r="X119">
        <v>8.0033567673696879</v>
      </c>
      <c r="Z119">
        <f t="shared" si="15"/>
        <v>4.4212273382999827</v>
      </c>
    </row>
    <row r="120" spans="1:26" x14ac:dyDescent="0.25">
      <c r="A120">
        <v>125</v>
      </c>
      <c r="B120" t="s">
        <v>410</v>
      </c>
      <c r="C120" t="s">
        <v>239</v>
      </c>
      <c r="D120" t="s">
        <v>656</v>
      </c>
      <c r="E120" t="s">
        <v>656</v>
      </c>
      <c r="F120" t="s">
        <v>656</v>
      </c>
      <c r="G120">
        <v>9.2200000000000006</v>
      </c>
      <c r="H120">
        <v>8.52</v>
      </c>
      <c r="I120">
        <v>6.9</v>
      </c>
      <c r="J120">
        <v>13.68</v>
      </c>
      <c r="K120" s="3" t="s">
        <v>656</v>
      </c>
      <c r="L120" s="3" t="s">
        <v>656</v>
      </c>
      <c r="M120" s="3"/>
      <c r="N120">
        <f t="shared" si="17"/>
        <v>9.58</v>
      </c>
      <c r="O120">
        <f t="shared" si="16"/>
        <v>9.58</v>
      </c>
      <c r="P120" t="e">
        <f t="shared" si="11"/>
        <v>#VALUE!</v>
      </c>
      <c r="Q120" t="e">
        <f t="shared" si="12"/>
        <v>#VALUE!</v>
      </c>
      <c r="R120" t="e">
        <f t="shared" si="13"/>
        <v>#VALUE!</v>
      </c>
      <c r="S120">
        <f t="shared" si="14"/>
        <v>9.2573943884983212</v>
      </c>
      <c r="X120">
        <v>9.2573943884983212</v>
      </c>
      <c r="Z120">
        <f t="shared" si="15"/>
        <v>8.47434859712458</v>
      </c>
    </row>
    <row r="121" spans="1:26" x14ac:dyDescent="0.25">
      <c r="A121">
        <v>126</v>
      </c>
      <c r="B121" t="s">
        <v>410</v>
      </c>
      <c r="C121" t="s">
        <v>240</v>
      </c>
      <c r="D121" t="s">
        <v>656</v>
      </c>
      <c r="E121" t="s">
        <v>656</v>
      </c>
      <c r="F121" t="s">
        <v>656</v>
      </c>
      <c r="G121">
        <v>6.73</v>
      </c>
      <c r="H121">
        <v>5.54</v>
      </c>
      <c r="I121">
        <v>5.42</v>
      </c>
      <c r="J121">
        <v>10.55</v>
      </c>
      <c r="K121" s="3" t="s">
        <v>656</v>
      </c>
      <c r="L121" s="3" t="s">
        <v>656</v>
      </c>
      <c r="M121" s="3"/>
      <c r="N121">
        <f t="shared" si="17"/>
        <v>7.06</v>
      </c>
      <c r="O121">
        <f t="shared" si="16"/>
        <v>7.06</v>
      </c>
      <c r="P121" t="e">
        <f t="shared" si="11"/>
        <v>#VALUE!</v>
      </c>
      <c r="Q121" t="e">
        <f t="shared" si="12"/>
        <v>#VALUE!</v>
      </c>
      <c r="R121" t="e">
        <f t="shared" si="13"/>
        <v>#VALUE!</v>
      </c>
      <c r="S121">
        <f t="shared" si="14"/>
        <v>7.2750015833808357</v>
      </c>
      <c r="X121">
        <v>7.2750015833808357</v>
      </c>
      <c r="Z121">
        <f t="shared" si="15"/>
        <v>6.2412503958452081</v>
      </c>
    </row>
    <row r="122" spans="1:26" x14ac:dyDescent="0.25">
      <c r="A122">
        <v>127</v>
      </c>
      <c r="B122" t="s">
        <v>410</v>
      </c>
      <c r="C122" t="s">
        <v>241</v>
      </c>
      <c r="D122" t="s">
        <v>656</v>
      </c>
      <c r="E122" t="s">
        <v>656</v>
      </c>
      <c r="F122" t="s">
        <v>656</v>
      </c>
      <c r="G122" t="s">
        <v>656</v>
      </c>
      <c r="H122" t="s">
        <v>656</v>
      </c>
      <c r="I122">
        <v>5</v>
      </c>
      <c r="J122">
        <v>13.4</v>
      </c>
      <c r="K122" s="3" t="s">
        <v>656</v>
      </c>
      <c r="L122" s="3" t="s">
        <v>656</v>
      </c>
      <c r="M122" s="3"/>
      <c r="N122">
        <f t="shared" si="17"/>
        <v>9.1999999999999993</v>
      </c>
      <c r="O122">
        <f t="shared" si="16"/>
        <v>9.1999999999999993</v>
      </c>
      <c r="P122" t="e">
        <f t="shared" si="11"/>
        <v>#VALUE!</v>
      </c>
      <c r="Q122" t="e">
        <f t="shared" si="12"/>
        <v>#VALUE!</v>
      </c>
      <c r="R122" t="e">
        <f t="shared" si="13"/>
        <v>#VALUE!</v>
      </c>
      <c r="S122">
        <f t="shared" si="14"/>
        <v>9.0800557350053843</v>
      </c>
      <c r="X122">
        <v>9.0800557350053843</v>
      </c>
      <c r="Z122">
        <f t="shared" si="15"/>
        <v>7.0400278675026922</v>
      </c>
    </row>
    <row r="123" spans="1:26" x14ac:dyDescent="0.25">
      <c r="A123">
        <v>128</v>
      </c>
      <c r="B123" t="s">
        <v>410</v>
      </c>
      <c r="C123" t="s">
        <v>242</v>
      </c>
      <c r="D123">
        <v>3.76</v>
      </c>
      <c r="E123" t="s">
        <v>656</v>
      </c>
      <c r="F123" t="s">
        <v>656</v>
      </c>
      <c r="G123">
        <v>6.83</v>
      </c>
      <c r="H123">
        <v>5.99</v>
      </c>
      <c r="I123">
        <v>5.61</v>
      </c>
      <c r="J123">
        <v>7.64</v>
      </c>
      <c r="K123" s="3" t="s">
        <v>656</v>
      </c>
      <c r="L123" s="3" t="s">
        <v>656</v>
      </c>
      <c r="M123" s="3"/>
      <c r="N123">
        <f t="shared" si="17"/>
        <v>5.9659999999999993</v>
      </c>
      <c r="O123">
        <f t="shared" si="16"/>
        <v>5.9659999999999993</v>
      </c>
      <c r="P123">
        <f t="shared" si="11"/>
        <v>4.7438665358194285</v>
      </c>
      <c r="Q123" t="e">
        <f t="shared" si="12"/>
        <v>#VALUE!</v>
      </c>
      <c r="R123" t="e">
        <f t="shared" si="13"/>
        <v>#VALUE!</v>
      </c>
      <c r="S123">
        <f t="shared" si="14"/>
        <v>5.4319462917220847</v>
      </c>
      <c r="U123">
        <v>4.7438665358194285</v>
      </c>
      <c r="X123">
        <v>5.4319462917220847</v>
      </c>
      <c r="Z123">
        <f t="shared" si="15"/>
        <v>5.7211625655083029</v>
      </c>
    </row>
    <row r="124" spans="1:26" x14ac:dyDescent="0.25">
      <c r="A124">
        <v>129</v>
      </c>
      <c r="B124" t="s">
        <v>410</v>
      </c>
      <c r="C124" t="s">
        <v>243</v>
      </c>
      <c r="D124" t="s">
        <v>656</v>
      </c>
      <c r="E124" t="s">
        <v>656</v>
      </c>
      <c r="F124" t="s">
        <v>656</v>
      </c>
      <c r="G124">
        <v>5.6</v>
      </c>
      <c r="H124">
        <v>4.7</v>
      </c>
      <c r="I124">
        <v>4.93</v>
      </c>
      <c r="J124">
        <v>7.99</v>
      </c>
      <c r="K124" s="3" t="s">
        <v>656</v>
      </c>
      <c r="L124" s="3" t="s">
        <v>656</v>
      </c>
      <c r="M124" s="3"/>
      <c r="N124">
        <f t="shared" si="17"/>
        <v>5.8049999999999997</v>
      </c>
      <c r="O124">
        <f t="shared" si="16"/>
        <v>5.8049999999999997</v>
      </c>
      <c r="P124" t="e">
        <f t="shared" si="11"/>
        <v>#VALUE!</v>
      </c>
      <c r="Q124" t="e">
        <f t="shared" si="12"/>
        <v>#VALUE!</v>
      </c>
      <c r="R124" t="e">
        <f t="shared" si="13"/>
        <v>#VALUE!</v>
      </c>
      <c r="S124">
        <f t="shared" si="14"/>
        <v>5.653619608588258</v>
      </c>
      <c r="X124">
        <v>5.653619608588258</v>
      </c>
      <c r="Z124">
        <f t="shared" si="15"/>
        <v>5.2209049021470646</v>
      </c>
    </row>
    <row r="125" spans="1:26" x14ac:dyDescent="0.25">
      <c r="A125">
        <v>130</v>
      </c>
      <c r="B125" t="s">
        <v>410</v>
      </c>
      <c r="C125" t="s">
        <v>244</v>
      </c>
      <c r="D125">
        <v>4.17</v>
      </c>
      <c r="E125">
        <v>4.4000000000000004</v>
      </c>
      <c r="F125">
        <v>5.43</v>
      </c>
      <c r="G125">
        <v>8.3000000000000007</v>
      </c>
      <c r="H125">
        <v>6.69</v>
      </c>
      <c r="I125">
        <v>7.2</v>
      </c>
      <c r="J125">
        <v>12.93</v>
      </c>
      <c r="K125" s="3" t="s">
        <v>656</v>
      </c>
      <c r="L125" s="3" t="s">
        <v>656</v>
      </c>
      <c r="M125" s="3"/>
      <c r="N125">
        <f t="shared" si="17"/>
        <v>7.0171428571428578</v>
      </c>
      <c r="O125">
        <f t="shared" si="16"/>
        <v>7.4533333333333331</v>
      </c>
      <c r="P125">
        <f t="shared" ref="P125:P181" si="18">(D125-2.7932)/0.2038</f>
        <v>6.7556427870461224</v>
      </c>
      <c r="Q125">
        <f t="shared" ref="Q125:Q181" si="19">(E125-1.0776)/0.5925</f>
        <v>5.6074261603375533</v>
      </c>
      <c r="R125">
        <f t="shared" ref="R125:R181" si="20">(F125-1.9423)/0.2882</f>
        <v>12.101665510062455</v>
      </c>
      <c r="S125">
        <f t="shared" ref="S125:S181" si="21">(J125+0.9365)/1.5789</f>
        <v>8.7823801380708097</v>
      </c>
      <c r="U125">
        <v>6.7556427870461224</v>
      </c>
      <c r="V125">
        <v>5.6074261603375533</v>
      </c>
      <c r="W125">
        <v>12.101665510062455</v>
      </c>
      <c r="X125">
        <v>8.7823801380708097</v>
      </c>
      <c r="Z125">
        <f t="shared" ref="Z125:Z181" si="22">AVERAGE(G125:I125,K125:L125,U125:X125)</f>
        <v>7.9195877993595634</v>
      </c>
    </row>
    <row r="126" spans="1:26" x14ac:dyDescent="0.25">
      <c r="A126">
        <v>131</v>
      </c>
      <c r="B126" t="s">
        <v>410</v>
      </c>
      <c r="C126" t="s">
        <v>245</v>
      </c>
      <c r="D126" t="s">
        <v>656</v>
      </c>
      <c r="E126" t="s">
        <v>656</v>
      </c>
      <c r="F126" t="s">
        <v>656</v>
      </c>
      <c r="G126">
        <v>5.84</v>
      </c>
      <c r="H126">
        <v>6.54</v>
      </c>
      <c r="I126">
        <v>7.53</v>
      </c>
      <c r="J126">
        <v>17.11</v>
      </c>
      <c r="K126" s="3" t="s">
        <v>656</v>
      </c>
      <c r="L126" s="3" t="s">
        <v>656</v>
      </c>
      <c r="M126" s="3"/>
      <c r="N126">
        <f t="shared" si="17"/>
        <v>9.254999999999999</v>
      </c>
      <c r="O126">
        <f t="shared" si="16"/>
        <v>9.254999999999999</v>
      </c>
      <c r="P126" t="e">
        <f t="shared" si="18"/>
        <v>#VALUE!</v>
      </c>
      <c r="Q126" t="e">
        <f t="shared" si="19"/>
        <v>#VALUE!</v>
      </c>
      <c r="R126" t="e">
        <f t="shared" si="20"/>
        <v>#VALUE!</v>
      </c>
      <c r="S126">
        <f t="shared" si="21"/>
        <v>11.429792893786813</v>
      </c>
      <c r="X126">
        <v>11.429792893786813</v>
      </c>
      <c r="Z126">
        <f t="shared" si="22"/>
        <v>7.8349482234467036</v>
      </c>
    </row>
    <row r="127" spans="1:26" x14ac:dyDescent="0.25">
      <c r="A127">
        <v>132</v>
      </c>
      <c r="B127" t="s">
        <v>410</v>
      </c>
      <c r="C127" t="s">
        <v>246</v>
      </c>
      <c r="D127">
        <v>5.13</v>
      </c>
      <c r="E127">
        <v>5.03</v>
      </c>
      <c r="F127">
        <v>4.03</v>
      </c>
      <c r="G127">
        <v>7.24</v>
      </c>
      <c r="H127">
        <v>6.9</v>
      </c>
      <c r="I127">
        <v>6.6</v>
      </c>
      <c r="J127">
        <v>13.14</v>
      </c>
      <c r="K127" s="3" t="s">
        <v>656</v>
      </c>
      <c r="L127" s="3" t="s">
        <v>656</v>
      </c>
      <c r="M127" s="3"/>
      <c r="N127">
        <f t="shared" si="17"/>
        <v>6.8671428571428574</v>
      </c>
      <c r="O127">
        <f t="shared" si="16"/>
        <v>7.1733333333333329</v>
      </c>
      <c r="P127">
        <f t="shared" si="18"/>
        <v>11.466143277723257</v>
      </c>
      <c r="Q127">
        <f t="shared" si="19"/>
        <v>6.670717299578059</v>
      </c>
      <c r="R127">
        <f t="shared" si="20"/>
        <v>7.2439278278972941</v>
      </c>
      <c r="S127">
        <f t="shared" si="21"/>
        <v>8.9153841281905137</v>
      </c>
      <c r="U127">
        <v>11.466143277723257</v>
      </c>
      <c r="V127">
        <v>6.670717299578059</v>
      </c>
      <c r="W127">
        <v>7.2439278278972941</v>
      </c>
      <c r="X127">
        <v>8.9153841281905137</v>
      </c>
      <c r="Z127">
        <f t="shared" si="22"/>
        <v>7.8623103619127317</v>
      </c>
    </row>
    <row r="128" spans="1:26" x14ac:dyDescent="0.25">
      <c r="A128">
        <v>133</v>
      </c>
      <c r="B128" t="s">
        <v>410</v>
      </c>
      <c r="C128" t="s">
        <v>247</v>
      </c>
      <c r="D128">
        <v>4.04</v>
      </c>
      <c r="E128">
        <v>5.83</v>
      </c>
      <c r="F128">
        <v>4.16</v>
      </c>
      <c r="G128">
        <v>7.06</v>
      </c>
      <c r="H128">
        <v>6.88</v>
      </c>
      <c r="I128">
        <v>11.45</v>
      </c>
      <c r="J128">
        <v>17.14</v>
      </c>
      <c r="K128" s="3" t="s">
        <v>656</v>
      </c>
      <c r="L128" s="3" t="s">
        <v>656</v>
      </c>
      <c r="M128" s="3"/>
      <c r="N128">
        <f t="shared" si="17"/>
        <v>8.08</v>
      </c>
      <c r="O128">
        <f t="shared" si="16"/>
        <v>8.4550000000000001</v>
      </c>
      <c r="P128">
        <f t="shared" si="18"/>
        <v>6.1177625122669275</v>
      </c>
      <c r="Q128">
        <f t="shared" si="19"/>
        <v>8.0209282700421927</v>
      </c>
      <c r="R128">
        <f t="shared" si="20"/>
        <v>7.6950034698126304</v>
      </c>
      <c r="S128">
        <f t="shared" si="21"/>
        <v>11.448793463803915</v>
      </c>
      <c r="U128">
        <v>6.1177625122669275</v>
      </c>
      <c r="V128">
        <v>8.0209282700421927</v>
      </c>
      <c r="W128">
        <v>7.6950034698126304</v>
      </c>
      <c r="X128">
        <v>11.448793463803915</v>
      </c>
      <c r="Z128">
        <f t="shared" si="22"/>
        <v>8.3817839594179535</v>
      </c>
    </row>
    <row r="129" spans="1:26" x14ac:dyDescent="0.25">
      <c r="A129">
        <v>134</v>
      </c>
      <c r="B129" t="s">
        <v>410</v>
      </c>
      <c r="C129" t="s">
        <v>248</v>
      </c>
      <c r="D129">
        <v>6.03</v>
      </c>
      <c r="E129">
        <v>6.5</v>
      </c>
      <c r="F129">
        <v>4.63</v>
      </c>
      <c r="G129">
        <v>7.44</v>
      </c>
      <c r="H129">
        <v>8.24</v>
      </c>
      <c r="I129">
        <v>8.9</v>
      </c>
      <c r="J129">
        <v>13.6</v>
      </c>
      <c r="K129" s="3" t="s">
        <v>656</v>
      </c>
      <c r="L129" s="3" t="s">
        <v>656</v>
      </c>
      <c r="M129" s="3"/>
      <c r="N129">
        <f t="shared" si="17"/>
        <v>7.9057142857142866</v>
      </c>
      <c r="O129">
        <f t="shared" si="16"/>
        <v>8.14</v>
      </c>
      <c r="P129">
        <f t="shared" si="18"/>
        <v>15.882237487733072</v>
      </c>
      <c r="Q129">
        <f t="shared" si="19"/>
        <v>9.151729957805907</v>
      </c>
      <c r="R129">
        <f t="shared" si="20"/>
        <v>9.3258154059680773</v>
      </c>
      <c r="S129">
        <f t="shared" si="21"/>
        <v>9.2067262017860543</v>
      </c>
      <c r="U129">
        <v>15.882237487733072</v>
      </c>
      <c r="V129">
        <v>9.151729957805907</v>
      </c>
      <c r="W129">
        <v>9.3258154059680773</v>
      </c>
      <c r="X129">
        <v>9.2067262017860543</v>
      </c>
      <c r="Z129">
        <f t="shared" si="22"/>
        <v>9.7352155790418724</v>
      </c>
    </row>
    <row r="130" spans="1:26" x14ac:dyDescent="0.25">
      <c r="A130">
        <v>135</v>
      </c>
      <c r="B130" t="s">
        <v>410</v>
      </c>
      <c r="C130" t="s">
        <v>249</v>
      </c>
      <c r="D130">
        <v>5.83</v>
      </c>
      <c r="E130" t="s">
        <v>656</v>
      </c>
      <c r="F130" t="s">
        <v>656</v>
      </c>
      <c r="G130">
        <v>6.54</v>
      </c>
      <c r="H130">
        <v>6.3</v>
      </c>
      <c r="I130">
        <v>5.45</v>
      </c>
      <c r="J130">
        <v>10.36</v>
      </c>
      <c r="K130" s="3" t="s">
        <v>656</v>
      </c>
      <c r="L130" s="3" t="s">
        <v>656</v>
      </c>
      <c r="M130" s="3"/>
      <c r="N130">
        <f t="shared" si="17"/>
        <v>6.8960000000000008</v>
      </c>
      <c r="O130">
        <f t="shared" si="16"/>
        <v>6.8960000000000008</v>
      </c>
      <c r="P130">
        <f t="shared" si="18"/>
        <v>14.900883218842001</v>
      </c>
      <c r="Q130" t="e">
        <f t="shared" si="19"/>
        <v>#VALUE!</v>
      </c>
      <c r="R130" t="e">
        <f t="shared" si="20"/>
        <v>#VALUE!</v>
      </c>
      <c r="S130">
        <f t="shared" si="21"/>
        <v>7.154664639939198</v>
      </c>
      <c r="U130">
        <v>14.900883218842001</v>
      </c>
      <c r="X130">
        <v>7.154664639939198</v>
      </c>
      <c r="Z130">
        <f t="shared" si="22"/>
        <v>8.0691095717562398</v>
      </c>
    </row>
    <row r="131" spans="1:26" x14ac:dyDescent="0.25">
      <c r="A131">
        <v>136</v>
      </c>
      <c r="B131" t="s">
        <v>410</v>
      </c>
      <c r="C131" t="s">
        <v>250</v>
      </c>
      <c r="D131" t="s">
        <v>656</v>
      </c>
      <c r="E131" t="s">
        <v>656</v>
      </c>
      <c r="F131" t="s">
        <v>656</v>
      </c>
      <c r="G131">
        <v>6.08</v>
      </c>
      <c r="H131">
        <v>8.3800000000000008</v>
      </c>
      <c r="I131">
        <v>7.87</v>
      </c>
      <c r="J131">
        <v>11.2</v>
      </c>
      <c r="K131" s="3" t="s">
        <v>656</v>
      </c>
      <c r="L131" s="3" t="s">
        <v>656</v>
      </c>
      <c r="M131" s="3"/>
      <c r="N131">
        <f t="shared" si="17"/>
        <v>8.3825000000000003</v>
      </c>
      <c r="O131">
        <f t="shared" ref="O131:O194" si="23">AVERAGE(D131,F131,G131,H131,I131,J131,K131,L131)</f>
        <v>8.3825000000000003</v>
      </c>
      <c r="P131" t="e">
        <f t="shared" si="18"/>
        <v>#VALUE!</v>
      </c>
      <c r="Q131" t="e">
        <f t="shared" si="19"/>
        <v>#VALUE!</v>
      </c>
      <c r="R131" t="e">
        <f t="shared" si="20"/>
        <v>#VALUE!</v>
      </c>
      <c r="S131">
        <f t="shared" si="21"/>
        <v>7.6866806004180122</v>
      </c>
      <c r="X131">
        <v>7.6866806004180122</v>
      </c>
      <c r="Z131">
        <f t="shared" si="22"/>
        <v>7.5041701501045033</v>
      </c>
    </row>
    <row r="132" spans="1:26" x14ac:dyDescent="0.25">
      <c r="A132">
        <v>137</v>
      </c>
      <c r="B132" t="s">
        <v>410</v>
      </c>
      <c r="C132" t="s">
        <v>251</v>
      </c>
      <c r="D132" t="s">
        <v>656</v>
      </c>
      <c r="E132" t="s">
        <v>656</v>
      </c>
      <c r="F132" t="s">
        <v>656</v>
      </c>
      <c r="G132">
        <v>8.1</v>
      </c>
      <c r="H132">
        <v>7.04</v>
      </c>
      <c r="I132">
        <v>5.07</v>
      </c>
      <c r="J132">
        <v>16.63</v>
      </c>
      <c r="K132" s="3" t="s">
        <v>656</v>
      </c>
      <c r="L132" s="3" t="s">
        <v>656</v>
      </c>
      <c r="M132" s="3"/>
      <c r="N132">
        <f t="shared" si="17"/>
        <v>9.2100000000000009</v>
      </c>
      <c r="O132">
        <f t="shared" si="23"/>
        <v>9.2100000000000009</v>
      </c>
      <c r="P132" t="e">
        <f t="shared" si="18"/>
        <v>#VALUE!</v>
      </c>
      <c r="Q132" t="e">
        <f t="shared" si="19"/>
        <v>#VALUE!</v>
      </c>
      <c r="R132" t="e">
        <f t="shared" si="20"/>
        <v>#VALUE!</v>
      </c>
      <c r="S132">
        <f t="shared" si="21"/>
        <v>11.125783773513204</v>
      </c>
      <c r="X132">
        <v>11.125783773513204</v>
      </c>
      <c r="Z132">
        <f t="shared" si="22"/>
        <v>7.8339459433783016</v>
      </c>
    </row>
    <row r="133" spans="1:26" x14ac:dyDescent="0.25">
      <c r="A133">
        <v>138</v>
      </c>
      <c r="B133" t="s">
        <v>410</v>
      </c>
      <c r="C133" t="s">
        <v>252</v>
      </c>
      <c r="D133" t="s">
        <v>656</v>
      </c>
      <c r="E133" t="s">
        <v>656</v>
      </c>
      <c r="F133" t="s">
        <v>656</v>
      </c>
      <c r="G133">
        <v>6.7</v>
      </c>
      <c r="H133">
        <v>6.84</v>
      </c>
      <c r="I133">
        <v>6.13</v>
      </c>
      <c r="J133">
        <v>10.85</v>
      </c>
      <c r="K133" s="3" t="s">
        <v>656</v>
      </c>
      <c r="L133" s="3" t="s">
        <v>656</v>
      </c>
      <c r="M133" s="3"/>
      <c r="N133">
        <f t="shared" si="17"/>
        <v>7.629999999999999</v>
      </c>
      <c r="O133">
        <f t="shared" si="23"/>
        <v>7.629999999999999</v>
      </c>
      <c r="P133" t="e">
        <f t="shared" si="18"/>
        <v>#VALUE!</v>
      </c>
      <c r="Q133" t="e">
        <f t="shared" si="19"/>
        <v>#VALUE!</v>
      </c>
      <c r="R133" t="e">
        <f t="shared" si="20"/>
        <v>#VALUE!</v>
      </c>
      <c r="S133">
        <f t="shared" si="21"/>
        <v>7.4650072835518397</v>
      </c>
      <c r="X133">
        <v>7.4650072835518397</v>
      </c>
      <c r="Z133">
        <f t="shared" si="22"/>
        <v>6.783751820887959</v>
      </c>
    </row>
    <row r="134" spans="1:26" x14ac:dyDescent="0.25">
      <c r="A134">
        <v>139</v>
      </c>
      <c r="B134" t="s">
        <v>410</v>
      </c>
      <c r="C134" t="s">
        <v>253</v>
      </c>
      <c r="D134" t="s">
        <v>656</v>
      </c>
      <c r="E134" t="s">
        <v>656</v>
      </c>
      <c r="F134" t="s">
        <v>656</v>
      </c>
      <c r="G134">
        <v>7.33</v>
      </c>
      <c r="H134">
        <v>6.29</v>
      </c>
      <c r="I134">
        <v>8.3000000000000007</v>
      </c>
      <c r="J134">
        <v>15.65</v>
      </c>
      <c r="K134" s="3" t="s">
        <v>656</v>
      </c>
      <c r="L134" s="3" t="s">
        <v>656</v>
      </c>
      <c r="M134" s="3"/>
      <c r="N134">
        <f t="shared" si="17"/>
        <v>9.3925000000000001</v>
      </c>
      <c r="O134">
        <f t="shared" si="23"/>
        <v>9.3925000000000001</v>
      </c>
      <c r="P134" t="e">
        <f t="shared" si="18"/>
        <v>#VALUE!</v>
      </c>
      <c r="Q134" t="e">
        <f t="shared" si="19"/>
        <v>#VALUE!</v>
      </c>
      <c r="R134" t="e">
        <f t="shared" si="20"/>
        <v>#VALUE!</v>
      </c>
      <c r="S134">
        <f t="shared" si="21"/>
        <v>10.505098486287922</v>
      </c>
      <c r="X134">
        <v>10.505098486287922</v>
      </c>
      <c r="Z134">
        <f t="shared" si="22"/>
        <v>8.1062746215719805</v>
      </c>
    </row>
    <row r="135" spans="1:26" x14ac:dyDescent="0.25">
      <c r="A135">
        <v>140</v>
      </c>
      <c r="B135" t="s">
        <v>410</v>
      </c>
      <c r="C135" t="s">
        <v>254</v>
      </c>
      <c r="D135" t="s">
        <v>656</v>
      </c>
      <c r="E135" t="s">
        <v>656</v>
      </c>
      <c r="F135" t="s">
        <v>656</v>
      </c>
      <c r="G135">
        <v>6.9</v>
      </c>
      <c r="H135">
        <v>7.42</v>
      </c>
      <c r="I135">
        <v>8.7799999999999994</v>
      </c>
      <c r="J135">
        <v>13.02</v>
      </c>
      <c r="K135" s="3" t="s">
        <v>656</v>
      </c>
      <c r="L135" s="3" t="s">
        <v>656</v>
      </c>
      <c r="M135" s="3"/>
      <c r="N135">
        <f t="shared" si="17"/>
        <v>9.0300000000000011</v>
      </c>
      <c r="O135">
        <f t="shared" si="23"/>
        <v>9.0300000000000011</v>
      </c>
      <c r="P135" t="e">
        <f t="shared" si="18"/>
        <v>#VALUE!</v>
      </c>
      <c r="Q135" t="e">
        <f t="shared" si="19"/>
        <v>#VALUE!</v>
      </c>
      <c r="R135" t="e">
        <f t="shared" si="20"/>
        <v>#VALUE!</v>
      </c>
      <c r="S135">
        <f t="shared" si="21"/>
        <v>8.8393818481221107</v>
      </c>
      <c r="X135">
        <v>8.8393818481221107</v>
      </c>
      <c r="Z135">
        <f t="shared" si="22"/>
        <v>7.9848454620305276</v>
      </c>
    </row>
    <row r="136" spans="1:26" x14ac:dyDescent="0.25">
      <c r="A136">
        <v>141</v>
      </c>
      <c r="B136" t="s">
        <v>410</v>
      </c>
      <c r="C136" t="s">
        <v>255</v>
      </c>
      <c r="D136" t="s">
        <v>656</v>
      </c>
      <c r="E136" t="s">
        <v>656</v>
      </c>
      <c r="F136" t="s">
        <v>656</v>
      </c>
      <c r="G136">
        <v>7.26</v>
      </c>
      <c r="H136">
        <v>7</v>
      </c>
      <c r="I136">
        <v>7.48</v>
      </c>
      <c r="J136">
        <v>18.52</v>
      </c>
      <c r="K136" s="3" t="s">
        <v>656</v>
      </c>
      <c r="L136" s="3" t="s">
        <v>656</v>
      </c>
      <c r="M136" s="3"/>
      <c r="N136">
        <f t="shared" si="17"/>
        <v>10.065000000000001</v>
      </c>
      <c r="O136">
        <f t="shared" si="23"/>
        <v>10.065000000000001</v>
      </c>
      <c r="P136" t="e">
        <f t="shared" si="18"/>
        <v>#VALUE!</v>
      </c>
      <c r="Q136" t="e">
        <f t="shared" si="19"/>
        <v>#VALUE!</v>
      </c>
      <c r="R136" t="e">
        <f t="shared" si="20"/>
        <v>#VALUE!</v>
      </c>
      <c r="S136">
        <f t="shared" si="21"/>
        <v>12.322819684590536</v>
      </c>
      <c r="X136">
        <v>12.322819684590536</v>
      </c>
      <c r="Z136">
        <f t="shared" si="22"/>
        <v>8.5157049211476341</v>
      </c>
    </row>
    <row r="137" spans="1:26" x14ac:dyDescent="0.25">
      <c r="A137">
        <v>142</v>
      </c>
      <c r="B137" t="s">
        <v>410</v>
      </c>
      <c r="C137" t="s">
        <v>256</v>
      </c>
      <c r="D137" t="s">
        <v>656</v>
      </c>
      <c r="E137" t="s">
        <v>656</v>
      </c>
      <c r="F137" t="s">
        <v>656</v>
      </c>
      <c r="G137">
        <v>7.88</v>
      </c>
      <c r="H137">
        <v>5.54</v>
      </c>
      <c r="I137">
        <v>7.5</v>
      </c>
      <c r="J137">
        <v>15.12</v>
      </c>
      <c r="K137" s="3" t="s">
        <v>656</v>
      </c>
      <c r="L137" s="3" t="s">
        <v>656</v>
      </c>
      <c r="M137" s="3"/>
      <c r="N137">
        <f t="shared" si="17"/>
        <v>9.01</v>
      </c>
      <c r="O137">
        <f t="shared" si="23"/>
        <v>9.01</v>
      </c>
      <c r="P137" t="e">
        <f t="shared" si="18"/>
        <v>#VALUE!</v>
      </c>
      <c r="Q137" t="e">
        <f t="shared" si="19"/>
        <v>#VALUE!</v>
      </c>
      <c r="R137" t="e">
        <f t="shared" si="20"/>
        <v>#VALUE!</v>
      </c>
      <c r="S137">
        <f t="shared" si="21"/>
        <v>10.169421749319147</v>
      </c>
      <c r="X137">
        <v>10.169421749319147</v>
      </c>
      <c r="Z137">
        <f t="shared" si="22"/>
        <v>7.7723554373297876</v>
      </c>
    </row>
    <row r="138" spans="1:26" x14ac:dyDescent="0.25">
      <c r="A138">
        <v>143</v>
      </c>
      <c r="B138" t="s">
        <v>410</v>
      </c>
      <c r="C138" t="s">
        <v>257</v>
      </c>
      <c r="D138" t="s">
        <v>656</v>
      </c>
      <c r="E138" t="s">
        <v>656</v>
      </c>
      <c r="F138" t="s">
        <v>656</v>
      </c>
      <c r="G138">
        <v>10.78</v>
      </c>
      <c r="H138">
        <v>7.4</v>
      </c>
      <c r="I138">
        <v>9.08</v>
      </c>
      <c r="J138">
        <v>14.9</v>
      </c>
      <c r="K138" s="3" t="s">
        <v>656</v>
      </c>
      <c r="L138" s="3" t="s">
        <v>656</v>
      </c>
      <c r="M138" s="3"/>
      <c r="N138">
        <f t="shared" si="17"/>
        <v>10.54</v>
      </c>
      <c r="O138">
        <f t="shared" si="23"/>
        <v>10.54</v>
      </c>
      <c r="P138" t="e">
        <f t="shared" si="18"/>
        <v>#VALUE!</v>
      </c>
      <c r="Q138" t="e">
        <f t="shared" si="19"/>
        <v>#VALUE!</v>
      </c>
      <c r="R138" t="e">
        <f t="shared" si="20"/>
        <v>#VALUE!</v>
      </c>
      <c r="S138">
        <f t="shared" si="21"/>
        <v>10.030084235860411</v>
      </c>
      <c r="X138">
        <v>10.030084235860411</v>
      </c>
      <c r="Z138">
        <f t="shared" si="22"/>
        <v>9.3225210589651013</v>
      </c>
    </row>
    <row r="139" spans="1:26" x14ac:dyDescent="0.25">
      <c r="A139">
        <v>144</v>
      </c>
      <c r="B139" t="s">
        <v>410</v>
      </c>
      <c r="C139" t="s">
        <v>258</v>
      </c>
      <c r="D139" t="s">
        <v>656</v>
      </c>
      <c r="E139" t="s">
        <v>656</v>
      </c>
      <c r="F139" t="s">
        <v>656</v>
      </c>
      <c r="G139">
        <v>10.3</v>
      </c>
      <c r="H139">
        <v>9</v>
      </c>
      <c r="I139">
        <v>9.7799999999999994</v>
      </c>
      <c r="J139">
        <v>15.76</v>
      </c>
      <c r="K139" s="3" t="s">
        <v>656</v>
      </c>
      <c r="L139" s="3" t="s">
        <v>656</v>
      </c>
      <c r="M139" s="3"/>
      <c r="N139">
        <f t="shared" si="17"/>
        <v>11.209999999999999</v>
      </c>
      <c r="O139">
        <f t="shared" si="23"/>
        <v>11.209999999999999</v>
      </c>
      <c r="P139" t="e">
        <f t="shared" si="18"/>
        <v>#VALUE!</v>
      </c>
      <c r="Q139" t="e">
        <f t="shared" si="19"/>
        <v>#VALUE!</v>
      </c>
      <c r="R139" t="e">
        <f t="shared" si="20"/>
        <v>#VALUE!</v>
      </c>
      <c r="S139">
        <f t="shared" si="21"/>
        <v>10.574767243017291</v>
      </c>
      <c r="X139">
        <v>10.574767243017291</v>
      </c>
      <c r="Z139">
        <f t="shared" si="22"/>
        <v>9.9136918107543224</v>
      </c>
    </row>
    <row r="140" spans="1:26" x14ac:dyDescent="0.25">
      <c r="A140">
        <v>145</v>
      </c>
      <c r="B140" t="s">
        <v>410</v>
      </c>
      <c r="C140" t="s">
        <v>259</v>
      </c>
      <c r="D140" t="s">
        <v>656</v>
      </c>
      <c r="E140" t="s">
        <v>656</v>
      </c>
      <c r="F140" t="s">
        <v>656</v>
      </c>
      <c r="G140">
        <v>9.25</v>
      </c>
      <c r="H140">
        <v>8.7899999999999991</v>
      </c>
      <c r="I140">
        <v>8.5299999999999994</v>
      </c>
      <c r="J140">
        <v>15.33</v>
      </c>
      <c r="K140" s="3" t="s">
        <v>656</v>
      </c>
      <c r="L140" s="3" t="s">
        <v>656</v>
      </c>
      <c r="M140" s="3"/>
      <c r="N140">
        <f t="shared" si="17"/>
        <v>10.475</v>
      </c>
      <c r="O140">
        <f t="shared" si="23"/>
        <v>10.475</v>
      </c>
      <c r="P140" t="e">
        <f t="shared" si="18"/>
        <v>#VALUE!</v>
      </c>
      <c r="Q140" t="e">
        <f t="shared" si="19"/>
        <v>#VALUE!</v>
      </c>
      <c r="R140" t="e">
        <f t="shared" si="20"/>
        <v>#VALUE!</v>
      </c>
      <c r="S140">
        <f t="shared" si="21"/>
        <v>10.302425739438851</v>
      </c>
      <c r="X140">
        <v>10.302425739438851</v>
      </c>
      <c r="Z140">
        <f t="shared" si="22"/>
        <v>9.2181064348597133</v>
      </c>
    </row>
    <row r="141" spans="1:26" x14ac:dyDescent="0.25">
      <c r="A141">
        <v>146</v>
      </c>
      <c r="B141" t="s">
        <v>410</v>
      </c>
      <c r="C141" t="s">
        <v>260</v>
      </c>
      <c r="D141" t="s">
        <v>656</v>
      </c>
      <c r="E141" t="s">
        <v>656</v>
      </c>
      <c r="F141" t="s">
        <v>656</v>
      </c>
      <c r="G141" t="s">
        <v>656</v>
      </c>
      <c r="H141">
        <v>7.8</v>
      </c>
      <c r="I141">
        <v>7.36</v>
      </c>
      <c r="J141">
        <v>9.75</v>
      </c>
      <c r="K141" s="3" t="s">
        <v>656</v>
      </c>
      <c r="L141" s="3" t="s">
        <v>656</v>
      </c>
      <c r="M141" s="3"/>
      <c r="N141">
        <f t="shared" si="17"/>
        <v>8.3033333333333328</v>
      </c>
      <c r="O141">
        <f t="shared" si="23"/>
        <v>8.3033333333333328</v>
      </c>
      <c r="P141" t="e">
        <f t="shared" si="18"/>
        <v>#VALUE!</v>
      </c>
      <c r="Q141" t="e">
        <f t="shared" si="19"/>
        <v>#VALUE!</v>
      </c>
      <c r="R141" t="e">
        <f t="shared" si="20"/>
        <v>#VALUE!</v>
      </c>
      <c r="S141">
        <f t="shared" si="21"/>
        <v>6.768319716258155</v>
      </c>
      <c r="X141">
        <v>6.768319716258155</v>
      </c>
      <c r="Z141">
        <f t="shared" si="22"/>
        <v>7.309439905419385</v>
      </c>
    </row>
    <row r="142" spans="1:26" x14ac:dyDescent="0.25">
      <c r="A142">
        <v>147</v>
      </c>
      <c r="B142" t="s">
        <v>410</v>
      </c>
      <c r="C142" t="s">
        <v>261</v>
      </c>
      <c r="D142">
        <v>4.25</v>
      </c>
      <c r="E142">
        <v>3.2</v>
      </c>
      <c r="F142">
        <v>3.5</v>
      </c>
      <c r="G142">
        <v>8.48</v>
      </c>
      <c r="H142">
        <v>8.39</v>
      </c>
      <c r="I142">
        <v>8.52</v>
      </c>
      <c r="J142">
        <v>13.44</v>
      </c>
      <c r="K142" s="3" t="s">
        <v>656</v>
      </c>
      <c r="L142" s="3" t="s">
        <v>656</v>
      </c>
      <c r="M142" s="3"/>
      <c r="N142">
        <f t="shared" si="17"/>
        <v>7.1114285714285712</v>
      </c>
      <c r="O142">
        <f t="shared" si="23"/>
        <v>7.7633333333333328</v>
      </c>
      <c r="P142">
        <f t="shared" si="18"/>
        <v>7.1481844946025506</v>
      </c>
      <c r="Q142">
        <f t="shared" si="19"/>
        <v>3.5821097046413506</v>
      </c>
      <c r="R142">
        <f t="shared" si="20"/>
        <v>5.404927133934768</v>
      </c>
      <c r="S142">
        <f t="shared" si="21"/>
        <v>9.1053898283615169</v>
      </c>
      <c r="U142">
        <v>7.1481844946025506</v>
      </c>
      <c r="V142">
        <v>3.5821097046413506</v>
      </c>
      <c r="W142">
        <v>5.404927133934768</v>
      </c>
      <c r="X142">
        <v>9.1053898283615169</v>
      </c>
      <c r="Z142">
        <f t="shared" si="22"/>
        <v>7.2329444516485983</v>
      </c>
    </row>
    <row r="143" spans="1:26" x14ac:dyDescent="0.25">
      <c r="A143">
        <v>148</v>
      </c>
      <c r="B143" t="s">
        <v>410</v>
      </c>
      <c r="C143" t="s">
        <v>262</v>
      </c>
      <c r="D143" t="s">
        <v>656</v>
      </c>
      <c r="E143" t="s">
        <v>656</v>
      </c>
      <c r="F143" t="s">
        <v>656</v>
      </c>
      <c r="G143">
        <v>3.48</v>
      </c>
      <c r="H143">
        <v>4.12</v>
      </c>
      <c r="I143" t="s">
        <v>656</v>
      </c>
      <c r="J143" t="s">
        <v>656</v>
      </c>
      <c r="K143" s="3" t="s">
        <v>656</v>
      </c>
      <c r="L143" s="3" t="s">
        <v>656</v>
      </c>
      <c r="M143" s="3"/>
      <c r="N143">
        <f t="shared" si="17"/>
        <v>3.8</v>
      </c>
      <c r="O143">
        <f t="shared" si="23"/>
        <v>3.8</v>
      </c>
      <c r="P143" t="e">
        <f t="shared" si="18"/>
        <v>#VALUE!</v>
      </c>
      <c r="Q143" t="e">
        <f t="shared" si="19"/>
        <v>#VALUE!</v>
      </c>
      <c r="R143" t="e">
        <f t="shared" si="20"/>
        <v>#VALUE!</v>
      </c>
      <c r="S143" t="e">
        <f t="shared" si="21"/>
        <v>#VALUE!</v>
      </c>
      <c r="Z143">
        <f t="shared" si="22"/>
        <v>3.8</v>
      </c>
    </row>
    <row r="144" spans="1:26" x14ac:dyDescent="0.25">
      <c r="A144">
        <v>149</v>
      </c>
      <c r="B144" t="s">
        <v>410</v>
      </c>
      <c r="C144" t="s">
        <v>263</v>
      </c>
      <c r="D144" t="s">
        <v>656</v>
      </c>
      <c r="E144" t="s">
        <v>656</v>
      </c>
      <c r="F144" t="s">
        <v>656</v>
      </c>
      <c r="G144" t="s">
        <v>656</v>
      </c>
      <c r="H144">
        <v>6.02</v>
      </c>
      <c r="I144">
        <v>8.86</v>
      </c>
      <c r="J144">
        <v>9.61</v>
      </c>
      <c r="K144" s="3" t="s">
        <v>656</v>
      </c>
      <c r="L144" s="3" t="s">
        <v>656</v>
      </c>
      <c r="M144" s="3"/>
      <c r="N144">
        <f t="shared" si="17"/>
        <v>8.1633333333333322</v>
      </c>
      <c r="O144">
        <f t="shared" si="23"/>
        <v>8.1633333333333322</v>
      </c>
      <c r="P144" t="e">
        <f t="shared" si="18"/>
        <v>#VALUE!</v>
      </c>
      <c r="Q144" t="e">
        <f t="shared" si="19"/>
        <v>#VALUE!</v>
      </c>
      <c r="R144" t="e">
        <f t="shared" si="20"/>
        <v>#VALUE!</v>
      </c>
      <c r="S144">
        <f t="shared" si="21"/>
        <v>6.6796503895116857</v>
      </c>
      <c r="X144">
        <v>6.6796503895116857</v>
      </c>
      <c r="Z144">
        <f t="shared" si="22"/>
        <v>7.1865501298372285</v>
      </c>
    </row>
    <row r="145" spans="1:26" x14ac:dyDescent="0.25">
      <c r="A145">
        <v>150</v>
      </c>
      <c r="B145" t="s">
        <v>410</v>
      </c>
      <c r="C145" t="s">
        <v>264</v>
      </c>
      <c r="D145" t="s">
        <v>656</v>
      </c>
      <c r="E145" t="s">
        <v>656</v>
      </c>
      <c r="F145" t="s">
        <v>656</v>
      </c>
      <c r="G145">
        <v>7.42</v>
      </c>
      <c r="H145">
        <v>7.13</v>
      </c>
      <c r="I145">
        <v>6.62</v>
      </c>
      <c r="J145">
        <v>12.63</v>
      </c>
      <c r="K145" s="3" t="s">
        <v>656</v>
      </c>
      <c r="L145" s="3" t="s">
        <v>656</v>
      </c>
      <c r="M145" s="3"/>
      <c r="N145">
        <f t="shared" si="17"/>
        <v>8.4500000000000011</v>
      </c>
      <c r="O145">
        <f t="shared" si="23"/>
        <v>8.4500000000000011</v>
      </c>
      <c r="P145" t="e">
        <f t="shared" si="18"/>
        <v>#VALUE!</v>
      </c>
      <c r="Q145" t="e">
        <f t="shared" si="19"/>
        <v>#VALUE!</v>
      </c>
      <c r="R145" t="e">
        <f t="shared" si="20"/>
        <v>#VALUE!</v>
      </c>
      <c r="S145">
        <f t="shared" si="21"/>
        <v>8.5923744378998048</v>
      </c>
      <c r="X145">
        <v>8.5923744378998048</v>
      </c>
      <c r="Z145">
        <f t="shared" si="22"/>
        <v>7.4405936094749521</v>
      </c>
    </row>
    <row r="146" spans="1:26" x14ac:dyDescent="0.25">
      <c r="A146">
        <v>151</v>
      </c>
      <c r="B146" t="s">
        <v>410</v>
      </c>
      <c r="C146" t="s">
        <v>265</v>
      </c>
      <c r="D146" t="s">
        <v>656</v>
      </c>
      <c r="E146" t="s">
        <v>656</v>
      </c>
      <c r="F146" t="s">
        <v>656</v>
      </c>
      <c r="G146">
        <v>8.36</v>
      </c>
      <c r="H146">
        <v>8.0299999999999994</v>
      </c>
      <c r="I146">
        <v>10.220000000000001</v>
      </c>
      <c r="J146">
        <v>14.15</v>
      </c>
      <c r="K146" s="3" t="s">
        <v>656</v>
      </c>
      <c r="L146" s="3" t="s">
        <v>656</v>
      </c>
      <c r="M146" s="3"/>
      <c r="N146">
        <f t="shared" si="17"/>
        <v>10.19</v>
      </c>
      <c r="O146">
        <f t="shared" si="23"/>
        <v>10.19</v>
      </c>
      <c r="P146" t="e">
        <f t="shared" si="18"/>
        <v>#VALUE!</v>
      </c>
      <c r="Q146" t="e">
        <f t="shared" si="19"/>
        <v>#VALUE!</v>
      </c>
      <c r="R146" t="e">
        <f t="shared" si="20"/>
        <v>#VALUE!</v>
      </c>
      <c r="S146">
        <f t="shared" si="21"/>
        <v>9.5550699854328975</v>
      </c>
      <c r="X146">
        <v>9.5550699854328975</v>
      </c>
      <c r="Z146">
        <f t="shared" si="22"/>
        <v>9.0412674963582234</v>
      </c>
    </row>
    <row r="147" spans="1:26" x14ac:dyDescent="0.25">
      <c r="A147">
        <v>152</v>
      </c>
      <c r="B147" t="s">
        <v>410</v>
      </c>
      <c r="C147" t="s">
        <v>266</v>
      </c>
      <c r="D147" t="s">
        <v>656</v>
      </c>
      <c r="E147" t="s">
        <v>656</v>
      </c>
      <c r="F147" t="s">
        <v>656</v>
      </c>
      <c r="G147" t="s">
        <v>656</v>
      </c>
      <c r="H147" t="s">
        <v>656</v>
      </c>
      <c r="I147">
        <v>6.36</v>
      </c>
      <c r="J147">
        <v>12.83</v>
      </c>
      <c r="K147" s="3" t="s">
        <v>656</v>
      </c>
      <c r="L147" s="3" t="s">
        <v>656</v>
      </c>
      <c r="M147" s="3"/>
      <c r="N147">
        <f t="shared" si="17"/>
        <v>9.5950000000000006</v>
      </c>
      <c r="O147">
        <f t="shared" si="23"/>
        <v>9.5950000000000006</v>
      </c>
      <c r="P147" t="e">
        <f t="shared" si="18"/>
        <v>#VALUE!</v>
      </c>
      <c r="Q147" t="e">
        <f t="shared" si="19"/>
        <v>#VALUE!</v>
      </c>
      <c r="R147" t="e">
        <f t="shared" si="20"/>
        <v>#VALUE!</v>
      </c>
      <c r="S147">
        <f t="shared" si="21"/>
        <v>8.7190449046804748</v>
      </c>
      <c r="X147">
        <v>8.7190449046804748</v>
      </c>
      <c r="Z147">
        <f t="shared" si="22"/>
        <v>7.539522452340238</v>
      </c>
    </row>
    <row r="148" spans="1:26" x14ac:dyDescent="0.25">
      <c r="A148">
        <v>153</v>
      </c>
      <c r="B148" t="s">
        <v>411</v>
      </c>
      <c r="C148" t="s">
        <v>275</v>
      </c>
      <c r="D148" t="s">
        <v>656</v>
      </c>
      <c r="E148" t="s">
        <v>656</v>
      </c>
      <c r="F148" t="s">
        <v>656</v>
      </c>
      <c r="G148">
        <v>3.2333333333333329</v>
      </c>
      <c r="H148">
        <v>4.58</v>
      </c>
      <c r="I148">
        <v>1.5666666666666667</v>
      </c>
      <c r="J148" t="s">
        <v>656</v>
      </c>
      <c r="K148">
        <v>2.4500000000000002</v>
      </c>
      <c r="L148" s="3" t="s">
        <v>656</v>
      </c>
      <c r="M148" s="3"/>
      <c r="N148">
        <f t="shared" si="17"/>
        <v>2.9574999999999996</v>
      </c>
      <c r="O148">
        <f t="shared" si="23"/>
        <v>2.9574999999999996</v>
      </c>
      <c r="P148" t="e">
        <f t="shared" si="18"/>
        <v>#VALUE!</v>
      </c>
      <c r="Q148" t="e">
        <f t="shared" si="19"/>
        <v>#VALUE!</v>
      </c>
      <c r="R148" t="e">
        <f t="shared" si="20"/>
        <v>#VALUE!</v>
      </c>
      <c r="S148" t="e">
        <f t="shared" si="21"/>
        <v>#VALUE!</v>
      </c>
      <c r="Z148">
        <f t="shared" si="22"/>
        <v>2.9574999999999996</v>
      </c>
    </row>
    <row r="149" spans="1:26" x14ac:dyDescent="0.25">
      <c r="A149">
        <v>154</v>
      </c>
      <c r="B149" t="s">
        <v>411</v>
      </c>
      <c r="C149" t="s">
        <v>276</v>
      </c>
      <c r="D149" t="s">
        <v>656</v>
      </c>
      <c r="E149" t="s">
        <v>656</v>
      </c>
      <c r="F149" t="s">
        <v>656</v>
      </c>
      <c r="G149">
        <v>4.5</v>
      </c>
      <c r="H149">
        <v>2.8666666666666671</v>
      </c>
      <c r="I149">
        <v>3.11</v>
      </c>
      <c r="J149" t="s">
        <v>656</v>
      </c>
      <c r="K149">
        <v>4.16</v>
      </c>
      <c r="L149" s="3" t="s">
        <v>656</v>
      </c>
      <c r="M149" s="3"/>
      <c r="N149">
        <f t="shared" si="17"/>
        <v>3.6591666666666667</v>
      </c>
      <c r="O149">
        <f t="shared" si="23"/>
        <v>3.6591666666666667</v>
      </c>
      <c r="P149" t="e">
        <f t="shared" si="18"/>
        <v>#VALUE!</v>
      </c>
      <c r="Q149" t="e">
        <f t="shared" si="19"/>
        <v>#VALUE!</v>
      </c>
      <c r="R149" t="e">
        <f t="shared" si="20"/>
        <v>#VALUE!</v>
      </c>
      <c r="S149" t="e">
        <f t="shared" si="21"/>
        <v>#VALUE!</v>
      </c>
      <c r="Z149">
        <f t="shared" si="22"/>
        <v>3.6591666666666667</v>
      </c>
    </row>
    <row r="150" spans="1:26" x14ac:dyDescent="0.25">
      <c r="A150">
        <v>155</v>
      </c>
      <c r="B150" t="s">
        <v>411</v>
      </c>
      <c r="C150" t="s">
        <v>277</v>
      </c>
      <c r="D150" t="s">
        <v>656</v>
      </c>
      <c r="E150" t="s">
        <v>656</v>
      </c>
      <c r="F150" t="s">
        <v>656</v>
      </c>
      <c r="G150">
        <v>3.16</v>
      </c>
      <c r="H150">
        <v>3.7</v>
      </c>
      <c r="I150">
        <v>1.59</v>
      </c>
      <c r="J150" t="s">
        <v>656</v>
      </c>
      <c r="K150">
        <v>2.2000000000000002</v>
      </c>
      <c r="L150" s="3" t="s">
        <v>656</v>
      </c>
      <c r="M150" s="3"/>
      <c r="N150">
        <f t="shared" si="17"/>
        <v>2.6625000000000005</v>
      </c>
      <c r="O150">
        <f t="shared" si="23"/>
        <v>2.6625000000000005</v>
      </c>
      <c r="P150" t="e">
        <f t="shared" si="18"/>
        <v>#VALUE!</v>
      </c>
      <c r="Q150" t="e">
        <f t="shared" si="19"/>
        <v>#VALUE!</v>
      </c>
      <c r="R150" t="e">
        <f t="shared" si="20"/>
        <v>#VALUE!</v>
      </c>
      <c r="S150" t="e">
        <f t="shared" si="21"/>
        <v>#VALUE!</v>
      </c>
      <c r="Z150">
        <f t="shared" si="22"/>
        <v>2.6625000000000005</v>
      </c>
    </row>
    <row r="151" spans="1:26" x14ac:dyDescent="0.25">
      <c r="A151">
        <v>156</v>
      </c>
      <c r="B151" t="s">
        <v>411</v>
      </c>
      <c r="C151" t="s">
        <v>278</v>
      </c>
      <c r="D151" t="s">
        <v>656</v>
      </c>
      <c r="E151" t="s">
        <v>656</v>
      </c>
      <c r="F151" t="s">
        <v>656</v>
      </c>
      <c r="G151">
        <v>3.2</v>
      </c>
      <c r="H151">
        <v>3.56</v>
      </c>
      <c r="I151">
        <v>1.59</v>
      </c>
      <c r="J151" t="s">
        <v>656</v>
      </c>
      <c r="K151">
        <v>1.8</v>
      </c>
      <c r="L151" s="3" t="s">
        <v>656</v>
      </c>
      <c r="M151" s="3"/>
      <c r="N151">
        <f t="shared" si="17"/>
        <v>2.5375000000000001</v>
      </c>
      <c r="O151">
        <f t="shared" si="23"/>
        <v>2.5375000000000001</v>
      </c>
      <c r="P151" t="e">
        <f t="shared" si="18"/>
        <v>#VALUE!</v>
      </c>
      <c r="Q151" t="e">
        <f t="shared" si="19"/>
        <v>#VALUE!</v>
      </c>
      <c r="R151" t="e">
        <f t="shared" si="20"/>
        <v>#VALUE!</v>
      </c>
      <c r="S151" t="e">
        <f t="shared" si="21"/>
        <v>#VALUE!</v>
      </c>
      <c r="Z151">
        <f t="shared" si="22"/>
        <v>2.5375000000000001</v>
      </c>
    </row>
    <row r="152" spans="1:26" x14ac:dyDescent="0.25">
      <c r="A152">
        <v>157</v>
      </c>
      <c r="B152" t="s">
        <v>411</v>
      </c>
      <c r="C152" t="s">
        <v>279</v>
      </c>
      <c r="D152" t="s">
        <v>656</v>
      </c>
      <c r="E152" t="s">
        <v>656</v>
      </c>
      <c r="F152" t="s">
        <v>656</v>
      </c>
      <c r="G152" t="s">
        <v>656</v>
      </c>
      <c r="H152" t="s">
        <v>656</v>
      </c>
      <c r="I152">
        <v>1.79</v>
      </c>
      <c r="J152" t="s">
        <v>656</v>
      </c>
      <c r="K152">
        <v>2.36</v>
      </c>
      <c r="L152" s="3" t="s">
        <v>656</v>
      </c>
      <c r="M152" s="3"/>
      <c r="N152">
        <f t="shared" si="17"/>
        <v>2.0750000000000002</v>
      </c>
      <c r="O152">
        <f t="shared" si="23"/>
        <v>2.0750000000000002</v>
      </c>
      <c r="P152" t="e">
        <f t="shared" si="18"/>
        <v>#VALUE!</v>
      </c>
      <c r="Q152" t="e">
        <f t="shared" si="19"/>
        <v>#VALUE!</v>
      </c>
      <c r="R152" t="e">
        <f t="shared" si="20"/>
        <v>#VALUE!</v>
      </c>
      <c r="S152" t="e">
        <f t="shared" si="21"/>
        <v>#VALUE!</v>
      </c>
      <c r="Z152">
        <f t="shared" si="22"/>
        <v>2.0750000000000002</v>
      </c>
    </row>
    <row r="153" spans="1:26" x14ac:dyDescent="0.25">
      <c r="A153">
        <v>158</v>
      </c>
      <c r="B153" t="s">
        <v>411</v>
      </c>
      <c r="C153" t="s">
        <v>280</v>
      </c>
      <c r="D153" t="s">
        <v>656</v>
      </c>
      <c r="E153" t="s">
        <v>656</v>
      </c>
      <c r="F153" t="s">
        <v>656</v>
      </c>
      <c r="G153" t="s">
        <v>656</v>
      </c>
      <c r="H153" t="s">
        <v>656</v>
      </c>
      <c r="I153">
        <v>1.79</v>
      </c>
      <c r="J153" t="s">
        <v>656</v>
      </c>
      <c r="K153">
        <v>2.36</v>
      </c>
      <c r="L153" s="3" t="s">
        <v>656</v>
      </c>
      <c r="M153" s="3"/>
      <c r="N153">
        <f t="shared" si="17"/>
        <v>2.0750000000000002</v>
      </c>
      <c r="O153">
        <f t="shared" si="23"/>
        <v>2.0750000000000002</v>
      </c>
      <c r="P153" t="e">
        <f t="shared" si="18"/>
        <v>#VALUE!</v>
      </c>
      <c r="Q153" t="e">
        <f t="shared" si="19"/>
        <v>#VALUE!</v>
      </c>
      <c r="R153" t="e">
        <f t="shared" si="20"/>
        <v>#VALUE!</v>
      </c>
      <c r="S153" t="e">
        <f t="shared" si="21"/>
        <v>#VALUE!</v>
      </c>
      <c r="Z153">
        <f t="shared" si="22"/>
        <v>2.0750000000000002</v>
      </c>
    </row>
    <row r="154" spans="1:26" x14ac:dyDescent="0.25">
      <c r="A154">
        <v>160</v>
      </c>
      <c r="B154" t="s">
        <v>411</v>
      </c>
      <c r="C154" t="s">
        <v>282</v>
      </c>
      <c r="D154" t="s">
        <v>656</v>
      </c>
      <c r="E154" t="s">
        <v>656</v>
      </c>
      <c r="F154" t="s">
        <v>656</v>
      </c>
      <c r="G154">
        <v>3.1</v>
      </c>
      <c r="H154">
        <v>3.7</v>
      </c>
      <c r="I154">
        <v>2.35</v>
      </c>
      <c r="J154" t="s">
        <v>656</v>
      </c>
      <c r="K154" t="s">
        <v>656</v>
      </c>
      <c r="L154" s="3" t="s">
        <v>656</v>
      </c>
      <c r="M154" s="3"/>
      <c r="N154">
        <f t="shared" ref="N154:N161" si="24">AVERAGE(D154:L154)</f>
        <v>3.0500000000000003</v>
      </c>
      <c r="O154">
        <f t="shared" si="23"/>
        <v>3.0500000000000003</v>
      </c>
      <c r="P154" t="e">
        <f t="shared" si="18"/>
        <v>#VALUE!</v>
      </c>
      <c r="Q154" t="e">
        <f t="shared" si="19"/>
        <v>#VALUE!</v>
      </c>
      <c r="R154" t="e">
        <f t="shared" si="20"/>
        <v>#VALUE!</v>
      </c>
      <c r="S154" t="e">
        <f t="shared" si="21"/>
        <v>#VALUE!</v>
      </c>
      <c r="Z154">
        <f t="shared" si="22"/>
        <v>3.0500000000000003</v>
      </c>
    </row>
    <row r="155" spans="1:26" x14ac:dyDescent="0.25">
      <c r="A155">
        <v>161</v>
      </c>
      <c r="B155" t="s">
        <v>411</v>
      </c>
      <c r="C155" t="s">
        <v>283</v>
      </c>
      <c r="D155" t="s">
        <v>656</v>
      </c>
      <c r="E155" t="s">
        <v>656</v>
      </c>
      <c r="F155" t="s">
        <v>656</v>
      </c>
      <c r="G155">
        <v>4.0199999999999996</v>
      </c>
      <c r="H155" t="s">
        <v>656</v>
      </c>
      <c r="I155">
        <v>2.23</v>
      </c>
      <c r="J155" t="s">
        <v>656</v>
      </c>
      <c r="K155">
        <v>1.51</v>
      </c>
      <c r="L155" s="3" t="s">
        <v>656</v>
      </c>
      <c r="M155" s="3"/>
      <c r="N155">
        <f t="shared" si="24"/>
        <v>2.5866666666666664</v>
      </c>
      <c r="O155">
        <f t="shared" si="23"/>
        <v>2.5866666666666664</v>
      </c>
      <c r="P155" t="e">
        <f t="shared" si="18"/>
        <v>#VALUE!</v>
      </c>
      <c r="Q155" t="e">
        <f t="shared" si="19"/>
        <v>#VALUE!</v>
      </c>
      <c r="R155" t="e">
        <f t="shared" si="20"/>
        <v>#VALUE!</v>
      </c>
      <c r="S155" t="e">
        <f t="shared" si="21"/>
        <v>#VALUE!</v>
      </c>
      <c r="Z155">
        <f t="shared" si="22"/>
        <v>2.5866666666666664</v>
      </c>
    </row>
    <row r="156" spans="1:26" x14ac:dyDescent="0.25">
      <c r="A156">
        <v>162</v>
      </c>
      <c r="B156" t="s">
        <v>411</v>
      </c>
      <c r="C156" t="s">
        <v>284</v>
      </c>
      <c r="D156" t="s">
        <v>656</v>
      </c>
      <c r="E156" t="s">
        <v>656</v>
      </c>
      <c r="F156" t="s">
        <v>656</v>
      </c>
      <c r="G156">
        <v>3.66</v>
      </c>
      <c r="H156" t="s">
        <v>656</v>
      </c>
      <c r="I156">
        <v>2.69</v>
      </c>
      <c r="J156" t="s">
        <v>656</v>
      </c>
      <c r="K156" t="s">
        <v>656</v>
      </c>
      <c r="L156" s="3" t="s">
        <v>656</v>
      </c>
      <c r="M156" s="3"/>
      <c r="N156">
        <f t="shared" si="24"/>
        <v>3.1749999999999998</v>
      </c>
      <c r="O156">
        <f t="shared" si="23"/>
        <v>3.1749999999999998</v>
      </c>
      <c r="P156" t="e">
        <f t="shared" si="18"/>
        <v>#VALUE!</v>
      </c>
      <c r="Q156" t="e">
        <f t="shared" si="19"/>
        <v>#VALUE!</v>
      </c>
      <c r="R156" t="e">
        <f t="shared" si="20"/>
        <v>#VALUE!</v>
      </c>
      <c r="S156" t="e">
        <f t="shared" si="21"/>
        <v>#VALUE!</v>
      </c>
      <c r="Z156">
        <f t="shared" si="22"/>
        <v>3.1749999999999998</v>
      </c>
    </row>
    <row r="157" spans="1:26" x14ac:dyDescent="0.25">
      <c r="A157">
        <v>163</v>
      </c>
      <c r="B157" t="s">
        <v>411</v>
      </c>
      <c r="C157" t="s">
        <v>285</v>
      </c>
      <c r="D157" t="s">
        <v>656</v>
      </c>
      <c r="E157" t="s">
        <v>656</v>
      </c>
      <c r="F157" t="s">
        <v>656</v>
      </c>
      <c r="G157" t="s">
        <v>656</v>
      </c>
      <c r="H157">
        <v>9.1999999999999993</v>
      </c>
      <c r="I157">
        <v>2.33</v>
      </c>
      <c r="J157" t="s">
        <v>656</v>
      </c>
      <c r="K157">
        <v>2.2599999999999998</v>
      </c>
      <c r="L157" s="3" t="s">
        <v>656</v>
      </c>
      <c r="M157" s="3"/>
      <c r="N157">
        <f t="shared" si="24"/>
        <v>4.5966666666666667</v>
      </c>
      <c r="O157">
        <f t="shared" si="23"/>
        <v>4.5966666666666667</v>
      </c>
      <c r="P157" t="e">
        <f t="shared" si="18"/>
        <v>#VALUE!</v>
      </c>
      <c r="Q157" t="e">
        <f t="shared" si="19"/>
        <v>#VALUE!</v>
      </c>
      <c r="R157" t="e">
        <f t="shared" si="20"/>
        <v>#VALUE!</v>
      </c>
      <c r="S157" t="e">
        <f t="shared" si="21"/>
        <v>#VALUE!</v>
      </c>
      <c r="Z157">
        <f t="shared" si="22"/>
        <v>4.5966666666666667</v>
      </c>
    </row>
    <row r="158" spans="1:26" x14ac:dyDescent="0.25">
      <c r="A158">
        <v>164</v>
      </c>
      <c r="B158" t="s">
        <v>411</v>
      </c>
      <c r="C158" t="s">
        <v>286</v>
      </c>
      <c r="D158" t="s">
        <v>656</v>
      </c>
      <c r="E158" t="s">
        <v>656</v>
      </c>
      <c r="F158" t="s">
        <v>656</v>
      </c>
      <c r="G158" t="s">
        <v>656</v>
      </c>
      <c r="H158" t="s">
        <v>656</v>
      </c>
      <c r="I158">
        <v>3.29</v>
      </c>
      <c r="J158" t="s">
        <v>656</v>
      </c>
      <c r="K158" t="s">
        <v>656</v>
      </c>
      <c r="L158" s="3" t="s">
        <v>656</v>
      </c>
      <c r="M158" s="3"/>
      <c r="N158">
        <f t="shared" si="24"/>
        <v>3.29</v>
      </c>
      <c r="O158">
        <f t="shared" si="23"/>
        <v>3.29</v>
      </c>
      <c r="P158" t="e">
        <f t="shared" si="18"/>
        <v>#VALUE!</v>
      </c>
      <c r="Q158" t="e">
        <f t="shared" si="19"/>
        <v>#VALUE!</v>
      </c>
      <c r="R158" t="e">
        <f t="shared" si="20"/>
        <v>#VALUE!</v>
      </c>
      <c r="S158" t="e">
        <f t="shared" si="21"/>
        <v>#VALUE!</v>
      </c>
      <c r="Z158">
        <f t="shared" si="22"/>
        <v>3.29</v>
      </c>
    </row>
    <row r="159" spans="1:26" x14ac:dyDescent="0.25">
      <c r="A159">
        <v>166</v>
      </c>
      <c r="B159" t="s">
        <v>411</v>
      </c>
      <c r="C159" t="s">
        <v>288</v>
      </c>
      <c r="D159" t="s">
        <v>656</v>
      </c>
      <c r="E159" t="s">
        <v>656</v>
      </c>
      <c r="F159" t="s">
        <v>656</v>
      </c>
      <c r="G159">
        <v>4.92</v>
      </c>
      <c r="H159">
        <v>3.46</v>
      </c>
      <c r="I159">
        <v>2.89</v>
      </c>
      <c r="J159" t="s">
        <v>656</v>
      </c>
      <c r="K159">
        <v>3.49</v>
      </c>
      <c r="L159" s="3" t="s">
        <v>656</v>
      </c>
      <c r="M159" s="3"/>
      <c r="N159">
        <f t="shared" si="24"/>
        <v>3.69</v>
      </c>
      <c r="O159">
        <f t="shared" si="23"/>
        <v>3.69</v>
      </c>
      <c r="P159" t="e">
        <f t="shared" si="18"/>
        <v>#VALUE!</v>
      </c>
      <c r="Q159" t="e">
        <f t="shared" si="19"/>
        <v>#VALUE!</v>
      </c>
      <c r="R159" t="e">
        <f t="shared" si="20"/>
        <v>#VALUE!</v>
      </c>
      <c r="S159" t="e">
        <f t="shared" si="21"/>
        <v>#VALUE!</v>
      </c>
      <c r="Z159">
        <f t="shared" si="22"/>
        <v>3.69</v>
      </c>
    </row>
    <row r="160" spans="1:26" x14ac:dyDescent="0.25">
      <c r="A160">
        <v>167</v>
      </c>
      <c r="B160" t="s">
        <v>411</v>
      </c>
      <c r="C160" t="s">
        <v>289</v>
      </c>
      <c r="D160" t="s">
        <v>656</v>
      </c>
      <c r="E160" t="s">
        <v>656</v>
      </c>
      <c r="F160" t="s">
        <v>656</v>
      </c>
      <c r="G160">
        <v>3.24</v>
      </c>
      <c r="H160">
        <v>3.5</v>
      </c>
      <c r="I160">
        <v>2.41</v>
      </c>
      <c r="J160" t="s">
        <v>656</v>
      </c>
      <c r="K160">
        <v>2.4300000000000002</v>
      </c>
      <c r="L160" s="3" t="s">
        <v>656</v>
      </c>
      <c r="M160" s="3"/>
      <c r="N160">
        <f t="shared" si="24"/>
        <v>2.895</v>
      </c>
      <c r="O160">
        <f t="shared" si="23"/>
        <v>2.895</v>
      </c>
      <c r="P160" t="e">
        <f t="shared" si="18"/>
        <v>#VALUE!</v>
      </c>
      <c r="Q160" t="e">
        <f t="shared" si="19"/>
        <v>#VALUE!</v>
      </c>
      <c r="R160" t="e">
        <f t="shared" si="20"/>
        <v>#VALUE!</v>
      </c>
      <c r="S160" t="e">
        <f t="shared" si="21"/>
        <v>#VALUE!</v>
      </c>
      <c r="Z160">
        <f t="shared" si="22"/>
        <v>2.895</v>
      </c>
    </row>
    <row r="161" spans="1:26" x14ac:dyDescent="0.25">
      <c r="A161">
        <v>168</v>
      </c>
      <c r="B161" t="s">
        <v>411</v>
      </c>
      <c r="C161" t="s">
        <v>290</v>
      </c>
      <c r="D161" t="s">
        <v>656</v>
      </c>
      <c r="E161" t="s">
        <v>656</v>
      </c>
      <c r="F161" t="s">
        <v>656</v>
      </c>
      <c r="G161">
        <v>3.38</v>
      </c>
      <c r="H161">
        <v>3.44</v>
      </c>
      <c r="I161">
        <v>2.52</v>
      </c>
      <c r="J161" t="s">
        <v>656</v>
      </c>
      <c r="K161" t="s">
        <v>656</v>
      </c>
      <c r="L161" s="3" t="s">
        <v>656</v>
      </c>
      <c r="M161" s="3"/>
      <c r="N161">
        <f t="shared" si="24"/>
        <v>3.1133333333333333</v>
      </c>
      <c r="O161">
        <f t="shared" si="23"/>
        <v>3.1133333333333333</v>
      </c>
      <c r="P161" t="e">
        <f t="shared" si="18"/>
        <v>#VALUE!</v>
      </c>
      <c r="Q161" t="e">
        <f t="shared" si="19"/>
        <v>#VALUE!</v>
      </c>
      <c r="R161" t="e">
        <f t="shared" si="20"/>
        <v>#VALUE!</v>
      </c>
      <c r="S161" t="e">
        <f t="shared" si="21"/>
        <v>#VALUE!</v>
      </c>
      <c r="Z161">
        <f t="shared" si="22"/>
        <v>3.1133333333333333</v>
      </c>
    </row>
    <row r="162" spans="1:26" x14ac:dyDescent="0.25">
      <c r="A162">
        <v>172</v>
      </c>
      <c r="B162" t="s">
        <v>411</v>
      </c>
      <c r="C162" t="s">
        <v>294</v>
      </c>
      <c r="D162" t="s">
        <v>656</v>
      </c>
      <c r="E162" t="s">
        <v>656</v>
      </c>
      <c r="F162" t="s">
        <v>656</v>
      </c>
      <c r="G162">
        <v>5.78</v>
      </c>
      <c r="H162">
        <v>5.72</v>
      </c>
      <c r="I162">
        <v>3.01</v>
      </c>
      <c r="J162" t="s">
        <v>656</v>
      </c>
      <c r="K162">
        <v>3.55</v>
      </c>
      <c r="L162" s="3" t="s">
        <v>656</v>
      </c>
      <c r="M162" s="3"/>
      <c r="N162">
        <f t="shared" ref="N162:N177" si="25">AVERAGE(D162:L162)</f>
        <v>4.5149999999999997</v>
      </c>
      <c r="O162">
        <f t="shared" si="23"/>
        <v>4.5149999999999997</v>
      </c>
      <c r="P162" t="e">
        <f t="shared" si="18"/>
        <v>#VALUE!</v>
      </c>
      <c r="Q162" t="e">
        <f t="shared" si="19"/>
        <v>#VALUE!</v>
      </c>
      <c r="R162" t="e">
        <f t="shared" si="20"/>
        <v>#VALUE!</v>
      </c>
      <c r="S162" t="e">
        <f t="shared" si="21"/>
        <v>#VALUE!</v>
      </c>
      <c r="Z162">
        <f t="shared" si="22"/>
        <v>4.5149999999999997</v>
      </c>
    </row>
    <row r="163" spans="1:26" x14ac:dyDescent="0.25">
      <c r="A163">
        <v>173</v>
      </c>
      <c r="B163" t="s">
        <v>411</v>
      </c>
      <c r="C163" s="8" t="s">
        <v>111</v>
      </c>
      <c r="D163" s="8" t="s">
        <v>656</v>
      </c>
      <c r="E163" s="8" t="s">
        <v>656</v>
      </c>
      <c r="F163" s="8" t="s">
        <v>656</v>
      </c>
      <c r="G163">
        <v>3.12</v>
      </c>
      <c r="H163">
        <v>2.4500000000000002</v>
      </c>
      <c r="I163">
        <v>3.32</v>
      </c>
      <c r="J163" t="s">
        <v>656</v>
      </c>
      <c r="K163">
        <v>3.62</v>
      </c>
      <c r="L163" s="3" t="s">
        <v>656</v>
      </c>
      <c r="M163" s="3"/>
      <c r="N163">
        <f t="shared" si="25"/>
        <v>3.1275000000000004</v>
      </c>
      <c r="O163">
        <f t="shared" si="23"/>
        <v>3.1275000000000004</v>
      </c>
      <c r="P163" t="e">
        <f t="shared" si="18"/>
        <v>#VALUE!</v>
      </c>
      <c r="Q163" t="e">
        <f t="shared" si="19"/>
        <v>#VALUE!</v>
      </c>
      <c r="R163" t="e">
        <f t="shared" si="20"/>
        <v>#VALUE!</v>
      </c>
      <c r="S163" t="e">
        <f t="shared" si="21"/>
        <v>#VALUE!</v>
      </c>
      <c r="Z163">
        <f t="shared" si="22"/>
        <v>3.1275000000000004</v>
      </c>
    </row>
    <row r="164" spans="1:26" x14ac:dyDescent="0.25">
      <c r="A164">
        <v>174</v>
      </c>
      <c r="B164" t="s">
        <v>411</v>
      </c>
      <c r="C164" t="s">
        <v>113</v>
      </c>
      <c r="D164" t="s">
        <v>656</v>
      </c>
      <c r="E164" t="s">
        <v>656</v>
      </c>
      <c r="F164" t="s">
        <v>656</v>
      </c>
      <c r="G164">
        <v>4.5199999999999996</v>
      </c>
      <c r="H164">
        <v>2.85</v>
      </c>
      <c r="I164">
        <v>4</v>
      </c>
      <c r="J164" t="s">
        <v>656</v>
      </c>
      <c r="K164">
        <v>4.8</v>
      </c>
      <c r="L164" s="3" t="s">
        <v>656</v>
      </c>
      <c r="M164" s="3"/>
      <c r="N164">
        <f t="shared" si="25"/>
        <v>4.0424999999999995</v>
      </c>
      <c r="O164">
        <f t="shared" si="23"/>
        <v>4.0424999999999995</v>
      </c>
      <c r="P164" t="e">
        <f t="shared" si="18"/>
        <v>#VALUE!</v>
      </c>
      <c r="Q164" t="e">
        <f t="shared" si="19"/>
        <v>#VALUE!</v>
      </c>
      <c r="R164" t="e">
        <f t="shared" si="20"/>
        <v>#VALUE!</v>
      </c>
      <c r="S164" t="e">
        <f t="shared" si="21"/>
        <v>#VALUE!</v>
      </c>
      <c r="Z164">
        <f t="shared" si="22"/>
        <v>4.0424999999999995</v>
      </c>
    </row>
    <row r="165" spans="1:26" x14ac:dyDescent="0.25">
      <c r="A165">
        <v>175</v>
      </c>
      <c r="B165" t="s">
        <v>411</v>
      </c>
      <c r="C165" t="s">
        <v>114</v>
      </c>
      <c r="D165" t="s">
        <v>656</v>
      </c>
      <c r="E165" t="s">
        <v>656</v>
      </c>
      <c r="F165" t="s">
        <v>656</v>
      </c>
      <c r="G165">
        <v>1.8</v>
      </c>
      <c r="H165" t="s">
        <v>656</v>
      </c>
      <c r="I165" t="s">
        <v>656</v>
      </c>
      <c r="J165" t="s">
        <v>656</v>
      </c>
      <c r="K165" t="s">
        <v>656</v>
      </c>
      <c r="L165" s="3" t="s">
        <v>656</v>
      </c>
      <c r="M165" s="3"/>
      <c r="N165">
        <f t="shared" si="25"/>
        <v>1.8</v>
      </c>
      <c r="O165">
        <f t="shared" si="23"/>
        <v>1.8</v>
      </c>
      <c r="P165" t="e">
        <f t="shared" si="18"/>
        <v>#VALUE!</v>
      </c>
      <c r="Q165" t="e">
        <f t="shared" si="19"/>
        <v>#VALUE!</v>
      </c>
      <c r="R165" t="e">
        <f t="shared" si="20"/>
        <v>#VALUE!</v>
      </c>
      <c r="S165" t="e">
        <f t="shared" si="21"/>
        <v>#VALUE!</v>
      </c>
      <c r="Z165">
        <f t="shared" si="22"/>
        <v>1.8</v>
      </c>
    </row>
    <row r="166" spans="1:26" x14ac:dyDescent="0.25">
      <c r="A166">
        <v>176</v>
      </c>
      <c r="B166" t="s">
        <v>411</v>
      </c>
      <c r="C166" t="s">
        <v>115</v>
      </c>
      <c r="D166" t="s">
        <v>656</v>
      </c>
      <c r="E166" t="s">
        <v>656</v>
      </c>
      <c r="F166" t="s">
        <v>656</v>
      </c>
      <c r="G166">
        <v>4.24</v>
      </c>
      <c r="H166">
        <v>4.375</v>
      </c>
      <c r="I166">
        <v>2.2200000000000002</v>
      </c>
      <c r="J166" t="s">
        <v>656</v>
      </c>
      <c r="K166">
        <v>4.76</v>
      </c>
      <c r="L166" s="3" t="s">
        <v>656</v>
      </c>
      <c r="M166" s="3"/>
      <c r="N166">
        <f t="shared" si="25"/>
        <v>3.8987500000000002</v>
      </c>
      <c r="O166">
        <f t="shared" si="23"/>
        <v>3.8987500000000002</v>
      </c>
      <c r="P166" t="e">
        <f t="shared" si="18"/>
        <v>#VALUE!</v>
      </c>
      <c r="Q166" t="e">
        <f t="shared" si="19"/>
        <v>#VALUE!</v>
      </c>
      <c r="R166" t="e">
        <f t="shared" si="20"/>
        <v>#VALUE!</v>
      </c>
      <c r="S166" t="e">
        <f t="shared" si="21"/>
        <v>#VALUE!</v>
      </c>
      <c r="Z166">
        <f t="shared" si="22"/>
        <v>3.8987500000000002</v>
      </c>
    </row>
    <row r="167" spans="1:26" x14ac:dyDescent="0.25">
      <c r="A167">
        <v>177</v>
      </c>
      <c r="B167" t="s">
        <v>411</v>
      </c>
      <c r="C167" t="s">
        <v>116</v>
      </c>
      <c r="D167" t="s">
        <v>656</v>
      </c>
      <c r="E167" t="s">
        <v>656</v>
      </c>
      <c r="F167" t="s">
        <v>656</v>
      </c>
      <c r="G167">
        <v>4.2</v>
      </c>
      <c r="H167">
        <v>2.72</v>
      </c>
      <c r="I167">
        <v>3.32</v>
      </c>
      <c r="J167" t="s">
        <v>656</v>
      </c>
      <c r="K167">
        <v>2.78</v>
      </c>
      <c r="L167" s="3" t="s">
        <v>656</v>
      </c>
      <c r="M167" s="3"/>
      <c r="N167">
        <f t="shared" si="25"/>
        <v>3.2549999999999999</v>
      </c>
      <c r="O167">
        <f t="shared" si="23"/>
        <v>3.2549999999999999</v>
      </c>
      <c r="P167" t="e">
        <f t="shared" si="18"/>
        <v>#VALUE!</v>
      </c>
      <c r="Q167" t="e">
        <f t="shared" si="19"/>
        <v>#VALUE!</v>
      </c>
      <c r="R167" t="e">
        <f t="shared" si="20"/>
        <v>#VALUE!</v>
      </c>
      <c r="S167" t="e">
        <f t="shared" si="21"/>
        <v>#VALUE!</v>
      </c>
      <c r="Z167">
        <f t="shared" si="22"/>
        <v>3.2549999999999999</v>
      </c>
    </row>
    <row r="168" spans="1:26" x14ac:dyDescent="0.25">
      <c r="A168">
        <v>178</v>
      </c>
      <c r="B168" t="s">
        <v>411</v>
      </c>
      <c r="C168" t="s">
        <v>117</v>
      </c>
      <c r="D168" t="s">
        <v>656</v>
      </c>
      <c r="E168" t="s">
        <v>656</v>
      </c>
      <c r="F168" t="s">
        <v>656</v>
      </c>
      <c r="G168">
        <v>3.64</v>
      </c>
      <c r="H168">
        <v>3.52</v>
      </c>
      <c r="I168">
        <v>3.78</v>
      </c>
      <c r="J168" t="s">
        <v>656</v>
      </c>
      <c r="K168">
        <v>4.42</v>
      </c>
      <c r="L168" s="3" t="s">
        <v>656</v>
      </c>
      <c r="M168" s="3"/>
      <c r="N168">
        <f t="shared" si="25"/>
        <v>3.84</v>
      </c>
      <c r="O168">
        <f t="shared" si="23"/>
        <v>3.84</v>
      </c>
      <c r="P168" t="e">
        <f t="shared" si="18"/>
        <v>#VALUE!</v>
      </c>
      <c r="Q168" t="e">
        <f t="shared" si="19"/>
        <v>#VALUE!</v>
      </c>
      <c r="R168" t="e">
        <f t="shared" si="20"/>
        <v>#VALUE!</v>
      </c>
      <c r="S168" t="e">
        <f t="shared" si="21"/>
        <v>#VALUE!</v>
      </c>
      <c r="Z168">
        <f t="shared" si="22"/>
        <v>3.84</v>
      </c>
    </row>
    <row r="169" spans="1:26" x14ac:dyDescent="0.25">
      <c r="A169">
        <v>179</v>
      </c>
      <c r="B169" t="s">
        <v>411</v>
      </c>
      <c r="C169" t="s">
        <v>118</v>
      </c>
      <c r="D169" t="s">
        <v>656</v>
      </c>
      <c r="E169" t="s">
        <v>656</v>
      </c>
      <c r="F169" t="s">
        <v>656</v>
      </c>
      <c r="G169">
        <v>4.8600000000000003</v>
      </c>
      <c r="H169">
        <v>3.36</v>
      </c>
      <c r="I169">
        <v>3.08</v>
      </c>
      <c r="J169" t="s">
        <v>656</v>
      </c>
      <c r="K169">
        <v>4.78</v>
      </c>
      <c r="L169" s="3" t="s">
        <v>656</v>
      </c>
      <c r="M169" s="3"/>
      <c r="N169">
        <f t="shared" si="25"/>
        <v>4.0200000000000005</v>
      </c>
      <c r="O169">
        <f t="shared" si="23"/>
        <v>4.0200000000000005</v>
      </c>
      <c r="P169" t="e">
        <f t="shared" si="18"/>
        <v>#VALUE!</v>
      </c>
      <c r="Q169" t="e">
        <f t="shared" si="19"/>
        <v>#VALUE!</v>
      </c>
      <c r="R169" t="e">
        <f t="shared" si="20"/>
        <v>#VALUE!</v>
      </c>
      <c r="S169" t="e">
        <f t="shared" si="21"/>
        <v>#VALUE!</v>
      </c>
      <c r="Z169">
        <f t="shared" si="22"/>
        <v>4.0200000000000005</v>
      </c>
    </row>
    <row r="170" spans="1:26" x14ac:dyDescent="0.25">
      <c r="A170">
        <v>180</v>
      </c>
      <c r="B170" t="s">
        <v>411</v>
      </c>
      <c r="C170" t="s">
        <v>119</v>
      </c>
      <c r="D170" t="s">
        <v>656</v>
      </c>
      <c r="E170" t="s">
        <v>656</v>
      </c>
      <c r="F170" t="s">
        <v>656</v>
      </c>
      <c r="G170">
        <v>4.0199999999999996</v>
      </c>
      <c r="H170">
        <v>4.62</v>
      </c>
      <c r="I170">
        <v>4.4000000000000004</v>
      </c>
      <c r="J170" t="s">
        <v>656</v>
      </c>
      <c r="K170">
        <v>5.4249999999999998</v>
      </c>
      <c r="L170" s="3" t="s">
        <v>656</v>
      </c>
      <c r="M170" s="3"/>
      <c r="N170">
        <f t="shared" si="25"/>
        <v>4.61625</v>
      </c>
      <c r="O170">
        <f t="shared" si="23"/>
        <v>4.61625</v>
      </c>
      <c r="P170" t="e">
        <f t="shared" si="18"/>
        <v>#VALUE!</v>
      </c>
      <c r="Q170" t="e">
        <f t="shared" si="19"/>
        <v>#VALUE!</v>
      </c>
      <c r="R170" t="e">
        <f t="shared" si="20"/>
        <v>#VALUE!</v>
      </c>
      <c r="S170" t="e">
        <f t="shared" si="21"/>
        <v>#VALUE!</v>
      </c>
      <c r="Z170">
        <f t="shared" si="22"/>
        <v>4.61625</v>
      </c>
    </row>
    <row r="171" spans="1:26" x14ac:dyDescent="0.25">
      <c r="A171">
        <v>181</v>
      </c>
      <c r="B171" t="s">
        <v>411</v>
      </c>
      <c r="C171" t="s">
        <v>120</v>
      </c>
      <c r="D171" t="s">
        <v>656</v>
      </c>
      <c r="E171" t="s">
        <v>656</v>
      </c>
      <c r="F171" t="s">
        <v>656</v>
      </c>
      <c r="G171">
        <v>4.4800000000000004</v>
      </c>
      <c r="H171">
        <v>4.0999999999999996</v>
      </c>
      <c r="I171">
        <v>4.4000000000000004</v>
      </c>
      <c r="J171" t="s">
        <v>656</v>
      </c>
      <c r="K171">
        <v>6.6</v>
      </c>
      <c r="L171" s="3" t="s">
        <v>656</v>
      </c>
      <c r="M171" s="3"/>
      <c r="N171">
        <f t="shared" si="25"/>
        <v>4.8949999999999996</v>
      </c>
      <c r="O171">
        <f t="shared" si="23"/>
        <v>4.8949999999999996</v>
      </c>
      <c r="P171" t="e">
        <f t="shared" si="18"/>
        <v>#VALUE!</v>
      </c>
      <c r="Q171" t="e">
        <f t="shared" si="19"/>
        <v>#VALUE!</v>
      </c>
      <c r="R171" t="e">
        <f t="shared" si="20"/>
        <v>#VALUE!</v>
      </c>
      <c r="S171" t="e">
        <f t="shared" si="21"/>
        <v>#VALUE!</v>
      </c>
      <c r="Z171">
        <f t="shared" si="22"/>
        <v>4.8949999999999996</v>
      </c>
    </row>
    <row r="172" spans="1:26" x14ac:dyDescent="0.25">
      <c r="A172">
        <v>182</v>
      </c>
      <c r="B172" t="s">
        <v>411</v>
      </c>
      <c r="C172" t="s">
        <v>121</v>
      </c>
      <c r="D172" t="s">
        <v>656</v>
      </c>
      <c r="E172" t="s">
        <v>656</v>
      </c>
      <c r="F172" t="s">
        <v>656</v>
      </c>
      <c r="G172">
        <v>3.82</v>
      </c>
      <c r="H172">
        <v>3.9</v>
      </c>
      <c r="I172">
        <v>2.5</v>
      </c>
      <c r="J172" t="s">
        <v>656</v>
      </c>
      <c r="K172" t="s">
        <v>656</v>
      </c>
      <c r="L172" s="3" t="s">
        <v>656</v>
      </c>
      <c r="M172" s="3"/>
      <c r="N172">
        <f t="shared" si="25"/>
        <v>3.4066666666666663</v>
      </c>
      <c r="O172">
        <f t="shared" si="23"/>
        <v>3.4066666666666663</v>
      </c>
      <c r="P172" t="e">
        <f t="shared" si="18"/>
        <v>#VALUE!</v>
      </c>
      <c r="Q172" t="e">
        <f t="shared" si="19"/>
        <v>#VALUE!</v>
      </c>
      <c r="R172" t="e">
        <f t="shared" si="20"/>
        <v>#VALUE!</v>
      </c>
      <c r="S172" t="e">
        <f t="shared" si="21"/>
        <v>#VALUE!</v>
      </c>
      <c r="Z172">
        <f t="shared" si="22"/>
        <v>3.4066666666666663</v>
      </c>
    </row>
    <row r="173" spans="1:26" x14ac:dyDescent="0.25">
      <c r="A173">
        <v>183</v>
      </c>
      <c r="B173" t="s">
        <v>411</v>
      </c>
      <c r="C173" t="s">
        <v>122</v>
      </c>
      <c r="D173" t="s">
        <v>656</v>
      </c>
      <c r="E173" t="s">
        <v>656</v>
      </c>
      <c r="F173" t="s">
        <v>656</v>
      </c>
      <c r="G173">
        <v>2.96</v>
      </c>
      <c r="H173">
        <v>4.12</v>
      </c>
      <c r="I173" t="s">
        <v>656</v>
      </c>
      <c r="J173" t="s">
        <v>656</v>
      </c>
      <c r="K173" t="s">
        <v>656</v>
      </c>
      <c r="L173" s="3" t="s">
        <v>656</v>
      </c>
      <c r="M173" s="3"/>
      <c r="N173">
        <f t="shared" si="25"/>
        <v>3.54</v>
      </c>
      <c r="O173">
        <f t="shared" si="23"/>
        <v>3.54</v>
      </c>
      <c r="P173" t="e">
        <f t="shared" si="18"/>
        <v>#VALUE!</v>
      </c>
      <c r="Q173" t="e">
        <f t="shared" si="19"/>
        <v>#VALUE!</v>
      </c>
      <c r="R173" t="e">
        <f t="shared" si="20"/>
        <v>#VALUE!</v>
      </c>
      <c r="S173" t="e">
        <f t="shared" si="21"/>
        <v>#VALUE!</v>
      </c>
      <c r="Z173">
        <f t="shared" si="22"/>
        <v>3.54</v>
      </c>
    </row>
    <row r="174" spans="1:26" x14ac:dyDescent="0.25">
      <c r="A174">
        <v>184</v>
      </c>
      <c r="B174" t="s">
        <v>411</v>
      </c>
      <c r="C174" t="s">
        <v>123</v>
      </c>
      <c r="D174" t="s">
        <v>656</v>
      </c>
      <c r="E174" t="s">
        <v>656</v>
      </c>
      <c r="F174" t="s">
        <v>656</v>
      </c>
      <c r="G174">
        <v>4.42</v>
      </c>
      <c r="H174">
        <v>3.82</v>
      </c>
      <c r="I174">
        <v>2.84</v>
      </c>
      <c r="J174" t="s">
        <v>656</v>
      </c>
      <c r="K174">
        <v>4.5599999999999996</v>
      </c>
      <c r="L174" s="3" t="s">
        <v>656</v>
      </c>
      <c r="M174" s="3"/>
      <c r="N174">
        <f t="shared" si="25"/>
        <v>3.91</v>
      </c>
      <c r="O174">
        <f t="shared" si="23"/>
        <v>3.91</v>
      </c>
      <c r="P174" t="e">
        <f t="shared" si="18"/>
        <v>#VALUE!</v>
      </c>
      <c r="Q174" t="e">
        <f t="shared" si="19"/>
        <v>#VALUE!</v>
      </c>
      <c r="R174" t="e">
        <f t="shared" si="20"/>
        <v>#VALUE!</v>
      </c>
      <c r="S174" t="e">
        <f t="shared" si="21"/>
        <v>#VALUE!</v>
      </c>
      <c r="Z174">
        <f t="shared" si="22"/>
        <v>3.91</v>
      </c>
    </row>
    <row r="175" spans="1:26" x14ac:dyDescent="0.25">
      <c r="A175">
        <v>185</v>
      </c>
      <c r="B175" t="s">
        <v>411</v>
      </c>
      <c r="C175" t="s">
        <v>124</v>
      </c>
      <c r="D175" t="s">
        <v>656</v>
      </c>
      <c r="E175" t="s">
        <v>656</v>
      </c>
      <c r="F175" t="s">
        <v>656</v>
      </c>
      <c r="G175">
        <v>6.44</v>
      </c>
      <c r="H175" t="s">
        <v>656</v>
      </c>
      <c r="I175">
        <v>4.4800000000000004</v>
      </c>
      <c r="J175" t="s">
        <v>656</v>
      </c>
      <c r="K175">
        <v>6.16</v>
      </c>
      <c r="L175" s="3" t="s">
        <v>656</v>
      </c>
      <c r="M175" s="3"/>
      <c r="N175">
        <f t="shared" si="25"/>
        <v>5.6933333333333342</v>
      </c>
      <c r="O175">
        <f t="shared" si="23"/>
        <v>5.6933333333333342</v>
      </c>
      <c r="P175" t="e">
        <f t="shared" si="18"/>
        <v>#VALUE!</v>
      </c>
      <c r="Q175" t="e">
        <f t="shared" si="19"/>
        <v>#VALUE!</v>
      </c>
      <c r="R175" t="e">
        <f t="shared" si="20"/>
        <v>#VALUE!</v>
      </c>
      <c r="S175" t="e">
        <f t="shared" si="21"/>
        <v>#VALUE!</v>
      </c>
      <c r="Z175">
        <f t="shared" si="22"/>
        <v>5.6933333333333342</v>
      </c>
    </row>
    <row r="176" spans="1:26" x14ac:dyDescent="0.25">
      <c r="A176">
        <v>186</v>
      </c>
      <c r="B176" t="s">
        <v>411</v>
      </c>
      <c r="C176" t="s">
        <v>125</v>
      </c>
      <c r="D176" t="s">
        <v>656</v>
      </c>
      <c r="E176" t="s">
        <v>656</v>
      </c>
      <c r="F176" t="s">
        <v>656</v>
      </c>
      <c r="G176">
        <v>6.12</v>
      </c>
      <c r="H176">
        <v>3.2</v>
      </c>
      <c r="I176">
        <v>2.98</v>
      </c>
      <c r="J176" t="s">
        <v>656</v>
      </c>
      <c r="K176">
        <v>7.02</v>
      </c>
      <c r="L176" s="3" t="s">
        <v>656</v>
      </c>
      <c r="M176" s="3"/>
      <c r="N176">
        <f t="shared" si="25"/>
        <v>4.83</v>
      </c>
      <c r="O176">
        <f t="shared" si="23"/>
        <v>4.83</v>
      </c>
      <c r="P176" t="e">
        <f t="shared" si="18"/>
        <v>#VALUE!</v>
      </c>
      <c r="Q176" t="e">
        <f t="shared" si="19"/>
        <v>#VALUE!</v>
      </c>
      <c r="R176" t="e">
        <f t="shared" si="20"/>
        <v>#VALUE!</v>
      </c>
      <c r="S176" t="e">
        <f t="shared" si="21"/>
        <v>#VALUE!</v>
      </c>
      <c r="Z176">
        <f t="shared" si="22"/>
        <v>4.83</v>
      </c>
    </row>
    <row r="177" spans="1:26" x14ac:dyDescent="0.25">
      <c r="A177">
        <v>187</v>
      </c>
      <c r="B177" t="s">
        <v>411</v>
      </c>
      <c r="C177" t="s">
        <v>126</v>
      </c>
      <c r="D177" t="s">
        <v>656</v>
      </c>
      <c r="E177" t="s">
        <v>656</v>
      </c>
      <c r="F177" t="s">
        <v>656</v>
      </c>
      <c r="G177">
        <v>4.28</v>
      </c>
      <c r="H177">
        <v>3.36</v>
      </c>
      <c r="I177">
        <v>2.94</v>
      </c>
      <c r="J177" t="s">
        <v>656</v>
      </c>
      <c r="K177">
        <v>4.4333333333333327</v>
      </c>
      <c r="L177" s="3" t="s">
        <v>656</v>
      </c>
      <c r="M177" s="3"/>
      <c r="N177">
        <f t="shared" si="25"/>
        <v>3.753333333333333</v>
      </c>
      <c r="O177">
        <f t="shared" si="23"/>
        <v>3.753333333333333</v>
      </c>
      <c r="P177" t="e">
        <f t="shared" si="18"/>
        <v>#VALUE!</v>
      </c>
      <c r="Q177" t="e">
        <f t="shared" si="19"/>
        <v>#VALUE!</v>
      </c>
      <c r="R177" t="e">
        <f t="shared" si="20"/>
        <v>#VALUE!</v>
      </c>
      <c r="S177" t="e">
        <f t="shared" si="21"/>
        <v>#VALUE!</v>
      </c>
      <c r="Z177">
        <f t="shared" si="22"/>
        <v>3.753333333333333</v>
      </c>
    </row>
    <row r="178" spans="1:26" x14ac:dyDescent="0.25">
      <c r="A178">
        <v>190</v>
      </c>
      <c r="B178" t="s">
        <v>411</v>
      </c>
      <c r="C178" s="8" t="s">
        <v>129</v>
      </c>
      <c r="D178" s="8" t="s">
        <v>656</v>
      </c>
      <c r="E178" s="8" t="s">
        <v>656</v>
      </c>
      <c r="F178" s="8" t="s">
        <v>656</v>
      </c>
      <c r="G178">
        <v>3.04</v>
      </c>
      <c r="H178">
        <v>4</v>
      </c>
      <c r="I178">
        <v>5.8</v>
      </c>
      <c r="J178" t="s">
        <v>656</v>
      </c>
      <c r="K178">
        <v>5.2</v>
      </c>
      <c r="L178" s="3" t="s">
        <v>656</v>
      </c>
      <c r="M178" s="3"/>
      <c r="N178">
        <f t="shared" ref="N178:N241" si="26">AVERAGE(D178:L178)</f>
        <v>4.51</v>
      </c>
      <c r="O178">
        <f t="shared" si="23"/>
        <v>4.51</v>
      </c>
      <c r="P178" t="e">
        <f t="shared" si="18"/>
        <v>#VALUE!</v>
      </c>
      <c r="Q178" t="e">
        <f t="shared" si="19"/>
        <v>#VALUE!</v>
      </c>
      <c r="R178" t="e">
        <f t="shared" si="20"/>
        <v>#VALUE!</v>
      </c>
      <c r="S178" t="e">
        <f t="shared" si="21"/>
        <v>#VALUE!</v>
      </c>
      <c r="Z178">
        <f t="shared" si="22"/>
        <v>4.51</v>
      </c>
    </row>
    <row r="179" spans="1:26" x14ac:dyDescent="0.25">
      <c r="A179">
        <v>191</v>
      </c>
      <c r="B179" t="s">
        <v>411</v>
      </c>
      <c r="C179" s="8" t="s">
        <v>130</v>
      </c>
      <c r="D179" s="8" t="s">
        <v>656</v>
      </c>
      <c r="E179" s="8" t="s">
        <v>656</v>
      </c>
      <c r="F179" s="8" t="s">
        <v>656</v>
      </c>
      <c r="G179" s="8" t="s">
        <v>656</v>
      </c>
      <c r="H179">
        <v>5.0250000000000004</v>
      </c>
      <c r="I179">
        <v>6.68</v>
      </c>
      <c r="J179" s="8" t="s">
        <v>656</v>
      </c>
      <c r="K179">
        <v>6.54</v>
      </c>
      <c r="L179" s="3" t="s">
        <v>656</v>
      </c>
      <c r="M179" s="3"/>
      <c r="N179">
        <f t="shared" si="26"/>
        <v>6.081666666666667</v>
      </c>
      <c r="O179">
        <f t="shared" si="23"/>
        <v>6.081666666666667</v>
      </c>
      <c r="P179" t="e">
        <f t="shared" si="18"/>
        <v>#VALUE!</v>
      </c>
      <c r="Q179" t="e">
        <f t="shared" si="19"/>
        <v>#VALUE!</v>
      </c>
      <c r="R179" t="e">
        <f t="shared" si="20"/>
        <v>#VALUE!</v>
      </c>
      <c r="S179" t="e">
        <f t="shared" si="21"/>
        <v>#VALUE!</v>
      </c>
      <c r="Z179">
        <f t="shared" si="22"/>
        <v>6.081666666666667</v>
      </c>
    </row>
    <row r="180" spans="1:26" x14ac:dyDescent="0.25">
      <c r="A180">
        <v>192</v>
      </c>
      <c r="B180" t="s">
        <v>411</v>
      </c>
      <c r="C180" s="8" t="s">
        <v>131</v>
      </c>
      <c r="D180" s="8" t="s">
        <v>656</v>
      </c>
      <c r="E180" s="8" t="s">
        <v>656</v>
      </c>
      <c r="F180" s="8" t="s">
        <v>656</v>
      </c>
      <c r="G180">
        <v>3.1</v>
      </c>
      <c r="H180">
        <v>3.96</v>
      </c>
      <c r="I180">
        <v>3.92</v>
      </c>
      <c r="J180" t="s">
        <v>656</v>
      </c>
      <c r="K180">
        <v>4.9749999999999996</v>
      </c>
      <c r="L180" s="3" t="s">
        <v>656</v>
      </c>
      <c r="M180" s="3"/>
      <c r="N180">
        <f t="shared" si="26"/>
        <v>3.98875</v>
      </c>
      <c r="O180">
        <f t="shared" si="23"/>
        <v>3.98875</v>
      </c>
      <c r="P180" t="e">
        <f t="shared" si="18"/>
        <v>#VALUE!</v>
      </c>
      <c r="Q180" t="e">
        <f t="shared" si="19"/>
        <v>#VALUE!</v>
      </c>
      <c r="R180" t="e">
        <f t="shared" si="20"/>
        <v>#VALUE!</v>
      </c>
      <c r="S180" t="e">
        <f t="shared" si="21"/>
        <v>#VALUE!</v>
      </c>
      <c r="Z180">
        <f t="shared" si="22"/>
        <v>3.98875</v>
      </c>
    </row>
    <row r="181" spans="1:26" x14ac:dyDescent="0.25">
      <c r="A181">
        <v>193</v>
      </c>
      <c r="B181" t="s">
        <v>411</v>
      </c>
      <c r="C181" s="8" t="s">
        <v>132</v>
      </c>
      <c r="D181" s="8" t="s">
        <v>656</v>
      </c>
      <c r="E181" s="8" t="s">
        <v>656</v>
      </c>
      <c r="F181" s="8" t="s">
        <v>656</v>
      </c>
      <c r="G181" s="8" t="s">
        <v>656</v>
      </c>
      <c r="H181">
        <v>5.16</v>
      </c>
      <c r="I181">
        <v>5.9</v>
      </c>
      <c r="J181" s="8" t="s">
        <v>656</v>
      </c>
      <c r="K181">
        <v>6.0250000000000004</v>
      </c>
      <c r="L181" s="3" t="s">
        <v>656</v>
      </c>
      <c r="M181" s="3"/>
      <c r="N181">
        <f t="shared" si="26"/>
        <v>5.6950000000000003</v>
      </c>
      <c r="O181">
        <f t="shared" si="23"/>
        <v>5.6950000000000003</v>
      </c>
      <c r="P181" t="e">
        <f t="shared" si="18"/>
        <v>#VALUE!</v>
      </c>
      <c r="Q181" t="e">
        <f t="shared" si="19"/>
        <v>#VALUE!</v>
      </c>
      <c r="R181" t="e">
        <f t="shared" si="20"/>
        <v>#VALUE!</v>
      </c>
      <c r="S181" t="e">
        <f t="shared" si="21"/>
        <v>#VALUE!</v>
      </c>
      <c r="Z181">
        <f t="shared" si="22"/>
        <v>5.6950000000000003</v>
      </c>
    </row>
    <row r="182" spans="1:26" x14ac:dyDescent="0.25">
      <c r="A182">
        <v>194</v>
      </c>
      <c r="B182" t="s">
        <v>411</v>
      </c>
      <c r="C182" s="8" t="s">
        <v>133</v>
      </c>
      <c r="D182" s="8" t="s">
        <v>656</v>
      </c>
      <c r="E182" s="8" t="s">
        <v>656</v>
      </c>
      <c r="F182" s="8" t="s">
        <v>656</v>
      </c>
      <c r="G182" s="8" t="s">
        <v>656</v>
      </c>
      <c r="H182" s="8" t="s">
        <v>656</v>
      </c>
      <c r="I182">
        <v>6.45</v>
      </c>
      <c r="J182" s="8" t="s">
        <v>656</v>
      </c>
      <c r="K182" s="8" t="s">
        <v>656</v>
      </c>
      <c r="L182" s="34" t="s">
        <v>656</v>
      </c>
      <c r="M182" s="34"/>
      <c r="N182">
        <f t="shared" si="26"/>
        <v>6.45</v>
      </c>
      <c r="O182">
        <f t="shared" si="23"/>
        <v>6.45</v>
      </c>
      <c r="P182" t="e">
        <f t="shared" ref="P182:P245" si="27">(D182-2.7932)/0.2038</f>
        <v>#VALUE!</v>
      </c>
      <c r="Q182" t="e">
        <f t="shared" ref="Q182:Q245" si="28">(E182-1.0776)/0.5925</f>
        <v>#VALUE!</v>
      </c>
      <c r="R182" t="e">
        <f t="shared" ref="R182:R245" si="29">(F182-1.9423)/0.2882</f>
        <v>#VALUE!</v>
      </c>
      <c r="S182" t="e">
        <f t="shared" ref="S182:S245" si="30">(J182+0.9365)/1.5789</f>
        <v>#VALUE!</v>
      </c>
      <c r="Z182">
        <f t="shared" ref="Z182:Z245" si="31">AVERAGE(G182:I182,K182:L182,U182:X182)</f>
        <v>6.45</v>
      </c>
    </row>
    <row r="183" spans="1:26" x14ac:dyDescent="0.25">
      <c r="A183">
        <v>195</v>
      </c>
      <c r="B183" t="s">
        <v>411</v>
      </c>
      <c r="C183" s="8" t="s">
        <v>134</v>
      </c>
      <c r="D183" s="8" t="s">
        <v>656</v>
      </c>
      <c r="E183" s="8" t="s">
        <v>656</v>
      </c>
      <c r="F183" s="8" t="s">
        <v>656</v>
      </c>
      <c r="G183">
        <v>4.4000000000000004</v>
      </c>
      <c r="H183" s="8" t="s">
        <v>656</v>
      </c>
      <c r="I183">
        <v>4.2</v>
      </c>
      <c r="J183" s="8" t="s">
        <v>656</v>
      </c>
      <c r="K183">
        <v>4.46</v>
      </c>
      <c r="L183" s="3" t="s">
        <v>656</v>
      </c>
      <c r="M183" s="3"/>
      <c r="N183">
        <f t="shared" si="26"/>
        <v>4.3533333333333344</v>
      </c>
      <c r="O183">
        <f t="shared" si="23"/>
        <v>4.3533333333333344</v>
      </c>
      <c r="P183" t="e">
        <f t="shared" si="27"/>
        <v>#VALUE!</v>
      </c>
      <c r="Q183" t="e">
        <f t="shared" si="28"/>
        <v>#VALUE!</v>
      </c>
      <c r="R183" t="e">
        <f t="shared" si="29"/>
        <v>#VALUE!</v>
      </c>
      <c r="S183" t="e">
        <f t="shared" si="30"/>
        <v>#VALUE!</v>
      </c>
      <c r="Z183">
        <f t="shared" si="31"/>
        <v>4.3533333333333344</v>
      </c>
    </row>
    <row r="184" spans="1:26" x14ac:dyDescent="0.25">
      <c r="A184">
        <v>196</v>
      </c>
      <c r="B184" t="s">
        <v>411</v>
      </c>
      <c r="C184" s="8" t="s">
        <v>135</v>
      </c>
      <c r="D184" s="8" t="s">
        <v>656</v>
      </c>
      <c r="E184" s="8" t="s">
        <v>656</v>
      </c>
      <c r="F184" s="8" t="s">
        <v>656</v>
      </c>
      <c r="G184">
        <v>4.18</v>
      </c>
      <c r="H184" s="8" t="s">
        <v>656</v>
      </c>
      <c r="I184">
        <v>5</v>
      </c>
      <c r="J184" s="8" t="s">
        <v>656</v>
      </c>
      <c r="K184">
        <v>7.78</v>
      </c>
      <c r="L184" s="3" t="s">
        <v>656</v>
      </c>
      <c r="M184" s="3"/>
      <c r="N184">
        <f t="shared" si="26"/>
        <v>5.6533333333333333</v>
      </c>
      <c r="O184">
        <f t="shared" si="23"/>
        <v>5.6533333333333333</v>
      </c>
      <c r="P184" t="e">
        <f t="shared" si="27"/>
        <v>#VALUE!</v>
      </c>
      <c r="Q184" t="e">
        <f t="shared" si="28"/>
        <v>#VALUE!</v>
      </c>
      <c r="R184" t="e">
        <f t="shared" si="29"/>
        <v>#VALUE!</v>
      </c>
      <c r="S184" t="e">
        <f t="shared" si="30"/>
        <v>#VALUE!</v>
      </c>
      <c r="Z184">
        <f t="shared" si="31"/>
        <v>5.6533333333333333</v>
      </c>
    </row>
    <row r="185" spans="1:26" x14ac:dyDescent="0.25">
      <c r="A185">
        <v>197</v>
      </c>
      <c r="B185" t="s">
        <v>411</v>
      </c>
      <c r="C185" s="8" t="s">
        <v>136</v>
      </c>
      <c r="D185" s="8" t="s">
        <v>656</v>
      </c>
      <c r="E185" s="8" t="s">
        <v>656</v>
      </c>
      <c r="F185" s="8" t="s">
        <v>656</v>
      </c>
      <c r="G185">
        <v>6.82</v>
      </c>
      <c r="H185">
        <v>4.42</v>
      </c>
      <c r="I185">
        <v>4.38</v>
      </c>
      <c r="J185" s="8" t="s">
        <v>656</v>
      </c>
      <c r="K185">
        <v>5.7</v>
      </c>
      <c r="L185" s="3" t="s">
        <v>656</v>
      </c>
      <c r="M185" s="3"/>
      <c r="N185">
        <f t="shared" si="26"/>
        <v>5.33</v>
      </c>
      <c r="O185">
        <f t="shared" si="23"/>
        <v>5.33</v>
      </c>
      <c r="P185" t="e">
        <f t="shared" si="27"/>
        <v>#VALUE!</v>
      </c>
      <c r="Q185" t="e">
        <f t="shared" si="28"/>
        <v>#VALUE!</v>
      </c>
      <c r="R185" t="e">
        <f t="shared" si="29"/>
        <v>#VALUE!</v>
      </c>
      <c r="S185" t="e">
        <f t="shared" si="30"/>
        <v>#VALUE!</v>
      </c>
      <c r="Z185">
        <f t="shared" si="31"/>
        <v>5.33</v>
      </c>
    </row>
    <row r="186" spans="1:26" x14ac:dyDescent="0.25">
      <c r="A186">
        <v>198</v>
      </c>
      <c r="B186" t="s">
        <v>411</v>
      </c>
      <c r="C186" s="8" t="s">
        <v>137</v>
      </c>
      <c r="D186" s="8" t="s">
        <v>656</v>
      </c>
      <c r="E186" s="8" t="s">
        <v>656</v>
      </c>
      <c r="F186" s="8" t="s">
        <v>656</v>
      </c>
      <c r="G186">
        <v>6.56</v>
      </c>
      <c r="H186">
        <v>5.7</v>
      </c>
      <c r="I186">
        <v>5.54</v>
      </c>
      <c r="J186" s="8" t="s">
        <v>656</v>
      </c>
      <c r="K186">
        <v>8.02</v>
      </c>
      <c r="L186" s="3" t="s">
        <v>656</v>
      </c>
      <c r="M186" s="3"/>
      <c r="N186">
        <f t="shared" si="26"/>
        <v>6.4550000000000001</v>
      </c>
      <c r="O186">
        <f t="shared" si="23"/>
        <v>6.4550000000000001</v>
      </c>
      <c r="P186" t="e">
        <f t="shared" si="27"/>
        <v>#VALUE!</v>
      </c>
      <c r="Q186" t="e">
        <f t="shared" si="28"/>
        <v>#VALUE!</v>
      </c>
      <c r="R186" t="e">
        <f t="shared" si="29"/>
        <v>#VALUE!</v>
      </c>
      <c r="S186" t="e">
        <f t="shared" si="30"/>
        <v>#VALUE!</v>
      </c>
      <c r="Z186">
        <f t="shared" si="31"/>
        <v>6.4550000000000001</v>
      </c>
    </row>
    <row r="187" spans="1:26" x14ac:dyDescent="0.25">
      <c r="A187">
        <v>199</v>
      </c>
      <c r="B187" t="s">
        <v>411</v>
      </c>
      <c r="C187" s="8" t="s">
        <v>138</v>
      </c>
      <c r="D187" s="8" t="s">
        <v>656</v>
      </c>
      <c r="E187" s="8" t="s">
        <v>656</v>
      </c>
      <c r="F187" s="8" t="s">
        <v>656</v>
      </c>
      <c r="G187">
        <v>6.7</v>
      </c>
      <c r="H187" s="8" t="s">
        <v>656</v>
      </c>
      <c r="I187">
        <v>6.96</v>
      </c>
      <c r="J187" s="8" t="s">
        <v>656</v>
      </c>
      <c r="K187">
        <v>6.22</v>
      </c>
      <c r="L187" s="3" t="s">
        <v>656</v>
      </c>
      <c r="M187" s="3"/>
      <c r="N187">
        <f t="shared" si="26"/>
        <v>6.626666666666666</v>
      </c>
      <c r="O187">
        <f t="shared" si="23"/>
        <v>6.626666666666666</v>
      </c>
      <c r="P187" t="e">
        <f t="shared" si="27"/>
        <v>#VALUE!</v>
      </c>
      <c r="Q187" t="e">
        <f t="shared" si="28"/>
        <v>#VALUE!</v>
      </c>
      <c r="R187" t="e">
        <f t="shared" si="29"/>
        <v>#VALUE!</v>
      </c>
      <c r="S187" t="e">
        <f t="shared" si="30"/>
        <v>#VALUE!</v>
      </c>
      <c r="Z187">
        <f t="shared" si="31"/>
        <v>6.626666666666666</v>
      </c>
    </row>
    <row r="188" spans="1:26" x14ac:dyDescent="0.25">
      <c r="A188">
        <v>200</v>
      </c>
      <c r="B188" t="s">
        <v>411</v>
      </c>
      <c r="C188" s="8" t="s">
        <v>139</v>
      </c>
      <c r="D188" s="8" t="s">
        <v>656</v>
      </c>
      <c r="E188" s="8" t="s">
        <v>656</v>
      </c>
      <c r="F188" s="8" t="s">
        <v>656</v>
      </c>
      <c r="G188">
        <v>2.92</v>
      </c>
      <c r="H188">
        <v>2.9</v>
      </c>
      <c r="I188" s="8" t="s">
        <v>656</v>
      </c>
      <c r="J188" s="8" t="s">
        <v>656</v>
      </c>
      <c r="K188" s="8" t="s">
        <v>656</v>
      </c>
      <c r="L188" s="34" t="s">
        <v>656</v>
      </c>
      <c r="M188" s="34"/>
      <c r="N188">
        <f t="shared" si="26"/>
        <v>2.91</v>
      </c>
      <c r="O188">
        <f t="shared" si="23"/>
        <v>2.91</v>
      </c>
      <c r="P188" t="e">
        <f t="shared" si="27"/>
        <v>#VALUE!</v>
      </c>
      <c r="Q188" t="e">
        <f t="shared" si="28"/>
        <v>#VALUE!</v>
      </c>
      <c r="R188" t="e">
        <f t="shared" si="29"/>
        <v>#VALUE!</v>
      </c>
      <c r="S188" t="e">
        <f t="shared" si="30"/>
        <v>#VALUE!</v>
      </c>
      <c r="Z188">
        <f t="shared" si="31"/>
        <v>2.91</v>
      </c>
    </row>
    <row r="189" spans="1:26" x14ac:dyDescent="0.25">
      <c r="A189">
        <v>201</v>
      </c>
      <c r="B189" t="s">
        <v>411</v>
      </c>
      <c r="C189" s="8" t="s">
        <v>140</v>
      </c>
      <c r="D189" s="8" t="s">
        <v>656</v>
      </c>
      <c r="E189" s="8" t="s">
        <v>656</v>
      </c>
      <c r="F189" s="8" t="s">
        <v>656</v>
      </c>
      <c r="G189" s="8" t="s">
        <v>656</v>
      </c>
      <c r="H189">
        <v>2</v>
      </c>
      <c r="I189">
        <v>3.56</v>
      </c>
      <c r="J189" s="8" t="s">
        <v>656</v>
      </c>
      <c r="K189" s="8" t="s">
        <v>656</v>
      </c>
      <c r="L189" s="34" t="s">
        <v>656</v>
      </c>
      <c r="M189" s="34"/>
      <c r="N189">
        <f t="shared" si="26"/>
        <v>2.7800000000000002</v>
      </c>
      <c r="O189">
        <f t="shared" si="23"/>
        <v>2.7800000000000002</v>
      </c>
      <c r="P189" t="e">
        <f t="shared" si="27"/>
        <v>#VALUE!</v>
      </c>
      <c r="Q189" t="e">
        <f t="shared" si="28"/>
        <v>#VALUE!</v>
      </c>
      <c r="R189" t="e">
        <f t="shared" si="29"/>
        <v>#VALUE!</v>
      </c>
      <c r="S189" t="e">
        <f t="shared" si="30"/>
        <v>#VALUE!</v>
      </c>
      <c r="Z189">
        <f t="shared" si="31"/>
        <v>2.7800000000000002</v>
      </c>
    </row>
    <row r="190" spans="1:26" x14ac:dyDescent="0.25">
      <c r="A190">
        <v>202</v>
      </c>
      <c r="B190" t="s">
        <v>411</v>
      </c>
      <c r="C190" s="8" t="s">
        <v>141</v>
      </c>
      <c r="D190" s="8" t="s">
        <v>656</v>
      </c>
      <c r="E190" s="8" t="s">
        <v>656</v>
      </c>
      <c r="F190" s="8" t="s">
        <v>656</v>
      </c>
      <c r="G190">
        <v>5.66</v>
      </c>
      <c r="H190" s="8" t="s">
        <v>656</v>
      </c>
      <c r="I190">
        <v>2.98</v>
      </c>
      <c r="J190" s="8" t="s">
        <v>656</v>
      </c>
      <c r="K190">
        <v>5.46</v>
      </c>
      <c r="L190" s="3" t="s">
        <v>656</v>
      </c>
      <c r="M190" s="3"/>
      <c r="N190">
        <f t="shared" si="26"/>
        <v>4.7</v>
      </c>
      <c r="O190">
        <f t="shared" si="23"/>
        <v>4.7</v>
      </c>
      <c r="P190" t="e">
        <f t="shared" si="27"/>
        <v>#VALUE!</v>
      </c>
      <c r="Q190" t="e">
        <f t="shared" si="28"/>
        <v>#VALUE!</v>
      </c>
      <c r="R190" t="e">
        <f t="shared" si="29"/>
        <v>#VALUE!</v>
      </c>
      <c r="S190" t="e">
        <f t="shared" si="30"/>
        <v>#VALUE!</v>
      </c>
      <c r="Z190">
        <f t="shared" si="31"/>
        <v>4.7</v>
      </c>
    </row>
    <row r="191" spans="1:26" x14ac:dyDescent="0.25">
      <c r="A191">
        <v>203</v>
      </c>
      <c r="B191" t="s">
        <v>411</v>
      </c>
      <c r="C191" s="8" t="s">
        <v>142</v>
      </c>
      <c r="D191" s="8" t="s">
        <v>656</v>
      </c>
      <c r="E191" s="8" t="s">
        <v>656</v>
      </c>
      <c r="F191" s="8" t="s">
        <v>656</v>
      </c>
      <c r="G191">
        <v>3.68</v>
      </c>
      <c r="H191">
        <v>4.68</v>
      </c>
      <c r="I191">
        <v>4.666666666666667</v>
      </c>
      <c r="J191" s="8" t="s">
        <v>656</v>
      </c>
      <c r="K191">
        <v>5.7</v>
      </c>
      <c r="L191" s="3" t="s">
        <v>656</v>
      </c>
      <c r="M191" s="3"/>
      <c r="N191">
        <f t="shared" si="26"/>
        <v>4.6816666666666666</v>
      </c>
      <c r="O191">
        <f t="shared" si="23"/>
        <v>4.6816666666666666</v>
      </c>
      <c r="P191" t="e">
        <f t="shared" si="27"/>
        <v>#VALUE!</v>
      </c>
      <c r="Q191" t="e">
        <f t="shared" si="28"/>
        <v>#VALUE!</v>
      </c>
      <c r="R191" t="e">
        <f t="shared" si="29"/>
        <v>#VALUE!</v>
      </c>
      <c r="S191" t="e">
        <f t="shared" si="30"/>
        <v>#VALUE!</v>
      </c>
      <c r="Z191">
        <f t="shared" si="31"/>
        <v>4.6816666666666666</v>
      </c>
    </row>
    <row r="192" spans="1:26" x14ac:dyDescent="0.25">
      <c r="A192">
        <v>204</v>
      </c>
      <c r="B192" t="s">
        <v>411</v>
      </c>
      <c r="C192" s="8" t="s">
        <v>143</v>
      </c>
      <c r="D192" s="8" t="s">
        <v>656</v>
      </c>
      <c r="E192" s="8" t="s">
        <v>656</v>
      </c>
      <c r="F192" s="8" t="s">
        <v>656</v>
      </c>
      <c r="G192">
        <v>2.8</v>
      </c>
      <c r="H192">
        <v>3.8</v>
      </c>
      <c r="I192">
        <v>3.96</v>
      </c>
      <c r="J192" s="8" t="s">
        <v>656</v>
      </c>
      <c r="K192" t="s">
        <v>656</v>
      </c>
      <c r="L192" s="3" t="s">
        <v>656</v>
      </c>
      <c r="M192" s="3"/>
      <c r="N192">
        <f t="shared" si="26"/>
        <v>3.5199999999999996</v>
      </c>
      <c r="O192">
        <f t="shared" si="23"/>
        <v>3.5199999999999996</v>
      </c>
      <c r="P192" t="e">
        <f t="shared" si="27"/>
        <v>#VALUE!</v>
      </c>
      <c r="Q192" t="e">
        <f t="shared" si="28"/>
        <v>#VALUE!</v>
      </c>
      <c r="R192" t="e">
        <f t="shared" si="29"/>
        <v>#VALUE!</v>
      </c>
      <c r="S192" t="e">
        <f t="shared" si="30"/>
        <v>#VALUE!</v>
      </c>
      <c r="Z192">
        <f t="shared" si="31"/>
        <v>3.5199999999999996</v>
      </c>
    </row>
    <row r="193" spans="1:26" x14ac:dyDescent="0.25">
      <c r="A193">
        <v>205</v>
      </c>
      <c r="B193" t="s">
        <v>411</v>
      </c>
      <c r="C193" s="8" t="s">
        <v>144</v>
      </c>
      <c r="D193" s="8" t="s">
        <v>656</v>
      </c>
      <c r="E193" s="8" t="s">
        <v>656</v>
      </c>
      <c r="F193" s="8" t="s">
        <v>656</v>
      </c>
      <c r="G193">
        <v>3.04</v>
      </c>
      <c r="H193">
        <v>4.08</v>
      </c>
      <c r="I193">
        <v>1.95</v>
      </c>
      <c r="J193" s="8" t="s">
        <v>656</v>
      </c>
      <c r="K193">
        <v>3.1666666666666665</v>
      </c>
      <c r="L193" s="3" t="s">
        <v>656</v>
      </c>
      <c r="M193" s="3"/>
      <c r="N193">
        <f t="shared" si="26"/>
        <v>3.0591666666666666</v>
      </c>
      <c r="O193">
        <f t="shared" si="23"/>
        <v>3.0591666666666666</v>
      </c>
      <c r="P193" t="e">
        <f t="shared" si="27"/>
        <v>#VALUE!</v>
      </c>
      <c r="Q193" t="e">
        <f t="shared" si="28"/>
        <v>#VALUE!</v>
      </c>
      <c r="R193" t="e">
        <f t="shared" si="29"/>
        <v>#VALUE!</v>
      </c>
      <c r="S193" t="e">
        <f t="shared" si="30"/>
        <v>#VALUE!</v>
      </c>
      <c r="Z193">
        <f t="shared" si="31"/>
        <v>3.0591666666666666</v>
      </c>
    </row>
    <row r="194" spans="1:26" x14ac:dyDescent="0.25">
      <c r="A194">
        <v>206</v>
      </c>
      <c r="B194" t="s">
        <v>411</v>
      </c>
      <c r="C194" s="8" t="s">
        <v>145</v>
      </c>
      <c r="D194" s="8" t="s">
        <v>656</v>
      </c>
      <c r="E194" s="8" t="s">
        <v>656</v>
      </c>
      <c r="F194" s="8" t="s">
        <v>656</v>
      </c>
      <c r="G194">
        <v>5.62</v>
      </c>
      <c r="H194">
        <v>6.4</v>
      </c>
      <c r="I194">
        <v>3.52</v>
      </c>
      <c r="J194" s="8" t="s">
        <v>656</v>
      </c>
      <c r="K194">
        <v>6.62</v>
      </c>
      <c r="L194" s="3" t="s">
        <v>656</v>
      </c>
      <c r="M194" s="3"/>
      <c r="N194">
        <f t="shared" si="26"/>
        <v>5.54</v>
      </c>
      <c r="O194">
        <f t="shared" si="23"/>
        <v>5.54</v>
      </c>
      <c r="P194" t="e">
        <f t="shared" si="27"/>
        <v>#VALUE!</v>
      </c>
      <c r="Q194" t="e">
        <f t="shared" si="28"/>
        <v>#VALUE!</v>
      </c>
      <c r="R194" t="e">
        <f t="shared" si="29"/>
        <v>#VALUE!</v>
      </c>
      <c r="S194" t="e">
        <f t="shared" si="30"/>
        <v>#VALUE!</v>
      </c>
      <c r="Z194">
        <f t="shared" si="31"/>
        <v>5.54</v>
      </c>
    </row>
    <row r="195" spans="1:26" x14ac:dyDescent="0.25">
      <c r="A195">
        <v>207</v>
      </c>
      <c r="B195" t="s">
        <v>411</v>
      </c>
      <c r="C195" s="8" t="s">
        <v>146</v>
      </c>
      <c r="D195" s="8" t="s">
        <v>656</v>
      </c>
      <c r="E195" s="8" t="s">
        <v>656</v>
      </c>
      <c r="F195" s="8" t="s">
        <v>656</v>
      </c>
      <c r="G195">
        <v>5.0999999999999996</v>
      </c>
      <c r="H195">
        <v>4.1399999999999997</v>
      </c>
      <c r="I195">
        <v>4.0333333333333332</v>
      </c>
      <c r="J195" s="8" t="s">
        <v>656</v>
      </c>
      <c r="K195">
        <v>2.9</v>
      </c>
      <c r="L195" s="3" t="s">
        <v>656</v>
      </c>
      <c r="M195" s="3"/>
      <c r="N195">
        <f t="shared" si="26"/>
        <v>4.043333333333333</v>
      </c>
      <c r="O195">
        <f t="shared" ref="O195:O258" si="32">AVERAGE(D195,F195,G195,H195,I195,J195,K195,L195)</f>
        <v>4.043333333333333</v>
      </c>
      <c r="P195" t="e">
        <f t="shared" si="27"/>
        <v>#VALUE!</v>
      </c>
      <c r="Q195" t="e">
        <f t="shared" si="28"/>
        <v>#VALUE!</v>
      </c>
      <c r="R195" t="e">
        <f t="shared" si="29"/>
        <v>#VALUE!</v>
      </c>
      <c r="S195" t="e">
        <f t="shared" si="30"/>
        <v>#VALUE!</v>
      </c>
      <c r="Z195">
        <f t="shared" si="31"/>
        <v>4.043333333333333</v>
      </c>
    </row>
    <row r="196" spans="1:26" x14ac:dyDescent="0.25">
      <c r="A196">
        <v>208</v>
      </c>
      <c r="B196" t="s">
        <v>411</v>
      </c>
      <c r="C196" s="8" t="s">
        <v>147</v>
      </c>
      <c r="D196" s="8" t="s">
        <v>656</v>
      </c>
      <c r="E196" s="8" t="s">
        <v>656</v>
      </c>
      <c r="F196" s="8" t="s">
        <v>656</v>
      </c>
      <c r="G196">
        <v>3.64</v>
      </c>
      <c r="H196">
        <v>3.24</v>
      </c>
      <c r="I196">
        <v>3</v>
      </c>
      <c r="J196" s="8" t="s">
        <v>656</v>
      </c>
      <c r="K196">
        <v>3.72</v>
      </c>
      <c r="L196" s="3" t="s">
        <v>656</v>
      </c>
      <c r="M196" s="3"/>
      <c r="N196">
        <f t="shared" si="26"/>
        <v>3.4000000000000004</v>
      </c>
      <c r="O196">
        <f t="shared" si="32"/>
        <v>3.4000000000000004</v>
      </c>
      <c r="P196" t="e">
        <f t="shared" si="27"/>
        <v>#VALUE!</v>
      </c>
      <c r="Q196" t="e">
        <f t="shared" si="28"/>
        <v>#VALUE!</v>
      </c>
      <c r="R196" t="e">
        <f t="shared" si="29"/>
        <v>#VALUE!</v>
      </c>
      <c r="S196" t="e">
        <f t="shared" si="30"/>
        <v>#VALUE!</v>
      </c>
      <c r="Z196">
        <f t="shared" si="31"/>
        <v>3.4000000000000004</v>
      </c>
    </row>
    <row r="197" spans="1:26" x14ac:dyDescent="0.25">
      <c r="A197">
        <v>209</v>
      </c>
      <c r="B197" t="s">
        <v>411</v>
      </c>
      <c r="C197" s="8" t="s">
        <v>148</v>
      </c>
      <c r="D197" s="8" t="s">
        <v>656</v>
      </c>
      <c r="E197" s="8" t="s">
        <v>656</v>
      </c>
      <c r="F197" s="8" t="s">
        <v>656</v>
      </c>
      <c r="G197">
        <v>4.92</v>
      </c>
      <c r="H197">
        <v>3.02</v>
      </c>
      <c r="I197">
        <v>1.88</v>
      </c>
      <c r="J197" s="8" t="s">
        <v>656</v>
      </c>
      <c r="K197">
        <v>4.0599999999999996</v>
      </c>
      <c r="L197" s="3" t="s">
        <v>656</v>
      </c>
      <c r="M197" s="3"/>
      <c r="N197">
        <f t="shared" si="26"/>
        <v>3.4699999999999998</v>
      </c>
      <c r="O197">
        <f t="shared" si="32"/>
        <v>3.4699999999999998</v>
      </c>
      <c r="P197" t="e">
        <f t="shared" si="27"/>
        <v>#VALUE!</v>
      </c>
      <c r="Q197" t="e">
        <f t="shared" si="28"/>
        <v>#VALUE!</v>
      </c>
      <c r="R197" t="e">
        <f t="shared" si="29"/>
        <v>#VALUE!</v>
      </c>
      <c r="S197" t="e">
        <f t="shared" si="30"/>
        <v>#VALUE!</v>
      </c>
      <c r="Z197">
        <f t="shared" si="31"/>
        <v>3.4699999999999998</v>
      </c>
    </row>
    <row r="198" spans="1:26" x14ac:dyDescent="0.25">
      <c r="A198">
        <v>210</v>
      </c>
      <c r="B198" t="s">
        <v>411</v>
      </c>
      <c r="C198" s="8" t="s">
        <v>149</v>
      </c>
      <c r="D198" s="8" t="s">
        <v>656</v>
      </c>
      <c r="E198" s="8" t="s">
        <v>656</v>
      </c>
      <c r="F198" s="8" t="s">
        <v>656</v>
      </c>
      <c r="G198">
        <v>4.0999999999999996</v>
      </c>
      <c r="H198">
        <v>3.7</v>
      </c>
      <c r="I198" s="8" t="s">
        <v>656</v>
      </c>
      <c r="J198" s="8" t="s">
        <v>656</v>
      </c>
      <c r="K198" s="8" t="s">
        <v>656</v>
      </c>
      <c r="L198" s="34" t="s">
        <v>656</v>
      </c>
      <c r="M198" s="34"/>
      <c r="N198">
        <f t="shared" si="26"/>
        <v>3.9</v>
      </c>
      <c r="O198">
        <f t="shared" si="32"/>
        <v>3.9</v>
      </c>
      <c r="P198" t="e">
        <f t="shared" si="27"/>
        <v>#VALUE!</v>
      </c>
      <c r="Q198" t="e">
        <f t="shared" si="28"/>
        <v>#VALUE!</v>
      </c>
      <c r="R198" t="e">
        <f t="shared" si="29"/>
        <v>#VALUE!</v>
      </c>
      <c r="S198" t="e">
        <f t="shared" si="30"/>
        <v>#VALUE!</v>
      </c>
      <c r="Z198">
        <f t="shared" si="31"/>
        <v>3.9</v>
      </c>
    </row>
    <row r="199" spans="1:26" x14ac:dyDescent="0.25">
      <c r="A199">
        <v>211</v>
      </c>
      <c r="B199" t="s">
        <v>411</v>
      </c>
      <c r="C199" s="8" t="s">
        <v>150</v>
      </c>
      <c r="D199" s="8" t="s">
        <v>656</v>
      </c>
      <c r="E199" s="8" t="s">
        <v>656</v>
      </c>
      <c r="F199" s="8" t="s">
        <v>656</v>
      </c>
      <c r="G199">
        <v>5.68</v>
      </c>
      <c r="H199">
        <v>4.7</v>
      </c>
      <c r="I199">
        <v>4.26</v>
      </c>
      <c r="J199" s="8" t="s">
        <v>656</v>
      </c>
      <c r="K199">
        <v>3.82</v>
      </c>
      <c r="L199" s="3" t="s">
        <v>656</v>
      </c>
      <c r="M199" s="3"/>
      <c r="N199">
        <f t="shared" si="26"/>
        <v>4.6149999999999993</v>
      </c>
      <c r="O199">
        <f t="shared" si="32"/>
        <v>4.6149999999999993</v>
      </c>
      <c r="P199" t="e">
        <f t="shared" si="27"/>
        <v>#VALUE!</v>
      </c>
      <c r="Q199" t="e">
        <f t="shared" si="28"/>
        <v>#VALUE!</v>
      </c>
      <c r="R199" t="e">
        <f t="shared" si="29"/>
        <v>#VALUE!</v>
      </c>
      <c r="S199" t="e">
        <f t="shared" si="30"/>
        <v>#VALUE!</v>
      </c>
      <c r="Z199">
        <f t="shared" si="31"/>
        <v>4.6149999999999993</v>
      </c>
    </row>
    <row r="200" spans="1:26" x14ac:dyDescent="0.25">
      <c r="A200">
        <v>212</v>
      </c>
      <c r="B200" t="s">
        <v>411</v>
      </c>
      <c r="C200" s="8" t="s">
        <v>151</v>
      </c>
      <c r="D200" s="8" t="s">
        <v>656</v>
      </c>
      <c r="E200" s="8" t="s">
        <v>656</v>
      </c>
      <c r="F200" s="8" t="s">
        <v>656</v>
      </c>
      <c r="G200">
        <v>3.38</v>
      </c>
      <c r="H200">
        <v>3.48</v>
      </c>
      <c r="I200">
        <v>3.4</v>
      </c>
      <c r="J200" s="8" t="s">
        <v>656</v>
      </c>
      <c r="K200" t="s">
        <v>656</v>
      </c>
      <c r="L200" s="3" t="s">
        <v>656</v>
      </c>
      <c r="M200" s="3"/>
      <c r="N200">
        <f t="shared" si="26"/>
        <v>3.42</v>
      </c>
      <c r="O200">
        <f t="shared" si="32"/>
        <v>3.42</v>
      </c>
      <c r="P200" t="e">
        <f t="shared" si="27"/>
        <v>#VALUE!</v>
      </c>
      <c r="Q200" t="e">
        <f t="shared" si="28"/>
        <v>#VALUE!</v>
      </c>
      <c r="R200" t="e">
        <f t="shared" si="29"/>
        <v>#VALUE!</v>
      </c>
      <c r="S200" t="e">
        <f t="shared" si="30"/>
        <v>#VALUE!</v>
      </c>
      <c r="Z200">
        <f t="shared" si="31"/>
        <v>3.42</v>
      </c>
    </row>
    <row r="201" spans="1:26" x14ac:dyDescent="0.25">
      <c r="A201">
        <v>213</v>
      </c>
      <c r="B201" t="s">
        <v>411</v>
      </c>
      <c r="C201" s="8" t="s">
        <v>152</v>
      </c>
      <c r="D201" s="8" t="s">
        <v>656</v>
      </c>
      <c r="E201" s="8" t="s">
        <v>656</v>
      </c>
      <c r="F201" s="8" t="s">
        <v>656</v>
      </c>
      <c r="G201">
        <v>2.8</v>
      </c>
      <c r="H201">
        <v>4.04</v>
      </c>
      <c r="I201" s="8" t="s">
        <v>656</v>
      </c>
      <c r="J201" s="8" t="s">
        <v>656</v>
      </c>
      <c r="K201" s="8" t="s">
        <v>656</v>
      </c>
      <c r="L201" s="34" t="s">
        <v>656</v>
      </c>
      <c r="M201" s="34"/>
      <c r="N201">
        <f t="shared" si="26"/>
        <v>3.42</v>
      </c>
      <c r="O201">
        <f t="shared" si="32"/>
        <v>3.42</v>
      </c>
      <c r="P201" t="e">
        <f t="shared" si="27"/>
        <v>#VALUE!</v>
      </c>
      <c r="Q201" t="e">
        <f t="shared" si="28"/>
        <v>#VALUE!</v>
      </c>
      <c r="R201" t="e">
        <f t="shared" si="29"/>
        <v>#VALUE!</v>
      </c>
      <c r="S201" t="e">
        <f t="shared" si="30"/>
        <v>#VALUE!</v>
      </c>
      <c r="Z201">
        <f t="shared" si="31"/>
        <v>3.42</v>
      </c>
    </row>
    <row r="202" spans="1:26" x14ac:dyDescent="0.25">
      <c r="A202">
        <v>214</v>
      </c>
      <c r="B202" t="s">
        <v>411</v>
      </c>
      <c r="C202" s="8" t="s">
        <v>153</v>
      </c>
      <c r="D202" s="8" t="s">
        <v>656</v>
      </c>
      <c r="E202" s="8" t="s">
        <v>656</v>
      </c>
      <c r="F202" s="8" t="s">
        <v>656</v>
      </c>
      <c r="G202">
        <v>5.26</v>
      </c>
      <c r="H202">
        <v>5.6</v>
      </c>
      <c r="I202" s="8" t="s">
        <v>656</v>
      </c>
      <c r="J202" s="8" t="s">
        <v>656</v>
      </c>
      <c r="K202" s="8" t="s">
        <v>656</v>
      </c>
      <c r="L202" s="34" t="s">
        <v>656</v>
      </c>
      <c r="M202" s="34"/>
      <c r="N202">
        <f t="shared" si="26"/>
        <v>5.43</v>
      </c>
      <c r="O202">
        <f t="shared" si="32"/>
        <v>5.43</v>
      </c>
      <c r="P202" t="e">
        <f t="shared" si="27"/>
        <v>#VALUE!</v>
      </c>
      <c r="Q202" t="e">
        <f t="shared" si="28"/>
        <v>#VALUE!</v>
      </c>
      <c r="R202" t="e">
        <f t="shared" si="29"/>
        <v>#VALUE!</v>
      </c>
      <c r="S202" t="e">
        <f t="shared" si="30"/>
        <v>#VALUE!</v>
      </c>
      <c r="Z202">
        <f t="shared" si="31"/>
        <v>5.43</v>
      </c>
    </row>
    <row r="203" spans="1:26" x14ac:dyDescent="0.25">
      <c r="A203">
        <v>215</v>
      </c>
      <c r="B203" t="s">
        <v>411</v>
      </c>
      <c r="C203" s="8" t="s">
        <v>154</v>
      </c>
      <c r="D203" s="8" t="s">
        <v>656</v>
      </c>
      <c r="E203" s="8" t="s">
        <v>656</v>
      </c>
      <c r="F203" s="8" t="s">
        <v>656</v>
      </c>
      <c r="G203">
        <v>3.96</v>
      </c>
      <c r="H203">
        <v>3.82</v>
      </c>
      <c r="I203">
        <v>5.4</v>
      </c>
      <c r="J203" s="8" t="s">
        <v>656</v>
      </c>
      <c r="K203" s="8" t="s">
        <v>656</v>
      </c>
      <c r="L203" s="34" t="s">
        <v>656</v>
      </c>
      <c r="M203" s="34"/>
      <c r="N203">
        <f t="shared" si="26"/>
        <v>4.3933333333333335</v>
      </c>
      <c r="O203">
        <f t="shared" si="32"/>
        <v>4.3933333333333335</v>
      </c>
      <c r="P203" t="e">
        <f t="shared" si="27"/>
        <v>#VALUE!</v>
      </c>
      <c r="Q203" t="e">
        <f t="shared" si="28"/>
        <v>#VALUE!</v>
      </c>
      <c r="R203" t="e">
        <f t="shared" si="29"/>
        <v>#VALUE!</v>
      </c>
      <c r="S203" t="e">
        <f t="shared" si="30"/>
        <v>#VALUE!</v>
      </c>
      <c r="Z203">
        <f t="shared" si="31"/>
        <v>4.3933333333333335</v>
      </c>
    </row>
    <row r="204" spans="1:26" x14ac:dyDescent="0.25">
      <c r="A204">
        <v>216</v>
      </c>
      <c r="B204" t="s">
        <v>411</v>
      </c>
      <c r="C204" s="8" t="s">
        <v>155</v>
      </c>
      <c r="D204" s="8" t="s">
        <v>656</v>
      </c>
      <c r="E204" s="8" t="s">
        <v>656</v>
      </c>
      <c r="F204" s="8" t="s">
        <v>656</v>
      </c>
      <c r="G204">
        <v>3.02</v>
      </c>
      <c r="H204">
        <v>2.56</v>
      </c>
      <c r="I204">
        <v>4.5999999999999996</v>
      </c>
      <c r="J204" s="8" t="s">
        <v>656</v>
      </c>
      <c r="K204" s="8" t="s">
        <v>656</v>
      </c>
      <c r="L204" s="34" t="s">
        <v>656</v>
      </c>
      <c r="M204" s="34"/>
      <c r="N204">
        <f t="shared" si="26"/>
        <v>3.3933333333333331</v>
      </c>
      <c r="O204">
        <f t="shared" si="32"/>
        <v>3.3933333333333331</v>
      </c>
      <c r="P204" t="e">
        <f t="shared" si="27"/>
        <v>#VALUE!</v>
      </c>
      <c r="Q204" t="e">
        <f t="shared" si="28"/>
        <v>#VALUE!</v>
      </c>
      <c r="R204" t="e">
        <f t="shared" si="29"/>
        <v>#VALUE!</v>
      </c>
      <c r="S204" t="e">
        <f t="shared" si="30"/>
        <v>#VALUE!</v>
      </c>
      <c r="Z204">
        <f t="shared" si="31"/>
        <v>3.3933333333333331</v>
      </c>
    </row>
    <row r="205" spans="1:26" x14ac:dyDescent="0.25">
      <c r="A205">
        <v>217</v>
      </c>
      <c r="B205" t="s">
        <v>411</v>
      </c>
      <c r="C205" s="8" t="s">
        <v>156</v>
      </c>
      <c r="D205" s="8" t="s">
        <v>656</v>
      </c>
      <c r="E205" s="8" t="s">
        <v>656</v>
      </c>
      <c r="F205" s="8" t="s">
        <v>656</v>
      </c>
      <c r="G205">
        <v>4.5199999999999996</v>
      </c>
      <c r="H205">
        <v>2.94</v>
      </c>
      <c r="I205" s="8" t="s">
        <v>656</v>
      </c>
      <c r="J205" s="8" t="s">
        <v>656</v>
      </c>
      <c r="K205" s="8" t="s">
        <v>656</v>
      </c>
      <c r="L205" s="34" t="s">
        <v>656</v>
      </c>
      <c r="M205" s="34"/>
      <c r="N205">
        <f t="shared" si="26"/>
        <v>3.7299999999999995</v>
      </c>
      <c r="O205">
        <f t="shared" si="32"/>
        <v>3.7299999999999995</v>
      </c>
      <c r="P205" t="e">
        <f t="shared" si="27"/>
        <v>#VALUE!</v>
      </c>
      <c r="Q205" t="e">
        <f t="shared" si="28"/>
        <v>#VALUE!</v>
      </c>
      <c r="R205" t="e">
        <f t="shared" si="29"/>
        <v>#VALUE!</v>
      </c>
      <c r="S205" t="e">
        <f t="shared" si="30"/>
        <v>#VALUE!</v>
      </c>
      <c r="Z205">
        <f t="shared" si="31"/>
        <v>3.7299999999999995</v>
      </c>
    </row>
    <row r="206" spans="1:26" x14ac:dyDescent="0.25">
      <c r="A206">
        <v>218</v>
      </c>
      <c r="B206" t="s">
        <v>411</v>
      </c>
      <c r="C206" s="8" t="s">
        <v>157</v>
      </c>
      <c r="D206" s="8" t="s">
        <v>656</v>
      </c>
      <c r="E206" s="8" t="s">
        <v>656</v>
      </c>
      <c r="F206" s="8" t="s">
        <v>656</v>
      </c>
      <c r="G206">
        <v>3.3</v>
      </c>
      <c r="H206">
        <v>3.5</v>
      </c>
      <c r="I206">
        <v>3.36</v>
      </c>
      <c r="J206" s="8" t="s">
        <v>656</v>
      </c>
      <c r="K206" s="8" t="s">
        <v>656</v>
      </c>
      <c r="L206" s="34" t="s">
        <v>656</v>
      </c>
      <c r="M206" s="34"/>
      <c r="N206">
        <f t="shared" si="26"/>
        <v>3.3866666666666667</v>
      </c>
      <c r="O206">
        <f t="shared" si="32"/>
        <v>3.3866666666666667</v>
      </c>
      <c r="P206" t="e">
        <f t="shared" si="27"/>
        <v>#VALUE!</v>
      </c>
      <c r="Q206" t="e">
        <f t="shared" si="28"/>
        <v>#VALUE!</v>
      </c>
      <c r="R206" t="e">
        <f t="shared" si="29"/>
        <v>#VALUE!</v>
      </c>
      <c r="S206" t="e">
        <f t="shared" si="30"/>
        <v>#VALUE!</v>
      </c>
      <c r="Z206">
        <f t="shared" si="31"/>
        <v>3.3866666666666667</v>
      </c>
    </row>
    <row r="207" spans="1:26" x14ac:dyDescent="0.25">
      <c r="A207">
        <v>219</v>
      </c>
      <c r="B207" t="s">
        <v>411</v>
      </c>
      <c r="C207" s="8" t="s">
        <v>158</v>
      </c>
      <c r="D207" s="8" t="s">
        <v>656</v>
      </c>
      <c r="E207" s="8" t="s">
        <v>656</v>
      </c>
      <c r="F207" s="8" t="s">
        <v>656</v>
      </c>
      <c r="G207">
        <v>5.44</v>
      </c>
      <c r="H207">
        <v>3.02</v>
      </c>
      <c r="I207">
        <v>3.92</v>
      </c>
      <c r="J207" s="8" t="s">
        <v>656</v>
      </c>
      <c r="K207">
        <v>5.82</v>
      </c>
      <c r="L207" s="34" t="s">
        <v>656</v>
      </c>
      <c r="M207" s="34"/>
      <c r="N207">
        <f t="shared" si="26"/>
        <v>4.5500000000000007</v>
      </c>
      <c r="O207">
        <f t="shared" si="32"/>
        <v>4.5500000000000007</v>
      </c>
      <c r="P207" t="e">
        <f t="shared" si="27"/>
        <v>#VALUE!</v>
      </c>
      <c r="Q207" t="e">
        <f t="shared" si="28"/>
        <v>#VALUE!</v>
      </c>
      <c r="R207" t="e">
        <f t="shared" si="29"/>
        <v>#VALUE!</v>
      </c>
      <c r="S207" t="e">
        <f t="shared" si="30"/>
        <v>#VALUE!</v>
      </c>
      <c r="Z207">
        <f t="shared" si="31"/>
        <v>4.5500000000000007</v>
      </c>
    </row>
    <row r="208" spans="1:26" x14ac:dyDescent="0.25">
      <c r="A208">
        <v>220</v>
      </c>
      <c r="B208" t="s">
        <v>411</v>
      </c>
      <c r="C208" s="8" t="s">
        <v>159</v>
      </c>
      <c r="D208" s="8" t="s">
        <v>656</v>
      </c>
      <c r="E208" s="8" t="s">
        <v>656</v>
      </c>
      <c r="F208" s="8" t="s">
        <v>656</v>
      </c>
      <c r="G208">
        <v>3.84</v>
      </c>
      <c r="H208">
        <v>2.56</v>
      </c>
      <c r="I208" s="8" t="s">
        <v>656</v>
      </c>
      <c r="J208" s="8" t="s">
        <v>656</v>
      </c>
      <c r="K208" s="8" t="s">
        <v>656</v>
      </c>
      <c r="L208" s="34" t="s">
        <v>656</v>
      </c>
      <c r="M208" s="34"/>
      <c r="N208">
        <f t="shared" si="26"/>
        <v>3.2</v>
      </c>
      <c r="O208">
        <f t="shared" si="32"/>
        <v>3.2</v>
      </c>
      <c r="P208" t="e">
        <f t="shared" si="27"/>
        <v>#VALUE!</v>
      </c>
      <c r="Q208" t="e">
        <f t="shared" si="28"/>
        <v>#VALUE!</v>
      </c>
      <c r="R208" t="e">
        <f t="shared" si="29"/>
        <v>#VALUE!</v>
      </c>
      <c r="S208" t="e">
        <f t="shared" si="30"/>
        <v>#VALUE!</v>
      </c>
      <c r="Z208">
        <f t="shared" si="31"/>
        <v>3.2</v>
      </c>
    </row>
    <row r="209" spans="1:26" x14ac:dyDescent="0.25">
      <c r="A209">
        <v>221</v>
      </c>
      <c r="B209" t="s">
        <v>411</v>
      </c>
      <c r="C209" s="8" t="s">
        <v>160</v>
      </c>
      <c r="D209" s="8" t="s">
        <v>656</v>
      </c>
      <c r="E209" s="8" t="s">
        <v>656</v>
      </c>
      <c r="F209" s="8" t="s">
        <v>656</v>
      </c>
      <c r="G209">
        <v>3.58</v>
      </c>
      <c r="H209" s="8" t="s">
        <v>656</v>
      </c>
      <c r="I209">
        <v>4.3600000000000003</v>
      </c>
      <c r="J209" s="8" t="s">
        <v>656</v>
      </c>
      <c r="K209">
        <v>4.76</v>
      </c>
      <c r="L209" s="34" t="s">
        <v>656</v>
      </c>
      <c r="M209" s="34"/>
      <c r="N209">
        <f t="shared" si="26"/>
        <v>4.2333333333333334</v>
      </c>
      <c r="O209">
        <f t="shared" si="32"/>
        <v>4.2333333333333334</v>
      </c>
      <c r="P209" t="e">
        <f t="shared" si="27"/>
        <v>#VALUE!</v>
      </c>
      <c r="Q209" t="e">
        <f t="shared" si="28"/>
        <v>#VALUE!</v>
      </c>
      <c r="R209" t="e">
        <f t="shared" si="29"/>
        <v>#VALUE!</v>
      </c>
      <c r="S209" t="e">
        <f t="shared" si="30"/>
        <v>#VALUE!</v>
      </c>
      <c r="Z209">
        <f t="shared" si="31"/>
        <v>4.2333333333333334</v>
      </c>
    </row>
    <row r="210" spans="1:26" x14ac:dyDescent="0.25">
      <c r="A210">
        <v>222</v>
      </c>
      <c r="B210" t="s">
        <v>411</v>
      </c>
      <c r="C210" s="8" t="s">
        <v>161</v>
      </c>
      <c r="D210" s="8" t="s">
        <v>656</v>
      </c>
      <c r="E210" s="8" t="s">
        <v>656</v>
      </c>
      <c r="F210" s="8" t="s">
        <v>656</v>
      </c>
      <c r="G210" s="8" t="s">
        <v>656</v>
      </c>
      <c r="H210">
        <v>6.28</v>
      </c>
      <c r="I210">
        <v>4.3600000000000003</v>
      </c>
      <c r="J210" s="8" t="s">
        <v>656</v>
      </c>
      <c r="K210">
        <v>5.7</v>
      </c>
      <c r="L210" s="34" t="s">
        <v>656</v>
      </c>
      <c r="M210" s="34"/>
      <c r="N210">
        <f t="shared" si="26"/>
        <v>5.4466666666666663</v>
      </c>
      <c r="O210">
        <f t="shared" si="32"/>
        <v>5.4466666666666663</v>
      </c>
      <c r="P210" t="e">
        <f t="shared" si="27"/>
        <v>#VALUE!</v>
      </c>
      <c r="Q210" t="e">
        <f t="shared" si="28"/>
        <v>#VALUE!</v>
      </c>
      <c r="R210" t="e">
        <f t="shared" si="29"/>
        <v>#VALUE!</v>
      </c>
      <c r="S210" t="e">
        <f t="shared" si="30"/>
        <v>#VALUE!</v>
      </c>
      <c r="Z210">
        <f t="shared" si="31"/>
        <v>5.4466666666666663</v>
      </c>
    </row>
    <row r="211" spans="1:26" x14ac:dyDescent="0.25">
      <c r="A211">
        <v>223</v>
      </c>
      <c r="B211" t="s">
        <v>411</v>
      </c>
      <c r="C211" s="8" t="s">
        <v>162</v>
      </c>
      <c r="D211" s="8" t="s">
        <v>656</v>
      </c>
      <c r="E211" s="8" t="s">
        <v>656</v>
      </c>
      <c r="F211" s="8" t="s">
        <v>656</v>
      </c>
      <c r="G211">
        <v>2.4</v>
      </c>
      <c r="H211">
        <v>6.26</v>
      </c>
      <c r="I211">
        <v>3.76</v>
      </c>
      <c r="J211" s="8" t="s">
        <v>656</v>
      </c>
      <c r="K211">
        <v>6.05</v>
      </c>
      <c r="L211" s="34" t="s">
        <v>656</v>
      </c>
      <c r="M211" s="34"/>
      <c r="N211">
        <f t="shared" si="26"/>
        <v>4.6174999999999997</v>
      </c>
      <c r="O211">
        <f t="shared" si="32"/>
        <v>4.6174999999999997</v>
      </c>
      <c r="P211" t="e">
        <f t="shared" si="27"/>
        <v>#VALUE!</v>
      </c>
      <c r="Q211" t="e">
        <f t="shared" si="28"/>
        <v>#VALUE!</v>
      </c>
      <c r="R211" t="e">
        <f t="shared" si="29"/>
        <v>#VALUE!</v>
      </c>
      <c r="S211" t="e">
        <f t="shared" si="30"/>
        <v>#VALUE!</v>
      </c>
      <c r="Z211">
        <f t="shared" si="31"/>
        <v>4.6174999999999997</v>
      </c>
    </row>
    <row r="212" spans="1:26" x14ac:dyDescent="0.25">
      <c r="A212">
        <v>224</v>
      </c>
      <c r="B212" t="s">
        <v>411</v>
      </c>
      <c r="C212" s="8" t="s">
        <v>163</v>
      </c>
      <c r="D212" s="8" t="s">
        <v>656</v>
      </c>
      <c r="E212" s="8" t="s">
        <v>656</v>
      </c>
      <c r="F212" s="8" t="s">
        <v>656</v>
      </c>
      <c r="G212" s="8" t="s">
        <v>656</v>
      </c>
      <c r="H212" s="8" t="s">
        <v>656</v>
      </c>
      <c r="I212">
        <v>4.375</v>
      </c>
      <c r="J212" s="8" t="s">
        <v>656</v>
      </c>
      <c r="K212">
        <v>3.92</v>
      </c>
      <c r="L212" s="34" t="s">
        <v>656</v>
      </c>
      <c r="M212" s="34"/>
      <c r="N212">
        <f t="shared" si="26"/>
        <v>4.1475</v>
      </c>
      <c r="O212">
        <f t="shared" si="32"/>
        <v>4.1475</v>
      </c>
      <c r="P212" t="e">
        <f t="shared" si="27"/>
        <v>#VALUE!</v>
      </c>
      <c r="Q212" t="e">
        <f t="shared" si="28"/>
        <v>#VALUE!</v>
      </c>
      <c r="R212" t="e">
        <f t="shared" si="29"/>
        <v>#VALUE!</v>
      </c>
      <c r="S212" t="e">
        <f t="shared" si="30"/>
        <v>#VALUE!</v>
      </c>
      <c r="Z212">
        <f t="shared" si="31"/>
        <v>4.1475</v>
      </c>
    </row>
    <row r="213" spans="1:26" x14ac:dyDescent="0.25">
      <c r="A213">
        <v>225</v>
      </c>
      <c r="B213" t="s">
        <v>411</v>
      </c>
      <c r="C213" s="8" t="s">
        <v>164</v>
      </c>
      <c r="D213" s="8" t="s">
        <v>656</v>
      </c>
      <c r="E213" s="8" t="s">
        <v>656</v>
      </c>
      <c r="F213" s="8" t="s">
        <v>656</v>
      </c>
      <c r="G213" s="8" t="s">
        <v>656</v>
      </c>
      <c r="H213">
        <v>4.04</v>
      </c>
      <c r="I213">
        <v>3</v>
      </c>
      <c r="J213" s="8" t="s">
        <v>656</v>
      </c>
      <c r="K213" s="8" t="s">
        <v>656</v>
      </c>
      <c r="L213" s="34" t="s">
        <v>656</v>
      </c>
      <c r="M213" s="34"/>
      <c r="N213">
        <f t="shared" si="26"/>
        <v>3.52</v>
      </c>
      <c r="O213">
        <f t="shared" si="32"/>
        <v>3.52</v>
      </c>
      <c r="P213" t="e">
        <f t="shared" si="27"/>
        <v>#VALUE!</v>
      </c>
      <c r="Q213" t="e">
        <f t="shared" si="28"/>
        <v>#VALUE!</v>
      </c>
      <c r="R213" t="e">
        <f t="shared" si="29"/>
        <v>#VALUE!</v>
      </c>
      <c r="S213" t="e">
        <f t="shared" si="30"/>
        <v>#VALUE!</v>
      </c>
      <c r="Z213">
        <f t="shared" si="31"/>
        <v>3.52</v>
      </c>
    </row>
    <row r="214" spans="1:26" x14ac:dyDescent="0.25">
      <c r="A214">
        <v>226</v>
      </c>
      <c r="B214" t="s">
        <v>411</v>
      </c>
      <c r="C214" s="8" t="s">
        <v>165</v>
      </c>
      <c r="D214" s="8" t="s">
        <v>656</v>
      </c>
      <c r="E214" s="8" t="s">
        <v>656</v>
      </c>
      <c r="F214" s="8" t="s">
        <v>656</v>
      </c>
      <c r="G214">
        <v>4.12</v>
      </c>
      <c r="H214" s="8" t="s">
        <v>656</v>
      </c>
      <c r="I214">
        <v>2.9750000000000001</v>
      </c>
      <c r="J214" s="8" t="s">
        <v>656</v>
      </c>
      <c r="K214">
        <v>4.0999999999999996</v>
      </c>
      <c r="L214" s="34" t="s">
        <v>656</v>
      </c>
      <c r="M214" s="34"/>
      <c r="N214">
        <f t="shared" si="26"/>
        <v>3.7316666666666669</v>
      </c>
      <c r="O214">
        <f t="shared" si="32"/>
        <v>3.7316666666666669</v>
      </c>
      <c r="P214" t="e">
        <f t="shared" si="27"/>
        <v>#VALUE!</v>
      </c>
      <c r="Q214" t="e">
        <f t="shared" si="28"/>
        <v>#VALUE!</v>
      </c>
      <c r="R214" t="e">
        <f t="shared" si="29"/>
        <v>#VALUE!</v>
      </c>
      <c r="S214" t="e">
        <f t="shared" si="30"/>
        <v>#VALUE!</v>
      </c>
      <c r="Z214">
        <f t="shared" si="31"/>
        <v>3.7316666666666669</v>
      </c>
    </row>
    <row r="215" spans="1:26" x14ac:dyDescent="0.25">
      <c r="A215">
        <v>227</v>
      </c>
      <c r="B215" t="s">
        <v>411</v>
      </c>
      <c r="C215" s="8" t="s">
        <v>166</v>
      </c>
      <c r="D215" s="8" t="s">
        <v>656</v>
      </c>
      <c r="E215" s="8" t="s">
        <v>656</v>
      </c>
      <c r="F215" s="8" t="s">
        <v>656</v>
      </c>
      <c r="G215">
        <v>4.0599999999999996</v>
      </c>
      <c r="H215">
        <v>2.0499999999999998</v>
      </c>
      <c r="I215">
        <v>2.66</v>
      </c>
      <c r="J215" s="8" t="s">
        <v>656</v>
      </c>
      <c r="K215">
        <v>3.78</v>
      </c>
      <c r="L215" s="34" t="s">
        <v>656</v>
      </c>
      <c r="M215" s="34"/>
      <c r="N215">
        <f t="shared" si="26"/>
        <v>3.1374999999999997</v>
      </c>
      <c r="O215">
        <f t="shared" si="32"/>
        <v>3.1374999999999997</v>
      </c>
      <c r="P215" t="e">
        <f t="shared" si="27"/>
        <v>#VALUE!</v>
      </c>
      <c r="Q215" t="e">
        <f t="shared" si="28"/>
        <v>#VALUE!</v>
      </c>
      <c r="R215" t="e">
        <f t="shared" si="29"/>
        <v>#VALUE!</v>
      </c>
      <c r="S215" t="e">
        <f t="shared" si="30"/>
        <v>#VALUE!</v>
      </c>
      <c r="Z215">
        <f t="shared" si="31"/>
        <v>3.1374999999999997</v>
      </c>
    </row>
    <row r="216" spans="1:26" x14ac:dyDescent="0.25">
      <c r="A216">
        <v>228</v>
      </c>
      <c r="B216" t="s">
        <v>411</v>
      </c>
      <c r="C216" s="8" t="s">
        <v>167</v>
      </c>
      <c r="D216" s="8" t="s">
        <v>656</v>
      </c>
      <c r="E216" s="8" t="s">
        <v>656</v>
      </c>
      <c r="F216" s="8" t="s">
        <v>656</v>
      </c>
      <c r="G216">
        <v>5.16</v>
      </c>
      <c r="H216" s="8" t="s">
        <v>656</v>
      </c>
      <c r="I216">
        <v>3.28</v>
      </c>
      <c r="J216" s="8" t="s">
        <v>656</v>
      </c>
      <c r="K216">
        <v>7.5</v>
      </c>
      <c r="L216" s="34" t="s">
        <v>656</v>
      </c>
      <c r="M216" s="34"/>
      <c r="N216">
        <f t="shared" si="26"/>
        <v>5.3133333333333335</v>
      </c>
      <c r="O216">
        <f t="shared" si="32"/>
        <v>5.3133333333333335</v>
      </c>
      <c r="P216" t="e">
        <f t="shared" si="27"/>
        <v>#VALUE!</v>
      </c>
      <c r="Q216" t="e">
        <f t="shared" si="28"/>
        <v>#VALUE!</v>
      </c>
      <c r="R216" t="e">
        <f t="shared" si="29"/>
        <v>#VALUE!</v>
      </c>
      <c r="S216" t="e">
        <f t="shared" si="30"/>
        <v>#VALUE!</v>
      </c>
      <c r="Z216">
        <f t="shared" si="31"/>
        <v>5.3133333333333335</v>
      </c>
    </row>
    <row r="217" spans="1:26" x14ac:dyDescent="0.25">
      <c r="A217">
        <v>229</v>
      </c>
      <c r="B217" t="s">
        <v>411</v>
      </c>
      <c r="C217" s="8" t="s">
        <v>168</v>
      </c>
      <c r="D217" s="8" t="s">
        <v>656</v>
      </c>
      <c r="E217" s="8" t="s">
        <v>656</v>
      </c>
      <c r="F217" s="8" t="s">
        <v>656</v>
      </c>
      <c r="G217">
        <v>3.1</v>
      </c>
      <c r="H217">
        <v>2.78</v>
      </c>
      <c r="I217" s="8" t="s">
        <v>656</v>
      </c>
      <c r="J217" s="8" t="s">
        <v>656</v>
      </c>
      <c r="K217" s="8" t="s">
        <v>656</v>
      </c>
      <c r="L217" s="34" t="s">
        <v>656</v>
      </c>
      <c r="M217" s="34"/>
      <c r="N217">
        <f t="shared" si="26"/>
        <v>2.94</v>
      </c>
      <c r="O217">
        <f t="shared" si="32"/>
        <v>2.94</v>
      </c>
      <c r="P217" t="e">
        <f t="shared" si="27"/>
        <v>#VALUE!</v>
      </c>
      <c r="Q217" t="e">
        <f t="shared" si="28"/>
        <v>#VALUE!</v>
      </c>
      <c r="R217" t="e">
        <f t="shared" si="29"/>
        <v>#VALUE!</v>
      </c>
      <c r="S217" t="e">
        <f t="shared" si="30"/>
        <v>#VALUE!</v>
      </c>
      <c r="Z217">
        <f t="shared" si="31"/>
        <v>2.94</v>
      </c>
    </row>
    <row r="218" spans="1:26" x14ac:dyDescent="0.25">
      <c r="A218">
        <v>230</v>
      </c>
      <c r="B218" t="s">
        <v>411</v>
      </c>
      <c r="C218" s="8" t="s">
        <v>169</v>
      </c>
      <c r="D218" s="8" t="s">
        <v>656</v>
      </c>
      <c r="E218" s="8" t="s">
        <v>656</v>
      </c>
      <c r="F218" s="8" t="s">
        <v>656</v>
      </c>
      <c r="G218">
        <v>5.12</v>
      </c>
      <c r="H218">
        <v>3.52</v>
      </c>
      <c r="I218">
        <v>4.54</v>
      </c>
      <c r="J218" s="8" t="s">
        <v>656</v>
      </c>
      <c r="K218">
        <v>4.55</v>
      </c>
      <c r="L218" s="34" t="s">
        <v>656</v>
      </c>
      <c r="M218" s="34"/>
      <c r="N218">
        <f t="shared" si="26"/>
        <v>4.4325000000000001</v>
      </c>
      <c r="O218">
        <f t="shared" si="32"/>
        <v>4.4325000000000001</v>
      </c>
      <c r="P218" t="e">
        <f t="shared" si="27"/>
        <v>#VALUE!</v>
      </c>
      <c r="Q218" t="e">
        <f t="shared" si="28"/>
        <v>#VALUE!</v>
      </c>
      <c r="R218" t="e">
        <f t="shared" si="29"/>
        <v>#VALUE!</v>
      </c>
      <c r="S218" t="e">
        <f t="shared" si="30"/>
        <v>#VALUE!</v>
      </c>
      <c r="Z218">
        <f t="shared" si="31"/>
        <v>4.4325000000000001</v>
      </c>
    </row>
    <row r="219" spans="1:26" x14ac:dyDescent="0.25">
      <c r="A219">
        <v>231</v>
      </c>
      <c r="B219" t="s">
        <v>411</v>
      </c>
      <c r="C219" s="8" t="s">
        <v>170</v>
      </c>
      <c r="D219" s="8" t="s">
        <v>656</v>
      </c>
      <c r="E219" s="8" t="s">
        <v>656</v>
      </c>
      <c r="F219" s="8" t="s">
        <v>656</v>
      </c>
      <c r="G219">
        <v>2.0499999999999998</v>
      </c>
      <c r="H219">
        <v>2.44</v>
      </c>
      <c r="I219" s="8" t="s">
        <v>656</v>
      </c>
      <c r="J219" s="8" t="s">
        <v>656</v>
      </c>
      <c r="K219" s="8" t="s">
        <v>656</v>
      </c>
      <c r="L219" s="34" t="s">
        <v>656</v>
      </c>
      <c r="M219" s="34"/>
      <c r="N219">
        <f t="shared" si="26"/>
        <v>2.2450000000000001</v>
      </c>
      <c r="O219">
        <f t="shared" si="32"/>
        <v>2.2450000000000001</v>
      </c>
      <c r="P219" t="e">
        <f t="shared" si="27"/>
        <v>#VALUE!</v>
      </c>
      <c r="Q219" t="e">
        <f t="shared" si="28"/>
        <v>#VALUE!</v>
      </c>
      <c r="R219" t="e">
        <f t="shared" si="29"/>
        <v>#VALUE!</v>
      </c>
      <c r="S219" t="e">
        <f t="shared" si="30"/>
        <v>#VALUE!</v>
      </c>
      <c r="Z219">
        <f t="shared" si="31"/>
        <v>2.2450000000000001</v>
      </c>
    </row>
    <row r="220" spans="1:26" x14ac:dyDescent="0.25">
      <c r="A220">
        <v>232</v>
      </c>
      <c r="B220" t="s">
        <v>411</v>
      </c>
      <c r="C220" s="8" t="s">
        <v>171</v>
      </c>
      <c r="D220" s="8" t="s">
        <v>656</v>
      </c>
      <c r="E220" s="8" t="s">
        <v>656</v>
      </c>
      <c r="F220" s="8" t="s">
        <v>656</v>
      </c>
      <c r="G220">
        <v>3.1</v>
      </c>
      <c r="H220">
        <v>2.4</v>
      </c>
      <c r="I220">
        <v>3.38</v>
      </c>
      <c r="J220" s="8" t="s">
        <v>656</v>
      </c>
      <c r="K220">
        <v>2.9</v>
      </c>
      <c r="L220" s="34" t="s">
        <v>656</v>
      </c>
      <c r="M220" s="34"/>
      <c r="N220">
        <f t="shared" si="26"/>
        <v>2.9449999999999998</v>
      </c>
      <c r="O220">
        <f t="shared" si="32"/>
        <v>2.9449999999999998</v>
      </c>
      <c r="P220" t="e">
        <f t="shared" si="27"/>
        <v>#VALUE!</v>
      </c>
      <c r="Q220" t="e">
        <f t="shared" si="28"/>
        <v>#VALUE!</v>
      </c>
      <c r="R220" t="e">
        <f t="shared" si="29"/>
        <v>#VALUE!</v>
      </c>
      <c r="S220" t="e">
        <f t="shared" si="30"/>
        <v>#VALUE!</v>
      </c>
      <c r="Z220">
        <f t="shared" si="31"/>
        <v>2.9449999999999998</v>
      </c>
    </row>
    <row r="221" spans="1:26" x14ac:dyDescent="0.25">
      <c r="A221">
        <v>233</v>
      </c>
      <c r="B221" t="s">
        <v>411</v>
      </c>
      <c r="C221" s="8" t="s">
        <v>172</v>
      </c>
      <c r="D221" s="8" t="s">
        <v>656</v>
      </c>
      <c r="E221" s="8" t="s">
        <v>656</v>
      </c>
      <c r="F221" s="8" t="s">
        <v>656</v>
      </c>
      <c r="G221">
        <v>3.38</v>
      </c>
      <c r="H221">
        <v>3.28</v>
      </c>
      <c r="I221">
        <v>4.4800000000000004</v>
      </c>
      <c r="J221" s="8" t="s">
        <v>656</v>
      </c>
      <c r="K221">
        <v>4.9333333333333336</v>
      </c>
      <c r="L221" s="34" t="s">
        <v>656</v>
      </c>
      <c r="M221" s="34"/>
      <c r="N221">
        <f t="shared" si="26"/>
        <v>4.0183333333333335</v>
      </c>
      <c r="O221">
        <f t="shared" si="32"/>
        <v>4.0183333333333335</v>
      </c>
      <c r="P221" t="e">
        <f t="shared" si="27"/>
        <v>#VALUE!</v>
      </c>
      <c r="Q221" t="e">
        <f t="shared" si="28"/>
        <v>#VALUE!</v>
      </c>
      <c r="R221" t="e">
        <f t="shared" si="29"/>
        <v>#VALUE!</v>
      </c>
      <c r="S221" t="e">
        <f t="shared" si="30"/>
        <v>#VALUE!</v>
      </c>
      <c r="Z221">
        <f t="shared" si="31"/>
        <v>4.0183333333333335</v>
      </c>
    </row>
    <row r="222" spans="1:26" x14ac:dyDescent="0.25">
      <c r="A222">
        <v>234</v>
      </c>
      <c r="B222" t="s">
        <v>411</v>
      </c>
      <c r="C222" s="8" t="s">
        <v>173</v>
      </c>
      <c r="D222" s="8" t="s">
        <v>656</v>
      </c>
      <c r="E222" s="8" t="s">
        <v>656</v>
      </c>
      <c r="F222" s="8" t="s">
        <v>656</v>
      </c>
      <c r="G222">
        <v>4.18</v>
      </c>
      <c r="H222">
        <v>2.84</v>
      </c>
      <c r="I222">
        <v>3.04</v>
      </c>
      <c r="J222" s="8" t="s">
        <v>656</v>
      </c>
      <c r="K222">
        <v>4.38</v>
      </c>
      <c r="L222" s="34" t="s">
        <v>656</v>
      </c>
      <c r="M222" s="34"/>
      <c r="N222">
        <f t="shared" si="26"/>
        <v>3.6099999999999994</v>
      </c>
      <c r="O222">
        <f t="shared" si="32"/>
        <v>3.6099999999999994</v>
      </c>
      <c r="P222" t="e">
        <f t="shared" si="27"/>
        <v>#VALUE!</v>
      </c>
      <c r="Q222" t="e">
        <f t="shared" si="28"/>
        <v>#VALUE!</v>
      </c>
      <c r="R222" t="e">
        <f t="shared" si="29"/>
        <v>#VALUE!</v>
      </c>
      <c r="S222" t="e">
        <f t="shared" si="30"/>
        <v>#VALUE!</v>
      </c>
      <c r="Z222">
        <f t="shared" si="31"/>
        <v>3.6099999999999994</v>
      </c>
    </row>
    <row r="223" spans="1:26" x14ac:dyDescent="0.25">
      <c r="A223">
        <v>235</v>
      </c>
      <c r="B223" t="s">
        <v>411</v>
      </c>
      <c r="C223" s="8" t="s">
        <v>174</v>
      </c>
      <c r="D223" s="8" t="s">
        <v>656</v>
      </c>
      <c r="E223" s="8" t="s">
        <v>656</v>
      </c>
      <c r="F223" s="8" t="s">
        <v>656</v>
      </c>
      <c r="G223">
        <v>3.96</v>
      </c>
      <c r="H223">
        <v>4.32</v>
      </c>
      <c r="I223">
        <v>3.94</v>
      </c>
      <c r="J223" s="8" t="s">
        <v>656</v>
      </c>
      <c r="K223" t="s">
        <v>656</v>
      </c>
      <c r="L223" s="34" t="s">
        <v>656</v>
      </c>
      <c r="M223" s="34"/>
      <c r="N223">
        <f>AVERAGE(D223:L223)</f>
        <v>4.0733333333333333</v>
      </c>
      <c r="O223">
        <f t="shared" si="32"/>
        <v>4.0733333333333333</v>
      </c>
      <c r="P223" t="e">
        <f t="shared" si="27"/>
        <v>#VALUE!</v>
      </c>
      <c r="Q223" t="e">
        <f t="shared" si="28"/>
        <v>#VALUE!</v>
      </c>
      <c r="R223" t="e">
        <f t="shared" si="29"/>
        <v>#VALUE!</v>
      </c>
      <c r="S223" t="e">
        <f t="shared" si="30"/>
        <v>#VALUE!</v>
      </c>
      <c r="Z223">
        <f t="shared" si="31"/>
        <v>4.0733333333333333</v>
      </c>
    </row>
    <row r="224" spans="1:26" x14ac:dyDescent="0.25">
      <c r="A224">
        <v>236</v>
      </c>
      <c r="B224" t="s">
        <v>411</v>
      </c>
      <c r="C224" s="8" t="s">
        <v>175</v>
      </c>
      <c r="D224" s="8" t="s">
        <v>656</v>
      </c>
      <c r="E224" s="8" t="s">
        <v>656</v>
      </c>
      <c r="F224" s="8" t="s">
        <v>656</v>
      </c>
      <c r="G224">
        <v>3.1</v>
      </c>
      <c r="H224">
        <v>2.8</v>
      </c>
      <c r="I224" s="8" t="s">
        <v>656</v>
      </c>
      <c r="J224" s="8" t="s">
        <v>656</v>
      </c>
      <c r="K224" s="8" t="s">
        <v>656</v>
      </c>
      <c r="L224" s="34" t="s">
        <v>656</v>
      </c>
      <c r="M224" s="34"/>
      <c r="N224">
        <f t="shared" si="26"/>
        <v>2.95</v>
      </c>
      <c r="O224">
        <f t="shared" si="32"/>
        <v>2.95</v>
      </c>
      <c r="P224" t="e">
        <f t="shared" si="27"/>
        <v>#VALUE!</v>
      </c>
      <c r="Q224" t="e">
        <f t="shared" si="28"/>
        <v>#VALUE!</v>
      </c>
      <c r="R224" t="e">
        <f t="shared" si="29"/>
        <v>#VALUE!</v>
      </c>
      <c r="S224" t="e">
        <f t="shared" si="30"/>
        <v>#VALUE!</v>
      </c>
      <c r="Z224">
        <f t="shared" si="31"/>
        <v>2.95</v>
      </c>
    </row>
    <row r="225" spans="1:28" x14ac:dyDescent="0.25">
      <c r="A225">
        <v>237</v>
      </c>
      <c r="B225" t="s">
        <v>411</v>
      </c>
      <c r="C225" s="8" t="s">
        <v>176</v>
      </c>
      <c r="D225" s="8" t="s">
        <v>656</v>
      </c>
      <c r="E225" s="8" t="s">
        <v>656</v>
      </c>
      <c r="F225" s="8" t="s">
        <v>656</v>
      </c>
      <c r="G225">
        <v>3.15</v>
      </c>
      <c r="H225" s="8" t="s">
        <v>656</v>
      </c>
      <c r="I225" s="8" t="s">
        <v>656</v>
      </c>
      <c r="J225" s="8" t="s">
        <v>656</v>
      </c>
      <c r="K225" s="8" t="s">
        <v>656</v>
      </c>
      <c r="L225" s="34" t="s">
        <v>656</v>
      </c>
      <c r="M225" s="34"/>
      <c r="N225">
        <f t="shared" si="26"/>
        <v>3.15</v>
      </c>
      <c r="O225">
        <f t="shared" si="32"/>
        <v>3.15</v>
      </c>
      <c r="P225" t="e">
        <f t="shared" si="27"/>
        <v>#VALUE!</v>
      </c>
      <c r="Q225" t="e">
        <f t="shared" si="28"/>
        <v>#VALUE!</v>
      </c>
      <c r="R225" t="e">
        <f t="shared" si="29"/>
        <v>#VALUE!</v>
      </c>
      <c r="S225" t="e">
        <f t="shared" si="30"/>
        <v>#VALUE!</v>
      </c>
      <c r="Z225">
        <f t="shared" si="31"/>
        <v>3.15</v>
      </c>
    </row>
    <row r="226" spans="1:28" x14ac:dyDescent="0.25">
      <c r="A226">
        <v>238</v>
      </c>
      <c r="B226" t="s">
        <v>411</v>
      </c>
      <c r="C226" s="8" t="s">
        <v>177</v>
      </c>
      <c r="D226" s="8" t="s">
        <v>656</v>
      </c>
      <c r="E226" s="8" t="s">
        <v>656</v>
      </c>
      <c r="F226" s="8" t="s">
        <v>656</v>
      </c>
      <c r="G226">
        <v>4.66</v>
      </c>
      <c r="H226">
        <v>5.5</v>
      </c>
      <c r="I226">
        <v>4.24</v>
      </c>
      <c r="J226" s="8" t="s">
        <v>656</v>
      </c>
      <c r="K226">
        <v>4.12</v>
      </c>
      <c r="L226" s="34" t="s">
        <v>656</v>
      </c>
      <c r="M226" s="34"/>
      <c r="N226">
        <f t="shared" si="26"/>
        <v>4.63</v>
      </c>
      <c r="O226">
        <f t="shared" si="32"/>
        <v>4.63</v>
      </c>
      <c r="P226" t="e">
        <f t="shared" si="27"/>
        <v>#VALUE!</v>
      </c>
      <c r="Q226" t="e">
        <f t="shared" si="28"/>
        <v>#VALUE!</v>
      </c>
      <c r="R226" t="e">
        <f t="shared" si="29"/>
        <v>#VALUE!</v>
      </c>
      <c r="S226" t="e">
        <f t="shared" si="30"/>
        <v>#VALUE!</v>
      </c>
      <c r="Z226">
        <f t="shared" si="31"/>
        <v>4.63</v>
      </c>
    </row>
    <row r="227" spans="1:28" x14ac:dyDescent="0.25">
      <c r="A227">
        <v>239</v>
      </c>
      <c r="B227" t="s">
        <v>411</v>
      </c>
      <c r="C227" s="8" t="s">
        <v>295</v>
      </c>
      <c r="D227" s="8" t="s">
        <v>656</v>
      </c>
      <c r="E227" s="8" t="s">
        <v>656</v>
      </c>
      <c r="F227" s="8" t="s">
        <v>656</v>
      </c>
      <c r="G227" s="8" t="s">
        <v>656</v>
      </c>
      <c r="H227">
        <v>3.08</v>
      </c>
      <c r="I227" s="8" t="s">
        <v>656</v>
      </c>
      <c r="J227" s="8" t="s">
        <v>656</v>
      </c>
      <c r="K227" s="8" t="s">
        <v>656</v>
      </c>
      <c r="L227" s="34" t="s">
        <v>656</v>
      </c>
      <c r="M227" s="34"/>
      <c r="N227">
        <f t="shared" si="26"/>
        <v>3.08</v>
      </c>
      <c r="O227">
        <f t="shared" si="32"/>
        <v>3.08</v>
      </c>
      <c r="P227" t="e">
        <f t="shared" si="27"/>
        <v>#VALUE!</v>
      </c>
      <c r="Q227" t="e">
        <f t="shared" si="28"/>
        <v>#VALUE!</v>
      </c>
      <c r="R227" t="e">
        <f t="shared" si="29"/>
        <v>#VALUE!</v>
      </c>
      <c r="S227" t="e">
        <f t="shared" si="30"/>
        <v>#VALUE!</v>
      </c>
      <c r="Z227">
        <f t="shared" si="31"/>
        <v>3.08</v>
      </c>
    </row>
    <row r="228" spans="1:28" x14ac:dyDescent="0.25">
      <c r="A228">
        <v>240</v>
      </c>
      <c r="B228" t="s">
        <v>411</v>
      </c>
      <c r="C228" s="8" t="s">
        <v>296</v>
      </c>
      <c r="D228" s="8" t="s">
        <v>656</v>
      </c>
      <c r="E228" s="8" t="s">
        <v>656</v>
      </c>
      <c r="F228" s="8" t="s">
        <v>656</v>
      </c>
      <c r="G228" s="8" t="s">
        <v>656</v>
      </c>
      <c r="H228">
        <v>4.4400000000000004</v>
      </c>
      <c r="I228" s="8" t="s">
        <v>656</v>
      </c>
      <c r="J228" s="8" t="s">
        <v>656</v>
      </c>
      <c r="K228" s="8" t="s">
        <v>656</v>
      </c>
      <c r="L228" s="34" t="s">
        <v>656</v>
      </c>
      <c r="M228" s="34"/>
      <c r="N228">
        <f t="shared" si="26"/>
        <v>4.4400000000000004</v>
      </c>
      <c r="O228">
        <f t="shared" si="32"/>
        <v>4.4400000000000004</v>
      </c>
      <c r="P228" t="e">
        <f t="shared" si="27"/>
        <v>#VALUE!</v>
      </c>
      <c r="Q228" t="e">
        <f t="shared" si="28"/>
        <v>#VALUE!</v>
      </c>
      <c r="R228" t="e">
        <f t="shared" si="29"/>
        <v>#VALUE!</v>
      </c>
      <c r="S228" t="e">
        <f t="shared" si="30"/>
        <v>#VALUE!</v>
      </c>
      <c r="Z228">
        <f t="shared" si="31"/>
        <v>4.4400000000000004</v>
      </c>
    </row>
    <row r="229" spans="1:28" x14ac:dyDescent="0.25">
      <c r="A229">
        <v>241</v>
      </c>
      <c r="B229" t="s">
        <v>412</v>
      </c>
      <c r="C229" t="s">
        <v>304</v>
      </c>
      <c r="D229" s="8" t="s">
        <v>656</v>
      </c>
      <c r="E229">
        <v>2</v>
      </c>
      <c r="F229" s="8" t="s">
        <v>656</v>
      </c>
      <c r="G229">
        <v>2</v>
      </c>
      <c r="H229">
        <v>1.125</v>
      </c>
      <c r="I229" s="11">
        <v>3.9</v>
      </c>
      <c r="J229">
        <v>3</v>
      </c>
      <c r="K229">
        <v>4.333333333333333</v>
      </c>
      <c r="L229">
        <v>2.5</v>
      </c>
      <c r="M229" s="34"/>
      <c r="N229">
        <f t="shared" si="26"/>
        <v>2.6940476190476192</v>
      </c>
      <c r="O229">
        <f t="shared" si="32"/>
        <v>2.8097222222222222</v>
      </c>
      <c r="P229" t="e">
        <f t="shared" si="27"/>
        <v>#VALUE!</v>
      </c>
      <c r="Q229">
        <f t="shared" si="28"/>
        <v>1.5567932489451477</v>
      </c>
      <c r="R229" t="e">
        <f t="shared" si="29"/>
        <v>#VALUE!</v>
      </c>
      <c r="S229">
        <f t="shared" si="30"/>
        <v>2.4931914624105391</v>
      </c>
      <c r="V229">
        <v>1.5567932489451477</v>
      </c>
      <c r="X229">
        <v>2.4931914624105391</v>
      </c>
      <c r="Z229">
        <f t="shared" si="31"/>
        <v>2.558331149241289</v>
      </c>
    </row>
    <row r="230" spans="1:28" x14ac:dyDescent="0.25">
      <c r="A230">
        <v>242</v>
      </c>
      <c r="B230" t="s">
        <v>412</v>
      </c>
      <c r="C230" t="s">
        <v>305</v>
      </c>
      <c r="D230" s="8" t="s">
        <v>656</v>
      </c>
      <c r="E230">
        <v>4</v>
      </c>
      <c r="F230" s="17">
        <v>0.5</v>
      </c>
      <c r="G230">
        <v>1.625</v>
      </c>
      <c r="H230">
        <v>0.75</v>
      </c>
      <c r="I230" s="11">
        <v>4.0999999999999996</v>
      </c>
      <c r="J230" s="8" t="s">
        <v>656</v>
      </c>
      <c r="K230">
        <v>1.1666666666666667</v>
      </c>
      <c r="L230">
        <v>2</v>
      </c>
      <c r="M230" s="34"/>
      <c r="N230">
        <f t="shared" si="26"/>
        <v>2.0202380952380952</v>
      </c>
      <c r="O230">
        <f t="shared" si="32"/>
        <v>1.6902777777777775</v>
      </c>
      <c r="P230" t="e">
        <f t="shared" si="27"/>
        <v>#VALUE!</v>
      </c>
      <c r="Q230">
        <f t="shared" si="28"/>
        <v>4.9323206751054851</v>
      </c>
      <c r="R230">
        <f t="shared" si="29"/>
        <v>-5.0045107564191529</v>
      </c>
      <c r="S230" t="e">
        <f t="shared" si="30"/>
        <v>#VALUE!</v>
      </c>
      <c r="V230">
        <v>4.9323206751054851</v>
      </c>
      <c r="Z230">
        <f t="shared" si="31"/>
        <v>2.4289978902953586</v>
      </c>
      <c r="AB230" t="s">
        <v>665</v>
      </c>
    </row>
    <row r="231" spans="1:28" x14ac:dyDescent="0.25">
      <c r="A231">
        <v>243</v>
      </c>
      <c r="B231" t="s">
        <v>412</v>
      </c>
      <c r="C231" t="s">
        <v>306</v>
      </c>
      <c r="D231" s="8" t="s">
        <v>656</v>
      </c>
      <c r="E231" s="8" t="s">
        <v>656</v>
      </c>
      <c r="F231" s="8" t="s">
        <v>656</v>
      </c>
      <c r="G231">
        <v>2.1</v>
      </c>
      <c r="H231">
        <v>0.625</v>
      </c>
      <c r="I231" s="11">
        <v>2.2999999999999998</v>
      </c>
      <c r="J231" s="8" t="s">
        <v>656</v>
      </c>
      <c r="K231">
        <v>3.8</v>
      </c>
      <c r="L231">
        <v>0.5</v>
      </c>
      <c r="M231" s="34"/>
      <c r="N231">
        <f t="shared" si="26"/>
        <v>1.8649999999999998</v>
      </c>
      <c r="O231">
        <f t="shared" si="32"/>
        <v>1.8649999999999998</v>
      </c>
      <c r="P231" t="e">
        <f t="shared" si="27"/>
        <v>#VALUE!</v>
      </c>
      <c r="Q231" t="e">
        <f t="shared" si="28"/>
        <v>#VALUE!</v>
      </c>
      <c r="R231" t="e">
        <f t="shared" si="29"/>
        <v>#VALUE!</v>
      </c>
      <c r="S231" t="e">
        <f t="shared" si="30"/>
        <v>#VALUE!</v>
      </c>
      <c r="Z231">
        <f t="shared" si="31"/>
        <v>1.8649999999999998</v>
      </c>
    </row>
    <row r="232" spans="1:28" x14ac:dyDescent="0.25">
      <c r="A232">
        <v>244</v>
      </c>
      <c r="B232" t="s">
        <v>412</v>
      </c>
      <c r="C232" t="s">
        <v>307</v>
      </c>
      <c r="D232" s="8" t="s">
        <v>656</v>
      </c>
      <c r="E232" s="8" t="s">
        <v>656</v>
      </c>
      <c r="F232" s="8" t="s">
        <v>656</v>
      </c>
      <c r="G232">
        <v>2.2999999999999998</v>
      </c>
      <c r="H232">
        <v>3.2</v>
      </c>
      <c r="I232" s="11">
        <v>2.8</v>
      </c>
      <c r="J232">
        <v>3.125</v>
      </c>
      <c r="K232">
        <v>1.25</v>
      </c>
      <c r="L232">
        <v>1.25</v>
      </c>
      <c r="M232" s="34"/>
      <c r="N232">
        <f t="shared" si="26"/>
        <v>2.3208333333333333</v>
      </c>
      <c r="O232">
        <f t="shared" si="32"/>
        <v>2.3208333333333333</v>
      </c>
      <c r="P232" t="e">
        <f t="shared" si="27"/>
        <v>#VALUE!</v>
      </c>
      <c r="Q232" t="e">
        <f t="shared" si="28"/>
        <v>#VALUE!</v>
      </c>
      <c r="R232" t="e">
        <f t="shared" si="29"/>
        <v>#VALUE!</v>
      </c>
      <c r="S232">
        <f t="shared" si="30"/>
        <v>2.5723605041484574</v>
      </c>
      <c r="X232">
        <v>2.5723605041484574</v>
      </c>
      <c r="Z232">
        <f t="shared" si="31"/>
        <v>2.2287267506914099</v>
      </c>
    </row>
    <row r="233" spans="1:28" x14ac:dyDescent="0.25">
      <c r="A233">
        <v>245</v>
      </c>
      <c r="B233" t="s">
        <v>412</v>
      </c>
      <c r="C233" t="s">
        <v>308</v>
      </c>
      <c r="D233" s="8" t="s">
        <v>656</v>
      </c>
      <c r="E233">
        <v>1</v>
      </c>
      <c r="F233" s="8" t="s">
        <v>656</v>
      </c>
      <c r="G233">
        <v>1.9</v>
      </c>
      <c r="H233">
        <v>0.875</v>
      </c>
      <c r="I233" s="11">
        <v>3.6</v>
      </c>
      <c r="J233" s="8" t="s">
        <v>656</v>
      </c>
      <c r="K233">
        <v>0.5</v>
      </c>
      <c r="L233">
        <v>0.5</v>
      </c>
      <c r="M233" s="34"/>
      <c r="N233">
        <f t="shared" si="26"/>
        <v>1.3958333333333333</v>
      </c>
      <c r="O233">
        <f t="shared" si="32"/>
        <v>1.4750000000000001</v>
      </c>
      <c r="P233" t="e">
        <f t="shared" si="27"/>
        <v>#VALUE!</v>
      </c>
      <c r="Q233">
        <f t="shared" si="28"/>
        <v>-0.13097046413502092</v>
      </c>
      <c r="R233" t="e">
        <f t="shared" si="29"/>
        <v>#VALUE!</v>
      </c>
      <c r="S233" t="e">
        <f t="shared" si="30"/>
        <v>#VALUE!</v>
      </c>
      <c r="V233">
        <v>-0.13097046413502092</v>
      </c>
      <c r="Z233">
        <f t="shared" si="31"/>
        <v>1.2073382559774966</v>
      </c>
    </row>
    <row r="234" spans="1:28" x14ac:dyDescent="0.25">
      <c r="A234">
        <v>246</v>
      </c>
      <c r="B234" t="s">
        <v>412</v>
      </c>
      <c r="C234" t="s">
        <v>309</v>
      </c>
      <c r="D234" s="8" t="s">
        <v>656</v>
      </c>
      <c r="E234">
        <v>1.75</v>
      </c>
      <c r="F234" s="8" t="s">
        <v>656</v>
      </c>
      <c r="G234">
        <v>2</v>
      </c>
      <c r="H234">
        <v>1.25</v>
      </c>
      <c r="I234" s="11">
        <v>2.6</v>
      </c>
      <c r="J234">
        <v>0.75</v>
      </c>
      <c r="K234">
        <v>4.375</v>
      </c>
      <c r="L234">
        <v>2</v>
      </c>
      <c r="M234" s="34"/>
      <c r="N234">
        <f t="shared" si="26"/>
        <v>2.1035714285714286</v>
      </c>
      <c r="O234">
        <f t="shared" si="32"/>
        <v>2.1625000000000001</v>
      </c>
      <c r="P234" t="e">
        <f t="shared" si="27"/>
        <v>#VALUE!</v>
      </c>
      <c r="Q234">
        <f t="shared" si="28"/>
        <v>1.1348523206751056</v>
      </c>
      <c r="R234" t="e">
        <f t="shared" si="29"/>
        <v>#VALUE!</v>
      </c>
      <c r="S234">
        <f t="shared" si="30"/>
        <v>1.0681487111280006</v>
      </c>
      <c r="V234">
        <v>1.1348523206751056</v>
      </c>
      <c r="X234">
        <v>1.0681487111280006</v>
      </c>
      <c r="Z234">
        <f t="shared" si="31"/>
        <v>2.0611430045433008</v>
      </c>
    </row>
    <row r="235" spans="1:28" x14ac:dyDescent="0.25">
      <c r="A235">
        <v>247</v>
      </c>
      <c r="B235" t="s">
        <v>412</v>
      </c>
      <c r="C235" t="s">
        <v>310</v>
      </c>
      <c r="D235" s="8" t="s">
        <v>656</v>
      </c>
      <c r="E235" t="s">
        <v>656</v>
      </c>
      <c r="F235" s="8" t="s">
        <v>656</v>
      </c>
      <c r="G235">
        <v>4.2</v>
      </c>
      <c r="H235">
        <v>4.2</v>
      </c>
      <c r="I235" s="11">
        <v>3.2</v>
      </c>
      <c r="J235">
        <v>3.2</v>
      </c>
      <c r="K235">
        <v>3.7</v>
      </c>
      <c r="L235">
        <v>5</v>
      </c>
      <c r="M235" s="34"/>
      <c r="N235">
        <f t="shared" si="26"/>
        <v>3.9166666666666665</v>
      </c>
      <c r="O235">
        <f t="shared" si="32"/>
        <v>3.9166666666666665</v>
      </c>
      <c r="P235" t="e">
        <f t="shared" si="27"/>
        <v>#VALUE!</v>
      </c>
      <c r="Q235" t="e">
        <f t="shared" si="28"/>
        <v>#VALUE!</v>
      </c>
      <c r="R235" t="e">
        <f t="shared" si="29"/>
        <v>#VALUE!</v>
      </c>
      <c r="S235">
        <f t="shared" si="30"/>
        <v>2.6198619291912091</v>
      </c>
      <c r="X235">
        <v>2.6198619291912091</v>
      </c>
      <c r="Z235">
        <f t="shared" si="31"/>
        <v>3.819976988198535</v>
      </c>
    </row>
    <row r="236" spans="1:28" x14ac:dyDescent="0.25">
      <c r="A236">
        <v>248</v>
      </c>
      <c r="B236" t="s">
        <v>412</v>
      </c>
      <c r="C236" t="s">
        <v>311</v>
      </c>
      <c r="D236" s="8" t="s">
        <v>656</v>
      </c>
      <c r="E236" t="s">
        <v>656</v>
      </c>
      <c r="F236" s="8" t="s">
        <v>656</v>
      </c>
      <c r="G236">
        <v>3.4</v>
      </c>
      <c r="H236">
        <v>1.125</v>
      </c>
      <c r="I236" s="11">
        <v>3.9</v>
      </c>
      <c r="J236">
        <v>4.5</v>
      </c>
      <c r="K236">
        <v>3.1</v>
      </c>
      <c r="L236">
        <v>0.5</v>
      </c>
      <c r="M236" s="34"/>
      <c r="N236">
        <f t="shared" si="26"/>
        <v>2.7541666666666669</v>
      </c>
      <c r="O236">
        <f t="shared" si="32"/>
        <v>2.7541666666666669</v>
      </c>
      <c r="P236" t="e">
        <f t="shared" si="27"/>
        <v>#VALUE!</v>
      </c>
      <c r="Q236" t="e">
        <f t="shared" si="28"/>
        <v>#VALUE!</v>
      </c>
      <c r="R236" t="e">
        <f t="shared" si="29"/>
        <v>#VALUE!</v>
      </c>
      <c r="S236">
        <f t="shared" si="30"/>
        <v>3.4432199632655647</v>
      </c>
      <c r="X236">
        <v>3.4432199632655647</v>
      </c>
      <c r="Z236">
        <f t="shared" si="31"/>
        <v>2.5780366605442606</v>
      </c>
    </row>
    <row r="237" spans="1:28" x14ac:dyDescent="0.25">
      <c r="A237">
        <v>249</v>
      </c>
      <c r="B237" t="s">
        <v>412</v>
      </c>
      <c r="C237" t="s">
        <v>312</v>
      </c>
      <c r="D237" s="8" t="s">
        <v>656</v>
      </c>
      <c r="E237" t="s">
        <v>656</v>
      </c>
      <c r="F237" s="8" t="s">
        <v>656</v>
      </c>
      <c r="G237">
        <v>3.7</v>
      </c>
      <c r="H237">
        <v>1.25</v>
      </c>
      <c r="I237" s="11">
        <v>3.6</v>
      </c>
      <c r="J237">
        <v>4.3</v>
      </c>
      <c r="K237">
        <v>3.4</v>
      </c>
      <c r="L237">
        <v>1</v>
      </c>
      <c r="M237" s="34"/>
      <c r="N237">
        <f t="shared" si="26"/>
        <v>2.875</v>
      </c>
      <c r="O237">
        <f t="shared" si="32"/>
        <v>2.875</v>
      </c>
      <c r="P237" t="e">
        <f t="shared" si="27"/>
        <v>#VALUE!</v>
      </c>
      <c r="Q237" t="e">
        <f t="shared" si="28"/>
        <v>#VALUE!</v>
      </c>
      <c r="R237" t="e">
        <f t="shared" si="29"/>
        <v>#VALUE!</v>
      </c>
      <c r="S237">
        <f t="shared" si="30"/>
        <v>3.3165494964848943</v>
      </c>
      <c r="X237">
        <v>3.3165494964848943</v>
      </c>
      <c r="Z237">
        <f t="shared" si="31"/>
        <v>2.7110915827474824</v>
      </c>
    </row>
    <row r="238" spans="1:28" x14ac:dyDescent="0.25">
      <c r="A238">
        <v>250</v>
      </c>
      <c r="B238" t="s">
        <v>412</v>
      </c>
      <c r="C238" t="s">
        <v>313</v>
      </c>
      <c r="D238" s="8" t="s">
        <v>656</v>
      </c>
      <c r="E238" t="s">
        <v>656</v>
      </c>
      <c r="F238" s="8" t="s">
        <v>656</v>
      </c>
      <c r="G238">
        <v>4.5999999999999996</v>
      </c>
      <c r="H238">
        <v>0.875</v>
      </c>
      <c r="I238" s="11">
        <v>4.5</v>
      </c>
      <c r="J238" t="s">
        <v>656</v>
      </c>
      <c r="K238">
        <v>7.1</v>
      </c>
      <c r="L238">
        <v>2</v>
      </c>
      <c r="M238" s="34"/>
      <c r="N238">
        <f t="shared" si="26"/>
        <v>3.8149999999999999</v>
      </c>
      <c r="O238">
        <f t="shared" si="32"/>
        <v>3.8149999999999999</v>
      </c>
      <c r="P238" t="e">
        <f t="shared" si="27"/>
        <v>#VALUE!</v>
      </c>
      <c r="Q238" t="e">
        <f t="shared" si="28"/>
        <v>#VALUE!</v>
      </c>
      <c r="R238" t="e">
        <f t="shared" si="29"/>
        <v>#VALUE!</v>
      </c>
      <c r="S238" t="e">
        <f t="shared" si="30"/>
        <v>#VALUE!</v>
      </c>
      <c r="Z238">
        <f t="shared" si="31"/>
        <v>3.8149999999999999</v>
      </c>
    </row>
    <row r="239" spans="1:28" x14ac:dyDescent="0.25">
      <c r="A239">
        <v>251</v>
      </c>
      <c r="B239" t="s">
        <v>412</v>
      </c>
      <c r="C239" t="s">
        <v>314</v>
      </c>
      <c r="D239" s="8" t="s">
        <v>656</v>
      </c>
      <c r="E239" t="s">
        <v>656</v>
      </c>
      <c r="F239" s="8" t="s">
        <v>656</v>
      </c>
      <c r="G239">
        <v>2.7</v>
      </c>
      <c r="H239">
        <v>1.6</v>
      </c>
      <c r="I239" s="11">
        <v>2.7</v>
      </c>
      <c r="J239">
        <v>4</v>
      </c>
      <c r="K239">
        <v>1.375</v>
      </c>
      <c r="L239">
        <v>3.5</v>
      </c>
      <c r="M239" s="34"/>
      <c r="N239">
        <f t="shared" si="26"/>
        <v>2.6458333333333335</v>
      </c>
      <c r="O239">
        <f t="shared" si="32"/>
        <v>2.6458333333333335</v>
      </c>
      <c r="P239" t="e">
        <f t="shared" si="27"/>
        <v>#VALUE!</v>
      </c>
      <c r="Q239" t="e">
        <f t="shared" si="28"/>
        <v>#VALUE!</v>
      </c>
      <c r="R239" t="e">
        <f t="shared" si="29"/>
        <v>#VALUE!</v>
      </c>
      <c r="S239">
        <f t="shared" si="30"/>
        <v>3.1265437963138893</v>
      </c>
      <c r="X239">
        <v>3.1265437963138893</v>
      </c>
      <c r="Z239">
        <f t="shared" si="31"/>
        <v>2.5002572993856482</v>
      </c>
    </row>
    <row r="240" spans="1:28" x14ac:dyDescent="0.25">
      <c r="A240">
        <v>252</v>
      </c>
      <c r="B240" t="s">
        <v>412</v>
      </c>
      <c r="C240" t="s">
        <v>315</v>
      </c>
      <c r="D240" s="8" t="s">
        <v>656</v>
      </c>
      <c r="E240" t="s">
        <v>656</v>
      </c>
      <c r="F240" s="8" t="s">
        <v>656</v>
      </c>
      <c r="G240">
        <v>2.9</v>
      </c>
      <c r="H240">
        <v>2.4</v>
      </c>
      <c r="I240" s="11">
        <v>2</v>
      </c>
      <c r="J240">
        <v>4.4000000000000004</v>
      </c>
      <c r="K240">
        <v>5.2</v>
      </c>
      <c r="L240" t="s">
        <v>656</v>
      </c>
      <c r="M240" s="34"/>
      <c r="N240">
        <f t="shared" si="26"/>
        <v>3.38</v>
      </c>
      <c r="O240">
        <f t="shared" si="32"/>
        <v>3.38</v>
      </c>
      <c r="P240" t="e">
        <f t="shared" si="27"/>
        <v>#VALUE!</v>
      </c>
      <c r="Q240" t="e">
        <f t="shared" si="28"/>
        <v>#VALUE!</v>
      </c>
      <c r="R240" t="e">
        <f t="shared" si="29"/>
        <v>#VALUE!</v>
      </c>
      <c r="S240">
        <f t="shared" si="30"/>
        <v>3.3798847298752297</v>
      </c>
      <c r="X240">
        <v>3.3798847298752297</v>
      </c>
      <c r="Z240">
        <f t="shared" si="31"/>
        <v>3.1759769459750458</v>
      </c>
    </row>
    <row r="241" spans="1:26" x14ac:dyDescent="0.25">
      <c r="A241">
        <v>253</v>
      </c>
      <c r="B241" t="s">
        <v>412</v>
      </c>
      <c r="C241" t="s">
        <v>321</v>
      </c>
      <c r="D241" s="8" t="s">
        <v>656</v>
      </c>
      <c r="E241" t="s">
        <v>656</v>
      </c>
      <c r="F241" s="8" t="s">
        <v>656</v>
      </c>
      <c r="G241">
        <v>2.8</v>
      </c>
      <c r="H241">
        <v>2.5</v>
      </c>
      <c r="I241" s="11">
        <v>2.9</v>
      </c>
      <c r="J241">
        <v>1.75</v>
      </c>
      <c r="K241">
        <v>3.25</v>
      </c>
      <c r="L241">
        <v>1</v>
      </c>
      <c r="M241" s="34"/>
      <c r="N241">
        <f t="shared" si="26"/>
        <v>2.3666666666666667</v>
      </c>
      <c r="O241">
        <f t="shared" si="32"/>
        <v>2.3666666666666667</v>
      </c>
      <c r="P241" t="e">
        <f t="shared" si="27"/>
        <v>#VALUE!</v>
      </c>
      <c r="Q241" t="e">
        <f t="shared" si="28"/>
        <v>#VALUE!</v>
      </c>
      <c r="R241" t="e">
        <f t="shared" si="29"/>
        <v>#VALUE!</v>
      </c>
      <c r="S241">
        <f t="shared" si="30"/>
        <v>1.701501045031351</v>
      </c>
      <c r="X241">
        <v>1.701501045031351</v>
      </c>
      <c r="Z241">
        <f t="shared" si="31"/>
        <v>2.3585835075052253</v>
      </c>
    </row>
    <row r="242" spans="1:26" x14ac:dyDescent="0.25">
      <c r="A242">
        <v>254</v>
      </c>
      <c r="B242" t="s">
        <v>412</v>
      </c>
      <c r="C242" t="s">
        <v>322</v>
      </c>
      <c r="D242" s="8" t="s">
        <v>656</v>
      </c>
      <c r="E242" t="s">
        <v>656</v>
      </c>
      <c r="F242" s="8" t="s">
        <v>656</v>
      </c>
      <c r="G242">
        <v>2.6</v>
      </c>
      <c r="H242">
        <v>3.6</v>
      </c>
      <c r="I242" s="11">
        <v>5.0999999999999996</v>
      </c>
      <c r="J242">
        <v>8.5</v>
      </c>
      <c r="K242">
        <v>4.625</v>
      </c>
      <c r="L242" t="s">
        <v>656</v>
      </c>
      <c r="M242" s="34"/>
      <c r="N242">
        <f t="shared" ref="N242:N305" si="33">AVERAGE(D242:L242)</f>
        <v>4.8849999999999998</v>
      </c>
      <c r="O242">
        <f t="shared" si="32"/>
        <v>4.8849999999999998</v>
      </c>
      <c r="P242" t="e">
        <f t="shared" si="27"/>
        <v>#VALUE!</v>
      </c>
      <c r="Q242" t="e">
        <f t="shared" si="28"/>
        <v>#VALUE!</v>
      </c>
      <c r="R242" t="e">
        <f t="shared" si="29"/>
        <v>#VALUE!</v>
      </c>
      <c r="S242">
        <f t="shared" si="30"/>
        <v>5.9766292988789669</v>
      </c>
      <c r="X242">
        <v>5.9766292988789669</v>
      </c>
      <c r="Z242">
        <f t="shared" si="31"/>
        <v>4.3803258597757928</v>
      </c>
    </row>
    <row r="243" spans="1:26" x14ac:dyDescent="0.25">
      <c r="A243">
        <v>255</v>
      </c>
      <c r="B243" t="s">
        <v>412</v>
      </c>
      <c r="C243" t="s">
        <v>323</v>
      </c>
      <c r="D243" s="8" t="s">
        <v>656</v>
      </c>
      <c r="E243" t="s">
        <v>656</v>
      </c>
      <c r="F243" s="8" t="s">
        <v>656</v>
      </c>
      <c r="G243">
        <v>4.8</v>
      </c>
      <c r="H243">
        <v>3.3</v>
      </c>
      <c r="I243" s="11">
        <v>4.5</v>
      </c>
      <c r="J243">
        <v>5</v>
      </c>
      <c r="K243">
        <v>5.0999999999999996</v>
      </c>
      <c r="L243" t="s">
        <v>656</v>
      </c>
      <c r="M243" s="34"/>
      <c r="N243">
        <f t="shared" si="33"/>
        <v>4.5400000000000009</v>
      </c>
      <c r="O243">
        <f t="shared" si="32"/>
        <v>4.5400000000000009</v>
      </c>
      <c r="P243" t="e">
        <f t="shared" si="27"/>
        <v>#VALUE!</v>
      </c>
      <c r="Q243" t="e">
        <f t="shared" si="28"/>
        <v>#VALUE!</v>
      </c>
      <c r="R243" t="e">
        <f t="shared" si="29"/>
        <v>#VALUE!</v>
      </c>
      <c r="S243">
        <f t="shared" si="30"/>
        <v>3.7598961302172396</v>
      </c>
      <c r="X243">
        <v>3.7598961302172396</v>
      </c>
      <c r="Z243">
        <f t="shared" si="31"/>
        <v>4.2919792260434475</v>
      </c>
    </row>
    <row r="244" spans="1:26" x14ac:dyDescent="0.25">
      <c r="A244">
        <v>256</v>
      </c>
      <c r="B244" t="s">
        <v>412</v>
      </c>
      <c r="C244" t="s">
        <v>324</v>
      </c>
      <c r="D244" s="8" t="s">
        <v>656</v>
      </c>
      <c r="E244" t="s">
        <v>656</v>
      </c>
      <c r="F244" s="8" t="s">
        <v>656</v>
      </c>
      <c r="G244">
        <v>5</v>
      </c>
      <c r="H244">
        <v>4</v>
      </c>
      <c r="I244" s="11">
        <v>4.5</v>
      </c>
      <c r="J244">
        <v>5.4</v>
      </c>
      <c r="K244">
        <v>5.4</v>
      </c>
      <c r="L244" t="s">
        <v>656</v>
      </c>
      <c r="M244" s="34"/>
      <c r="N244">
        <f t="shared" si="33"/>
        <v>4.8599999999999994</v>
      </c>
      <c r="O244">
        <f t="shared" si="32"/>
        <v>4.8599999999999994</v>
      </c>
      <c r="P244" t="e">
        <f t="shared" si="27"/>
        <v>#VALUE!</v>
      </c>
      <c r="Q244" t="e">
        <f t="shared" si="28"/>
        <v>#VALUE!</v>
      </c>
      <c r="R244" t="e">
        <f t="shared" si="29"/>
        <v>#VALUE!</v>
      </c>
      <c r="S244">
        <f t="shared" si="30"/>
        <v>4.0132370637785799</v>
      </c>
      <c r="X244">
        <v>4.0132370637785799</v>
      </c>
      <c r="Z244">
        <f t="shared" si="31"/>
        <v>4.5826474127557155</v>
      </c>
    </row>
    <row r="245" spans="1:26" x14ac:dyDescent="0.25">
      <c r="A245">
        <v>257</v>
      </c>
      <c r="B245" t="s">
        <v>412</v>
      </c>
      <c r="C245" t="s">
        <v>325</v>
      </c>
      <c r="D245" s="8" t="s">
        <v>656</v>
      </c>
      <c r="E245" t="s">
        <v>656</v>
      </c>
      <c r="F245" s="8" t="s">
        <v>656</v>
      </c>
      <c r="G245">
        <v>4.3</v>
      </c>
      <c r="H245">
        <v>3.4</v>
      </c>
      <c r="I245" s="11">
        <v>4.5999999999999996</v>
      </c>
      <c r="J245">
        <v>5.5</v>
      </c>
      <c r="K245" t="s">
        <v>656</v>
      </c>
      <c r="L245" t="s">
        <v>656</v>
      </c>
      <c r="M245" s="34"/>
      <c r="N245">
        <f t="shared" si="33"/>
        <v>4.4499999999999993</v>
      </c>
      <c r="O245">
        <f t="shared" si="32"/>
        <v>4.4499999999999993</v>
      </c>
      <c r="P245" t="e">
        <f t="shared" si="27"/>
        <v>#VALUE!</v>
      </c>
      <c r="Q245" t="e">
        <f t="shared" si="28"/>
        <v>#VALUE!</v>
      </c>
      <c r="R245" t="e">
        <f t="shared" si="29"/>
        <v>#VALUE!</v>
      </c>
      <c r="S245">
        <f t="shared" si="30"/>
        <v>4.0765722971689149</v>
      </c>
      <c r="X245">
        <v>4.0765722971689149</v>
      </c>
      <c r="Z245">
        <f t="shared" si="31"/>
        <v>4.0941430742922282</v>
      </c>
    </row>
    <row r="246" spans="1:26" x14ac:dyDescent="0.25">
      <c r="A246">
        <v>258</v>
      </c>
      <c r="B246" t="s">
        <v>412</v>
      </c>
      <c r="C246" t="s">
        <v>326</v>
      </c>
      <c r="D246" s="8" t="s">
        <v>656</v>
      </c>
      <c r="E246" t="s">
        <v>656</v>
      </c>
      <c r="F246" s="8" t="s">
        <v>656</v>
      </c>
      <c r="G246">
        <v>4.4000000000000004</v>
      </c>
      <c r="H246">
        <v>4.0999999999999996</v>
      </c>
      <c r="I246" s="11">
        <v>5</v>
      </c>
      <c r="J246">
        <v>7.7</v>
      </c>
      <c r="K246">
        <v>5.4</v>
      </c>
      <c r="L246" t="s">
        <v>656</v>
      </c>
      <c r="M246" s="34"/>
      <c r="N246">
        <f t="shared" si="33"/>
        <v>5.32</v>
      </c>
      <c r="O246">
        <f t="shared" si="32"/>
        <v>5.32</v>
      </c>
      <c r="P246" t="e">
        <f t="shared" ref="P246:P309" si="34">(D246-2.7932)/0.2038</f>
        <v>#VALUE!</v>
      </c>
      <c r="Q246" t="e">
        <f t="shared" ref="Q246:Q309" si="35">(E246-1.0776)/0.5925</f>
        <v>#VALUE!</v>
      </c>
      <c r="R246" t="e">
        <f t="shared" ref="R246:R309" si="36">(F246-1.9423)/0.2882</f>
        <v>#VALUE!</v>
      </c>
      <c r="S246">
        <f t="shared" ref="S246:S309" si="37">(J246+0.9365)/1.5789</f>
        <v>5.4699474317562862</v>
      </c>
      <c r="X246">
        <v>5.4699474317562862</v>
      </c>
      <c r="Z246">
        <f t="shared" ref="Z246:Z309" si="38">AVERAGE(G246:I246,K246:L246,U246:X246)</f>
        <v>4.873989486351257</v>
      </c>
    </row>
    <row r="247" spans="1:26" x14ac:dyDescent="0.25">
      <c r="A247">
        <v>259</v>
      </c>
      <c r="B247" t="s">
        <v>412</v>
      </c>
      <c r="C247" t="s">
        <v>327</v>
      </c>
      <c r="D247" s="8" t="s">
        <v>656</v>
      </c>
      <c r="E247" t="s">
        <v>656</v>
      </c>
      <c r="F247" s="8" t="s">
        <v>656</v>
      </c>
      <c r="G247">
        <v>3</v>
      </c>
      <c r="H247">
        <v>3</v>
      </c>
      <c r="I247" s="11">
        <v>3.3</v>
      </c>
      <c r="J247">
        <v>5.8</v>
      </c>
      <c r="K247">
        <v>5.8</v>
      </c>
      <c r="L247" t="s">
        <v>656</v>
      </c>
      <c r="M247" s="34"/>
      <c r="N247">
        <f t="shared" si="33"/>
        <v>4.1800000000000006</v>
      </c>
      <c r="O247">
        <f t="shared" si="32"/>
        <v>4.1800000000000006</v>
      </c>
      <c r="P247" t="e">
        <f t="shared" si="34"/>
        <v>#VALUE!</v>
      </c>
      <c r="Q247" t="e">
        <f t="shared" si="35"/>
        <v>#VALUE!</v>
      </c>
      <c r="R247" t="e">
        <f t="shared" si="36"/>
        <v>#VALUE!</v>
      </c>
      <c r="S247">
        <f t="shared" si="37"/>
        <v>4.2665779973399198</v>
      </c>
      <c r="X247">
        <v>4.2665779973399198</v>
      </c>
      <c r="Z247">
        <f t="shared" si="38"/>
        <v>3.873315599467984</v>
      </c>
    </row>
    <row r="248" spans="1:26" x14ac:dyDescent="0.25">
      <c r="A248">
        <v>260</v>
      </c>
      <c r="B248" t="s">
        <v>412</v>
      </c>
      <c r="C248" t="s">
        <v>328</v>
      </c>
      <c r="D248" s="8" t="s">
        <v>656</v>
      </c>
      <c r="E248" t="s">
        <v>656</v>
      </c>
      <c r="F248" s="8" t="s">
        <v>656</v>
      </c>
      <c r="G248">
        <v>4.4000000000000004</v>
      </c>
      <c r="H248">
        <v>3.4</v>
      </c>
      <c r="I248" s="11">
        <v>4.5999999999999996</v>
      </c>
      <c r="J248">
        <v>6.2</v>
      </c>
      <c r="K248">
        <v>5.6</v>
      </c>
      <c r="L248" t="s">
        <v>656</v>
      </c>
      <c r="M248" s="34"/>
      <c r="N248">
        <f t="shared" si="33"/>
        <v>4.8400000000000007</v>
      </c>
      <c r="O248">
        <f t="shared" si="32"/>
        <v>4.8400000000000007</v>
      </c>
      <c r="P248" t="e">
        <f t="shared" si="34"/>
        <v>#VALUE!</v>
      </c>
      <c r="Q248" t="e">
        <f t="shared" si="35"/>
        <v>#VALUE!</v>
      </c>
      <c r="R248" t="e">
        <f t="shared" si="36"/>
        <v>#VALUE!</v>
      </c>
      <c r="S248">
        <f t="shared" si="37"/>
        <v>4.5199189309012606</v>
      </c>
      <c r="X248">
        <v>4.5199189309012606</v>
      </c>
      <c r="Z248">
        <f t="shared" si="38"/>
        <v>4.5039837861802523</v>
      </c>
    </row>
    <row r="249" spans="1:26" x14ac:dyDescent="0.25">
      <c r="A249">
        <v>261</v>
      </c>
      <c r="B249" t="s">
        <v>412</v>
      </c>
      <c r="C249" t="s">
        <v>329</v>
      </c>
      <c r="D249" s="8" t="s">
        <v>656</v>
      </c>
      <c r="E249" t="s">
        <v>656</v>
      </c>
      <c r="F249" s="8" t="s">
        <v>656</v>
      </c>
      <c r="G249">
        <v>2.9</v>
      </c>
      <c r="H249">
        <v>3.5</v>
      </c>
      <c r="I249" s="11" t="s">
        <v>656</v>
      </c>
      <c r="J249" t="s">
        <v>656</v>
      </c>
      <c r="K249" s="11">
        <v>2</v>
      </c>
      <c r="L249">
        <v>2.5</v>
      </c>
      <c r="M249" s="34"/>
      <c r="N249">
        <f t="shared" si="33"/>
        <v>2.7250000000000001</v>
      </c>
      <c r="O249">
        <f t="shared" si="32"/>
        <v>2.7250000000000001</v>
      </c>
      <c r="P249" t="e">
        <f t="shared" si="34"/>
        <v>#VALUE!</v>
      </c>
      <c r="Q249" t="e">
        <f t="shared" si="35"/>
        <v>#VALUE!</v>
      </c>
      <c r="R249" t="e">
        <f t="shared" si="36"/>
        <v>#VALUE!</v>
      </c>
      <c r="S249" t="e">
        <f t="shared" si="37"/>
        <v>#VALUE!</v>
      </c>
      <c r="Z249">
        <f t="shared" si="38"/>
        <v>2.7250000000000001</v>
      </c>
    </row>
    <row r="250" spans="1:26" x14ac:dyDescent="0.25">
      <c r="A250">
        <v>262</v>
      </c>
      <c r="B250" t="s">
        <v>412</v>
      </c>
      <c r="C250" t="s">
        <v>330</v>
      </c>
      <c r="D250" s="8" t="s">
        <v>656</v>
      </c>
      <c r="E250" t="s">
        <v>656</v>
      </c>
      <c r="F250" s="8" t="s">
        <v>656</v>
      </c>
      <c r="G250" s="11">
        <v>1.6</v>
      </c>
      <c r="H250">
        <v>2.6</v>
      </c>
      <c r="I250" s="11" t="s">
        <v>656</v>
      </c>
      <c r="J250" t="s">
        <v>656</v>
      </c>
      <c r="K250" t="s">
        <v>656</v>
      </c>
      <c r="L250">
        <v>0.8</v>
      </c>
      <c r="M250" s="34"/>
      <c r="N250">
        <f t="shared" si="33"/>
        <v>1.6666666666666667</v>
      </c>
      <c r="O250">
        <f t="shared" si="32"/>
        <v>1.6666666666666667</v>
      </c>
      <c r="P250" t="e">
        <f t="shared" si="34"/>
        <v>#VALUE!</v>
      </c>
      <c r="Q250" t="e">
        <f t="shared" si="35"/>
        <v>#VALUE!</v>
      </c>
      <c r="R250" t="e">
        <f t="shared" si="36"/>
        <v>#VALUE!</v>
      </c>
      <c r="S250" t="e">
        <f t="shared" si="37"/>
        <v>#VALUE!</v>
      </c>
      <c r="Z250">
        <f t="shared" si="38"/>
        <v>1.6666666666666667</v>
      </c>
    </row>
    <row r="251" spans="1:26" x14ac:dyDescent="0.25">
      <c r="A251">
        <v>263</v>
      </c>
      <c r="B251" t="s">
        <v>412</v>
      </c>
      <c r="C251" t="s">
        <v>331</v>
      </c>
      <c r="D251" s="8" t="s">
        <v>656</v>
      </c>
      <c r="E251" t="s">
        <v>656</v>
      </c>
      <c r="F251" s="8" t="s">
        <v>656</v>
      </c>
      <c r="G251">
        <v>1.1000000000000001</v>
      </c>
      <c r="H251">
        <v>3.4</v>
      </c>
      <c r="I251" s="11" t="s">
        <v>656</v>
      </c>
      <c r="J251" t="s">
        <v>656</v>
      </c>
      <c r="K251" t="s">
        <v>656</v>
      </c>
      <c r="L251">
        <v>1</v>
      </c>
      <c r="M251" s="34"/>
      <c r="N251">
        <f t="shared" si="33"/>
        <v>1.8333333333333333</v>
      </c>
      <c r="O251">
        <f t="shared" si="32"/>
        <v>1.8333333333333333</v>
      </c>
      <c r="P251" t="e">
        <f t="shared" si="34"/>
        <v>#VALUE!</v>
      </c>
      <c r="Q251" t="e">
        <f t="shared" si="35"/>
        <v>#VALUE!</v>
      </c>
      <c r="R251" t="e">
        <f t="shared" si="36"/>
        <v>#VALUE!</v>
      </c>
      <c r="S251" t="e">
        <f t="shared" si="37"/>
        <v>#VALUE!</v>
      </c>
      <c r="Z251">
        <f t="shared" si="38"/>
        <v>1.8333333333333333</v>
      </c>
    </row>
    <row r="252" spans="1:26" x14ac:dyDescent="0.25">
      <c r="A252">
        <v>264</v>
      </c>
      <c r="B252" t="s">
        <v>412</v>
      </c>
      <c r="C252" t="s">
        <v>332</v>
      </c>
      <c r="D252" s="8" t="s">
        <v>656</v>
      </c>
      <c r="E252" t="s">
        <v>656</v>
      </c>
      <c r="F252" s="8" t="s">
        <v>656</v>
      </c>
      <c r="G252">
        <v>2.9</v>
      </c>
      <c r="H252">
        <v>3.5</v>
      </c>
      <c r="I252" s="11" t="s">
        <v>656</v>
      </c>
      <c r="J252" t="s">
        <v>656</v>
      </c>
      <c r="K252" t="s">
        <v>656</v>
      </c>
      <c r="L252">
        <v>2.4</v>
      </c>
      <c r="M252" s="34"/>
      <c r="N252">
        <f t="shared" si="33"/>
        <v>2.9333333333333336</v>
      </c>
      <c r="O252">
        <f t="shared" si="32"/>
        <v>2.9333333333333336</v>
      </c>
      <c r="P252" t="e">
        <f t="shared" si="34"/>
        <v>#VALUE!</v>
      </c>
      <c r="Q252" t="e">
        <f t="shared" si="35"/>
        <v>#VALUE!</v>
      </c>
      <c r="R252" t="e">
        <f t="shared" si="36"/>
        <v>#VALUE!</v>
      </c>
      <c r="S252" t="e">
        <f t="shared" si="37"/>
        <v>#VALUE!</v>
      </c>
      <c r="Z252">
        <f t="shared" si="38"/>
        <v>2.9333333333333336</v>
      </c>
    </row>
    <row r="253" spans="1:26" x14ac:dyDescent="0.25">
      <c r="A253">
        <v>265</v>
      </c>
      <c r="B253" t="s">
        <v>412</v>
      </c>
      <c r="C253" t="s">
        <v>333</v>
      </c>
      <c r="D253" s="8" t="s">
        <v>656</v>
      </c>
      <c r="E253">
        <v>1.3</v>
      </c>
      <c r="F253" s="8" t="s">
        <v>656</v>
      </c>
      <c r="G253">
        <v>1.1000000000000001</v>
      </c>
      <c r="H253">
        <v>2.2999999999999998</v>
      </c>
      <c r="I253" s="11">
        <v>2.7</v>
      </c>
      <c r="J253" t="s">
        <v>656</v>
      </c>
      <c r="K253" t="s">
        <v>656</v>
      </c>
      <c r="L253">
        <v>1.1000000000000001</v>
      </c>
      <c r="M253" s="34"/>
      <c r="N253">
        <f t="shared" si="33"/>
        <v>1.7</v>
      </c>
      <c r="O253">
        <f t="shared" si="32"/>
        <v>1.7999999999999998</v>
      </c>
      <c r="P253" t="e">
        <f t="shared" si="34"/>
        <v>#VALUE!</v>
      </c>
      <c r="Q253">
        <f t="shared" si="35"/>
        <v>0.37535864978902977</v>
      </c>
      <c r="R253" t="e">
        <f t="shared" si="36"/>
        <v>#VALUE!</v>
      </c>
      <c r="S253" t="e">
        <f t="shared" si="37"/>
        <v>#VALUE!</v>
      </c>
      <c r="V253">
        <v>0.37535864978902977</v>
      </c>
      <c r="Z253">
        <f t="shared" si="38"/>
        <v>1.5150717299578058</v>
      </c>
    </row>
    <row r="254" spans="1:26" x14ac:dyDescent="0.25">
      <c r="A254">
        <v>266</v>
      </c>
      <c r="B254" t="s">
        <v>412</v>
      </c>
      <c r="C254" t="s">
        <v>334</v>
      </c>
      <c r="D254" s="8" t="s">
        <v>656</v>
      </c>
      <c r="E254">
        <v>1.4</v>
      </c>
      <c r="F254" s="8" t="s">
        <v>656</v>
      </c>
      <c r="G254">
        <v>1.7</v>
      </c>
      <c r="H254">
        <v>1.7</v>
      </c>
      <c r="I254" s="11">
        <v>1.8</v>
      </c>
      <c r="J254" t="s">
        <v>656</v>
      </c>
      <c r="K254" t="s">
        <v>656</v>
      </c>
      <c r="L254">
        <v>0.8</v>
      </c>
      <c r="M254" s="34"/>
      <c r="N254">
        <f t="shared" si="33"/>
        <v>1.48</v>
      </c>
      <c r="O254">
        <f t="shared" si="32"/>
        <v>1.5</v>
      </c>
      <c r="P254" t="e">
        <f t="shared" si="34"/>
        <v>#VALUE!</v>
      </c>
      <c r="Q254">
        <f t="shared" si="35"/>
        <v>0.54413502109704637</v>
      </c>
      <c r="R254" t="e">
        <f t="shared" si="36"/>
        <v>#VALUE!</v>
      </c>
      <c r="S254" t="e">
        <f t="shared" si="37"/>
        <v>#VALUE!</v>
      </c>
      <c r="V254">
        <v>0.54413502109704637</v>
      </c>
      <c r="Z254">
        <f t="shared" si="38"/>
        <v>1.3088270042194092</v>
      </c>
    </row>
    <row r="255" spans="1:26" x14ac:dyDescent="0.25">
      <c r="A255">
        <v>267</v>
      </c>
      <c r="B255" t="s">
        <v>412</v>
      </c>
      <c r="C255" t="s">
        <v>335</v>
      </c>
      <c r="D255" s="8" t="s">
        <v>656</v>
      </c>
      <c r="E255" t="s">
        <v>656</v>
      </c>
      <c r="F255" s="8" t="s">
        <v>656</v>
      </c>
      <c r="G255">
        <v>3.6</v>
      </c>
      <c r="H255">
        <v>3</v>
      </c>
      <c r="I255" s="11">
        <v>4</v>
      </c>
      <c r="J255" t="s">
        <v>656</v>
      </c>
      <c r="K255" t="s">
        <v>656</v>
      </c>
      <c r="L255">
        <v>1.1000000000000001</v>
      </c>
      <c r="M255" s="34"/>
      <c r="N255">
        <f t="shared" si="33"/>
        <v>2.9249999999999998</v>
      </c>
      <c r="O255">
        <f t="shared" si="32"/>
        <v>2.9249999999999998</v>
      </c>
      <c r="P255" t="e">
        <f t="shared" si="34"/>
        <v>#VALUE!</v>
      </c>
      <c r="Q255" t="e">
        <f t="shared" si="35"/>
        <v>#VALUE!</v>
      </c>
      <c r="R255" t="e">
        <f t="shared" si="36"/>
        <v>#VALUE!</v>
      </c>
      <c r="S255" t="e">
        <f t="shared" si="37"/>
        <v>#VALUE!</v>
      </c>
      <c r="Z255">
        <f t="shared" si="38"/>
        <v>2.9249999999999998</v>
      </c>
    </row>
    <row r="256" spans="1:26" x14ac:dyDescent="0.25">
      <c r="A256">
        <v>268</v>
      </c>
      <c r="B256" t="s">
        <v>412</v>
      </c>
      <c r="C256" t="s">
        <v>336</v>
      </c>
      <c r="D256" s="8" t="s">
        <v>656</v>
      </c>
      <c r="E256" t="s">
        <v>656</v>
      </c>
      <c r="F256" s="8" t="s">
        <v>656</v>
      </c>
      <c r="G256" t="s">
        <v>656</v>
      </c>
      <c r="H256" s="8" t="s">
        <v>656</v>
      </c>
      <c r="I256" s="11">
        <v>7.2</v>
      </c>
      <c r="J256">
        <v>10.166666666666666</v>
      </c>
      <c r="K256">
        <v>9.6</v>
      </c>
      <c r="L256" t="s">
        <v>656</v>
      </c>
      <c r="M256" s="34"/>
      <c r="N256">
        <f t="shared" si="33"/>
        <v>8.9888888888888889</v>
      </c>
      <c r="O256">
        <f t="shared" si="32"/>
        <v>8.9888888888888889</v>
      </c>
      <c r="P256" t="e">
        <f t="shared" si="34"/>
        <v>#VALUE!</v>
      </c>
      <c r="Q256" t="e">
        <f t="shared" si="35"/>
        <v>#VALUE!</v>
      </c>
      <c r="R256" t="e">
        <f t="shared" si="36"/>
        <v>#VALUE!</v>
      </c>
      <c r="S256">
        <f t="shared" si="37"/>
        <v>7.0322165220512174</v>
      </c>
      <c r="X256">
        <v>7.0322165220512174</v>
      </c>
      <c r="Z256">
        <f t="shared" si="38"/>
        <v>7.944072174017073</v>
      </c>
    </row>
    <row r="257" spans="1:26" x14ac:dyDescent="0.25">
      <c r="A257">
        <v>269</v>
      </c>
      <c r="B257" t="s">
        <v>412</v>
      </c>
      <c r="C257" t="s">
        <v>337</v>
      </c>
      <c r="D257" s="8" t="s">
        <v>656</v>
      </c>
      <c r="E257">
        <v>1.5</v>
      </c>
      <c r="F257" s="8" t="s">
        <v>656</v>
      </c>
      <c r="G257">
        <v>3.1</v>
      </c>
      <c r="H257">
        <v>2.5</v>
      </c>
      <c r="I257" s="11" t="s">
        <v>656</v>
      </c>
      <c r="J257" t="s">
        <v>656</v>
      </c>
      <c r="K257" t="s">
        <v>656</v>
      </c>
      <c r="L257">
        <v>2</v>
      </c>
      <c r="M257" s="34"/>
      <c r="N257">
        <f t="shared" si="33"/>
        <v>2.2749999999999999</v>
      </c>
      <c r="O257">
        <f t="shared" si="32"/>
        <v>2.5333333333333332</v>
      </c>
      <c r="P257" t="e">
        <f t="shared" si="34"/>
        <v>#VALUE!</v>
      </c>
      <c r="Q257">
        <f t="shared" si="35"/>
        <v>0.7129113924050634</v>
      </c>
      <c r="R257" t="e">
        <f t="shared" si="36"/>
        <v>#VALUE!</v>
      </c>
      <c r="S257" t="e">
        <f t="shared" si="37"/>
        <v>#VALUE!</v>
      </c>
      <c r="V257">
        <v>0.7129113924050634</v>
      </c>
      <c r="Z257">
        <f t="shared" si="38"/>
        <v>2.0782278481012657</v>
      </c>
    </row>
    <row r="258" spans="1:26" x14ac:dyDescent="0.25">
      <c r="A258">
        <v>270</v>
      </c>
      <c r="B258" t="s">
        <v>412</v>
      </c>
      <c r="C258" t="s">
        <v>338</v>
      </c>
      <c r="D258" s="8" t="s">
        <v>656</v>
      </c>
      <c r="E258" t="s">
        <v>656</v>
      </c>
      <c r="F258" s="8" t="s">
        <v>656</v>
      </c>
      <c r="G258" t="s">
        <v>656</v>
      </c>
      <c r="H258">
        <v>6.4</v>
      </c>
      <c r="I258" s="11">
        <v>7.1</v>
      </c>
      <c r="J258">
        <v>8.6</v>
      </c>
      <c r="K258">
        <v>8.9</v>
      </c>
      <c r="L258" t="s">
        <v>656</v>
      </c>
      <c r="M258" s="34"/>
      <c r="N258">
        <f t="shared" si="33"/>
        <v>7.75</v>
      </c>
      <c r="O258">
        <f t="shared" si="32"/>
        <v>7.75</v>
      </c>
      <c r="P258" t="e">
        <f t="shared" si="34"/>
        <v>#VALUE!</v>
      </c>
      <c r="Q258" t="e">
        <f t="shared" si="35"/>
        <v>#VALUE!</v>
      </c>
      <c r="R258" t="e">
        <f t="shared" si="36"/>
        <v>#VALUE!</v>
      </c>
      <c r="S258">
        <f t="shared" si="37"/>
        <v>6.0399645322693019</v>
      </c>
      <c r="X258">
        <v>6.0399645322693019</v>
      </c>
      <c r="Z258">
        <f t="shared" si="38"/>
        <v>7.1099911330673251</v>
      </c>
    </row>
    <row r="259" spans="1:26" x14ac:dyDescent="0.25">
      <c r="A259">
        <v>271</v>
      </c>
      <c r="B259" t="s">
        <v>412</v>
      </c>
      <c r="C259" t="s">
        <v>339</v>
      </c>
      <c r="D259" s="8" t="s">
        <v>656</v>
      </c>
      <c r="E259" t="s">
        <v>656</v>
      </c>
      <c r="F259" s="8" t="s">
        <v>656</v>
      </c>
      <c r="G259" t="s">
        <v>656</v>
      </c>
      <c r="H259" s="8" t="s">
        <v>656</v>
      </c>
      <c r="I259" s="11">
        <v>8.6</v>
      </c>
      <c r="J259" t="s">
        <v>656</v>
      </c>
      <c r="K259">
        <v>8.5</v>
      </c>
      <c r="L259" t="s">
        <v>656</v>
      </c>
      <c r="M259" s="34"/>
      <c r="N259">
        <f t="shared" si="33"/>
        <v>8.5500000000000007</v>
      </c>
      <c r="O259">
        <f t="shared" ref="O259:O322" si="39">AVERAGE(D259,F259,G259,H259,I259,J259,K259,L259)</f>
        <v>8.5500000000000007</v>
      </c>
      <c r="P259" t="e">
        <f t="shared" si="34"/>
        <v>#VALUE!</v>
      </c>
      <c r="Q259" t="e">
        <f t="shared" si="35"/>
        <v>#VALUE!</v>
      </c>
      <c r="R259" t="e">
        <f t="shared" si="36"/>
        <v>#VALUE!</v>
      </c>
      <c r="S259" t="e">
        <f t="shared" si="37"/>
        <v>#VALUE!</v>
      </c>
      <c r="Z259">
        <f t="shared" si="38"/>
        <v>8.5500000000000007</v>
      </c>
    </row>
    <row r="260" spans="1:26" x14ac:dyDescent="0.25">
      <c r="A260">
        <v>272</v>
      </c>
      <c r="B260" t="s">
        <v>412</v>
      </c>
      <c r="C260" t="s">
        <v>340</v>
      </c>
      <c r="D260" s="8" t="s">
        <v>656</v>
      </c>
      <c r="E260">
        <v>1.4</v>
      </c>
      <c r="F260" s="8" t="s">
        <v>656</v>
      </c>
      <c r="G260">
        <v>3.6</v>
      </c>
      <c r="H260">
        <v>3.9</v>
      </c>
      <c r="I260" s="11">
        <v>3.2</v>
      </c>
      <c r="J260" t="s">
        <v>656</v>
      </c>
      <c r="K260" t="s">
        <v>656</v>
      </c>
      <c r="L260">
        <v>0.8</v>
      </c>
      <c r="M260" s="34"/>
      <c r="N260">
        <f t="shared" si="33"/>
        <v>2.5800000000000005</v>
      </c>
      <c r="O260">
        <f t="shared" si="39"/>
        <v>2.875</v>
      </c>
      <c r="P260" t="e">
        <f t="shared" si="34"/>
        <v>#VALUE!</v>
      </c>
      <c r="Q260">
        <f t="shared" si="35"/>
        <v>0.54413502109704637</v>
      </c>
      <c r="R260" t="e">
        <f t="shared" si="36"/>
        <v>#VALUE!</v>
      </c>
      <c r="S260" t="e">
        <f t="shared" si="37"/>
        <v>#VALUE!</v>
      </c>
      <c r="V260">
        <v>0.54413502109704637</v>
      </c>
      <c r="Z260">
        <f t="shared" si="38"/>
        <v>2.4088270042194093</v>
      </c>
    </row>
    <row r="261" spans="1:26" x14ac:dyDescent="0.25">
      <c r="A261">
        <v>273</v>
      </c>
      <c r="B261" t="s">
        <v>412</v>
      </c>
      <c r="C261" t="s">
        <v>341</v>
      </c>
      <c r="D261" s="8" t="s">
        <v>656</v>
      </c>
      <c r="E261">
        <v>4.4000000000000004</v>
      </c>
      <c r="F261" s="8" t="s">
        <v>656</v>
      </c>
      <c r="G261">
        <v>4.4000000000000004</v>
      </c>
      <c r="H261">
        <v>3.25</v>
      </c>
      <c r="I261" s="11">
        <v>4.0999999999999996</v>
      </c>
      <c r="J261" t="s">
        <v>656</v>
      </c>
      <c r="K261" t="s">
        <v>656</v>
      </c>
      <c r="L261">
        <v>2.7</v>
      </c>
      <c r="M261" s="34"/>
      <c r="N261">
        <f t="shared" si="33"/>
        <v>3.7699999999999996</v>
      </c>
      <c r="O261">
        <f t="shared" si="39"/>
        <v>3.6124999999999998</v>
      </c>
      <c r="P261" t="e">
        <f t="shared" si="34"/>
        <v>#VALUE!</v>
      </c>
      <c r="Q261">
        <f t="shared" si="35"/>
        <v>5.6074261603375533</v>
      </c>
      <c r="R261" t="e">
        <f t="shared" si="36"/>
        <v>#VALUE!</v>
      </c>
      <c r="S261" t="e">
        <f t="shared" si="37"/>
        <v>#VALUE!</v>
      </c>
      <c r="V261">
        <v>5.6074261603375533</v>
      </c>
      <c r="Z261">
        <f t="shared" si="38"/>
        <v>4.0114852320675105</v>
      </c>
    </row>
    <row r="262" spans="1:26" x14ac:dyDescent="0.25">
      <c r="A262">
        <v>274</v>
      </c>
      <c r="B262" t="s">
        <v>412</v>
      </c>
      <c r="C262" t="s">
        <v>342</v>
      </c>
      <c r="D262" s="8" t="s">
        <v>656</v>
      </c>
      <c r="E262">
        <v>3</v>
      </c>
      <c r="F262" s="8" t="s">
        <v>656</v>
      </c>
      <c r="G262">
        <v>4.4000000000000004</v>
      </c>
      <c r="H262" s="8" t="s">
        <v>656</v>
      </c>
      <c r="I262" s="11">
        <v>5.3</v>
      </c>
      <c r="J262" t="s">
        <v>656</v>
      </c>
      <c r="K262" t="s">
        <v>656</v>
      </c>
      <c r="L262">
        <v>1.6</v>
      </c>
      <c r="M262" s="34"/>
      <c r="N262">
        <f t="shared" si="33"/>
        <v>3.5749999999999997</v>
      </c>
      <c r="O262">
        <f t="shared" si="39"/>
        <v>3.7666666666666662</v>
      </c>
      <c r="P262" t="e">
        <f t="shared" si="34"/>
        <v>#VALUE!</v>
      </c>
      <c r="Q262">
        <f t="shared" si="35"/>
        <v>3.2445569620253165</v>
      </c>
      <c r="R262" t="e">
        <f t="shared" si="36"/>
        <v>#VALUE!</v>
      </c>
      <c r="S262" t="e">
        <f t="shared" si="37"/>
        <v>#VALUE!</v>
      </c>
      <c r="V262">
        <v>3.2445569620253165</v>
      </c>
      <c r="Z262">
        <f t="shared" si="38"/>
        <v>3.6361392405063286</v>
      </c>
    </row>
    <row r="263" spans="1:26" x14ac:dyDescent="0.25">
      <c r="A263">
        <v>275</v>
      </c>
      <c r="B263" t="s">
        <v>412</v>
      </c>
      <c r="C263" t="s">
        <v>343</v>
      </c>
      <c r="D263" s="8" t="s">
        <v>656</v>
      </c>
      <c r="E263" t="s">
        <v>656</v>
      </c>
      <c r="F263" s="8" t="s">
        <v>656</v>
      </c>
      <c r="G263">
        <v>3.3</v>
      </c>
      <c r="H263" s="8" t="s">
        <v>656</v>
      </c>
      <c r="I263" s="11">
        <v>2.7</v>
      </c>
      <c r="J263">
        <v>5.7</v>
      </c>
      <c r="K263" t="s">
        <v>656</v>
      </c>
      <c r="L263">
        <v>0.9</v>
      </c>
      <c r="M263" s="34"/>
      <c r="N263">
        <f t="shared" si="33"/>
        <v>3.15</v>
      </c>
      <c r="O263">
        <f t="shared" si="39"/>
        <v>3.15</v>
      </c>
      <c r="P263" t="e">
        <f t="shared" si="34"/>
        <v>#VALUE!</v>
      </c>
      <c r="Q263" t="e">
        <f t="shared" si="35"/>
        <v>#VALUE!</v>
      </c>
      <c r="R263" t="e">
        <f t="shared" si="36"/>
        <v>#VALUE!</v>
      </c>
      <c r="S263">
        <f t="shared" si="37"/>
        <v>4.2032427639495848</v>
      </c>
      <c r="X263">
        <v>4.2032427639495848</v>
      </c>
      <c r="Z263">
        <f t="shared" si="38"/>
        <v>2.7758106909873961</v>
      </c>
    </row>
    <row r="264" spans="1:26" x14ac:dyDescent="0.25">
      <c r="A264">
        <v>276</v>
      </c>
      <c r="B264" t="s">
        <v>412</v>
      </c>
      <c r="C264" t="s">
        <v>344</v>
      </c>
      <c r="D264" s="8" t="s">
        <v>656</v>
      </c>
      <c r="E264" t="s">
        <v>656</v>
      </c>
      <c r="F264" s="8" t="s">
        <v>656</v>
      </c>
      <c r="G264">
        <v>7.625</v>
      </c>
      <c r="H264">
        <v>6.8</v>
      </c>
      <c r="I264" s="11">
        <v>6.8</v>
      </c>
      <c r="J264">
        <v>8.1999999999999993</v>
      </c>
      <c r="K264">
        <v>7.4</v>
      </c>
      <c r="L264" t="s">
        <v>656</v>
      </c>
      <c r="M264" s="34"/>
      <c r="N264">
        <f t="shared" si="33"/>
        <v>7.3650000000000002</v>
      </c>
      <c r="O264">
        <f t="shared" si="39"/>
        <v>7.3650000000000002</v>
      </c>
      <c r="P264" t="e">
        <f t="shared" si="34"/>
        <v>#VALUE!</v>
      </c>
      <c r="Q264" t="e">
        <f t="shared" si="35"/>
        <v>#VALUE!</v>
      </c>
      <c r="R264" t="e">
        <f t="shared" si="36"/>
        <v>#VALUE!</v>
      </c>
      <c r="S264">
        <f t="shared" si="37"/>
        <v>5.7866235987079611</v>
      </c>
      <c r="X264">
        <v>5.7866235987079611</v>
      </c>
      <c r="Z264">
        <f t="shared" si="38"/>
        <v>6.8823247197415922</v>
      </c>
    </row>
    <row r="265" spans="1:26" x14ac:dyDescent="0.25">
      <c r="A265">
        <v>277</v>
      </c>
      <c r="B265" t="s">
        <v>412</v>
      </c>
      <c r="C265" t="s">
        <v>345</v>
      </c>
      <c r="D265" s="8" t="s">
        <v>656</v>
      </c>
      <c r="E265" t="s">
        <v>656</v>
      </c>
      <c r="F265" s="8" t="s">
        <v>656</v>
      </c>
      <c r="G265">
        <v>8.9</v>
      </c>
      <c r="H265">
        <v>7.1</v>
      </c>
      <c r="I265" s="11">
        <v>7.6</v>
      </c>
      <c r="J265">
        <v>8.6</v>
      </c>
      <c r="K265">
        <v>8.3000000000000007</v>
      </c>
      <c r="L265" t="s">
        <v>656</v>
      </c>
      <c r="M265" s="34"/>
      <c r="N265">
        <f t="shared" si="33"/>
        <v>8.1</v>
      </c>
      <c r="O265">
        <f t="shared" si="39"/>
        <v>8.1</v>
      </c>
      <c r="P265" t="e">
        <f t="shared" si="34"/>
        <v>#VALUE!</v>
      </c>
      <c r="Q265" t="e">
        <f t="shared" si="35"/>
        <v>#VALUE!</v>
      </c>
      <c r="R265" t="e">
        <f t="shared" si="36"/>
        <v>#VALUE!</v>
      </c>
      <c r="S265">
        <f t="shared" si="37"/>
        <v>6.0399645322693019</v>
      </c>
      <c r="X265">
        <v>6.0399645322693019</v>
      </c>
      <c r="Z265">
        <f t="shared" si="38"/>
        <v>7.5879929064538603</v>
      </c>
    </row>
    <row r="266" spans="1:26" x14ac:dyDescent="0.25">
      <c r="A266">
        <v>278</v>
      </c>
      <c r="B266" t="s">
        <v>412</v>
      </c>
      <c r="C266" t="s">
        <v>346</v>
      </c>
      <c r="D266" s="8" t="s">
        <v>656</v>
      </c>
      <c r="E266" t="s">
        <v>656</v>
      </c>
      <c r="F266" s="8" t="s">
        <v>656</v>
      </c>
      <c r="G266">
        <v>2.4</v>
      </c>
      <c r="H266">
        <v>2.2999999999999998</v>
      </c>
      <c r="I266" s="11" t="s">
        <v>656</v>
      </c>
      <c r="J266" t="s">
        <v>656</v>
      </c>
      <c r="K266" t="s">
        <v>656</v>
      </c>
      <c r="L266">
        <v>1</v>
      </c>
      <c r="M266" s="34"/>
      <c r="N266">
        <f t="shared" si="33"/>
        <v>1.8999999999999997</v>
      </c>
      <c r="O266">
        <f t="shared" si="39"/>
        <v>1.8999999999999997</v>
      </c>
      <c r="P266" t="e">
        <f t="shared" si="34"/>
        <v>#VALUE!</v>
      </c>
      <c r="Q266" t="e">
        <f t="shared" si="35"/>
        <v>#VALUE!</v>
      </c>
      <c r="R266" t="e">
        <f t="shared" si="36"/>
        <v>#VALUE!</v>
      </c>
      <c r="S266" t="e">
        <f t="shared" si="37"/>
        <v>#VALUE!</v>
      </c>
      <c r="Z266">
        <f t="shared" si="38"/>
        <v>1.8999999999999997</v>
      </c>
    </row>
    <row r="267" spans="1:26" x14ac:dyDescent="0.25">
      <c r="A267">
        <v>279</v>
      </c>
      <c r="B267" t="s">
        <v>412</v>
      </c>
      <c r="C267" t="s">
        <v>347</v>
      </c>
      <c r="D267" s="8" t="s">
        <v>656</v>
      </c>
      <c r="E267" t="s">
        <v>656</v>
      </c>
      <c r="F267" s="8" t="s">
        <v>656</v>
      </c>
      <c r="G267">
        <v>2</v>
      </c>
      <c r="H267">
        <v>4</v>
      </c>
      <c r="I267" s="11" t="s">
        <v>656</v>
      </c>
      <c r="J267" t="s">
        <v>656</v>
      </c>
      <c r="K267" t="s">
        <v>656</v>
      </c>
      <c r="L267">
        <v>1.4</v>
      </c>
      <c r="M267" s="34"/>
      <c r="N267">
        <f t="shared" si="33"/>
        <v>2.4666666666666668</v>
      </c>
      <c r="O267">
        <f t="shared" si="39"/>
        <v>2.4666666666666668</v>
      </c>
      <c r="P267" t="e">
        <f t="shared" si="34"/>
        <v>#VALUE!</v>
      </c>
      <c r="Q267" t="e">
        <f t="shared" si="35"/>
        <v>#VALUE!</v>
      </c>
      <c r="R267" t="e">
        <f t="shared" si="36"/>
        <v>#VALUE!</v>
      </c>
      <c r="S267" t="e">
        <f t="shared" si="37"/>
        <v>#VALUE!</v>
      </c>
      <c r="Z267">
        <f t="shared" si="38"/>
        <v>2.4666666666666668</v>
      </c>
    </row>
    <row r="268" spans="1:26" x14ac:dyDescent="0.25">
      <c r="A268">
        <v>280</v>
      </c>
      <c r="B268" t="s">
        <v>412</v>
      </c>
      <c r="C268" t="s">
        <v>348</v>
      </c>
      <c r="D268" s="8" t="s">
        <v>656</v>
      </c>
      <c r="E268">
        <v>2.9</v>
      </c>
      <c r="F268" s="8" t="s">
        <v>656</v>
      </c>
      <c r="G268">
        <v>2.9</v>
      </c>
      <c r="H268">
        <v>2.9</v>
      </c>
      <c r="I268" s="11" t="s">
        <v>656</v>
      </c>
      <c r="J268" t="s">
        <v>656</v>
      </c>
      <c r="K268" t="s">
        <v>656</v>
      </c>
      <c r="L268">
        <v>1.3</v>
      </c>
      <c r="M268" s="34"/>
      <c r="N268">
        <f t="shared" si="33"/>
        <v>2.5</v>
      </c>
      <c r="O268">
        <f t="shared" si="39"/>
        <v>2.3666666666666667</v>
      </c>
      <c r="P268" t="e">
        <f t="shared" si="34"/>
        <v>#VALUE!</v>
      </c>
      <c r="Q268">
        <f t="shared" si="35"/>
        <v>3.0757805907172995</v>
      </c>
      <c r="R268" t="e">
        <f t="shared" si="36"/>
        <v>#VALUE!</v>
      </c>
      <c r="S268" t="e">
        <f t="shared" si="37"/>
        <v>#VALUE!</v>
      </c>
      <c r="V268">
        <v>3.0757805907172995</v>
      </c>
      <c r="Z268">
        <f t="shared" si="38"/>
        <v>2.5439451476793247</v>
      </c>
    </row>
    <row r="269" spans="1:26" x14ac:dyDescent="0.25">
      <c r="A269">
        <v>281</v>
      </c>
      <c r="B269" t="s">
        <v>412</v>
      </c>
      <c r="C269" t="s">
        <v>349</v>
      </c>
      <c r="D269" s="8" t="s">
        <v>656</v>
      </c>
      <c r="E269" t="s">
        <v>656</v>
      </c>
      <c r="F269" s="8" t="s">
        <v>656</v>
      </c>
      <c r="G269">
        <v>4.9000000000000004</v>
      </c>
      <c r="H269">
        <v>5</v>
      </c>
      <c r="I269" s="11">
        <v>4.8</v>
      </c>
      <c r="J269">
        <v>5.8</v>
      </c>
      <c r="K269">
        <v>5.9</v>
      </c>
      <c r="L269" t="s">
        <v>656</v>
      </c>
      <c r="M269" s="34"/>
      <c r="N269">
        <f t="shared" si="33"/>
        <v>5.2799999999999994</v>
      </c>
      <c r="O269">
        <f t="shared" si="39"/>
        <v>5.2799999999999994</v>
      </c>
      <c r="P269" t="e">
        <f t="shared" si="34"/>
        <v>#VALUE!</v>
      </c>
      <c r="Q269" t="e">
        <f t="shared" si="35"/>
        <v>#VALUE!</v>
      </c>
      <c r="R269" t="e">
        <f t="shared" si="36"/>
        <v>#VALUE!</v>
      </c>
      <c r="S269">
        <f t="shared" si="37"/>
        <v>4.2665779973399198</v>
      </c>
      <c r="X269">
        <v>4.2665779973399198</v>
      </c>
      <c r="Z269">
        <f t="shared" si="38"/>
        <v>4.9733155994679841</v>
      </c>
    </row>
    <row r="270" spans="1:26" x14ac:dyDescent="0.25">
      <c r="A270">
        <v>282</v>
      </c>
      <c r="B270" t="s">
        <v>412</v>
      </c>
      <c r="C270" t="s">
        <v>350</v>
      </c>
      <c r="D270" s="8" t="s">
        <v>656</v>
      </c>
      <c r="E270">
        <v>3.4</v>
      </c>
      <c r="F270" s="8" t="s">
        <v>656</v>
      </c>
      <c r="G270">
        <v>3.8</v>
      </c>
      <c r="H270" s="8" t="s">
        <v>656</v>
      </c>
      <c r="I270" s="11" t="s">
        <v>656</v>
      </c>
      <c r="J270" t="s">
        <v>656</v>
      </c>
      <c r="K270" t="s">
        <v>656</v>
      </c>
      <c r="L270">
        <v>1.1000000000000001</v>
      </c>
      <c r="M270" s="34"/>
      <c r="N270">
        <f t="shared" si="33"/>
        <v>2.7666666666666662</v>
      </c>
      <c r="O270">
        <f t="shared" si="39"/>
        <v>2.4500000000000002</v>
      </c>
      <c r="P270" t="e">
        <f t="shared" si="34"/>
        <v>#VALUE!</v>
      </c>
      <c r="Q270">
        <f t="shared" si="35"/>
        <v>3.9196624472573838</v>
      </c>
      <c r="R270" t="e">
        <f t="shared" si="36"/>
        <v>#VALUE!</v>
      </c>
      <c r="S270" t="e">
        <f t="shared" si="37"/>
        <v>#VALUE!</v>
      </c>
      <c r="V270">
        <v>3.9196624472573838</v>
      </c>
      <c r="Z270">
        <f t="shared" si="38"/>
        <v>2.9398874824191279</v>
      </c>
    </row>
    <row r="271" spans="1:26" x14ac:dyDescent="0.25">
      <c r="A271">
        <v>283</v>
      </c>
      <c r="B271" t="s">
        <v>412</v>
      </c>
      <c r="C271" t="s">
        <v>351</v>
      </c>
      <c r="D271" s="8" t="s">
        <v>656</v>
      </c>
      <c r="E271" t="s">
        <v>656</v>
      </c>
      <c r="F271" s="8" t="s">
        <v>656</v>
      </c>
      <c r="G271">
        <v>3.8</v>
      </c>
      <c r="H271">
        <v>3.5</v>
      </c>
      <c r="I271" s="11">
        <v>4.2</v>
      </c>
      <c r="J271">
        <v>3.7</v>
      </c>
      <c r="K271">
        <v>3.7</v>
      </c>
      <c r="L271" t="s">
        <v>656</v>
      </c>
      <c r="M271" s="34"/>
      <c r="N271">
        <f t="shared" si="33"/>
        <v>3.78</v>
      </c>
      <c r="O271">
        <f t="shared" si="39"/>
        <v>3.78</v>
      </c>
      <c r="P271" t="e">
        <f t="shared" si="34"/>
        <v>#VALUE!</v>
      </c>
      <c r="Q271" t="e">
        <f t="shared" si="35"/>
        <v>#VALUE!</v>
      </c>
      <c r="R271" t="e">
        <f t="shared" si="36"/>
        <v>#VALUE!</v>
      </c>
      <c r="S271">
        <f t="shared" si="37"/>
        <v>2.9365380961428844</v>
      </c>
      <c r="X271">
        <v>2.9365380961428844</v>
      </c>
      <c r="Z271">
        <f t="shared" si="38"/>
        <v>3.6273076192285769</v>
      </c>
    </row>
    <row r="272" spans="1:26" x14ac:dyDescent="0.25">
      <c r="A272">
        <v>284</v>
      </c>
      <c r="B272" t="s">
        <v>412</v>
      </c>
      <c r="C272" t="s">
        <v>352</v>
      </c>
      <c r="D272" s="8" t="s">
        <v>656</v>
      </c>
      <c r="E272" t="s">
        <v>656</v>
      </c>
      <c r="F272" s="8" t="s">
        <v>656</v>
      </c>
      <c r="G272" t="s">
        <v>656</v>
      </c>
      <c r="H272" s="8" t="s">
        <v>656</v>
      </c>
      <c r="I272" s="11" t="s">
        <v>656</v>
      </c>
      <c r="J272" t="s">
        <v>656</v>
      </c>
      <c r="K272" t="s">
        <v>656</v>
      </c>
      <c r="L272">
        <v>0.7</v>
      </c>
      <c r="M272" s="34"/>
      <c r="N272">
        <f t="shared" si="33"/>
        <v>0.7</v>
      </c>
      <c r="O272">
        <f t="shared" si="39"/>
        <v>0.7</v>
      </c>
      <c r="P272" t="e">
        <f t="shared" si="34"/>
        <v>#VALUE!</v>
      </c>
      <c r="Q272" t="e">
        <f t="shared" si="35"/>
        <v>#VALUE!</v>
      </c>
      <c r="R272" t="e">
        <f t="shared" si="36"/>
        <v>#VALUE!</v>
      </c>
      <c r="S272" t="e">
        <f t="shared" si="37"/>
        <v>#VALUE!</v>
      </c>
      <c r="Z272">
        <f t="shared" si="38"/>
        <v>0.7</v>
      </c>
    </row>
    <row r="273" spans="1:26" x14ac:dyDescent="0.25">
      <c r="A273">
        <v>285</v>
      </c>
      <c r="B273" t="s">
        <v>412</v>
      </c>
      <c r="C273" t="s">
        <v>353</v>
      </c>
      <c r="D273" s="8" t="s">
        <v>656</v>
      </c>
      <c r="E273" t="s">
        <v>656</v>
      </c>
      <c r="F273" s="8" t="s">
        <v>656</v>
      </c>
      <c r="G273">
        <v>2.2999999999999998</v>
      </c>
      <c r="H273">
        <v>3.214</v>
      </c>
      <c r="I273" s="11">
        <v>2.5</v>
      </c>
      <c r="J273" t="s">
        <v>656</v>
      </c>
      <c r="K273" t="s">
        <v>656</v>
      </c>
      <c r="L273">
        <v>0.6</v>
      </c>
      <c r="M273" s="34"/>
      <c r="N273">
        <f t="shared" si="33"/>
        <v>2.1534999999999997</v>
      </c>
      <c r="O273">
        <f t="shared" si="39"/>
        <v>2.1534999999999997</v>
      </c>
      <c r="P273" t="e">
        <f t="shared" si="34"/>
        <v>#VALUE!</v>
      </c>
      <c r="Q273" t="e">
        <f t="shared" si="35"/>
        <v>#VALUE!</v>
      </c>
      <c r="R273" t="e">
        <f t="shared" si="36"/>
        <v>#VALUE!</v>
      </c>
      <c r="S273" t="e">
        <f t="shared" si="37"/>
        <v>#VALUE!</v>
      </c>
      <c r="Z273">
        <f t="shared" si="38"/>
        <v>2.1534999999999997</v>
      </c>
    </row>
    <row r="274" spans="1:26" x14ac:dyDescent="0.25">
      <c r="A274">
        <v>286</v>
      </c>
      <c r="B274" t="s">
        <v>412</v>
      </c>
      <c r="C274" t="s">
        <v>354</v>
      </c>
      <c r="D274" s="8" t="s">
        <v>656</v>
      </c>
      <c r="E274" t="s">
        <v>656</v>
      </c>
      <c r="F274" s="8" t="s">
        <v>656</v>
      </c>
      <c r="G274">
        <v>5</v>
      </c>
      <c r="H274">
        <v>4.5999999999999996</v>
      </c>
      <c r="I274" s="11">
        <v>3.8</v>
      </c>
      <c r="J274">
        <v>3.7</v>
      </c>
      <c r="K274">
        <v>4.5</v>
      </c>
      <c r="L274" t="s">
        <v>656</v>
      </c>
      <c r="M274" s="34"/>
      <c r="N274">
        <f t="shared" si="33"/>
        <v>4.3199999999999994</v>
      </c>
      <c r="O274">
        <f t="shared" si="39"/>
        <v>4.3199999999999994</v>
      </c>
      <c r="P274" t="e">
        <f t="shared" si="34"/>
        <v>#VALUE!</v>
      </c>
      <c r="Q274" t="e">
        <f t="shared" si="35"/>
        <v>#VALUE!</v>
      </c>
      <c r="R274" t="e">
        <f t="shared" si="36"/>
        <v>#VALUE!</v>
      </c>
      <c r="S274">
        <f t="shared" si="37"/>
        <v>2.9365380961428844</v>
      </c>
      <c r="X274">
        <v>2.9365380961428844</v>
      </c>
      <c r="Z274">
        <f t="shared" si="38"/>
        <v>4.1673076192285761</v>
      </c>
    </row>
    <row r="275" spans="1:26" x14ac:dyDescent="0.25">
      <c r="A275">
        <v>287</v>
      </c>
      <c r="B275" t="s">
        <v>412</v>
      </c>
      <c r="C275" t="s">
        <v>355</v>
      </c>
      <c r="D275" s="8" t="s">
        <v>656</v>
      </c>
      <c r="E275" t="s">
        <v>656</v>
      </c>
      <c r="F275" s="8" t="s">
        <v>656</v>
      </c>
      <c r="G275">
        <v>3.3</v>
      </c>
      <c r="H275">
        <v>3.8</v>
      </c>
      <c r="I275" s="11">
        <v>2.8</v>
      </c>
      <c r="J275">
        <v>3.4</v>
      </c>
      <c r="K275">
        <v>3.9</v>
      </c>
      <c r="L275" t="s">
        <v>656</v>
      </c>
      <c r="M275" s="34"/>
      <c r="N275">
        <f t="shared" si="33"/>
        <v>3.44</v>
      </c>
      <c r="O275">
        <f t="shared" si="39"/>
        <v>3.44</v>
      </c>
      <c r="P275" t="e">
        <f t="shared" si="34"/>
        <v>#VALUE!</v>
      </c>
      <c r="Q275" t="e">
        <f t="shared" si="35"/>
        <v>#VALUE!</v>
      </c>
      <c r="R275" t="e">
        <f t="shared" si="36"/>
        <v>#VALUE!</v>
      </c>
      <c r="S275">
        <f t="shared" si="37"/>
        <v>2.746532395971879</v>
      </c>
      <c r="X275">
        <v>2.746532395971879</v>
      </c>
      <c r="Z275">
        <f t="shared" si="38"/>
        <v>3.3093064791943752</v>
      </c>
    </row>
    <row r="276" spans="1:26" x14ac:dyDescent="0.25">
      <c r="A276">
        <v>288</v>
      </c>
      <c r="B276" t="s">
        <v>412</v>
      </c>
      <c r="C276" t="s">
        <v>356</v>
      </c>
      <c r="D276" s="8" t="s">
        <v>656</v>
      </c>
      <c r="E276">
        <v>4.8</v>
      </c>
      <c r="F276" s="8" t="s">
        <v>656</v>
      </c>
      <c r="G276">
        <v>3.7</v>
      </c>
      <c r="H276">
        <v>3.5</v>
      </c>
      <c r="I276" s="11">
        <v>1.9</v>
      </c>
      <c r="J276" t="s">
        <v>656</v>
      </c>
      <c r="K276">
        <v>2.7</v>
      </c>
      <c r="L276" t="s">
        <v>656</v>
      </c>
      <c r="M276" s="34"/>
      <c r="N276">
        <f t="shared" si="33"/>
        <v>3.3200000000000003</v>
      </c>
      <c r="O276">
        <f t="shared" si="39"/>
        <v>2.95</v>
      </c>
      <c r="P276" t="e">
        <f t="shared" si="34"/>
        <v>#VALUE!</v>
      </c>
      <c r="Q276">
        <f t="shared" si="35"/>
        <v>6.2825316455696196</v>
      </c>
      <c r="R276" t="e">
        <f t="shared" si="36"/>
        <v>#VALUE!</v>
      </c>
      <c r="S276" t="e">
        <f t="shared" si="37"/>
        <v>#VALUE!</v>
      </c>
      <c r="V276">
        <v>6.2825316455696196</v>
      </c>
      <c r="Z276">
        <f t="shared" si="38"/>
        <v>3.6165063291139239</v>
      </c>
    </row>
    <row r="277" spans="1:26" x14ac:dyDescent="0.25">
      <c r="A277">
        <v>289</v>
      </c>
      <c r="B277" t="s">
        <v>412</v>
      </c>
      <c r="C277" t="s">
        <v>357</v>
      </c>
      <c r="D277" s="8" t="s">
        <v>656</v>
      </c>
      <c r="E277" t="s">
        <v>656</v>
      </c>
      <c r="F277" s="8" t="s">
        <v>656</v>
      </c>
      <c r="G277">
        <v>5</v>
      </c>
      <c r="H277">
        <v>5.0999999999999996</v>
      </c>
      <c r="I277" s="11">
        <v>5.3</v>
      </c>
      <c r="J277">
        <v>7.3</v>
      </c>
      <c r="K277">
        <v>6.7</v>
      </c>
      <c r="L277" t="s">
        <v>656</v>
      </c>
      <c r="M277" s="34"/>
      <c r="N277">
        <f t="shared" si="33"/>
        <v>5.88</v>
      </c>
      <c r="O277">
        <f t="shared" si="39"/>
        <v>5.88</v>
      </c>
      <c r="P277" t="e">
        <f t="shared" si="34"/>
        <v>#VALUE!</v>
      </c>
      <c r="Q277" t="e">
        <f t="shared" si="35"/>
        <v>#VALUE!</v>
      </c>
      <c r="R277" t="e">
        <f t="shared" si="36"/>
        <v>#VALUE!</v>
      </c>
      <c r="S277">
        <f t="shared" si="37"/>
        <v>5.2166064981949454</v>
      </c>
      <c r="X277">
        <v>5.2166064981949454</v>
      </c>
      <c r="Z277">
        <f t="shared" si="38"/>
        <v>5.4633212996389888</v>
      </c>
    </row>
    <row r="278" spans="1:26" x14ac:dyDescent="0.25">
      <c r="A278">
        <v>290</v>
      </c>
      <c r="B278" t="s">
        <v>412</v>
      </c>
      <c r="C278" t="s">
        <v>358</v>
      </c>
      <c r="D278" s="8" t="s">
        <v>656</v>
      </c>
      <c r="E278" t="s">
        <v>656</v>
      </c>
      <c r="F278" s="8" t="s">
        <v>656</v>
      </c>
      <c r="G278">
        <v>3.7</v>
      </c>
      <c r="H278">
        <v>3.9</v>
      </c>
      <c r="I278" s="11">
        <v>4.3</v>
      </c>
      <c r="J278">
        <v>4.7</v>
      </c>
      <c r="K278">
        <v>4.3</v>
      </c>
      <c r="L278" t="s">
        <v>656</v>
      </c>
      <c r="M278" s="34"/>
      <c r="N278">
        <f t="shared" si="33"/>
        <v>4.18</v>
      </c>
      <c r="O278">
        <f t="shared" si="39"/>
        <v>4.18</v>
      </c>
      <c r="P278" t="e">
        <f t="shared" si="34"/>
        <v>#VALUE!</v>
      </c>
      <c r="Q278" t="e">
        <f t="shared" si="35"/>
        <v>#VALUE!</v>
      </c>
      <c r="R278" t="e">
        <f t="shared" si="36"/>
        <v>#VALUE!</v>
      </c>
      <c r="S278">
        <f t="shared" si="37"/>
        <v>3.5698904300462346</v>
      </c>
      <c r="X278">
        <v>3.5698904300462346</v>
      </c>
      <c r="Z278">
        <f t="shared" si="38"/>
        <v>3.9539780860092471</v>
      </c>
    </row>
    <row r="279" spans="1:26" x14ac:dyDescent="0.25">
      <c r="A279">
        <v>291</v>
      </c>
      <c r="B279" t="s">
        <v>412</v>
      </c>
      <c r="C279" t="s">
        <v>359</v>
      </c>
      <c r="D279" s="8" t="s">
        <v>656</v>
      </c>
      <c r="E279" s="10">
        <v>0.75</v>
      </c>
      <c r="F279" s="8" t="s">
        <v>656</v>
      </c>
      <c r="G279" s="10" t="s">
        <v>656</v>
      </c>
      <c r="H279" s="8" t="s">
        <v>656</v>
      </c>
      <c r="I279" s="11" t="s">
        <v>656</v>
      </c>
      <c r="J279" t="s">
        <v>656</v>
      </c>
      <c r="K279" t="s">
        <v>656</v>
      </c>
      <c r="L279">
        <v>1.0714285714285714</v>
      </c>
      <c r="M279" s="34"/>
      <c r="N279">
        <f t="shared" si="33"/>
        <v>0.9107142857142857</v>
      </c>
      <c r="O279">
        <f t="shared" si="39"/>
        <v>1.0714285714285714</v>
      </c>
      <c r="P279" t="e">
        <f t="shared" si="34"/>
        <v>#VALUE!</v>
      </c>
      <c r="Q279">
        <f t="shared" si="35"/>
        <v>-0.55291139240506304</v>
      </c>
      <c r="R279" t="e">
        <f t="shared" si="36"/>
        <v>#VALUE!</v>
      </c>
      <c r="S279" t="e">
        <f t="shared" si="37"/>
        <v>#VALUE!</v>
      </c>
      <c r="V279">
        <v>-0.55291139240506304</v>
      </c>
      <c r="Z279">
        <f t="shared" si="38"/>
        <v>0.25925858951175418</v>
      </c>
    </row>
    <row r="280" spans="1:26" x14ac:dyDescent="0.25">
      <c r="A280">
        <v>292</v>
      </c>
      <c r="B280" t="s">
        <v>412</v>
      </c>
      <c r="C280" t="s">
        <v>360</v>
      </c>
      <c r="D280" s="8" t="s">
        <v>656</v>
      </c>
      <c r="E280" s="10" t="s">
        <v>656</v>
      </c>
      <c r="F280" s="8" t="s">
        <v>656</v>
      </c>
      <c r="G280" s="10" t="s">
        <v>656</v>
      </c>
      <c r="H280" s="8" t="s">
        <v>656</v>
      </c>
      <c r="I280" s="11" t="s">
        <v>656</v>
      </c>
      <c r="J280">
        <v>4</v>
      </c>
      <c r="K280">
        <v>7.5</v>
      </c>
      <c r="L280" t="s">
        <v>656</v>
      </c>
      <c r="M280" s="34"/>
      <c r="N280">
        <f t="shared" si="33"/>
        <v>5.75</v>
      </c>
      <c r="O280">
        <f t="shared" si="39"/>
        <v>5.75</v>
      </c>
      <c r="P280" t="e">
        <f t="shared" si="34"/>
        <v>#VALUE!</v>
      </c>
      <c r="Q280" t="e">
        <f t="shared" si="35"/>
        <v>#VALUE!</v>
      </c>
      <c r="R280" t="e">
        <f t="shared" si="36"/>
        <v>#VALUE!</v>
      </c>
      <c r="S280">
        <f t="shared" si="37"/>
        <v>3.1265437963138893</v>
      </c>
      <c r="X280">
        <v>3.1265437963138893</v>
      </c>
      <c r="Z280">
        <f t="shared" si="38"/>
        <v>5.3132718981569447</v>
      </c>
    </row>
    <row r="281" spans="1:26" x14ac:dyDescent="0.25">
      <c r="A281">
        <v>293</v>
      </c>
      <c r="B281" t="s">
        <v>412</v>
      </c>
      <c r="C281" t="s">
        <v>361</v>
      </c>
      <c r="D281" s="8" t="s">
        <v>656</v>
      </c>
      <c r="E281" s="10" t="s">
        <v>656</v>
      </c>
      <c r="F281" s="8" t="s">
        <v>656</v>
      </c>
      <c r="G281" s="10" t="s">
        <v>656</v>
      </c>
      <c r="H281" s="8" t="s">
        <v>656</v>
      </c>
      <c r="I281" s="11">
        <v>4.9000000000000004</v>
      </c>
      <c r="J281" t="s">
        <v>656</v>
      </c>
      <c r="K281">
        <v>5.8</v>
      </c>
      <c r="L281" t="s">
        <v>656</v>
      </c>
      <c r="M281" s="34"/>
      <c r="N281">
        <f t="shared" si="33"/>
        <v>5.35</v>
      </c>
      <c r="O281">
        <f t="shared" si="39"/>
        <v>5.35</v>
      </c>
      <c r="P281" t="e">
        <f t="shared" si="34"/>
        <v>#VALUE!</v>
      </c>
      <c r="Q281" t="e">
        <f t="shared" si="35"/>
        <v>#VALUE!</v>
      </c>
      <c r="R281" t="e">
        <f t="shared" si="36"/>
        <v>#VALUE!</v>
      </c>
      <c r="S281" t="e">
        <f t="shared" si="37"/>
        <v>#VALUE!</v>
      </c>
      <c r="Z281">
        <f t="shared" si="38"/>
        <v>5.35</v>
      </c>
    </row>
    <row r="282" spans="1:26" x14ac:dyDescent="0.25">
      <c r="A282">
        <v>294</v>
      </c>
      <c r="B282" t="s">
        <v>412</v>
      </c>
      <c r="C282" t="s">
        <v>362</v>
      </c>
      <c r="D282" s="8" t="s">
        <v>656</v>
      </c>
      <c r="E282" s="10" t="s">
        <v>656</v>
      </c>
      <c r="F282" s="8" t="s">
        <v>656</v>
      </c>
      <c r="G282">
        <v>4.3</v>
      </c>
      <c r="H282">
        <v>2.6</v>
      </c>
      <c r="I282" s="11">
        <v>3.6</v>
      </c>
      <c r="J282">
        <v>6.1</v>
      </c>
      <c r="K282" t="s">
        <v>656</v>
      </c>
      <c r="L282">
        <v>1.6</v>
      </c>
      <c r="M282" s="34"/>
      <c r="N282">
        <f t="shared" si="33"/>
        <v>3.6400000000000006</v>
      </c>
      <c r="O282">
        <f t="shared" si="39"/>
        <v>3.6400000000000006</v>
      </c>
      <c r="P282" t="e">
        <f t="shared" si="34"/>
        <v>#VALUE!</v>
      </c>
      <c r="Q282" t="e">
        <f t="shared" si="35"/>
        <v>#VALUE!</v>
      </c>
      <c r="R282" t="e">
        <f t="shared" si="36"/>
        <v>#VALUE!</v>
      </c>
      <c r="S282">
        <f t="shared" si="37"/>
        <v>4.4565836975109248</v>
      </c>
      <c r="X282">
        <v>4.4565836975109248</v>
      </c>
      <c r="Z282">
        <f t="shared" si="38"/>
        <v>3.3113167395021845</v>
      </c>
    </row>
    <row r="283" spans="1:26" x14ac:dyDescent="0.25">
      <c r="A283">
        <v>295</v>
      </c>
      <c r="B283" t="s">
        <v>412</v>
      </c>
      <c r="C283" t="s">
        <v>363</v>
      </c>
      <c r="D283" s="8" t="s">
        <v>656</v>
      </c>
      <c r="E283" s="10" t="s">
        <v>656</v>
      </c>
      <c r="F283" s="8" t="s">
        <v>656</v>
      </c>
      <c r="G283" s="10" t="s">
        <v>656</v>
      </c>
      <c r="H283">
        <v>4.5</v>
      </c>
      <c r="I283" s="11">
        <v>5.2</v>
      </c>
      <c r="J283">
        <v>5.7</v>
      </c>
      <c r="K283">
        <v>3.6</v>
      </c>
      <c r="L283" t="s">
        <v>656</v>
      </c>
      <c r="M283" s="34"/>
      <c r="N283">
        <f t="shared" si="33"/>
        <v>4.75</v>
      </c>
      <c r="O283">
        <f t="shared" si="39"/>
        <v>4.75</v>
      </c>
      <c r="P283" t="e">
        <f t="shared" si="34"/>
        <v>#VALUE!</v>
      </c>
      <c r="Q283" t="e">
        <f t="shared" si="35"/>
        <v>#VALUE!</v>
      </c>
      <c r="R283" t="e">
        <f t="shared" si="36"/>
        <v>#VALUE!</v>
      </c>
      <c r="S283">
        <f t="shared" si="37"/>
        <v>4.2032427639495848</v>
      </c>
      <c r="X283">
        <v>4.2032427639495848</v>
      </c>
      <c r="Z283">
        <f t="shared" si="38"/>
        <v>4.3758106909873957</v>
      </c>
    </row>
    <row r="284" spans="1:26" x14ac:dyDescent="0.25">
      <c r="A284">
        <v>296</v>
      </c>
      <c r="B284" t="s">
        <v>412</v>
      </c>
      <c r="C284" t="s">
        <v>364</v>
      </c>
      <c r="D284" s="8" t="s">
        <v>656</v>
      </c>
      <c r="E284" s="10" t="s">
        <v>656</v>
      </c>
      <c r="F284" s="8" t="s">
        <v>656</v>
      </c>
      <c r="G284" s="10" t="s">
        <v>656</v>
      </c>
      <c r="H284">
        <v>9.1999999999999993</v>
      </c>
      <c r="I284" s="11">
        <v>11.8</v>
      </c>
      <c r="J284">
        <v>12.3</v>
      </c>
      <c r="K284">
        <v>12</v>
      </c>
      <c r="L284" t="s">
        <v>656</v>
      </c>
      <c r="M284" s="34"/>
      <c r="N284">
        <f t="shared" si="33"/>
        <v>11.324999999999999</v>
      </c>
      <c r="O284">
        <f t="shared" si="39"/>
        <v>11.324999999999999</v>
      </c>
      <c r="P284" t="e">
        <f t="shared" si="34"/>
        <v>#VALUE!</v>
      </c>
      <c r="Q284" t="e">
        <f t="shared" si="35"/>
        <v>#VALUE!</v>
      </c>
      <c r="R284" t="e">
        <f t="shared" si="36"/>
        <v>#VALUE!</v>
      </c>
      <c r="S284">
        <f t="shared" si="37"/>
        <v>8.3833681677116996</v>
      </c>
      <c r="X284">
        <v>8.3833681677116996</v>
      </c>
      <c r="Z284">
        <f t="shared" si="38"/>
        <v>10.345842041927925</v>
      </c>
    </row>
    <row r="285" spans="1:26" x14ac:dyDescent="0.25">
      <c r="A285">
        <v>297</v>
      </c>
      <c r="B285" t="s">
        <v>412</v>
      </c>
      <c r="C285" t="s">
        <v>365</v>
      </c>
      <c r="D285" s="8" t="s">
        <v>656</v>
      </c>
      <c r="E285" s="10" t="s">
        <v>656</v>
      </c>
      <c r="F285" s="8" t="s">
        <v>656</v>
      </c>
      <c r="G285" s="10" t="s">
        <v>656</v>
      </c>
      <c r="H285">
        <v>6.5</v>
      </c>
      <c r="I285" s="11">
        <v>5.8</v>
      </c>
      <c r="J285">
        <v>6.666666666666667</v>
      </c>
      <c r="K285">
        <v>5.3</v>
      </c>
      <c r="L285" t="s">
        <v>656</v>
      </c>
      <c r="M285" s="34"/>
      <c r="N285">
        <f t="shared" si="33"/>
        <v>6.0666666666666673</v>
      </c>
      <c r="O285">
        <f t="shared" si="39"/>
        <v>6.0666666666666673</v>
      </c>
      <c r="P285" t="e">
        <f t="shared" si="34"/>
        <v>#VALUE!</v>
      </c>
      <c r="Q285" t="e">
        <f t="shared" si="35"/>
        <v>#VALUE!</v>
      </c>
      <c r="R285" t="e">
        <f t="shared" si="36"/>
        <v>#VALUE!</v>
      </c>
      <c r="S285">
        <f t="shared" si="37"/>
        <v>4.8154833533894905</v>
      </c>
      <c r="X285">
        <v>4.8154833533894905</v>
      </c>
      <c r="Z285">
        <f t="shared" si="38"/>
        <v>5.6038708383473725</v>
      </c>
    </row>
    <row r="286" spans="1:26" x14ac:dyDescent="0.25">
      <c r="A286">
        <v>298</v>
      </c>
      <c r="B286" t="s">
        <v>412</v>
      </c>
      <c r="C286" t="s">
        <v>366</v>
      </c>
      <c r="D286" s="8" t="s">
        <v>656</v>
      </c>
      <c r="E286">
        <v>3.4</v>
      </c>
      <c r="F286" s="8" t="s">
        <v>656</v>
      </c>
      <c r="G286">
        <v>3</v>
      </c>
      <c r="H286">
        <v>3.9</v>
      </c>
      <c r="I286" s="11">
        <v>3</v>
      </c>
      <c r="J286" t="s">
        <v>656</v>
      </c>
      <c r="K286" t="s">
        <v>656</v>
      </c>
      <c r="L286">
        <v>1</v>
      </c>
      <c r="M286" s="34"/>
      <c r="N286">
        <f t="shared" si="33"/>
        <v>2.8600000000000003</v>
      </c>
      <c r="O286">
        <f t="shared" si="39"/>
        <v>2.7250000000000001</v>
      </c>
      <c r="P286" t="e">
        <f t="shared" si="34"/>
        <v>#VALUE!</v>
      </c>
      <c r="Q286">
        <f t="shared" si="35"/>
        <v>3.9196624472573838</v>
      </c>
      <c r="R286" t="e">
        <f t="shared" si="36"/>
        <v>#VALUE!</v>
      </c>
      <c r="S286" t="e">
        <f t="shared" si="37"/>
        <v>#VALUE!</v>
      </c>
      <c r="V286">
        <v>3.9196624472573838</v>
      </c>
      <c r="Z286">
        <f t="shared" si="38"/>
        <v>2.9639324894514769</v>
      </c>
    </row>
    <row r="287" spans="1:26" x14ac:dyDescent="0.25">
      <c r="A287">
        <v>299</v>
      </c>
      <c r="B287" t="s">
        <v>412</v>
      </c>
      <c r="C287" t="s">
        <v>367</v>
      </c>
      <c r="D287" s="8" t="s">
        <v>656</v>
      </c>
      <c r="E287">
        <v>2.2999999999999998</v>
      </c>
      <c r="F287" s="8" t="s">
        <v>656</v>
      </c>
      <c r="G287">
        <v>3.7</v>
      </c>
      <c r="H287">
        <v>3.7</v>
      </c>
      <c r="I287" s="11">
        <v>2.8</v>
      </c>
      <c r="J287" t="s">
        <v>656</v>
      </c>
      <c r="K287" t="s">
        <v>656</v>
      </c>
      <c r="L287">
        <v>2.1</v>
      </c>
      <c r="M287" s="34"/>
      <c r="N287">
        <f t="shared" si="33"/>
        <v>2.92</v>
      </c>
      <c r="O287">
        <f t="shared" si="39"/>
        <v>3.0749999999999997</v>
      </c>
      <c r="P287" t="e">
        <f t="shared" si="34"/>
        <v>#VALUE!</v>
      </c>
      <c r="Q287">
        <f t="shared" si="35"/>
        <v>2.0631223628691981</v>
      </c>
      <c r="R287" t="e">
        <f t="shared" si="36"/>
        <v>#VALUE!</v>
      </c>
      <c r="S287" t="e">
        <f t="shared" si="37"/>
        <v>#VALUE!</v>
      </c>
      <c r="V287">
        <v>2.0631223628691981</v>
      </c>
      <c r="Z287">
        <f t="shared" si="38"/>
        <v>2.8726244725738392</v>
      </c>
    </row>
    <row r="288" spans="1:26" x14ac:dyDescent="0.25">
      <c r="A288">
        <v>300</v>
      </c>
      <c r="B288" t="s">
        <v>412</v>
      </c>
      <c r="C288" t="s">
        <v>368</v>
      </c>
      <c r="D288" s="8" t="s">
        <v>656</v>
      </c>
      <c r="E288" t="s">
        <v>656</v>
      </c>
      <c r="F288" s="8" t="s">
        <v>656</v>
      </c>
      <c r="G288" t="s">
        <v>656</v>
      </c>
      <c r="H288">
        <v>7.65</v>
      </c>
      <c r="I288" s="11">
        <v>8.4</v>
      </c>
      <c r="J288">
        <v>9.1999999999999993</v>
      </c>
      <c r="K288">
        <v>8.1999999999999993</v>
      </c>
      <c r="L288" t="s">
        <v>656</v>
      </c>
      <c r="M288" s="34"/>
      <c r="N288">
        <f t="shared" si="33"/>
        <v>8.3625000000000007</v>
      </c>
      <c r="O288">
        <f t="shared" si="39"/>
        <v>8.3625000000000007</v>
      </c>
      <c r="P288" t="e">
        <f t="shared" si="34"/>
        <v>#VALUE!</v>
      </c>
      <c r="Q288" t="e">
        <f t="shared" si="35"/>
        <v>#VALUE!</v>
      </c>
      <c r="R288" t="e">
        <f t="shared" si="36"/>
        <v>#VALUE!</v>
      </c>
      <c r="S288">
        <f t="shared" si="37"/>
        <v>6.4199759326113117</v>
      </c>
      <c r="X288">
        <v>6.4199759326113117</v>
      </c>
      <c r="Z288">
        <f t="shared" si="38"/>
        <v>7.6674939831528279</v>
      </c>
    </row>
    <row r="289" spans="1:26" x14ac:dyDescent="0.25">
      <c r="A289">
        <v>301</v>
      </c>
      <c r="B289" t="s">
        <v>412</v>
      </c>
      <c r="C289" t="s">
        <v>369</v>
      </c>
      <c r="D289" s="8" t="s">
        <v>656</v>
      </c>
      <c r="E289" t="s">
        <v>656</v>
      </c>
      <c r="F289" s="8" t="s">
        <v>656</v>
      </c>
      <c r="G289" t="s">
        <v>656</v>
      </c>
      <c r="H289">
        <v>6</v>
      </c>
      <c r="I289" s="11">
        <v>8.1999999999999993</v>
      </c>
      <c r="J289">
        <v>10.8</v>
      </c>
      <c r="K289">
        <v>10.8</v>
      </c>
      <c r="L289" t="s">
        <v>656</v>
      </c>
      <c r="M289" s="34"/>
      <c r="N289">
        <f t="shared" si="33"/>
        <v>8.9499999999999993</v>
      </c>
      <c r="O289">
        <f t="shared" si="39"/>
        <v>8.9499999999999993</v>
      </c>
      <c r="P289" t="e">
        <f t="shared" si="34"/>
        <v>#VALUE!</v>
      </c>
      <c r="Q289" t="e">
        <f t="shared" si="35"/>
        <v>#VALUE!</v>
      </c>
      <c r="R289" t="e">
        <f t="shared" si="36"/>
        <v>#VALUE!</v>
      </c>
      <c r="S289">
        <f t="shared" si="37"/>
        <v>7.4333396668566731</v>
      </c>
      <c r="X289">
        <v>7.4333396668566731</v>
      </c>
      <c r="Z289">
        <f t="shared" si="38"/>
        <v>8.1083349167141687</v>
      </c>
    </row>
    <row r="290" spans="1:26" x14ac:dyDescent="0.25">
      <c r="A290">
        <v>302</v>
      </c>
      <c r="B290" t="s">
        <v>412</v>
      </c>
      <c r="C290" t="s">
        <v>370</v>
      </c>
      <c r="D290" s="8" t="s">
        <v>656</v>
      </c>
      <c r="E290" t="s">
        <v>656</v>
      </c>
      <c r="F290" s="8" t="s">
        <v>656</v>
      </c>
      <c r="G290">
        <v>4.5</v>
      </c>
      <c r="H290">
        <v>1.5</v>
      </c>
      <c r="I290" s="11">
        <v>11.5</v>
      </c>
      <c r="J290">
        <v>7</v>
      </c>
      <c r="K290">
        <v>6.5</v>
      </c>
      <c r="L290" t="s">
        <v>656</v>
      </c>
      <c r="M290" s="34"/>
      <c r="N290">
        <f t="shared" si="33"/>
        <v>6.2</v>
      </c>
      <c r="O290">
        <f t="shared" si="39"/>
        <v>6.2</v>
      </c>
      <c r="P290" t="e">
        <f t="shared" si="34"/>
        <v>#VALUE!</v>
      </c>
      <c r="Q290" t="e">
        <f t="shared" si="35"/>
        <v>#VALUE!</v>
      </c>
      <c r="R290" t="e">
        <f t="shared" si="36"/>
        <v>#VALUE!</v>
      </c>
      <c r="S290">
        <f t="shared" si="37"/>
        <v>5.0266007980239404</v>
      </c>
      <c r="X290">
        <v>5.0266007980239404</v>
      </c>
      <c r="Z290">
        <f t="shared" si="38"/>
        <v>5.8053201596047881</v>
      </c>
    </row>
    <row r="291" spans="1:26" x14ac:dyDescent="0.25">
      <c r="A291">
        <v>303</v>
      </c>
      <c r="B291" t="s">
        <v>412</v>
      </c>
      <c r="C291" t="s">
        <v>371</v>
      </c>
      <c r="D291" s="8" t="s">
        <v>656</v>
      </c>
      <c r="E291" t="s">
        <v>656</v>
      </c>
      <c r="F291" s="8" t="s">
        <v>656</v>
      </c>
      <c r="G291">
        <v>2.2000000000000002</v>
      </c>
      <c r="H291" s="8" t="s">
        <v>656</v>
      </c>
      <c r="I291" s="11" t="s">
        <v>656</v>
      </c>
      <c r="J291" t="s">
        <v>656</v>
      </c>
      <c r="K291">
        <v>2.2666666666666666</v>
      </c>
      <c r="L291">
        <v>2</v>
      </c>
      <c r="M291" s="34"/>
      <c r="N291">
        <f t="shared" si="33"/>
        <v>2.1555555555555554</v>
      </c>
      <c r="O291">
        <f t="shared" si="39"/>
        <v>2.1555555555555554</v>
      </c>
      <c r="P291" t="e">
        <f t="shared" si="34"/>
        <v>#VALUE!</v>
      </c>
      <c r="Q291" t="e">
        <f t="shared" si="35"/>
        <v>#VALUE!</v>
      </c>
      <c r="R291" t="e">
        <f t="shared" si="36"/>
        <v>#VALUE!</v>
      </c>
      <c r="S291" t="e">
        <f t="shared" si="37"/>
        <v>#VALUE!</v>
      </c>
      <c r="Z291">
        <f t="shared" si="38"/>
        <v>2.1555555555555554</v>
      </c>
    </row>
    <row r="292" spans="1:26" x14ac:dyDescent="0.25">
      <c r="A292">
        <v>304</v>
      </c>
      <c r="B292" t="s">
        <v>412</v>
      </c>
      <c r="C292" t="s">
        <v>372</v>
      </c>
      <c r="D292" s="8" t="s">
        <v>656</v>
      </c>
      <c r="E292" t="s">
        <v>656</v>
      </c>
      <c r="F292" s="8" t="s">
        <v>656</v>
      </c>
      <c r="G292" s="13">
        <v>2.7</v>
      </c>
      <c r="H292" t="s">
        <v>656</v>
      </c>
      <c r="I292" s="14">
        <v>2.4</v>
      </c>
      <c r="J292" s="13">
        <v>3.7</v>
      </c>
      <c r="K292" t="s">
        <v>656</v>
      </c>
      <c r="L292" s="13">
        <v>1.2</v>
      </c>
      <c r="M292" s="34"/>
      <c r="N292">
        <f t="shared" si="33"/>
        <v>2.5</v>
      </c>
      <c r="O292">
        <f t="shared" si="39"/>
        <v>2.5</v>
      </c>
      <c r="P292" t="e">
        <f t="shared" si="34"/>
        <v>#VALUE!</v>
      </c>
      <c r="Q292" t="e">
        <f t="shared" si="35"/>
        <v>#VALUE!</v>
      </c>
      <c r="R292" t="e">
        <f t="shared" si="36"/>
        <v>#VALUE!</v>
      </c>
      <c r="S292">
        <f t="shared" si="37"/>
        <v>2.9365380961428844</v>
      </c>
      <c r="X292">
        <v>2.9365380961428844</v>
      </c>
      <c r="Z292">
        <f t="shared" si="38"/>
        <v>2.3091345240357208</v>
      </c>
    </row>
    <row r="293" spans="1:26" x14ac:dyDescent="0.25">
      <c r="A293">
        <v>305</v>
      </c>
      <c r="B293" t="s">
        <v>412</v>
      </c>
      <c r="C293" t="s">
        <v>373</v>
      </c>
      <c r="D293" s="8" t="s">
        <v>656</v>
      </c>
      <c r="E293" t="s">
        <v>656</v>
      </c>
      <c r="F293" s="8" t="s">
        <v>656</v>
      </c>
      <c r="G293" s="13">
        <v>3.9</v>
      </c>
      <c r="H293" s="13">
        <v>4.3</v>
      </c>
      <c r="I293" s="14">
        <v>3.4</v>
      </c>
      <c r="J293" s="13">
        <v>5</v>
      </c>
      <c r="K293" s="13">
        <v>4.3</v>
      </c>
      <c r="L293" t="s">
        <v>656</v>
      </c>
      <c r="M293" s="34"/>
      <c r="N293">
        <f t="shared" si="33"/>
        <v>4.1800000000000006</v>
      </c>
      <c r="O293">
        <f t="shared" si="39"/>
        <v>4.1800000000000006</v>
      </c>
      <c r="P293" t="e">
        <f t="shared" si="34"/>
        <v>#VALUE!</v>
      </c>
      <c r="Q293" t="e">
        <f t="shared" si="35"/>
        <v>#VALUE!</v>
      </c>
      <c r="R293" t="e">
        <f t="shared" si="36"/>
        <v>#VALUE!</v>
      </c>
      <c r="S293">
        <f t="shared" si="37"/>
        <v>3.7598961302172396</v>
      </c>
      <c r="X293">
        <v>3.7598961302172396</v>
      </c>
      <c r="Z293">
        <f t="shared" si="38"/>
        <v>3.9319792260434476</v>
      </c>
    </row>
    <row r="294" spans="1:26" x14ac:dyDescent="0.25">
      <c r="A294">
        <v>306</v>
      </c>
      <c r="B294" t="s">
        <v>412</v>
      </c>
      <c r="C294" t="s">
        <v>374</v>
      </c>
      <c r="D294" s="8" t="s">
        <v>656</v>
      </c>
      <c r="E294" t="s">
        <v>656</v>
      </c>
      <c r="F294" s="8" t="s">
        <v>656</v>
      </c>
      <c r="G294" s="13">
        <v>2.7</v>
      </c>
      <c r="H294" s="13">
        <v>1.6</v>
      </c>
      <c r="I294" s="14">
        <v>3.7</v>
      </c>
      <c r="J294" s="13">
        <v>3.1</v>
      </c>
      <c r="K294" t="s">
        <v>656</v>
      </c>
      <c r="L294" s="13">
        <v>1</v>
      </c>
      <c r="M294" s="34"/>
      <c r="N294">
        <f t="shared" si="33"/>
        <v>2.42</v>
      </c>
      <c r="O294">
        <f t="shared" si="39"/>
        <v>2.42</v>
      </c>
      <c r="P294" t="e">
        <f t="shared" si="34"/>
        <v>#VALUE!</v>
      </c>
      <c r="Q294" t="e">
        <f t="shared" si="35"/>
        <v>#VALUE!</v>
      </c>
      <c r="R294" t="e">
        <f t="shared" si="36"/>
        <v>#VALUE!</v>
      </c>
      <c r="S294">
        <f t="shared" si="37"/>
        <v>2.5565266958008741</v>
      </c>
      <c r="X294">
        <v>2.5565266958008741</v>
      </c>
      <c r="Z294">
        <f t="shared" si="38"/>
        <v>2.311305339160175</v>
      </c>
    </row>
    <row r="295" spans="1:26" x14ac:dyDescent="0.25">
      <c r="A295">
        <v>307</v>
      </c>
      <c r="B295" t="s">
        <v>412</v>
      </c>
      <c r="C295" t="s">
        <v>375</v>
      </c>
      <c r="D295" s="8" t="s">
        <v>656</v>
      </c>
      <c r="E295" t="s">
        <v>656</v>
      </c>
      <c r="F295" s="8" t="s">
        <v>656</v>
      </c>
      <c r="G295" s="13">
        <v>3.5</v>
      </c>
      <c r="H295" s="13">
        <v>3.8</v>
      </c>
      <c r="I295" s="14">
        <v>3.1</v>
      </c>
      <c r="J295" s="13">
        <v>5.5</v>
      </c>
      <c r="K295" s="13">
        <v>5.7</v>
      </c>
      <c r="L295" t="s">
        <v>656</v>
      </c>
      <c r="M295" s="34"/>
      <c r="N295">
        <f t="shared" si="33"/>
        <v>4.32</v>
      </c>
      <c r="O295">
        <f t="shared" si="39"/>
        <v>4.32</v>
      </c>
      <c r="P295" t="e">
        <f t="shared" si="34"/>
        <v>#VALUE!</v>
      </c>
      <c r="Q295" t="e">
        <f t="shared" si="35"/>
        <v>#VALUE!</v>
      </c>
      <c r="R295" t="e">
        <f t="shared" si="36"/>
        <v>#VALUE!</v>
      </c>
      <c r="S295">
        <f t="shared" si="37"/>
        <v>4.0765722971689149</v>
      </c>
      <c r="X295">
        <v>4.0765722971689149</v>
      </c>
      <c r="Z295">
        <f t="shared" si="38"/>
        <v>4.0353144594337831</v>
      </c>
    </row>
    <row r="296" spans="1:26" x14ac:dyDescent="0.25">
      <c r="A296">
        <v>308</v>
      </c>
      <c r="B296" t="s">
        <v>412</v>
      </c>
      <c r="C296" t="s">
        <v>376</v>
      </c>
      <c r="D296" s="8" t="s">
        <v>656</v>
      </c>
      <c r="E296" t="s">
        <v>656</v>
      </c>
      <c r="F296" s="8" t="s">
        <v>656</v>
      </c>
      <c r="G296" t="s">
        <v>656</v>
      </c>
      <c r="H296" s="8" t="s">
        <v>656</v>
      </c>
      <c r="I296" s="14">
        <v>3.5</v>
      </c>
      <c r="J296" s="13">
        <v>3.7</v>
      </c>
      <c r="K296" s="13">
        <v>5.3100000000000005</v>
      </c>
      <c r="L296" t="s">
        <v>656</v>
      </c>
      <c r="M296" s="34"/>
      <c r="N296">
        <f t="shared" si="33"/>
        <v>4.1700000000000008</v>
      </c>
      <c r="O296">
        <f t="shared" si="39"/>
        <v>4.1700000000000008</v>
      </c>
      <c r="P296" t="e">
        <f t="shared" si="34"/>
        <v>#VALUE!</v>
      </c>
      <c r="Q296" t="e">
        <f t="shared" si="35"/>
        <v>#VALUE!</v>
      </c>
      <c r="R296" t="e">
        <f t="shared" si="36"/>
        <v>#VALUE!</v>
      </c>
      <c r="S296">
        <f t="shared" si="37"/>
        <v>2.9365380961428844</v>
      </c>
      <c r="X296">
        <v>2.9365380961428844</v>
      </c>
      <c r="Z296">
        <f t="shared" si="38"/>
        <v>3.915512698714295</v>
      </c>
    </row>
    <row r="297" spans="1:26" x14ac:dyDescent="0.25">
      <c r="A297">
        <v>309</v>
      </c>
      <c r="B297" t="s">
        <v>412</v>
      </c>
      <c r="C297" t="s">
        <v>377</v>
      </c>
      <c r="D297" s="8" t="s">
        <v>656</v>
      </c>
      <c r="E297" t="s">
        <v>656</v>
      </c>
      <c r="F297" s="8" t="s">
        <v>656</v>
      </c>
      <c r="G297" t="s">
        <v>656</v>
      </c>
      <c r="H297" s="8" t="s">
        <v>656</v>
      </c>
      <c r="I297" s="14">
        <v>4.5</v>
      </c>
      <c r="J297" s="13">
        <v>6.6</v>
      </c>
      <c r="K297" s="13">
        <v>8.3000000000000007</v>
      </c>
      <c r="L297" t="s">
        <v>656</v>
      </c>
      <c r="M297" s="34"/>
      <c r="N297">
        <f t="shared" si="33"/>
        <v>6.4666666666666659</v>
      </c>
      <c r="O297">
        <f t="shared" si="39"/>
        <v>6.4666666666666659</v>
      </c>
      <c r="P297" t="e">
        <f t="shared" si="34"/>
        <v>#VALUE!</v>
      </c>
      <c r="Q297" t="e">
        <f t="shared" si="35"/>
        <v>#VALUE!</v>
      </c>
      <c r="R297" t="e">
        <f t="shared" si="36"/>
        <v>#VALUE!</v>
      </c>
      <c r="S297">
        <f t="shared" si="37"/>
        <v>4.7732598644626005</v>
      </c>
      <c r="X297">
        <v>4.7732598644626005</v>
      </c>
      <c r="Z297">
        <f t="shared" si="38"/>
        <v>5.8577532881541998</v>
      </c>
    </row>
    <row r="298" spans="1:26" x14ac:dyDescent="0.25">
      <c r="A298">
        <v>310</v>
      </c>
      <c r="B298" t="s">
        <v>412</v>
      </c>
      <c r="C298" t="s">
        <v>378</v>
      </c>
      <c r="D298" s="8" t="s">
        <v>656</v>
      </c>
      <c r="E298" t="s">
        <v>656</v>
      </c>
      <c r="F298" s="8" t="s">
        <v>656</v>
      </c>
      <c r="G298" s="13">
        <v>5.5</v>
      </c>
      <c r="H298" s="13">
        <v>6.7</v>
      </c>
      <c r="I298" s="14">
        <v>6.5</v>
      </c>
      <c r="J298" s="13">
        <v>9.4</v>
      </c>
      <c r="K298" s="13">
        <v>9.3000000000000007</v>
      </c>
      <c r="L298" t="s">
        <v>656</v>
      </c>
      <c r="M298" s="34"/>
      <c r="N298">
        <f t="shared" si="33"/>
        <v>7.4800000000000013</v>
      </c>
      <c r="O298">
        <f t="shared" si="39"/>
        <v>7.4800000000000013</v>
      </c>
      <c r="P298" t="e">
        <f t="shared" si="34"/>
        <v>#VALUE!</v>
      </c>
      <c r="Q298" t="e">
        <f t="shared" si="35"/>
        <v>#VALUE!</v>
      </c>
      <c r="R298" t="e">
        <f t="shared" si="36"/>
        <v>#VALUE!</v>
      </c>
      <c r="S298">
        <f t="shared" si="37"/>
        <v>6.5466463993919826</v>
      </c>
      <c r="X298">
        <v>6.5466463993919826</v>
      </c>
      <c r="Z298">
        <f t="shared" si="38"/>
        <v>6.9093292798783965</v>
      </c>
    </row>
    <row r="299" spans="1:26" x14ac:dyDescent="0.25">
      <c r="A299">
        <v>311</v>
      </c>
      <c r="B299" t="s">
        <v>412</v>
      </c>
      <c r="C299" t="s">
        <v>379</v>
      </c>
      <c r="D299" s="8" t="s">
        <v>656</v>
      </c>
      <c r="E299" t="s">
        <v>656</v>
      </c>
      <c r="F299" s="8" t="s">
        <v>656</v>
      </c>
      <c r="G299" s="13">
        <v>8</v>
      </c>
      <c r="H299" s="13">
        <v>6.4</v>
      </c>
      <c r="I299" s="14">
        <v>6.3</v>
      </c>
      <c r="J299" s="13">
        <v>9.25</v>
      </c>
      <c r="K299" s="13">
        <v>7.6</v>
      </c>
      <c r="L299" t="s">
        <v>656</v>
      </c>
      <c r="M299" s="34"/>
      <c r="N299">
        <f t="shared" si="33"/>
        <v>7.51</v>
      </c>
      <c r="O299">
        <f t="shared" si="39"/>
        <v>7.51</v>
      </c>
      <c r="P299" t="e">
        <f t="shared" si="34"/>
        <v>#VALUE!</v>
      </c>
      <c r="Q299" t="e">
        <f t="shared" si="35"/>
        <v>#VALUE!</v>
      </c>
      <c r="R299" t="e">
        <f t="shared" si="36"/>
        <v>#VALUE!</v>
      </c>
      <c r="S299">
        <f t="shared" si="37"/>
        <v>6.4516435493064801</v>
      </c>
      <c r="X299">
        <v>6.4516435493064801</v>
      </c>
      <c r="Z299">
        <f t="shared" si="38"/>
        <v>6.9503287098612958</v>
      </c>
    </row>
    <row r="300" spans="1:26" x14ac:dyDescent="0.25">
      <c r="A300">
        <v>312</v>
      </c>
      <c r="B300" t="s">
        <v>412</v>
      </c>
      <c r="C300" t="s">
        <v>380</v>
      </c>
      <c r="D300" s="8" t="s">
        <v>656</v>
      </c>
      <c r="E300" t="s">
        <v>656</v>
      </c>
      <c r="F300" s="8" t="s">
        <v>656</v>
      </c>
      <c r="G300" t="s">
        <v>656</v>
      </c>
      <c r="H300" s="8" t="s">
        <v>656</v>
      </c>
      <c r="I300" s="14">
        <v>1.5</v>
      </c>
      <c r="J300" t="s">
        <v>656</v>
      </c>
      <c r="K300" s="13">
        <v>1.25</v>
      </c>
      <c r="L300" t="s">
        <v>656</v>
      </c>
      <c r="M300" s="34"/>
      <c r="N300">
        <f t="shared" si="33"/>
        <v>1.375</v>
      </c>
      <c r="O300">
        <f t="shared" si="39"/>
        <v>1.375</v>
      </c>
      <c r="P300" t="e">
        <f t="shared" si="34"/>
        <v>#VALUE!</v>
      </c>
      <c r="Q300" t="e">
        <f t="shared" si="35"/>
        <v>#VALUE!</v>
      </c>
      <c r="R300" t="e">
        <f t="shared" si="36"/>
        <v>#VALUE!</v>
      </c>
      <c r="S300" t="e">
        <f t="shared" si="37"/>
        <v>#VALUE!</v>
      </c>
      <c r="Z300">
        <f t="shared" si="38"/>
        <v>1.375</v>
      </c>
    </row>
    <row r="301" spans="1:26" x14ac:dyDescent="0.25">
      <c r="A301">
        <v>313</v>
      </c>
      <c r="B301" t="s">
        <v>566</v>
      </c>
      <c r="C301" s="25" t="s">
        <v>454</v>
      </c>
      <c r="D301" s="8" t="s">
        <v>656</v>
      </c>
      <c r="E301" t="s">
        <v>656</v>
      </c>
      <c r="F301" s="8" t="s">
        <v>656</v>
      </c>
      <c r="G301">
        <v>5.62</v>
      </c>
      <c r="H301">
        <v>5.96</v>
      </c>
      <c r="I301">
        <v>5.3</v>
      </c>
      <c r="J301">
        <v>10.166666666666666</v>
      </c>
      <c r="K301" t="s">
        <v>656</v>
      </c>
      <c r="L301" t="s">
        <v>656</v>
      </c>
      <c r="M301" s="34"/>
      <c r="N301">
        <f t="shared" si="33"/>
        <v>6.7616666666666667</v>
      </c>
      <c r="O301">
        <f t="shared" si="39"/>
        <v>6.7616666666666667</v>
      </c>
      <c r="P301" t="e">
        <f t="shared" si="34"/>
        <v>#VALUE!</v>
      </c>
      <c r="Q301" t="e">
        <f t="shared" si="35"/>
        <v>#VALUE!</v>
      </c>
      <c r="R301" t="e">
        <f t="shared" si="36"/>
        <v>#VALUE!</v>
      </c>
      <c r="S301">
        <f t="shared" si="37"/>
        <v>7.0322165220512174</v>
      </c>
      <c r="X301">
        <v>7.0322165220512174</v>
      </c>
      <c r="Z301">
        <f t="shared" si="38"/>
        <v>5.9780541305128043</v>
      </c>
    </row>
    <row r="302" spans="1:26" x14ac:dyDescent="0.25">
      <c r="A302">
        <v>314</v>
      </c>
      <c r="B302" t="s">
        <v>566</v>
      </c>
      <c r="C302" s="25" t="s">
        <v>455</v>
      </c>
      <c r="D302" s="8" t="s">
        <v>656</v>
      </c>
      <c r="E302" t="s">
        <v>656</v>
      </c>
      <c r="F302" s="8" t="s">
        <v>656</v>
      </c>
      <c r="G302">
        <v>6.8599999999999994</v>
      </c>
      <c r="H302">
        <v>5.8</v>
      </c>
      <c r="I302">
        <v>8.24</v>
      </c>
      <c r="J302">
        <v>6.44</v>
      </c>
      <c r="K302" t="s">
        <v>656</v>
      </c>
      <c r="L302" t="s">
        <v>656</v>
      </c>
      <c r="M302" s="34"/>
      <c r="N302">
        <f t="shared" si="33"/>
        <v>6.835</v>
      </c>
      <c r="O302">
        <f t="shared" si="39"/>
        <v>6.835</v>
      </c>
      <c r="P302" t="e">
        <f t="shared" si="34"/>
        <v>#VALUE!</v>
      </c>
      <c r="Q302" t="e">
        <f t="shared" si="35"/>
        <v>#VALUE!</v>
      </c>
      <c r="R302" t="e">
        <f t="shared" si="36"/>
        <v>#VALUE!</v>
      </c>
      <c r="S302">
        <f t="shared" si="37"/>
        <v>4.6719234910380649</v>
      </c>
      <c r="X302">
        <v>4.6719234910380649</v>
      </c>
      <c r="Z302">
        <f t="shared" si="38"/>
        <v>6.3929808727595159</v>
      </c>
    </row>
    <row r="303" spans="1:26" x14ac:dyDescent="0.25">
      <c r="A303">
        <v>315</v>
      </c>
      <c r="B303" t="s">
        <v>566</v>
      </c>
      <c r="C303" s="25" t="s">
        <v>456</v>
      </c>
      <c r="D303" s="8" t="s">
        <v>656</v>
      </c>
      <c r="E303" t="s">
        <v>656</v>
      </c>
      <c r="F303" s="8" t="s">
        <v>656</v>
      </c>
      <c r="G303">
        <v>8.9</v>
      </c>
      <c r="H303">
        <v>7.8</v>
      </c>
      <c r="I303">
        <v>6.82</v>
      </c>
      <c r="J303">
        <v>8.16</v>
      </c>
      <c r="K303" t="s">
        <v>656</v>
      </c>
      <c r="L303" t="s">
        <v>656</v>
      </c>
      <c r="M303" s="34"/>
      <c r="N303">
        <f t="shared" si="33"/>
        <v>7.92</v>
      </c>
      <c r="O303">
        <f t="shared" si="39"/>
        <v>7.92</v>
      </c>
      <c r="P303" t="e">
        <f t="shared" si="34"/>
        <v>#VALUE!</v>
      </c>
      <c r="Q303" t="e">
        <f t="shared" si="35"/>
        <v>#VALUE!</v>
      </c>
      <c r="R303" t="e">
        <f t="shared" si="36"/>
        <v>#VALUE!</v>
      </c>
      <c r="S303">
        <f t="shared" si="37"/>
        <v>5.7612895053518276</v>
      </c>
      <c r="X303">
        <v>5.7612895053518276</v>
      </c>
      <c r="Z303">
        <f t="shared" si="38"/>
        <v>7.3203223763379572</v>
      </c>
    </row>
    <row r="304" spans="1:26" x14ac:dyDescent="0.25">
      <c r="A304">
        <v>316</v>
      </c>
      <c r="B304" t="s">
        <v>566</v>
      </c>
      <c r="C304" s="25" t="s">
        <v>457</v>
      </c>
      <c r="D304" s="8" t="s">
        <v>656</v>
      </c>
      <c r="E304" t="s">
        <v>656</v>
      </c>
      <c r="F304" s="8" t="s">
        <v>656</v>
      </c>
      <c r="G304">
        <v>3.9800000000000004</v>
      </c>
      <c r="H304" t="s">
        <v>656</v>
      </c>
      <c r="I304">
        <v>4.4399999999999995</v>
      </c>
      <c r="J304">
        <v>8.98</v>
      </c>
      <c r="K304" t="s">
        <v>656</v>
      </c>
      <c r="L304">
        <v>4.0199999999999996</v>
      </c>
      <c r="M304" s="34"/>
      <c r="N304">
        <f t="shared" si="33"/>
        <v>5.3549999999999995</v>
      </c>
      <c r="O304">
        <f t="shared" si="39"/>
        <v>5.3549999999999995</v>
      </c>
      <c r="P304" t="e">
        <f t="shared" si="34"/>
        <v>#VALUE!</v>
      </c>
      <c r="Q304" t="e">
        <f t="shared" si="35"/>
        <v>#VALUE!</v>
      </c>
      <c r="R304" t="e">
        <f t="shared" si="36"/>
        <v>#VALUE!</v>
      </c>
      <c r="S304">
        <f t="shared" si="37"/>
        <v>6.2806384191525755</v>
      </c>
      <c r="X304">
        <v>6.2806384191525755</v>
      </c>
      <c r="Z304">
        <f t="shared" si="38"/>
        <v>4.6801596047881437</v>
      </c>
    </row>
    <row r="305" spans="1:26" x14ac:dyDescent="0.25">
      <c r="A305">
        <v>317</v>
      </c>
      <c r="B305" t="s">
        <v>566</v>
      </c>
      <c r="C305" s="25" t="s">
        <v>458</v>
      </c>
      <c r="D305" s="8" t="s">
        <v>656</v>
      </c>
      <c r="E305" t="s">
        <v>656</v>
      </c>
      <c r="F305" s="8" t="s">
        <v>656</v>
      </c>
      <c r="G305">
        <v>5.0599999999999996</v>
      </c>
      <c r="H305">
        <v>4.2</v>
      </c>
      <c r="I305">
        <v>7.1400000000000006</v>
      </c>
      <c r="J305">
        <v>6.9</v>
      </c>
      <c r="K305" t="s">
        <v>656</v>
      </c>
      <c r="L305" t="s">
        <v>656</v>
      </c>
      <c r="M305" s="34"/>
      <c r="N305">
        <f t="shared" si="33"/>
        <v>5.8249999999999993</v>
      </c>
      <c r="O305">
        <f t="shared" si="39"/>
        <v>5.8249999999999993</v>
      </c>
      <c r="P305" t="e">
        <f t="shared" si="34"/>
        <v>#VALUE!</v>
      </c>
      <c r="Q305" t="e">
        <f t="shared" si="35"/>
        <v>#VALUE!</v>
      </c>
      <c r="R305" t="e">
        <f t="shared" si="36"/>
        <v>#VALUE!</v>
      </c>
      <c r="S305">
        <f t="shared" si="37"/>
        <v>4.9632655646336055</v>
      </c>
      <c r="X305">
        <v>4.9632655646336055</v>
      </c>
      <c r="Z305">
        <f t="shared" si="38"/>
        <v>5.340816391158401</v>
      </c>
    </row>
    <row r="306" spans="1:26" x14ac:dyDescent="0.25">
      <c r="A306">
        <v>318</v>
      </c>
      <c r="B306" t="s">
        <v>566</v>
      </c>
      <c r="C306" s="25" t="s">
        <v>459</v>
      </c>
      <c r="D306" s="8" t="s">
        <v>656</v>
      </c>
      <c r="E306" t="s">
        <v>656</v>
      </c>
      <c r="F306" s="8" t="s">
        <v>656</v>
      </c>
      <c r="G306">
        <v>4.76</v>
      </c>
      <c r="H306" t="s">
        <v>656</v>
      </c>
      <c r="I306">
        <v>5.5</v>
      </c>
      <c r="J306">
        <v>8.1999999999999993</v>
      </c>
      <c r="K306" t="s">
        <v>656</v>
      </c>
      <c r="L306" t="s">
        <v>656</v>
      </c>
      <c r="M306" s="34"/>
      <c r="N306">
        <f t="shared" ref="N306:N335" si="40">AVERAGE(D306:L306)</f>
        <v>6.1533333333333333</v>
      </c>
      <c r="O306">
        <f t="shared" si="39"/>
        <v>6.1533333333333333</v>
      </c>
      <c r="P306" t="e">
        <f t="shared" si="34"/>
        <v>#VALUE!</v>
      </c>
      <c r="Q306" t="e">
        <f t="shared" si="35"/>
        <v>#VALUE!</v>
      </c>
      <c r="R306" t="e">
        <f t="shared" si="36"/>
        <v>#VALUE!</v>
      </c>
      <c r="S306">
        <f t="shared" si="37"/>
        <v>5.7866235987079611</v>
      </c>
      <c r="X306">
        <v>5.7866235987079611</v>
      </c>
      <c r="Z306">
        <f t="shared" si="38"/>
        <v>5.348874532902653</v>
      </c>
    </row>
    <row r="307" spans="1:26" x14ac:dyDescent="0.25">
      <c r="A307">
        <v>319</v>
      </c>
      <c r="B307" t="s">
        <v>566</v>
      </c>
      <c r="C307" s="25" t="s">
        <v>460</v>
      </c>
      <c r="D307" s="8" t="s">
        <v>656</v>
      </c>
      <c r="E307" t="s">
        <v>656</v>
      </c>
      <c r="F307" s="8" t="s">
        <v>656</v>
      </c>
      <c r="G307">
        <v>7.3</v>
      </c>
      <c r="H307">
        <v>6.6</v>
      </c>
      <c r="I307">
        <v>4.5199999999999996</v>
      </c>
      <c r="J307">
        <v>8.1199999999999992</v>
      </c>
      <c r="K307" t="s">
        <v>656</v>
      </c>
      <c r="L307">
        <v>3.72</v>
      </c>
      <c r="M307" s="34"/>
      <c r="N307">
        <f t="shared" si="40"/>
        <v>6.0519999999999996</v>
      </c>
      <c r="O307">
        <f t="shared" si="39"/>
        <v>6.0519999999999996</v>
      </c>
      <c r="P307" t="e">
        <f t="shared" si="34"/>
        <v>#VALUE!</v>
      </c>
      <c r="Q307" t="e">
        <f t="shared" si="35"/>
        <v>#VALUE!</v>
      </c>
      <c r="R307" t="e">
        <f t="shared" si="36"/>
        <v>#VALUE!</v>
      </c>
      <c r="S307">
        <f t="shared" si="37"/>
        <v>5.7359554119956933</v>
      </c>
      <c r="X307">
        <v>5.7359554119956933</v>
      </c>
      <c r="Z307">
        <f t="shared" si="38"/>
        <v>5.5751910823991384</v>
      </c>
    </row>
    <row r="308" spans="1:26" x14ac:dyDescent="0.25">
      <c r="A308">
        <v>320</v>
      </c>
      <c r="B308" t="s">
        <v>566</v>
      </c>
      <c r="C308" s="25" t="s">
        <v>461</v>
      </c>
      <c r="D308" s="8" t="s">
        <v>656</v>
      </c>
      <c r="E308" t="s">
        <v>656</v>
      </c>
      <c r="F308" s="8" t="s">
        <v>656</v>
      </c>
      <c r="G308">
        <v>6.05</v>
      </c>
      <c r="H308">
        <v>5.55</v>
      </c>
      <c r="I308">
        <v>3.94</v>
      </c>
      <c r="J308">
        <v>6.15</v>
      </c>
      <c r="K308" t="s">
        <v>656</v>
      </c>
      <c r="L308" t="s">
        <v>656</v>
      </c>
      <c r="M308" s="34"/>
      <c r="N308">
        <f t="shared" si="40"/>
        <v>5.4224999999999994</v>
      </c>
      <c r="O308">
        <f t="shared" si="39"/>
        <v>5.4224999999999994</v>
      </c>
      <c r="P308" t="e">
        <f t="shared" si="34"/>
        <v>#VALUE!</v>
      </c>
      <c r="Q308" t="e">
        <f t="shared" si="35"/>
        <v>#VALUE!</v>
      </c>
      <c r="R308" t="e">
        <f t="shared" si="36"/>
        <v>#VALUE!</v>
      </c>
      <c r="S308">
        <f t="shared" si="37"/>
        <v>4.4882513142060931</v>
      </c>
      <c r="X308">
        <v>4.4882513142060931</v>
      </c>
      <c r="Z308">
        <f t="shared" si="38"/>
        <v>5.0070628285515228</v>
      </c>
    </row>
    <row r="309" spans="1:26" x14ac:dyDescent="0.25">
      <c r="A309">
        <v>321</v>
      </c>
      <c r="B309" t="s">
        <v>566</v>
      </c>
      <c r="C309" s="25" t="s">
        <v>462</v>
      </c>
      <c r="D309" s="8" t="s">
        <v>656</v>
      </c>
      <c r="E309" t="s">
        <v>656</v>
      </c>
      <c r="F309" s="8" t="s">
        <v>656</v>
      </c>
      <c r="G309">
        <v>5.7200000000000006</v>
      </c>
      <c r="H309">
        <v>5.4799999999999995</v>
      </c>
      <c r="I309">
        <v>5.5</v>
      </c>
      <c r="J309">
        <v>7.35</v>
      </c>
      <c r="K309" t="s">
        <v>656</v>
      </c>
      <c r="L309" t="s">
        <v>656</v>
      </c>
      <c r="M309" s="34"/>
      <c r="N309">
        <f t="shared" si="40"/>
        <v>6.0124999999999993</v>
      </c>
      <c r="O309">
        <f t="shared" si="39"/>
        <v>6.0124999999999993</v>
      </c>
      <c r="P309" t="e">
        <f t="shared" si="34"/>
        <v>#VALUE!</v>
      </c>
      <c r="Q309" t="e">
        <f t="shared" si="35"/>
        <v>#VALUE!</v>
      </c>
      <c r="R309" t="e">
        <f t="shared" si="36"/>
        <v>#VALUE!</v>
      </c>
      <c r="S309">
        <f t="shared" si="37"/>
        <v>5.2482741148901138</v>
      </c>
      <c r="X309">
        <v>5.2482741148901138</v>
      </c>
      <c r="Z309">
        <f t="shared" si="38"/>
        <v>5.4870685287225278</v>
      </c>
    </row>
    <row r="310" spans="1:26" x14ac:dyDescent="0.25">
      <c r="A310">
        <v>322</v>
      </c>
      <c r="B310" t="s">
        <v>566</v>
      </c>
      <c r="C310" s="25" t="s">
        <v>463</v>
      </c>
      <c r="D310" s="8" t="s">
        <v>656</v>
      </c>
      <c r="E310" t="s">
        <v>656</v>
      </c>
      <c r="F310" s="8" t="s">
        <v>656</v>
      </c>
      <c r="G310">
        <v>4.08</v>
      </c>
      <c r="H310">
        <v>5.5600000000000005</v>
      </c>
      <c r="I310">
        <v>4.26</v>
      </c>
      <c r="J310">
        <v>5.7799999999999994</v>
      </c>
      <c r="K310" t="s">
        <v>656</v>
      </c>
      <c r="L310">
        <v>3.9200000000000004</v>
      </c>
      <c r="M310" s="34"/>
      <c r="N310">
        <f t="shared" si="40"/>
        <v>4.7200000000000006</v>
      </c>
      <c r="O310">
        <f t="shared" si="39"/>
        <v>4.7200000000000006</v>
      </c>
      <c r="P310" t="e">
        <f t="shared" ref="P310:P371" si="41">(D310-2.7932)/0.2038</f>
        <v>#VALUE!</v>
      </c>
      <c r="Q310" t="e">
        <f t="shared" ref="Q310:Q371" si="42">(E310-1.0776)/0.5925</f>
        <v>#VALUE!</v>
      </c>
      <c r="R310" t="e">
        <f t="shared" ref="R310:R371" si="43">(F310-1.9423)/0.2882</f>
        <v>#VALUE!</v>
      </c>
      <c r="S310">
        <f t="shared" ref="S310:S371" si="44">(J310+0.9365)/1.5789</f>
        <v>4.2539109506618527</v>
      </c>
      <c r="X310">
        <v>4.2539109506618527</v>
      </c>
      <c r="Z310">
        <f t="shared" ref="Z310:Z371" si="45">AVERAGE(G310:I310,K310:L310,U310:X310)</f>
        <v>4.4147821901323709</v>
      </c>
    </row>
    <row r="311" spans="1:26" x14ac:dyDescent="0.25">
      <c r="A311">
        <v>323</v>
      </c>
      <c r="B311" t="s">
        <v>566</v>
      </c>
      <c r="C311" s="25" t="s">
        <v>464</v>
      </c>
      <c r="D311" s="8" t="s">
        <v>656</v>
      </c>
      <c r="E311" t="s">
        <v>656</v>
      </c>
      <c r="F311" s="8" t="s">
        <v>656</v>
      </c>
      <c r="G311">
        <v>4.88</v>
      </c>
      <c r="H311">
        <v>8.48</v>
      </c>
      <c r="I311">
        <v>6.26</v>
      </c>
      <c r="J311">
        <v>9.64</v>
      </c>
      <c r="K311" t="s">
        <v>656</v>
      </c>
      <c r="L311" t="s">
        <v>656</v>
      </c>
      <c r="M311" s="34"/>
      <c r="N311">
        <f t="shared" si="40"/>
        <v>7.3149999999999995</v>
      </c>
      <c r="O311">
        <f t="shared" si="39"/>
        <v>7.3149999999999995</v>
      </c>
      <c r="P311" t="e">
        <f t="shared" si="41"/>
        <v>#VALUE!</v>
      </c>
      <c r="Q311" t="e">
        <f t="shared" si="42"/>
        <v>#VALUE!</v>
      </c>
      <c r="R311" t="e">
        <f t="shared" si="43"/>
        <v>#VALUE!</v>
      </c>
      <c r="S311">
        <f t="shared" si="44"/>
        <v>6.6986509595287869</v>
      </c>
      <c r="X311">
        <v>6.6986509595287869</v>
      </c>
      <c r="Z311">
        <f t="shared" si="45"/>
        <v>6.5796627398821963</v>
      </c>
    </row>
    <row r="312" spans="1:26" x14ac:dyDescent="0.25">
      <c r="A312">
        <v>324</v>
      </c>
      <c r="B312" t="s">
        <v>566</v>
      </c>
      <c r="C312" s="25" t="s">
        <v>465</v>
      </c>
      <c r="D312" s="8" t="s">
        <v>656</v>
      </c>
      <c r="E312" t="s">
        <v>656</v>
      </c>
      <c r="F312" s="8" t="s">
        <v>656</v>
      </c>
      <c r="G312">
        <v>5.8</v>
      </c>
      <c r="H312">
        <v>6.58</v>
      </c>
      <c r="I312">
        <v>5.5600000000000005</v>
      </c>
      <c r="J312">
        <v>5.88</v>
      </c>
      <c r="K312" t="s">
        <v>656</v>
      </c>
      <c r="L312" t="s">
        <v>656</v>
      </c>
      <c r="M312" s="34"/>
      <c r="N312">
        <f t="shared" si="40"/>
        <v>5.9549999999999992</v>
      </c>
      <c r="O312">
        <f t="shared" si="39"/>
        <v>5.9549999999999992</v>
      </c>
      <c r="P312" t="e">
        <f t="shared" si="41"/>
        <v>#VALUE!</v>
      </c>
      <c r="Q312" t="e">
        <f t="shared" si="42"/>
        <v>#VALUE!</v>
      </c>
      <c r="R312" t="e">
        <f t="shared" si="43"/>
        <v>#VALUE!</v>
      </c>
      <c r="S312">
        <f t="shared" si="44"/>
        <v>4.3172461840521876</v>
      </c>
      <c r="X312">
        <v>4.3172461840521876</v>
      </c>
      <c r="Z312">
        <f t="shared" si="45"/>
        <v>5.5643115460130463</v>
      </c>
    </row>
    <row r="313" spans="1:26" x14ac:dyDescent="0.25">
      <c r="A313">
        <v>325</v>
      </c>
      <c r="B313" t="s">
        <v>566</v>
      </c>
      <c r="C313" s="25" t="s">
        <v>466</v>
      </c>
      <c r="D313" s="8" t="s">
        <v>656</v>
      </c>
      <c r="E313" t="s">
        <v>656</v>
      </c>
      <c r="F313" s="8" t="s">
        <v>656</v>
      </c>
      <c r="G313">
        <v>6.5400000000000009</v>
      </c>
      <c r="H313">
        <v>5.9</v>
      </c>
      <c r="I313">
        <v>4.4000000000000004</v>
      </c>
      <c r="J313">
        <v>7</v>
      </c>
      <c r="K313" t="s">
        <v>656</v>
      </c>
      <c r="L313" t="s">
        <v>656</v>
      </c>
      <c r="M313" s="34"/>
      <c r="N313">
        <f t="shared" si="40"/>
        <v>5.9600000000000009</v>
      </c>
      <c r="O313">
        <f t="shared" si="39"/>
        <v>5.9600000000000009</v>
      </c>
      <c r="P313" t="e">
        <f t="shared" si="41"/>
        <v>#VALUE!</v>
      </c>
      <c r="Q313" t="e">
        <f t="shared" si="42"/>
        <v>#VALUE!</v>
      </c>
      <c r="R313" t="e">
        <f t="shared" si="43"/>
        <v>#VALUE!</v>
      </c>
      <c r="S313">
        <f t="shared" si="44"/>
        <v>5.0266007980239404</v>
      </c>
      <c r="X313">
        <v>5.0266007980239404</v>
      </c>
      <c r="Z313">
        <f t="shared" si="45"/>
        <v>5.4666501995059864</v>
      </c>
    </row>
    <row r="314" spans="1:26" x14ac:dyDescent="0.25">
      <c r="A314">
        <v>326</v>
      </c>
      <c r="B314" t="s">
        <v>566</v>
      </c>
      <c r="C314" s="25" t="s">
        <v>467</v>
      </c>
      <c r="D314" s="8" t="s">
        <v>656</v>
      </c>
      <c r="E314" t="s">
        <v>656</v>
      </c>
      <c r="F314" s="8" t="s">
        <v>656</v>
      </c>
      <c r="G314">
        <v>2.2999999999999998</v>
      </c>
      <c r="H314">
        <v>3.6</v>
      </c>
      <c r="I314">
        <v>2.35</v>
      </c>
      <c r="J314">
        <v>4.5999999999999996</v>
      </c>
      <c r="K314" t="s">
        <v>656</v>
      </c>
      <c r="L314">
        <v>4.0200000000000005</v>
      </c>
      <c r="M314" s="34"/>
      <c r="N314">
        <f t="shared" si="40"/>
        <v>3.3740000000000001</v>
      </c>
      <c r="O314">
        <f t="shared" si="39"/>
        <v>3.3740000000000001</v>
      </c>
      <c r="P314" t="e">
        <f t="shared" si="41"/>
        <v>#VALUE!</v>
      </c>
      <c r="Q314" t="e">
        <f t="shared" si="42"/>
        <v>#VALUE!</v>
      </c>
      <c r="R314" t="e">
        <f t="shared" si="43"/>
        <v>#VALUE!</v>
      </c>
      <c r="S314">
        <f t="shared" si="44"/>
        <v>3.5065551966558992</v>
      </c>
      <c r="X314">
        <v>3.5065551966558992</v>
      </c>
      <c r="Z314">
        <f t="shared" si="45"/>
        <v>3.1553110393311798</v>
      </c>
    </row>
    <row r="315" spans="1:26" x14ac:dyDescent="0.25">
      <c r="A315">
        <v>327</v>
      </c>
      <c r="B315" t="s">
        <v>566</v>
      </c>
      <c r="C315" s="25" t="s">
        <v>468</v>
      </c>
      <c r="D315" s="8" t="s">
        <v>656</v>
      </c>
      <c r="E315" t="s">
        <v>656</v>
      </c>
      <c r="F315" s="8" t="s">
        <v>656</v>
      </c>
      <c r="G315">
        <v>4.1599999999999993</v>
      </c>
      <c r="H315">
        <v>2.72</v>
      </c>
      <c r="I315">
        <v>5.0999999999999996</v>
      </c>
      <c r="J315">
        <v>5.7999999999999989</v>
      </c>
      <c r="K315" t="s">
        <v>656</v>
      </c>
      <c r="L315">
        <v>4.8999999999999995</v>
      </c>
      <c r="M315" s="34"/>
      <c r="N315">
        <f t="shared" si="40"/>
        <v>4.5359999999999996</v>
      </c>
      <c r="O315">
        <f t="shared" si="39"/>
        <v>4.5359999999999996</v>
      </c>
      <c r="P315" t="e">
        <f t="shared" si="41"/>
        <v>#VALUE!</v>
      </c>
      <c r="Q315" t="e">
        <f t="shared" si="42"/>
        <v>#VALUE!</v>
      </c>
      <c r="R315" t="e">
        <f t="shared" si="43"/>
        <v>#VALUE!</v>
      </c>
      <c r="S315">
        <f t="shared" si="44"/>
        <v>4.2665779973399198</v>
      </c>
      <c r="X315">
        <v>4.2665779973399198</v>
      </c>
      <c r="Z315">
        <f t="shared" si="45"/>
        <v>4.2293155994679834</v>
      </c>
    </row>
    <row r="316" spans="1:26" x14ac:dyDescent="0.25">
      <c r="A316">
        <v>328</v>
      </c>
      <c r="B316" t="s">
        <v>566</v>
      </c>
      <c r="C316" s="25" t="s">
        <v>469</v>
      </c>
      <c r="D316" s="8" t="s">
        <v>656</v>
      </c>
      <c r="E316" t="s">
        <v>656</v>
      </c>
      <c r="F316" s="8" t="s">
        <v>656</v>
      </c>
      <c r="G316">
        <v>3.2</v>
      </c>
      <c r="H316">
        <v>3</v>
      </c>
      <c r="I316">
        <v>1.5</v>
      </c>
      <c r="J316">
        <v>5.25</v>
      </c>
      <c r="K316" t="s">
        <v>656</v>
      </c>
      <c r="L316">
        <v>4.2</v>
      </c>
      <c r="M316" s="34"/>
      <c r="N316">
        <f t="shared" si="40"/>
        <v>3.4299999999999997</v>
      </c>
      <c r="O316">
        <f t="shared" si="39"/>
        <v>3.4299999999999997</v>
      </c>
      <c r="P316" t="e">
        <f t="shared" si="41"/>
        <v>#VALUE!</v>
      </c>
      <c r="Q316" t="e">
        <f t="shared" si="42"/>
        <v>#VALUE!</v>
      </c>
      <c r="R316" t="e">
        <f t="shared" si="43"/>
        <v>#VALUE!</v>
      </c>
      <c r="S316">
        <f t="shared" si="44"/>
        <v>3.9182342136930775</v>
      </c>
      <c r="X316">
        <v>3.9182342136930775</v>
      </c>
      <c r="Z316">
        <f t="shared" si="45"/>
        <v>3.1636468427386157</v>
      </c>
    </row>
    <row r="317" spans="1:26" x14ac:dyDescent="0.25">
      <c r="A317">
        <v>329</v>
      </c>
      <c r="B317" t="s">
        <v>566</v>
      </c>
      <c r="C317" s="25" t="s">
        <v>470</v>
      </c>
      <c r="D317" s="8" t="s">
        <v>656</v>
      </c>
      <c r="E317" t="s">
        <v>656</v>
      </c>
      <c r="F317" s="8" t="s">
        <v>656</v>
      </c>
      <c r="G317">
        <v>3.2399999999999998</v>
      </c>
      <c r="H317">
        <v>2.4799999999999995</v>
      </c>
      <c r="I317">
        <v>4.2750000000000004</v>
      </c>
      <c r="J317" t="s">
        <v>656</v>
      </c>
      <c r="K317" t="s">
        <v>656</v>
      </c>
      <c r="L317" t="s">
        <v>656</v>
      </c>
      <c r="M317" s="34"/>
      <c r="N317">
        <f t="shared" si="40"/>
        <v>3.3316666666666666</v>
      </c>
      <c r="O317">
        <f t="shared" si="39"/>
        <v>3.3316666666666666</v>
      </c>
      <c r="P317" t="e">
        <f t="shared" si="41"/>
        <v>#VALUE!</v>
      </c>
      <c r="Q317" t="e">
        <f t="shared" si="42"/>
        <v>#VALUE!</v>
      </c>
      <c r="R317" t="e">
        <f t="shared" si="43"/>
        <v>#VALUE!</v>
      </c>
      <c r="S317" t="e">
        <f t="shared" si="44"/>
        <v>#VALUE!</v>
      </c>
      <c r="Z317">
        <f t="shared" si="45"/>
        <v>3.3316666666666666</v>
      </c>
    </row>
    <row r="318" spans="1:26" x14ac:dyDescent="0.25">
      <c r="A318">
        <v>330</v>
      </c>
      <c r="B318" t="s">
        <v>566</v>
      </c>
      <c r="C318" s="25" t="s">
        <v>471</v>
      </c>
      <c r="D318" s="8" t="s">
        <v>656</v>
      </c>
      <c r="E318" t="s">
        <v>656</v>
      </c>
      <c r="F318" s="8" t="s">
        <v>656</v>
      </c>
      <c r="G318">
        <v>4.0600000000000005</v>
      </c>
      <c r="H318">
        <v>4.2</v>
      </c>
      <c r="I318">
        <v>3.7</v>
      </c>
      <c r="J318" t="s">
        <v>656</v>
      </c>
      <c r="K318" t="s">
        <v>656</v>
      </c>
      <c r="L318">
        <v>4.2799999999999994</v>
      </c>
      <c r="M318" s="34"/>
      <c r="N318">
        <f t="shared" si="40"/>
        <v>4.0600000000000005</v>
      </c>
      <c r="O318">
        <f t="shared" si="39"/>
        <v>4.0600000000000005</v>
      </c>
      <c r="P318" t="e">
        <f t="shared" si="41"/>
        <v>#VALUE!</v>
      </c>
      <c r="Q318" t="e">
        <f t="shared" si="42"/>
        <v>#VALUE!</v>
      </c>
      <c r="R318" t="e">
        <f t="shared" si="43"/>
        <v>#VALUE!</v>
      </c>
      <c r="S318" t="e">
        <f t="shared" si="44"/>
        <v>#VALUE!</v>
      </c>
      <c r="Z318">
        <f t="shared" si="45"/>
        <v>4.0600000000000005</v>
      </c>
    </row>
    <row r="319" spans="1:26" x14ac:dyDescent="0.25">
      <c r="A319">
        <v>331</v>
      </c>
      <c r="B319" t="s">
        <v>566</v>
      </c>
      <c r="C319" s="25" t="s">
        <v>472</v>
      </c>
      <c r="D319" s="8" t="s">
        <v>656</v>
      </c>
      <c r="E319" t="s">
        <v>656</v>
      </c>
      <c r="F319" s="8" t="s">
        <v>656</v>
      </c>
      <c r="G319">
        <v>3.2399999999999998</v>
      </c>
      <c r="H319">
        <v>5.5</v>
      </c>
      <c r="I319">
        <v>3.7</v>
      </c>
      <c r="J319">
        <v>6.6400000000000006</v>
      </c>
      <c r="K319" t="s">
        <v>656</v>
      </c>
      <c r="L319">
        <v>4.2</v>
      </c>
      <c r="M319" s="34"/>
      <c r="N319">
        <f t="shared" si="40"/>
        <v>4.6560000000000006</v>
      </c>
      <c r="O319">
        <f t="shared" si="39"/>
        <v>4.6560000000000006</v>
      </c>
      <c r="P319" t="e">
        <f t="shared" si="41"/>
        <v>#VALUE!</v>
      </c>
      <c r="Q319" t="e">
        <f t="shared" si="42"/>
        <v>#VALUE!</v>
      </c>
      <c r="R319" t="e">
        <f t="shared" si="43"/>
        <v>#VALUE!</v>
      </c>
      <c r="S319">
        <f t="shared" si="44"/>
        <v>4.7985939578187349</v>
      </c>
      <c r="X319">
        <v>4.7985939578187349</v>
      </c>
      <c r="Z319">
        <f t="shared" si="45"/>
        <v>4.2877187915637469</v>
      </c>
    </row>
    <row r="320" spans="1:26" x14ac:dyDescent="0.25">
      <c r="A320">
        <v>332</v>
      </c>
      <c r="B320" t="s">
        <v>566</v>
      </c>
      <c r="C320" s="25" t="s">
        <v>473</v>
      </c>
      <c r="D320" s="8" t="s">
        <v>656</v>
      </c>
      <c r="E320" t="s">
        <v>656</v>
      </c>
      <c r="F320" s="8" t="s">
        <v>656</v>
      </c>
      <c r="G320">
        <v>4.1399999999999997</v>
      </c>
      <c r="H320" t="s">
        <v>656</v>
      </c>
      <c r="I320">
        <v>2.3333333333333335</v>
      </c>
      <c r="J320">
        <v>8.0750000000000011</v>
      </c>
      <c r="K320" t="s">
        <v>656</v>
      </c>
      <c r="L320">
        <v>4.74</v>
      </c>
      <c r="M320" s="34"/>
      <c r="N320">
        <f t="shared" si="40"/>
        <v>4.8220833333333335</v>
      </c>
      <c r="O320">
        <f t="shared" si="39"/>
        <v>4.8220833333333335</v>
      </c>
      <c r="P320" t="e">
        <f t="shared" si="41"/>
        <v>#VALUE!</v>
      </c>
      <c r="Q320" t="e">
        <f t="shared" si="42"/>
        <v>#VALUE!</v>
      </c>
      <c r="R320" t="e">
        <f t="shared" si="43"/>
        <v>#VALUE!</v>
      </c>
      <c r="S320">
        <f t="shared" si="44"/>
        <v>5.7074545569700437</v>
      </c>
      <c r="X320">
        <v>5.7074545569700437</v>
      </c>
      <c r="Z320">
        <f t="shared" si="45"/>
        <v>4.2301969725758441</v>
      </c>
    </row>
    <row r="321" spans="1:26" x14ac:dyDescent="0.25">
      <c r="A321">
        <v>333</v>
      </c>
      <c r="B321" t="s">
        <v>566</v>
      </c>
      <c r="C321" s="25" t="s">
        <v>474</v>
      </c>
      <c r="D321" s="8" t="s">
        <v>656</v>
      </c>
      <c r="E321" t="s">
        <v>656</v>
      </c>
      <c r="F321" s="8" t="s">
        <v>656</v>
      </c>
      <c r="G321">
        <v>3.18</v>
      </c>
      <c r="H321">
        <v>3.8</v>
      </c>
      <c r="I321">
        <v>2.2600000000000002</v>
      </c>
      <c r="J321">
        <v>5.2</v>
      </c>
      <c r="K321" t="s">
        <v>656</v>
      </c>
      <c r="L321">
        <v>2.6799999999999997</v>
      </c>
      <c r="M321" s="34"/>
      <c r="N321">
        <f t="shared" si="40"/>
        <v>3.4240000000000004</v>
      </c>
      <c r="O321">
        <f t="shared" si="39"/>
        <v>3.4240000000000004</v>
      </c>
      <c r="P321" t="e">
        <f t="shared" si="41"/>
        <v>#VALUE!</v>
      </c>
      <c r="Q321" t="e">
        <f t="shared" si="42"/>
        <v>#VALUE!</v>
      </c>
      <c r="R321" t="e">
        <f t="shared" si="43"/>
        <v>#VALUE!</v>
      </c>
      <c r="S321">
        <f t="shared" si="44"/>
        <v>3.88656659699791</v>
      </c>
      <c r="X321">
        <v>3.88656659699791</v>
      </c>
      <c r="Z321">
        <f t="shared" si="45"/>
        <v>3.1613133193995822</v>
      </c>
    </row>
    <row r="322" spans="1:26" x14ac:dyDescent="0.25">
      <c r="A322">
        <v>334</v>
      </c>
      <c r="B322" t="s">
        <v>566</v>
      </c>
      <c r="C322" s="25" t="s">
        <v>475</v>
      </c>
      <c r="D322" s="8" t="s">
        <v>656</v>
      </c>
      <c r="E322" t="s">
        <v>656</v>
      </c>
      <c r="F322" s="8" t="s">
        <v>656</v>
      </c>
      <c r="G322">
        <v>2.62</v>
      </c>
      <c r="H322" t="s">
        <v>656</v>
      </c>
      <c r="I322">
        <v>3.5</v>
      </c>
      <c r="J322">
        <v>7.5600000000000005</v>
      </c>
      <c r="K322" t="s">
        <v>656</v>
      </c>
      <c r="L322">
        <v>4.3499999999999996</v>
      </c>
      <c r="M322" s="34"/>
      <c r="N322">
        <f t="shared" si="40"/>
        <v>4.5075000000000003</v>
      </c>
      <c r="O322">
        <f t="shared" si="39"/>
        <v>4.5075000000000003</v>
      </c>
      <c r="P322" t="e">
        <f t="shared" si="41"/>
        <v>#VALUE!</v>
      </c>
      <c r="Q322" t="e">
        <f t="shared" si="42"/>
        <v>#VALUE!</v>
      </c>
      <c r="R322" t="e">
        <f t="shared" si="43"/>
        <v>#VALUE!</v>
      </c>
      <c r="S322">
        <f t="shared" si="44"/>
        <v>5.3812781050098177</v>
      </c>
      <c r="X322">
        <v>5.3812781050098177</v>
      </c>
      <c r="Z322">
        <f t="shared" si="45"/>
        <v>3.9628195262524541</v>
      </c>
    </row>
    <row r="323" spans="1:26" x14ac:dyDescent="0.25">
      <c r="A323">
        <v>335</v>
      </c>
      <c r="B323" t="s">
        <v>566</v>
      </c>
      <c r="C323" s="25" t="s">
        <v>476</v>
      </c>
      <c r="D323" s="8" t="s">
        <v>656</v>
      </c>
      <c r="E323" t="s">
        <v>656</v>
      </c>
      <c r="F323" s="8" t="s">
        <v>656</v>
      </c>
      <c r="G323" t="s">
        <v>656</v>
      </c>
      <c r="H323">
        <v>3.9</v>
      </c>
      <c r="I323">
        <v>4.08</v>
      </c>
      <c r="J323">
        <v>6.6</v>
      </c>
      <c r="K323" t="s">
        <v>656</v>
      </c>
      <c r="L323">
        <v>2.84</v>
      </c>
      <c r="M323" s="34"/>
      <c r="N323">
        <f t="shared" si="40"/>
        <v>4.3550000000000004</v>
      </c>
      <c r="O323">
        <f t="shared" ref="O323:O386" si="46">AVERAGE(D323,F323,G323,H323,I323,J323,K323,L323)</f>
        <v>4.3550000000000004</v>
      </c>
      <c r="P323" t="e">
        <f t="shared" si="41"/>
        <v>#VALUE!</v>
      </c>
      <c r="Q323" t="e">
        <f t="shared" si="42"/>
        <v>#VALUE!</v>
      </c>
      <c r="R323" t="e">
        <f t="shared" si="43"/>
        <v>#VALUE!</v>
      </c>
      <c r="S323">
        <f t="shared" si="44"/>
        <v>4.7732598644626005</v>
      </c>
      <c r="X323">
        <v>4.7732598644626005</v>
      </c>
      <c r="Z323">
        <f t="shared" si="45"/>
        <v>3.8983149661156502</v>
      </c>
    </row>
    <row r="324" spans="1:26" x14ac:dyDescent="0.25">
      <c r="A324">
        <v>336</v>
      </c>
      <c r="B324" t="s">
        <v>566</v>
      </c>
      <c r="C324" s="25" t="s">
        <v>477</v>
      </c>
      <c r="D324" s="8" t="s">
        <v>656</v>
      </c>
      <c r="E324" t="s">
        <v>656</v>
      </c>
      <c r="F324" s="8" t="s">
        <v>656</v>
      </c>
      <c r="G324">
        <v>4.32</v>
      </c>
      <c r="H324">
        <v>4.9000000000000004</v>
      </c>
      <c r="I324">
        <v>3.1599999999999997</v>
      </c>
      <c r="J324">
        <v>6.0400000000000009</v>
      </c>
      <c r="K324" t="s">
        <v>656</v>
      </c>
      <c r="L324">
        <v>4.58</v>
      </c>
      <c r="M324" s="34"/>
      <c r="N324">
        <f t="shared" si="40"/>
        <v>4.5999999999999996</v>
      </c>
      <c r="O324">
        <f t="shared" si="46"/>
        <v>4.5999999999999996</v>
      </c>
      <c r="P324" t="e">
        <f t="shared" si="41"/>
        <v>#VALUE!</v>
      </c>
      <c r="Q324" t="e">
        <f t="shared" si="42"/>
        <v>#VALUE!</v>
      </c>
      <c r="R324" t="e">
        <f t="shared" si="43"/>
        <v>#VALUE!</v>
      </c>
      <c r="S324">
        <f t="shared" si="44"/>
        <v>4.418582557476725</v>
      </c>
      <c r="X324">
        <v>4.418582557476725</v>
      </c>
      <c r="Z324">
        <f t="shared" si="45"/>
        <v>4.2757165114953448</v>
      </c>
    </row>
    <row r="325" spans="1:26" x14ac:dyDescent="0.25">
      <c r="A325">
        <v>337</v>
      </c>
      <c r="B325" t="s">
        <v>566</v>
      </c>
      <c r="C325" s="25" t="s">
        <v>478</v>
      </c>
      <c r="D325" s="8" t="s">
        <v>656</v>
      </c>
      <c r="E325" t="s">
        <v>656</v>
      </c>
      <c r="F325" s="8" t="s">
        <v>656</v>
      </c>
      <c r="G325">
        <v>3.2800000000000002</v>
      </c>
      <c r="H325">
        <v>4.6399999999999997</v>
      </c>
      <c r="I325">
        <v>3.9799999999999995</v>
      </c>
      <c r="J325">
        <v>5.24</v>
      </c>
      <c r="K325" t="s">
        <v>656</v>
      </c>
      <c r="L325">
        <v>3.8600000000000003</v>
      </c>
      <c r="M325" s="34"/>
      <c r="N325">
        <f t="shared" si="40"/>
        <v>4.2</v>
      </c>
      <c r="O325">
        <f t="shared" si="46"/>
        <v>4.2</v>
      </c>
      <c r="P325" t="e">
        <f t="shared" si="41"/>
        <v>#VALUE!</v>
      </c>
      <c r="Q325" t="e">
        <f t="shared" si="42"/>
        <v>#VALUE!</v>
      </c>
      <c r="R325" t="e">
        <f t="shared" si="43"/>
        <v>#VALUE!</v>
      </c>
      <c r="S325">
        <f t="shared" si="44"/>
        <v>3.9119006903540439</v>
      </c>
      <c r="X325">
        <v>3.9119006903540439</v>
      </c>
      <c r="Z325">
        <f t="shared" si="45"/>
        <v>3.9343801380708086</v>
      </c>
    </row>
    <row r="326" spans="1:26" x14ac:dyDescent="0.25">
      <c r="A326">
        <v>338</v>
      </c>
      <c r="B326" t="s">
        <v>566</v>
      </c>
      <c r="C326" s="25" t="s">
        <v>479</v>
      </c>
      <c r="D326" s="8" t="s">
        <v>656</v>
      </c>
      <c r="E326" t="s">
        <v>656</v>
      </c>
      <c r="F326" s="8" t="s">
        <v>656</v>
      </c>
      <c r="G326">
        <v>4.2200000000000006</v>
      </c>
      <c r="H326">
        <v>4.26</v>
      </c>
      <c r="I326">
        <v>3.4200000000000004</v>
      </c>
      <c r="J326">
        <v>4.2666666666666666</v>
      </c>
      <c r="K326" t="s">
        <v>656</v>
      </c>
      <c r="L326">
        <v>5.42</v>
      </c>
      <c r="M326" s="34"/>
      <c r="N326">
        <f t="shared" si="40"/>
        <v>4.317333333333333</v>
      </c>
      <c r="O326">
        <f t="shared" si="46"/>
        <v>4.317333333333333</v>
      </c>
      <c r="P326" t="e">
        <f t="shared" si="41"/>
        <v>#VALUE!</v>
      </c>
      <c r="Q326" t="e">
        <f t="shared" si="42"/>
        <v>#VALUE!</v>
      </c>
      <c r="R326" t="e">
        <f t="shared" si="43"/>
        <v>#VALUE!</v>
      </c>
      <c r="S326">
        <f t="shared" si="44"/>
        <v>3.2954377520214493</v>
      </c>
      <c r="X326">
        <v>3.2954377520214493</v>
      </c>
      <c r="Z326">
        <f t="shared" si="45"/>
        <v>4.1230875504042901</v>
      </c>
    </row>
    <row r="327" spans="1:26" x14ac:dyDescent="0.25">
      <c r="A327">
        <v>339</v>
      </c>
      <c r="B327" t="s">
        <v>566</v>
      </c>
      <c r="C327" s="25" t="s">
        <v>480</v>
      </c>
      <c r="D327" s="8" t="s">
        <v>656</v>
      </c>
      <c r="E327" t="s">
        <v>656</v>
      </c>
      <c r="F327" s="8" t="s">
        <v>656</v>
      </c>
      <c r="G327">
        <v>4.28</v>
      </c>
      <c r="H327">
        <v>4</v>
      </c>
      <c r="I327">
        <v>2.9</v>
      </c>
      <c r="J327">
        <v>4.84</v>
      </c>
      <c r="K327" t="s">
        <v>656</v>
      </c>
      <c r="L327">
        <v>3.3</v>
      </c>
      <c r="M327" s="34"/>
      <c r="N327">
        <f t="shared" si="40"/>
        <v>3.8640000000000008</v>
      </c>
      <c r="O327">
        <f t="shared" si="46"/>
        <v>3.8640000000000008</v>
      </c>
      <c r="P327" t="e">
        <f t="shared" si="41"/>
        <v>#VALUE!</v>
      </c>
      <c r="Q327" t="e">
        <f t="shared" si="42"/>
        <v>#VALUE!</v>
      </c>
      <c r="R327" t="e">
        <f t="shared" si="43"/>
        <v>#VALUE!</v>
      </c>
      <c r="S327">
        <f t="shared" si="44"/>
        <v>3.6585597567927035</v>
      </c>
      <c r="X327">
        <v>3.6585597567927035</v>
      </c>
      <c r="Z327">
        <f t="shared" si="45"/>
        <v>3.6277119513585405</v>
      </c>
    </row>
    <row r="328" spans="1:26" x14ac:dyDescent="0.25">
      <c r="A328">
        <v>340</v>
      </c>
      <c r="B328" t="s">
        <v>566</v>
      </c>
      <c r="C328" s="25" t="s">
        <v>481</v>
      </c>
      <c r="D328" s="8" t="s">
        <v>656</v>
      </c>
      <c r="E328" t="s">
        <v>656</v>
      </c>
      <c r="F328" s="8" t="s">
        <v>656</v>
      </c>
      <c r="G328">
        <v>4.16</v>
      </c>
      <c r="H328">
        <v>4.54</v>
      </c>
      <c r="I328">
        <v>4.3499999999999996</v>
      </c>
      <c r="J328">
        <v>6.04</v>
      </c>
      <c r="K328" t="s">
        <v>656</v>
      </c>
      <c r="L328">
        <v>3.7</v>
      </c>
      <c r="M328" s="34"/>
      <c r="N328">
        <f t="shared" si="40"/>
        <v>4.5579999999999998</v>
      </c>
      <c r="O328">
        <f t="shared" si="46"/>
        <v>4.5579999999999998</v>
      </c>
      <c r="P328" t="e">
        <f t="shared" si="41"/>
        <v>#VALUE!</v>
      </c>
      <c r="Q328" t="e">
        <f t="shared" si="42"/>
        <v>#VALUE!</v>
      </c>
      <c r="R328" t="e">
        <f t="shared" si="43"/>
        <v>#VALUE!</v>
      </c>
      <c r="S328">
        <f t="shared" si="44"/>
        <v>4.4185825574767241</v>
      </c>
      <c r="X328">
        <v>4.4185825574767241</v>
      </c>
      <c r="Z328">
        <f t="shared" si="45"/>
        <v>4.233716511495345</v>
      </c>
    </row>
    <row r="329" spans="1:26" x14ac:dyDescent="0.25">
      <c r="A329">
        <v>341</v>
      </c>
      <c r="B329" t="s">
        <v>566</v>
      </c>
      <c r="C329" s="25" t="s">
        <v>482</v>
      </c>
      <c r="D329" s="8" t="s">
        <v>656</v>
      </c>
      <c r="E329" t="s">
        <v>656</v>
      </c>
      <c r="F329" s="8" t="s">
        <v>656</v>
      </c>
      <c r="G329">
        <v>3.9799999999999995</v>
      </c>
      <c r="H329">
        <v>4.96</v>
      </c>
      <c r="I329">
        <v>3.5800000000000005</v>
      </c>
      <c r="J329">
        <v>8.9</v>
      </c>
      <c r="K329" t="s">
        <v>656</v>
      </c>
      <c r="L329">
        <v>4.26</v>
      </c>
      <c r="M329" s="34"/>
      <c r="N329">
        <f t="shared" si="40"/>
        <v>5.1360000000000001</v>
      </c>
      <c r="O329">
        <f t="shared" si="46"/>
        <v>5.1360000000000001</v>
      </c>
      <c r="P329" t="e">
        <f t="shared" si="41"/>
        <v>#VALUE!</v>
      </c>
      <c r="Q329" t="e">
        <f t="shared" si="42"/>
        <v>#VALUE!</v>
      </c>
      <c r="R329" t="e">
        <f t="shared" si="43"/>
        <v>#VALUE!</v>
      </c>
      <c r="S329">
        <f t="shared" si="44"/>
        <v>6.2299702324403077</v>
      </c>
      <c r="X329">
        <v>6.2299702324403077</v>
      </c>
      <c r="Z329">
        <f t="shared" si="45"/>
        <v>4.6019940464880618</v>
      </c>
    </row>
    <row r="330" spans="1:26" x14ac:dyDescent="0.25">
      <c r="A330">
        <v>342</v>
      </c>
      <c r="B330" t="s">
        <v>566</v>
      </c>
      <c r="C330" s="25" t="s">
        <v>483</v>
      </c>
      <c r="D330" s="8" t="s">
        <v>656</v>
      </c>
      <c r="E330" t="s">
        <v>656</v>
      </c>
      <c r="F330" s="8" t="s">
        <v>656</v>
      </c>
      <c r="G330" t="s">
        <v>656</v>
      </c>
      <c r="H330" t="s">
        <v>656</v>
      </c>
      <c r="I330" t="s">
        <v>656</v>
      </c>
      <c r="J330" t="s">
        <v>656</v>
      </c>
      <c r="K330" t="s">
        <v>656</v>
      </c>
      <c r="L330">
        <v>1.3399999999999999</v>
      </c>
      <c r="M330" s="34"/>
      <c r="N330">
        <f t="shared" si="40"/>
        <v>1.3399999999999999</v>
      </c>
      <c r="O330">
        <f t="shared" si="46"/>
        <v>1.3399999999999999</v>
      </c>
      <c r="P330" t="e">
        <f t="shared" si="41"/>
        <v>#VALUE!</v>
      </c>
      <c r="Q330" t="e">
        <f t="shared" si="42"/>
        <v>#VALUE!</v>
      </c>
      <c r="R330" t="e">
        <f t="shared" si="43"/>
        <v>#VALUE!</v>
      </c>
      <c r="S330" t="e">
        <f t="shared" si="44"/>
        <v>#VALUE!</v>
      </c>
      <c r="Z330">
        <f t="shared" si="45"/>
        <v>1.3399999999999999</v>
      </c>
    </row>
    <row r="331" spans="1:26" x14ac:dyDescent="0.25">
      <c r="A331">
        <v>343</v>
      </c>
      <c r="B331" t="s">
        <v>566</v>
      </c>
      <c r="C331" s="25" t="s">
        <v>484</v>
      </c>
      <c r="D331" s="8" t="s">
        <v>656</v>
      </c>
      <c r="E331" t="s">
        <v>656</v>
      </c>
      <c r="F331" s="8" t="s">
        <v>656</v>
      </c>
      <c r="G331">
        <v>2.8</v>
      </c>
      <c r="H331" t="s">
        <v>656</v>
      </c>
      <c r="I331">
        <v>5</v>
      </c>
      <c r="J331">
        <v>2.2999999999999998</v>
      </c>
      <c r="K331" t="s">
        <v>656</v>
      </c>
      <c r="L331">
        <v>4.92</v>
      </c>
      <c r="M331" s="34"/>
      <c r="N331">
        <f t="shared" si="40"/>
        <v>3.7549999999999999</v>
      </c>
      <c r="O331">
        <f t="shared" si="46"/>
        <v>3.7549999999999999</v>
      </c>
      <c r="P331" t="e">
        <f t="shared" si="41"/>
        <v>#VALUE!</v>
      </c>
      <c r="Q331" t="e">
        <f t="shared" si="42"/>
        <v>#VALUE!</v>
      </c>
      <c r="R331" t="e">
        <f t="shared" si="43"/>
        <v>#VALUE!</v>
      </c>
      <c r="S331">
        <f t="shared" si="44"/>
        <v>2.0498448286781938</v>
      </c>
      <c r="X331">
        <v>2.0498448286781938</v>
      </c>
      <c r="Z331">
        <f t="shared" si="45"/>
        <v>3.692461207169548</v>
      </c>
    </row>
    <row r="332" spans="1:26" x14ac:dyDescent="0.25">
      <c r="A332">
        <v>344</v>
      </c>
      <c r="B332" t="s">
        <v>566</v>
      </c>
      <c r="C332" s="25" t="s">
        <v>485</v>
      </c>
      <c r="D332" s="8" t="s">
        <v>656</v>
      </c>
      <c r="E332" t="s">
        <v>656</v>
      </c>
      <c r="F332" s="8" t="s">
        <v>656</v>
      </c>
      <c r="G332">
        <v>2.7399999999999998</v>
      </c>
      <c r="H332">
        <v>3.35</v>
      </c>
      <c r="I332">
        <v>3.1333333333333333</v>
      </c>
      <c r="J332" t="s">
        <v>656</v>
      </c>
      <c r="K332" t="s">
        <v>656</v>
      </c>
      <c r="L332">
        <v>3.0000000000000004</v>
      </c>
      <c r="M332" s="34"/>
      <c r="N332">
        <f t="shared" si="40"/>
        <v>3.0558333333333332</v>
      </c>
      <c r="O332">
        <f t="shared" si="46"/>
        <v>3.0558333333333332</v>
      </c>
      <c r="P332" t="e">
        <f t="shared" si="41"/>
        <v>#VALUE!</v>
      </c>
      <c r="Q332" t="e">
        <f t="shared" si="42"/>
        <v>#VALUE!</v>
      </c>
      <c r="R332" t="e">
        <f t="shared" si="43"/>
        <v>#VALUE!</v>
      </c>
      <c r="S332" t="e">
        <f t="shared" si="44"/>
        <v>#VALUE!</v>
      </c>
      <c r="Z332">
        <f t="shared" si="45"/>
        <v>3.0558333333333332</v>
      </c>
    </row>
    <row r="333" spans="1:26" x14ac:dyDescent="0.25">
      <c r="A333">
        <v>345</v>
      </c>
      <c r="B333" t="s">
        <v>566</v>
      </c>
      <c r="C333" s="25" t="s">
        <v>486</v>
      </c>
      <c r="D333" s="8" t="s">
        <v>656</v>
      </c>
      <c r="E333" t="s">
        <v>656</v>
      </c>
      <c r="F333" s="8" t="s">
        <v>656</v>
      </c>
      <c r="G333">
        <v>4.3</v>
      </c>
      <c r="H333" t="s">
        <v>656</v>
      </c>
      <c r="I333" t="s">
        <v>656</v>
      </c>
      <c r="J333" t="s">
        <v>656</v>
      </c>
      <c r="K333" t="s">
        <v>656</v>
      </c>
      <c r="L333" t="s">
        <v>656</v>
      </c>
      <c r="M333" s="34"/>
      <c r="N333">
        <f t="shared" si="40"/>
        <v>4.3</v>
      </c>
      <c r="O333">
        <f t="shared" si="46"/>
        <v>4.3</v>
      </c>
      <c r="P333" t="e">
        <f t="shared" si="41"/>
        <v>#VALUE!</v>
      </c>
      <c r="Q333" t="e">
        <f t="shared" si="42"/>
        <v>#VALUE!</v>
      </c>
      <c r="R333" t="e">
        <f t="shared" si="43"/>
        <v>#VALUE!</v>
      </c>
      <c r="S333" t="e">
        <f t="shared" si="44"/>
        <v>#VALUE!</v>
      </c>
      <c r="Z333">
        <f t="shared" si="45"/>
        <v>4.3</v>
      </c>
    </row>
    <row r="334" spans="1:26" x14ac:dyDescent="0.25">
      <c r="A334">
        <v>346</v>
      </c>
      <c r="B334" t="s">
        <v>566</v>
      </c>
      <c r="C334" s="25" t="s">
        <v>487</v>
      </c>
      <c r="D334" s="8" t="s">
        <v>656</v>
      </c>
      <c r="E334" t="s">
        <v>656</v>
      </c>
      <c r="F334" s="8" t="s">
        <v>656</v>
      </c>
      <c r="G334">
        <v>4.4000000000000004</v>
      </c>
      <c r="H334">
        <v>5</v>
      </c>
      <c r="I334">
        <v>4.0599999999999996</v>
      </c>
      <c r="J334">
        <v>8.68</v>
      </c>
      <c r="K334" t="s">
        <v>656</v>
      </c>
      <c r="L334">
        <v>4.5999999999999996</v>
      </c>
      <c r="M334" s="34"/>
      <c r="N334">
        <f t="shared" si="40"/>
        <v>5.3480000000000008</v>
      </c>
      <c r="O334">
        <f t="shared" si="46"/>
        <v>5.3480000000000008</v>
      </c>
      <c r="P334" t="e">
        <f t="shared" si="41"/>
        <v>#VALUE!</v>
      </c>
      <c r="Q334" t="e">
        <f t="shared" si="42"/>
        <v>#VALUE!</v>
      </c>
      <c r="R334" t="e">
        <f t="shared" si="43"/>
        <v>#VALUE!</v>
      </c>
      <c r="S334">
        <f t="shared" si="44"/>
        <v>6.0906327189815697</v>
      </c>
      <c r="X334">
        <v>6.0906327189815697</v>
      </c>
      <c r="Z334">
        <f t="shared" si="45"/>
        <v>4.8301265437963146</v>
      </c>
    </row>
    <row r="335" spans="1:26" x14ac:dyDescent="0.25">
      <c r="A335">
        <v>347</v>
      </c>
      <c r="B335" t="s">
        <v>566</v>
      </c>
      <c r="C335" s="25" t="s">
        <v>488</v>
      </c>
      <c r="D335" s="8" t="s">
        <v>656</v>
      </c>
      <c r="E335" t="s">
        <v>656</v>
      </c>
      <c r="F335" s="8" t="s">
        <v>656</v>
      </c>
      <c r="G335">
        <v>4.5600000000000005</v>
      </c>
      <c r="H335">
        <v>4.76</v>
      </c>
      <c r="I335">
        <v>4.08</v>
      </c>
      <c r="J335">
        <v>6.36</v>
      </c>
      <c r="K335" t="s">
        <v>656</v>
      </c>
      <c r="L335">
        <v>5.0600000000000005</v>
      </c>
      <c r="M335" s="34"/>
      <c r="N335">
        <f t="shared" si="40"/>
        <v>4.9640000000000004</v>
      </c>
      <c r="O335">
        <f t="shared" si="46"/>
        <v>4.9640000000000004</v>
      </c>
      <c r="P335" t="e">
        <f t="shared" si="41"/>
        <v>#VALUE!</v>
      </c>
      <c r="Q335" t="e">
        <f t="shared" si="42"/>
        <v>#VALUE!</v>
      </c>
      <c r="R335" t="e">
        <f t="shared" si="43"/>
        <v>#VALUE!</v>
      </c>
      <c r="S335">
        <f t="shared" si="44"/>
        <v>4.6212553043257962</v>
      </c>
      <c r="X335">
        <v>4.6212553043257962</v>
      </c>
      <c r="Z335">
        <f t="shared" si="45"/>
        <v>4.6162510608651592</v>
      </c>
    </row>
    <row r="336" spans="1:26" x14ac:dyDescent="0.25">
      <c r="A336">
        <v>349</v>
      </c>
      <c r="B336" t="s">
        <v>566</v>
      </c>
      <c r="C336" s="25" t="s">
        <v>490</v>
      </c>
      <c r="D336" s="8" t="s">
        <v>656</v>
      </c>
      <c r="E336" t="s">
        <v>656</v>
      </c>
      <c r="F336" s="8" t="s">
        <v>656</v>
      </c>
      <c r="G336">
        <v>3.2750000000000004</v>
      </c>
      <c r="H336">
        <v>3</v>
      </c>
      <c r="I336">
        <v>4.5999999999999996</v>
      </c>
      <c r="J336">
        <v>5</v>
      </c>
      <c r="K336" t="s">
        <v>656</v>
      </c>
      <c r="L336">
        <v>2.96</v>
      </c>
      <c r="M336" s="34"/>
      <c r="N336">
        <f t="shared" ref="N336:N342" si="47">AVERAGE(D336:L336)</f>
        <v>3.7670000000000003</v>
      </c>
      <c r="O336">
        <f t="shared" si="46"/>
        <v>3.7670000000000003</v>
      </c>
      <c r="P336" t="e">
        <f t="shared" si="41"/>
        <v>#VALUE!</v>
      </c>
      <c r="Q336" t="e">
        <f t="shared" si="42"/>
        <v>#VALUE!</v>
      </c>
      <c r="R336" t="e">
        <f t="shared" si="43"/>
        <v>#VALUE!</v>
      </c>
      <c r="S336">
        <f t="shared" si="44"/>
        <v>3.7598961302172396</v>
      </c>
      <c r="X336">
        <v>3.7598961302172396</v>
      </c>
      <c r="Z336">
        <f t="shared" si="45"/>
        <v>3.5189792260434478</v>
      </c>
    </row>
    <row r="337" spans="1:26" x14ac:dyDescent="0.25">
      <c r="A337">
        <v>350</v>
      </c>
      <c r="B337" t="s">
        <v>566</v>
      </c>
      <c r="C337" s="25" t="s">
        <v>491</v>
      </c>
      <c r="D337" s="8" t="s">
        <v>656</v>
      </c>
      <c r="E337" t="s">
        <v>656</v>
      </c>
      <c r="F337" s="8" t="s">
        <v>656</v>
      </c>
      <c r="G337">
        <v>3</v>
      </c>
      <c r="H337" t="s">
        <v>656</v>
      </c>
      <c r="I337">
        <v>1.2</v>
      </c>
      <c r="J337" t="s">
        <v>656</v>
      </c>
      <c r="K337" t="s">
        <v>656</v>
      </c>
      <c r="L337">
        <v>2.5</v>
      </c>
      <c r="M337" s="34"/>
      <c r="N337">
        <f t="shared" si="47"/>
        <v>2.2333333333333334</v>
      </c>
      <c r="O337">
        <f t="shared" si="46"/>
        <v>2.2333333333333334</v>
      </c>
      <c r="P337" t="e">
        <f t="shared" si="41"/>
        <v>#VALUE!</v>
      </c>
      <c r="Q337" t="e">
        <f t="shared" si="42"/>
        <v>#VALUE!</v>
      </c>
      <c r="R337" t="e">
        <f t="shared" si="43"/>
        <v>#VALUE!</v>
      </c>
      <c r="S337" t="e">
        <f t="shared" si="44"/>
        <v>#VALUE!</v>
      </c>
      <c r="Z337">
        <f t="shared" si="45"/>
        <v>2.2333333333333334</v>
      </c>
    </row>
    <row r="338" spans="1:26" x14ac:dyDescent="0.25">
      <c r="A338">
        <v>351</v>
      </c>
      <c r="B338" t="s">
        <v>566</v>
      </c>
      <c r="C338" s="25" t="s">
        <v>492</v>
      </c>
      <c r="D338" s="8" t="s">
        <v>656</v>
      </c>
      <c r="E338" t="s">
        <v>656</v>
      </c>
      <c r="F338" s="8" t="s">
        <v>656</v>
      </c>
      <c r="G338">
        <v>4.4800000000000004</v>
      </c>
      <c r="H338">
        <v>4.5200000000000005</v>
      </c>
      <c r="I338">
        <v>4.6500000000000004</v>
      </c>
      <c r="J338">
        <v>6.9833333333333334</v>
      </c>
      <c r="K338" t="s">
        <v>656</v>
      </c>
      <c r="L338">
        <v>4.2250000000000005</v>
      </c>
      <c r="M338" s="34"/>
      <c r="N338">
        <f t="shared" si="47"/>
        <v>4.9716666666666667</v>
      </c>
      <c r="O338">
        <f t="shared" si="46"/>
        <v>4.9716666666666667</v>
      </c>
      <c r="P338" t="e">
        <f t="shared" si="41"/>
        <v>#VALUE!</v>
      </c>
      <c r="Q338" t="e">
        <f t="shared" si="42"/>
        <v>#VALUE!</v>
      </c>
      <c r="R338" t="e">
        <f t="shared" si="43"/>
        <v>#VALUE!</v>
      </c>
      <c r="S338">
        <f t="shared" si="44"/>
        <v>5.0160449257922179</v>
      </c>
      <c r="X338">
        <v>5.0160449257922179</v>
      </c>
      <c r="Z338">
        <f t="shared" si="45"/>
        <v>4.5782089851584438</v>
      </c>
    </row>
    <row r="339" spans="1:26" x14ac:dyDescent="0.25">
      <c r="A339">
        <v>352</v>
      </c>
      <c r="B339" t="s">
        <v>566</v>
      </c>
      <c r="C339" s="25" t="s">
        <v>493</v>
      </c>
      <c r="D339" s="8" t="s">
        <v>656</v>
      </c>
      <c r="E339" t="s">
        <v>656</v>
      </c>
      <c r="F339" s="8" t="s">
        <v>656</v>
      </c>
      <c r="G339">
        <v>4.2</v>
      </c>
      <c r="H339">
        <v>3.72</v>
      </c>
      <c r="I339">
        <v>2.96</v>
      </c>
      <c r="J339">
        <v>5.9249999999999998</v>
      </c>
      <c r="K339" t="s">
        <v>656</v>
      </c>
      <c r="L339">
        <v>3.8200000000000003</v>
      </c>
      <c r="M339" s="34"/>
      <c r="N339">
        <f t="shared" si="47"/>
        <v>4.125</v>
      </c>
      <c r="O339">
        <f t="shared" si="46"/>
        <v>4.125</v>
      </c>
      <c r="P339" t="e">
        <f t="shared" si="41"/>
        <v>#VALUE!</v>
      </c>
      <c r="Q339" t="e">
        <f t="shared" si="42"/>
        <v>#VALUE!</v>
      </c>
      <c r="R339" t="e">
        <f t="shared" si="43"/>
        <v>#VALUE!</v>
      </c>
      <c r="S339">
        <f t="shared" si="44"/>
        <v>4.345747039077839</v>
      </c>
      <c r="X339">
        <v>4.345747039077839</v>
      </c>
      <c r="Z339">
        <f t="shared" si="45"/>
        <v>3.8091494078155677</v>
      </c>
    </row>
    <row r="340" spans="1:26" x14ac:dyDescent="0.25">
      <c r="A340">
        <v>353</v>
      </c>
      <c r="B340" t="s">
        <v>566</v>
      </c>
      <c r="C340" s="25" t="s">
        <v>494</v>
      </c>
      <c r="D340" s="8" t="s">
        <v>656</v>
      </c>
      <c r="E340" t="s">
        <v>656</v>
      </c>
      <c r="F340" s="8" t="s">
        <v>656</v>
      </c>
      <c r="G340">
        <v>2.6799999999999997</v>
      </c>
      <c r="H340">
        <v>4.24</v>
      </c>
      <c r="I340">
        <v>3.1599999999999997</v>
      </c>
      <c r="J340">
        <v>7.06</v>
      </c>
      <c r="K340" t="s">
        <v>656</v>
      </c>
      <c r="L340">
        <v>4.04</v>
      </c>
      <c r="M340" s="34"/>
      <c r="N340">
        <f t="shared" si="47"/>
        <v>4.2359999999999998</v>
      </c>
      <c r="O340">
        <f t="shared" si="46"/>
        <v>4.2359999999999998</v>
      </c>
      <c r="P340" t="e">
        <f t="shared" si="41"/>
        <v>#VALUE!</v>
      </c>
      <c r="Q340" t="e">
        <f t="shared" si="42"/>
        <v>#VALUE!</v>
      </c>
      <c r="R340" t="e">
        <f t="shared" si="43"/>
        <v>#VALUE!</v>
      </c>
      <c r="S340">
        <f t="shared" si="44"/>
        <v>5.0646019380581411</v>
      </c>
      <c r="X340">
        <v>5.0646019380581411</v>
      </c>
      <c r="Z340">
        <f t="shared" si="45"/>
        <v>3.8369203876116287</v>
      </c>
    </row>
    <row r="341" spans="1:26" x14ac:dyDescent="0.25">
      <c r="A341">
        <v>354</v>
      </c>
      <c r="B341" t="s">
        <v>566</v>
      </c>
      <c r="C341" s="25" t="s">
        <v>495</v>
      </c>
      <c r="D341" s="8" t="s">
        <v>656</v>
      </c>
      <c r="E341" t="s">
        <v>656</v>
      </c>
      <c r="F341" s="8" t="s">
        <v>656</v>
      </c>
      <c r="G341">
        <v>3.6400000000000006</v>
      </c>
      <c r="H341">
        <v>5.3800000000000008</v>
      </c>
      <c r="I341">
        <v>3.78</v>
      </c>
      <c r="J341">
        <v>11.440000000000001</v>
      </c>
      <c r="K341" t="s">
        <v>656</v>
      </c>
      <c r="L341">
        <v>3.2</v>
      </c>
      <c r="M341" s="34"/>
      <c r="N341">
        <f t="shared" si="47"/>
        <v>5.4880000000000004</v>
      </c>
      <c r="O341">
        <f t="shared" si="46"/>
        <v>5.4880000000000004</v>
      </c>
      <c r="P341" t="e">
        <f t="shared" si="41"/>
        <v>#VALUE!</v>
      </c>
      <c r="Q341" t="e">
        <f t="shared" si="42"/>
        <v>#VALUE!</v>
      </c>
      <c r="R341" t="e">
        <f t="shared" si="43"/>
        <v>#VALUE!</v>
      </c>
      <c r="S341">
        <f t="shared" si="44"/>
        <v>7.8386851605548182</v>
      </c>
      <c r="X341">
        <v>7.8386851605548182</v>
      </c>
      <c r="Z341">
        <f t="shared" si="45"/>
        <v>4.7677370321109631</v>
      </c>
    </row>
    <row r="342" spans="1:26" x14ac:dyDescent="0.25">
      <c r="A342">
        <v>355</v>
      </c>
      <c r="B342" t="s">
        <v>566</v>
      </c>
      <c r="C342" s="25" t="s">
        <v>496</v>
      </c>
      <c r="D342" s="8" t="s">
        <v>656</v>
      </c>
      <c r="E342" t="s">
        <v>656</v>
      </c>
      <c r="F342" s="8" t="s">
        <v>656</v>
      </c>
      <c r="G342">
        <v>4.4799999999999995</v>
      </c>
      <c r="H342">
        <v>4.5200000000000005</v>
      </c>
      <c r="I342">
        <v>4.2799999999999994</v>
      </c>
      <c r="J342">
        <v>5.68</v>
      </c>
      <c r="K342" t="s">
        <v>656</v>
      </c>
      <c r="L342">
        <v>3.2400000000000007</v>
      </c>
      <c r="M342" s="34"/>
      <c r="N342">
        <f t="shared" si="47"/>
        <v>4.4400000000000004</v>
      </c>
      <c r="O342">
        <f t="shared" si="46"/>
        <v>4.4400000000000004</v>
      </c>
      <c r="P342" t="e">
        <f t="shared" si="41"/>
        <v>#VALUE!</v>
      </c>
      <c r="Q342" t="e">
        <f t="shared" si="42"/>
        <v>#VALUE!</v>
      </c>
      <c r="R342" t="e">
        <f t="shared" si="43"/>
        <v>#VALUE!</v>
      </c>
      <c r="S342">
        <f t="shared" si="44"/>
        <v>4.1905757172715177</v>
      </c>
      <c r="X342">
        <v>4.1905757172715177</v>
      </c>
      <c r="Z342">
        <f t="shared" si="45"/>
        <v>4.1421151434543031</v>
      </c>
    </row>
    <row r="343" spans="1:26" x14ac:dyDescent="0.25">
      <c r="A343">
        <v>357</v>
      </c>
      <c r="B343" t="s">
        <v>566</v>
      </c>
      <c r="C343" s="25" t="s">
        <v>498</v>
      </c>
      <c r="D343" s="8" t="s">
        <v>656</v>
      </c>
      <c r="E343" t="s">
        <v>656</v>
      </c>
      <c r="F343" s="8" t="s">
        <v>656</v>
      </c>
      <c r="G343">
        <v>3.4</v>
      </c>
      <c r="H343">
        <v>3.46</v>
      </c>
      <c r="I343" t="s">
        <v>656</v>
      </c>
      <c r="J343">
        <v>5.9</v>
      </c>
      <c r="K343" t="s">
        <v>656</v>
      </c>
      <c r="L343">
        <v>3.9249999999999998</v>
      </c>
      <c r="M343" s="34"/>
      <c r="N343">
        <f t="shared" ref="N343:N381" si="48">AVERAGE(D343:L343)</f>
        <v>4.1712499999999997</v>
      </c>
      <c r="O343">
        <f t="shared" si="46"/>
        <v>4.1712499999999997</v>
      </c>
      <c r="P343" t="e">
        <f t="shared" si="41"/>
        <v>#VALUE!</v>
      </c>
      <c r="Q343" t="e">
        <f t="shared" si="42"/>
        <v>#VALUE!</v>
      </c>
      <c r="R343" t="e">
        <f t="shared" si="43"/>
        <v>#VALUE!</v>
      </c>
      <c r="S343">
        <f t="shared" si="44"/>
        <v>4.3299132307302557</v>
      </c>
      <c r="X343">
        <v>4.3299132307302557</v>
      </c>
      <c r="Z343">
        <f t="shared" si="45"/>
        <v>3.778728307682564</v>
      </c>
    </row>
    <row r="344" spans="1:26" x14ac:dyDescent="0.25">
      <c r="A344">
        <v>358</v>
      </c>
      <c r="B344" t="s">
        <v>566</v>
      </c>
      <c r="C344" s="25" t="s">
        <v>499</v>
      </c>
      <c r="D344" s="8" t="s">
        <v>656</v>
      </c>
      <c r="E344" t="s">
        <v>656</v>
      </c>
      <c r="F344" s="8" t="s">
        <v>656</v>
      </c>
      <c r="G344">
        <v>3.3250000000000002</v>
      </c>
      <c r="H344">
        <v>4.92</v>
      </c>
      <c r="I344">
        <v>4</v>
      </c>
      <c r="J344">
        <v>9.1</v>
      </c>
      <c r="K344" t="s">
        <v>656</v>
      </c>
      <c r="L344">
        <v>2.8</v>
      </c>
      <c r="M344" s="34"/>
      <c r="N344">
        <f t="shared" si="48"/>
        <v>4.8289999999999997</v>
      </c>
      <c r="O344">
        <f t="shared" si="46"/>
        <v>4.8289999999999997</v>
      </c>
      <c r="P344" t="e">
        <f t="shared" si="41"/>
        <v>#VALUE!</v>
      </c>
      <c r="Q344" t="e">
        <f t="shared" si="42"/>
        <v>#VALUE!</v>
      </c>
      <c r="R344" t="e">
        <f t="shared" si="43"/>
        <v>#VALUE!</v>
      </c>
      <c r="S344">
        <f t="shared" si="44"/>
        <v>6.3566406992209767</v>
      </c>
      <c r="X344">
        <v>6.3566406992209767</v>
      </c>
      <c r="Z344">
        <f t="shared" si="45"/>
        <v>4.2803281398441957</v>
      </c>
    </row>
    <row r="345" spans="1:26" x14ac:dyDescent="0.25">
      <c r="A345">
        <v>359</v>
      </c>
      <c r="B345" t="s">
        <v>566</v>
      </c>
      <c r="C345" s="25" t="s">
        <v>500</v>
      </c>
      <c r="D345" s="8" t="s">
        <v>656</v>
      </c>
      <c r="E345" t="s">
        <v>656</v>
      </c>
      <c r="F345" s="8" t="s">
        <v>656</v>
      </c>
      <c r="G345">
        <v>4.4000000000000004</v>
      </c>
      <c r="H345">
        <v>4.7</v>
      </c>
      <c r="I345">
        <v>4.0750000000000002</v>
      </c>
      <c r="J345">
        <v>9.4</v>
      </c>
      <c r="K345" t="s">
        <v>656</v>
      </c>
      <c r="L345">
        <v>4.66</v>
      </c>
      <c r="M345" s="34"/>
      <c r="N345">
        <f t="shared" si="48"/>
        <v>5.447000000000001</v>
      </c>
      <c r="O345">
        <f t="shared" si="46"/>
        <v>5.447000000000001</v>
      </c>
      <c r="P345" t="e">
        <f t="shared" si="41"/>
        <v>#VALUE!</v>
      </c>
      <c r="Q345" t="e">
        <f t="shared" si="42"/>
        <v>#VALUE!</v>
      </c>
      <c r="R345" t="e">
        <f t="shared" si="43"/>
        <v>#VALUE!</v>
      </c>
      <c r="S345">
        <f t="shared" si="44"/>
        <v>6.5466463993919826</v>
      </c>
      <c r="X345">
        <v>6.5466463993919826</v>
      </c>
      <c r="Z345">
        <f t="shared" si="45"/>
        <v>4.8763292798783962</v>
      </c>
    </row>
    <row r="346" spans="1:26" x14ac:dyDescent="0.25">
      <c r="A346">
        <v>360</v>
      </c>
      <c r="B346" t="s">
        <v>566</v>
      </c>
      <c r="C346" s="25" t="s">
        <v>501</v>
      </c>
      <c r="D346" s="8" t="s">
        <v>656</v>
      </c>
      <c r="E346" t="s">
        <v>656</v>
      </c>
      <c r="F346" s="8" t="s">
        <v>656</v>
      </c>
      <c r="G346">
        <v>3.4</v>
      </c>
      <c r="H346">
        <v>5.2</v>
      </c>
      <c r="I346">
        <v>2.84</v>
      </c>
      <c r="J346">
        <v>3.9166666666666665</v>
      </c>
      <c r="K346" t="s">
        <v>656</v>
      </c>
      <c r="L346">
        <v>4.74</v>
      </c>
      <c r="M346" s="34"/>
      <c r="N346">
        <f t="shared" si="48"/>
        <v>4.019333333333333</v>
      </c>
      <c r="O346">
        <f t="shared" si="46"/>
        <v>4.019333333333333</v>
      </c>
      <c r="P346" t="e">
        <f t="shared" si="41"/>
        <v>#VALUE!</v>
      </c>
      <c r="Q346" t="e">
        <f t="shared" si="42"/>
        <v>#VALUE!</v>
      </c>
      <c r="R346" t="e">
        <f t="shared" si="43"/>
        <v>#VALUE!</v>
      </c>
      <c r="S346">
        <f t="shared" si="44"/>
        <v>3.0737644351552769</v>
      </c>
      <c r="X346">
        <v>3.0737644351552769</v>
      </c>
      <c r="Z346">
        <f t="shared" si="45"/>
        <v>3.8507528870310552</v>
      </c>
    </row>
    <row r="347" spans="1:26" x14ac:dyDescent="0.25">
      <c r="A347">
        <v>361</v>
      </c>
      <c r="B347" t="s">
        <v>566</v>
      </c>
      <c r="C347" s="25" t="s">
        <v>502</v>
      </c>
      <c r="D347" s="8" t="s">
        <v>656</v>
      </c>
      <c r="E347" t="s">
        <v>656</v>
      </c>
      <c r="F347" s="8" t="s">
        <v>656</v>
      </c>
      <c r="G347">
        <v>4.04</v>
      </c>
      <c r="H347">
        <v>4.7799999999999994</v>
      </c>
      <c r="I347">
        <v>2.86</v>
      </c>
      <c r="J347">
        <v>2.84</v>
      </c>
      <c r="K347" t="s">
        <v>656</v>
      </c>
      <c r="L347" t="s">
        <v>656</v>
      </c>
      <c r="M347" s="34"/>
      <c r="N347">
        <f t="shared" si="48"/>
        <v>3.63</v>
      </c>
      <c r="O347">
        <f t="shared" si="46"/>
        <v>3.63</v>
      </c>
      <c r="P347" t="e">
        <f t="shared" si="41"/>
        <v>#VALUE!</v>
      </c>
      <c r="Q347" t="e">
        <f t="shared" si="42"/>
        <v>#VALUE!</v>
      </c>
      <c r="R347" t="e">
        <f t="shared" si="43"/>
        <v>#VALUE!</v>
      </c>
      <c r="S347">
        <f t="shared" si="44"/>
        <v>2.3918550889860031</v>
      </c>
      <c r="X347">
        <v>2.3918550889860031</v>
      </c>
      <c r="Z347">
        <f t="shared" si="45"/>
        <v>3.5179637722465005</v>
      </c>
    </row>
    <row r="348" spans="1:26" x14ac:dyDescent="0.25">
      <c r="A348">
        <v>362</v>
      </c>
      <c r="B348" t="s">
        <v>566</v>
      </c>
      <c r="C348" s="25" t="s">
        <v>503</v>
      </c>
      <c r="D348" s="8" t="s">
        <v>656</v>
      </c>
      <c r="E348" t="s">
        <v>656</v>
      </c>
      <c r="F348" s="8" t="s">
        <v>656</v>
      </c>
      <c r="G348">
        <v>4.0600000000000005</v>
      </c>
      <c r="H348">
        <v>4.5</v>
      </c>
      <c r="I348">
        <v>3.8800000000000003</v>
      </c>
      <c r="J348">
        <v>9.5400000000000009</v>
      </c>
      <c r="K348" t="s">
        <v>656</v>
      </c>
      <c r="L348">
        <v>3.88</v>
      </c>
      <c r="M348" s="34"/>
      <c r="N348">
        <f t="shared" si="48"/>
        <v>5.1720000000000006</v>
      </c>
      <c r="O348">
        <f t="shared" si="46"/>
        <v>5.1720000000000006</v>
      </c>
      <c r="P348" t="e">
        <f t="shared" si="41"/>
        <v>#VALUE!</v>
      </c>
      <c r="Q348" t="e">
        <f t="shared" si="42"/>
        <v>#VALUE!</v>
      </c>
      <c r="R348" t="e">
        <f t="shared" si="43"/>
        <v>#VALUE!</v>
      </c>
      <c r="S348">
        <f t="shared" si="44"/>
        <v>6.6353157261384519</v>
      </c>
      <c r="X348">
        <v>6.6353157261384519</v>
      </c>
      <c r="Z348">
        <f t="shared" si="45"/>
        <v>4.5910631452276904</v>
      </c>
    </row>
    <row r="349" spans="1:26" x14ac:dyDescent="0.25">
      <c r="A349">
        <v>363</v>
      </c>
      <c r="B349" t="s">
        <v>566</v>
      </c>
      <c r="C349" s="25" t="s">
        <v>504</v>
      </c>
      <c r="D349" s="8" t="s">
        <v>656</v>
      </c>
      <c r="E349" t="s">
        <v>656</v>
      </c>
      <c r="F349" s="8" t="s">
        <v>656</v>
      </c>
      <c r="G349">
        <v>4.0999999999999996</v>
      </c>
      <c r="H349">
        <v>3.5200000000000005</v>
      </c>
      <c r="I349">
        <v>3.46</v>
      </c>
      <c r="J349">
        <v>6.5</v>
      </c>
      <c r="K349" t="s">
        <v>656</v>
      </c>
      <c r="L349">
        <v>4.7200000000000006</v>
      </c>
      <c r="M349" s="34"/>
      <c r="N349">
        <f t="shared" si="48"/>
        <v>4.4599999999999991</v>
      </c>
      <c r="O349">
        <f t="shared" si="46"/>
        <v>4.4599999999999991</v>
      </c>
      <c r="P349" t="e">
        <f t="shared" si="41"/>
        <v>#VALUE!</v>
      </c>
      <c r="Q349" t="e">
        <f t="shared" si="42"/>
        <v>#VALUE!</v>
      </c>
      <c r="R349" t="e">
        <f t="shared" si="43"/>
        <v>#VALUE!</v>
      </c>
      <c r="S349">
        <f t="shared" si="44"/>
        <v>4.7099246310722656</v>
      </c>
      <c r="X349">
        <v>4.7099246310722656</v>
      </c>
      <c r="Z349">
        <f t="shared" si="45"/>
        <v>4.1019849262144534</v>
      </c>
    </row>
    <row r="350" spans="1:26" x14ac:dyDescent="0.25">
      <c r="A350">
        <v>364</v>
      </c>
      <c r="B350" t="s">
        <v>566</v>
      </c>
      <c r="C350" s="25" t="s">
        <v>505</v>
      </c>
      <c r="D350" s="8" t="s">
        <v>656</v>
      </c>
      <c r="E350" t="s">
        <v>656</v>
      </c>
      <c r="F350" s="8" t="s">
        <v>656</v>
      </c>
      <c r="G350" t="s">
        <v>656</v>
      </c>
      <c r="H350" t="s">
        <v>656</v>
      </c>
      <c r="I350" t="s">
        <v>656</v>
      </c>
      <c r="J350" t="s">
        <v>656</v>
      </c>
      <c r="K350" t="s">
        <v>656</v>
      </c>
      <c r="L350">
        <v>4.32</v>
      </c>
      <c r="M350" s="34"/>
      <c r="N350">
        <f t="shared" si="48"/>
        <v>4.32</v>
      </c>
      <c r="O350">
        <f t="shared" si="46"/>
        <v>4.32</v>
      </c>
      <c r="P350" t="e">
        <f t="shared" si="41"/>
        <v>#VALUE!</v>
      </c>
      <c r="Q350" t="e">
        <f t="shared" si="42"/>
        <v>#VALUE!</v>
      </c>
      <c r="R350" t="e">
        <f t="shared" si="43"/>
        <v>#VALUE!</v>
      </c>
      <c r="S350" t="e">
        <f t="shared" si="44"/>
        <v>#VALUE!</v>
      </c>
      <c r="Z350">
        <f t="shared" si="45"/>
        <v>4.32</v>
      </c>
    </row>
    <row r="351" spans="1:26" x14ac:dyDescent="0.25">
      <c r="A351">
        <v>365</v>
      </c>
      <c r="B351" t="s">
        <v>566</v>
      </c>
      <c r="C351" s="25" t="s">
        <v>506</v>
      </c>
      <c r="D351" s="8" t="s">
        <v>656</v>
      </c>
      <c r="E351" t="s">
        <v>656</v>
      </c>
      <c r="F351" s="8" t="s">
        <v>656</v>
      </c>
      <c r="G351">
        <v>4.68</v>
      </c>
      <c r="H351">
        <v>1.8</v>
      </c>
      <c r="I351">
        <v>2.65</v>
      </c>
      <c r="J351">
        <v>5.86</v>
      </c>
      <c r="K351" t="s">
        <v>656</v>
      </c>
      <c r="L351">
        <v>3.5</v>
      </c>
      <c r="M351" s="34"/>
      <c r="N351">
        <f t="shared" si="48"/>
        <v>3.6979999999999995</v>
      </c>
      <c r="O351">
        <f t="shared" si="46"/>
        <v>3.6979999999999995</v>
      </c>
      <c r="P351" t="e">
        <f t="shared" si="41"/>
        <v>#VALUE!</v>
      </c>
      <c r="Q351" t="e">
        <f t="shared" si="42"/>
        <v>#VALUE!</v>
      </c>
      <c r="R351" t="e">
        <f t="shared" si="43"/>
        <v>#VALUE!</v>
      </c>
      <c r="S351">
        <f t="shared" si="44"/>
        <v>4.3045791373741213</v>
      </c>
      <c r="X351">
        <v>4.3045791373741213</v>
      </c>
      <c r="Z351">
        <f t="shared" si="45"/>
        <v>3.3869158274748243</v>
      </c>
    </row>
    <row r="352" spans="1:26" x14ac:dyDescent="0.25">
      <c r="A352">
        <v>366</v>
      </c>
      <c r="B352" t="s">
        <v>566</v>
      </c>
      <c r="C352" s="25" t="s">
        <v>507</v>
      </c>
      <c r="D352" s="8" t="s">
        <v>656</v>
      </c>
      <c r="E352" t="s">
        <v>656</v>
      </c>
      <c r="F352" s="8" t="s">
        <v>656</v>
      </c>
      <c r="G352">
        <v>3.1</v>
      </c>
      <c r="H352" t="s">
        <v>656</v>
      </c>
      <c r="I352">
        <v>6</v>
      </c>
      <c r="J352">
        <v>10</v>
      </c>
      <c r="K352" t="s">
        <v>656</v>
      </c>
      <c r="L352">
        <v>3.75</v>
      </c>
      <c r="M352" s="34"/>
      <c r="N352">
        <f t="shared" si="48"/>
        <v>5.7125000000000004</v>
      </c>
      <c r="O352">
        <f t="shared" si="46"/>
        <v>5.7125000000000004</v>
      </c>
      <c r="P352" t="e">
        <f t="shared" si="41"/>
        <v>#VALUE!</v>
      </c>
      <c r="Q352" t="e">
        <f t="shared" si="42"/>
        <v>#VALUE!</v>
      </c>
      <c r="R352" t="e">
        <f t="shared" si="43"/>
        <v>#VALUE!</v>
      </c>
      <c r="S352">
        <f t="shared" si="44"/>
        <v>6.9266577997339924</v>
      </c>
      <c r="X352">
        <v>6.9266577997339924</v>
      </c>
      <c r="Z352">
        <f t="shared" si="45"/>
        <v>4.9441644499334982</v>
      </c>
    </row>
    <row r="353" spans="1:26" x14ac:dyDescent="0.25">
      <c r="A353">
        <v>367</v>
      </c>
      <c r="B353" t="s">
        <v>566</v>
      </c>
      <c r="C353" s="25" t="s">
        <v>508</v>
      </c>
      <c r="D353" s="8" t="s">
        <v>656</v>
      </c>
      <c r="E353" t="s">
        <v>656</v>
      </c>
      <c r="F353" s="8" t="s">
        <v>656</v>
      </c>
      <c r="G353">
        <v>3.9</v>
      </c>
      <c r="H353" t="s">
        <v>656</v>
      </c>
      <c r="I353">
        <v>5.4799999999999995</v>
      </c>
      <c r="J353" t="s">
        <v>656</v>
      </c>
      <c r="K353" t="s">
        <v>656</v>
      </c>
      <c r="L353">
        <v>3.9</v>
      </c>
      <c r="M353" s="34"/>
      <c r="N353">
        <f t="shared" si="48"/>
        <v>4.4266666666666667</v>
      </c>
      <c r="O353">
        <f t="shared" si="46"/>
        <v>4.4266666666666667</v>
      </c>
      <c r="P353" t="e">
        <f t="shared" si="41"/>
        <v>#VALUE!</v>
      </c>
      <c r="Q353" t="e">
        <f t="shared" si="42"/>
        <v>#VALUE!</v>
      </c>
      <c r="R353" t="e">
        <f t="shared" si="43"/>
        <v>#VALUE!</v>
      </c>
      <c r="S353" t="e">
        <f t="shared" si="44"/>
        <v>#VALUE!</v>
      </c>
      <c r="Z353">
        <f t="shared" si="45"/>
        <v>4.4266666666666667</v>
      </c>
    </row>
    <row r="354" spans="1:26" x14ac:dyDescent="0.25">
      <c r="A354">
        <v>368</v>
      </c>
      <c r="B354" t="s">
        <v>566</v>
      </c>
      <c r="C354" s="25" t="s">
        <v>509</v>
      </c>
      <c r="D354" s="8" t="s">
        <v>656</v>
      </c>
      <c r="E354" t="s">
        <v>656</v>
      </c>
      <c r="F354" s="8" t="s">
        <v>656</v>
      </c>
      <c r="G354">
        <v>5.3</v>
      </c>
      <c r="H354">
        <v>5.0999999999999996</v>
      </c>
      <c r="I354">
        <v>4.45</v>
      </c>
      <c r="J354">
        <v>4.6999999999999993</v>
      </c>
      <c r="K354" t="s">
        <v>656</v>
      </c>
      <c r="L354">
        <v>4.2333333333333334</v>
      </c>
      <c r="M354" s="34"/>
      <c r="N354">
        <f t="shared" si="48"/>
        <v>4.7566666666666659</v>
      </c>
      <c r="O354">
        <f t="shared" si="46"/>
        <v>4.7566666666666659</v>
      </c>
      <c r="P354" t="e">
        <f t="shared" si="41"/>
        <v>#VALUE!</v>
      </c>
      <c r="Q354" t="e">
        <f t="shared" si="42"/>
        <v>#VALUE!</v>
      </c>
      <c r="R354" t="e">
        <f t="shared" si="43"/>
        <v>#VALUE!</v>
      </c>
      <c r="S354">
        <f t="shared" si="44"/>
        <v>3.5698904300462342</v>
      </c>
      <c r="X354">
        <v>3.5698904300462342</v>
      </c>
      <c r="Z354">
        <f t="shared" si="45"/>
        <v>4.5306447526759133</v>
      </c>
    </row>
    <row r="355" spans="1:26" x14ac:dyDescent="0.25">
      <c r="A355">
        <v>369</v>
      </c>
      <c r="B355" t="s">
        <v>566</v>
      </c>
      <c r="C355" s="25" t="s">
        <v>510</v>
      </c>
      <c r="D355" s="8" t="s">
        <v>656</v>
      </c>
      <c r="E355" t="s">
        <v>656</v>
      </c>
      <c r="F355" s="8" t="s">
        <v>656</v>
      </c>
      <c r="G355">
        <v>4.3600000000000003</v>
      </c>
      <c r="H355">
        <v>3.9400000000000004</v>
      </c>
      <c r="I355">
        <v>2.64</v>
      </c>
      <c r="J355">
        <v>5</v>
      </c>
      <c r="K355" t="s">
        <v>656</v>
      </c>
      <c r="L355">
        <v>5.16</v>
      </c>
      <c r="M355" s="34"/>
      <c r="N355">
        <f t="shared" si="48"/>
        <v>4.2200000000000006</v>
      </c>
      <c r="O355">
        <f t="shared" si="46"/>
        <v>4.2200000000000006</v>
      </c>
      <c r="P355" t="e">
        <f t="shared" si="41"/>
        <v>#VALUE!</v>
      </c>
      <c r="Q355" t="e">
        <f t="shared" si="42"/>
        <v>#VALUE!</v>
      </c>
      <c r="R355" t="e">
        <f t="shared" si="43"/>
        <v>#VALUE!</v>
      </c>
      <c r="S355">
        <f t="shared" si="44"/>
        <v>3.7598961302172396</v>
      </c>
      <c r="X355">
        <v>3.7598961302172396</v>
      </c>
      <c r="Z355">
        <f t="shared" si="45"/>
        <v>3.9719792260434481</v>
      </c>
    </row>
    <row r="356" spans="1:26" x14ac:dyDescent="0.25">
      <c r="A356">
        <v>370</v>
      </c>
      <c r="B356" t="s">
        <v>566</v>
      </c>
      <c r="C356" s="25" t="s">
        <v>511</v>
      </c>
      <c r="D356" s="8" t="s">
        <v>656</v>
      </c>
      <c r="E356" t="s">
        <v>656</v>
      </c>
      <c r="F356" s="8" t="s">
        <v>656</v>
      </c>
      <c r="G356">
        <v>4</v>
      </c>
      <c r="H356">
        <v>4.46</v>
      </c>
      <c r="I356">
        <v>3.8749999999999996</v>
      </c>
      <c r="J356">
        <v>6.2</v>
      </c>
      <c r="K356" t="s">
        <v>656</v>
      </c>
      <c r="L356">
        <v>4.5</v>
      </c>
      <c r="M356" s="34"/>
      <c r="N356">
        <f t="shared" si="48"/>
        <v>4.6070000000000002</v>
      </c>
      <c r="O356">
        <f t="shared" si="46"/>
        <v>4.6070000000000002</v>
      </c>
      <c r="P356" t="e">
        <f t="shared" si="41"/>
        <v>#VALUE!</v>
      </c>
      <c r="Q356" t="e">
        <f t="shared" si="42"/>
        <v>#VALUE!</v>
      </c>
      <c r="R356" t="e">
        <f t="shared" si="43"/>
        <v>#VALUE!</v>
      </c>
      <c r="S356">
        <f t="shared" si="44"/>
        <v>4.5199189309012606</v>
      </c>
      <c r="X356">
        <v>4.5199189309012606</v>
      </c>
      <c r="Z356">
        <f t="shared" si="45"/>
        <v>4.2709837861802527</v>
      </c>
    </row>
    <row r="357" spans="1:26" x14ac:dyDescent="0.25">
      <c r="A357">
        <v>371</v>
      </c>
      <c r="B357" t="s">
        <v>566</v>
      </c>
      <c r="C357" s="25" t="s">
        <v>512</v>
      </c>
      <c r="D357" s="8" t="s">
        <v>656</v>
      </c>
      <c r="E357" t="s">
        <v>656</v>
      </c>
      <c r="F357" s="8" t="s">
        <v>656</v>
      </c>
      <c r="G357">
        <v>4.18</v>
      </c>
      <c r="H357">
        <v>3.46</v>
      </c>
      <c r="I357">
        <v>3.3</v>
      </c>
      <c r="J357">
        <v>7.2</v>
      </c>
      <c r="K357" t="s">
        <v>656</v>
      </c>
      <c r="L357">
        <v>4.32</v>
      </c>
      <c r="M357" s="34"/>
      <c r="N357">
        <f t="shared" si="48"/>
        <v>4.492</v>
      </c>
      <c r="O357">
        <f t="shared" si="46"/>
        <v>4.492</v>
      </c>
      <c r="P357" t="e">
        <f t="shared" si="41"/>
        <v>#VALUE!</v>
      </c>
      <c r="Q357" t="e">
        <f t="shared" si="42"/>
        <v>#VALUE!</v>
      </c>
      <c r="R357" t="e">
        <f t="shared" si="43"/>
        <v>#VALUE!</v>
      </c>
      <c r="S357">
        <f t="shared" si="44"/>
        <v>5.1532712648046104</v>
      </c>
      <c r="X357">
        <v>5.1532712648046104</v>
      </c>
      <c r="Z357">
        <f t="shared" si="45"/>
        <v>4.0826542529609222</v>
      </c>
    </row>
    <row r="358" spans="1:26" x14ac:dyDescent="0.25">
      <c r="A358">
        <v>372</v>
      </c>
      <c r="B358" t="s">
        <v>566</v>
      </c>
      <c r="C358" s="25" t="s">
        <v>513</v>
      </c>
      <c r="D358" s="8" t="s">
        <v>656</v>
      </c>
      <c r="E358" t="s">
        <v>656</v>
      </c>
      <c r="F358" s="8" t="s">
        <v>656</v>
      </c>
      <c r="G358" t="s">
        <v>656</v>
      </c>
      <c r="H358" t="s">
        <v>656</v>
      </c>
      <c r="I358" t="s">
        <v>656</v>
      </c>
      <c r="J358" t="s">
        <v>656</v>
      </c>
      <c r="K358" t="s">
        <v>656</v>
      </c>
      <c r="L358">
        <v>4.2</v>
      </c>
      <c r="M358" s="34"/>
      <c r="N358">
        <f t="shared" si="48"/>
        <v>4.2</v>
      </c>
      <c r="O358">
        <f t="shared" si="46"/>
        <v>4.2</v>
      </c>
      <c r="P358" t="e">
        <f t="shared" si="41"/>
        <v>#VALUE!</v>
      </c>
      <c r="Q358" t="e">
        <f t="shared" si="42"/>
        <v>#VALUE!</v>
      </c>
      <c r="R358" t="e">
        <f t="shared" si="43"/>
        <v>#VALUE!</v>
      </c>
      <c r="S358" t="e">
        <f t="shared" si="44"/>
        <v>#VALUE!</v>
      </c>
      <c r="Z358">
        <f t="shared" si="45"/>
        <v>4.2</v>
      </c>
    </row>
    <row r="359" spans="1:26" x14ac:dyDescent="0.25">
      <c r="A359">
        <v>373</v>
      </c>
      <c r="B359" t="s">
        <v>566</v>
      </c>
      <c r="C359" s="25" t="s">
        <v>514</v>
      </c>
      <c r="D359" s="8" t="s">
        <v>656</v>
      </c>
      <c r="E359" t="s">
        <v>656</v>
      </c>
      <c r="F359" s="8" t="s">
        <v>656</v>
      </c>
      <c r="G359">
        <v>4.0200000000000005</v>
      </c>
      <c r="H359" t="s">
        <v>656</v>
      </c>
      <c r="I359">
        <v>3</v>
      </c>
      <c r="J359" t="s">
        <v>656</v>
      </c>
      <c r="K359" t="s">
        <v>656</v>
      </c>
      <c r="L359">
        <v>5.08</v>
      </c>
      <c r="M359" s="34"/>
      <c r="N359">
        <f t="shared" si="48"/>
        <v>4.0333333333333341</v>
      </c>
      <c r="O359">
        <f t="shared" si="46"/>
        <v>4.0333333333333341</v>
      </c>
      <c r="P359" t="e">
        <f t="shared" si="41"/>
        <v>#VALUE!</v>
      </c>
      <c r="Q359" t="e">
        <f t="shared" si="42"/>
        <v>#VALUE!</v>
      </c>
      <c r="R359" t="e">
        <f t="shared" si="43"/>
        <v>#VALUE!</v>
      </c>
      <c r="S359" t="e">
        <f t="shared" si="44"/>
        <v>#VALUE!</v>
      </c>
      <c r="Z359">
        <f t="shared" si="45"/>
        <v>4.0333333333333341</v>
      </c>
    </row>
    <row r="360" spans="1:26" x14ac:dyDescent="0.25">
      <c r="A360">
        <v>374</v>
      </c>
      <c r="B360" t="s">
        <v>566</v>
      </c>
      <c r="C360" s="25" t="s">
        <v>515</v>
      </c>
      <c r="D360" s="8" t="s">
        <v>656</v>
      </c>
      <c r="E360" t="s">
        <v>656</v>
      </c>
      <c r="F360" s="8" t="s">
        <v>656</v>
      </c>
      <c r="G360">
        <v>4.3800000000000008</v>
      </c>
      <c r="H360" t="s">
        <v>656</v>
      </c>
      <c r="I360">
        <v>3.45</v>
      </c>
      <c r="J360" t="s">
        <v>656</v>
      </c>
      <c r="K360" t="s">
        <v>656</v>
      </c>
      <c r="L360">
        <v>4.1500000000000004</v>
      </c>
      <c r="M360" s="34"/>
      <c r="N360">
        <f t="shared" si="48"/>
        <v>3.9933333333333336</v>
      </c>
      <c r="O360">
        <f t="shared" si="46"/>
        <v>3.9933333333333336</v>
      </c>
      <c r="P360" t="e">
        <f t="shared" si="41"/>
        <v>#VALUE!</v>
      </c>
      <c r="Q360" t="e">
        <f t="shared" si="42"/>
        <v>#VALUE!</v>
      </c>
      <c r="R360" t="e">
        <f t="shared" si="43"/>
        <v>#VALUE!</v>
      </c>
      <c r="S360" t="e">
        <f t="shared" si="44"/>
        <v>#VALUE!</v>
      </c>
      <c r="Z360">
        <f t="shared" si="45"/>
        <v>3.9933333333333336</v>
      </c>
    </row>
    <row r="361" spans="1:26" x14ac:dyDescent="0.25">
      <c r="A361">
        <v>375</v>
      </c>
      <c r="B361" t="s">
        <v>566</v>
      </c>
      <c r="C361" s="25" t="s">
        <v>516</v>
      </c>
      <c r="D361" s="8" t="s">
        <v>656</v>
      </c>
      <c r="E361" t="s">
        <v>656</v>
      </c>
      <c r="F361" s="8" t="s">
        <v>656</v>
      </c>
      <c r="G361">
        <v>4.7</v>
      </c>
      <c r="H361">
        <v>5.6</v>
      </c>
      <c r="I361">
        <v>4.74</v>
      </c>
      <c r="J361">
        <v>10</v>
      </c>
      <c r="K361" t="s">
        <v>656</v>
      </c>
      <c r="L361">
        <v>6.14</v>
      </c>
      <c r="M361" s="34"/>
      <c r="N361">
        <f t="shared" si="48"/>
        <v>6.2359999999999998</v>
      </c>
      <c r="O361">
        <f t="shared" si="46"/>
        <v>6.2359999999999998</v>
      </c>
      <c r="P361" t="e">
        <f t="shared" si="41"/>
        <v>#VALUE!</v>
      </c>
      <c r="Q361" t="e">
        <f t="shared" si="42"/>
        <v>#VALUE!</v>
      </c>
      <c r="R361" t="e">
        <f t="shared" si="43"/>
        <v>#VALUE!</v>
      </c>
      <c r="S361">
        <f t="shared" si="44"/>
        <v>6.9266577997339924</v>
      </c>
      <c r="X361">
        <v>6.9266577997339924</v>
      </c>
      <c r="Z361">
        <f t="shared" si="45"/>
        <v>5.6213315599467979</v>
      </c>
    </row>
    <row r="362" spans="1:26" x14ac:dyDescent="0.25">
      <c r="A362">
        <v>376</v>
      </c>
      <c r="B362" t="s">
        <v>566</v>
      </c>
      <c r="C362" s="25" t="s">
        <v>517</v>
      </c>
      <c r="D362" s="8" t="s">
        <v>656</v>
      </c>
      <c r="E362" t="s">
        <v>656</v>
      </c>
      <c r="F362" s="8" t="s">
        <v>656</v>
      </c>
      <c r="G362">
        <v>4.58</v>
      </c>
      <c r="H362">
        <v>3.7666666666666671</v>
      </c>
      <c r="I362" t="s">
        <v>656</v>
      </c>
      <c r="J362" t="s">
        <v>656</v>
      </c>
      <c r="K362" t="s">
        <v>656</v>
      </c>
      <c r="L362" t="s">
        <v>656</v>
      </c>
      <c r="M362" s="34"/>
      <c r="N362">
        <f t="shared" si="48"/>
        <v>4.1733333333333338</v>
      </c>
      <c r="O362">
        <f t="shared" si="46"/>
        <v>4.1733333333333338</v>
      </c>
      <c r="P362" t="e">
        <f t="shared" si="41"/>
        <v>#VALUE!</v>
      </c>
      <c r="Q362" t="e">
        <f t="shared" si="42"/>
        <v>#VALUE!</v>
      </c>
      <c r="R362" t="e">
        <f t="shared" si="43"/>
        <v>#VALUE!</v>
      </c>
      <c r="S362" t="e">
        <f t="shared" si="44"/>
        <v>#VALUE!</v>
      </c>
      <c r="Z362">
        <f t="shared" si="45"/>
        <v>4.1733333333333338</v>
      </c>
    </row>
    <row r="363" spans="1:26" x14ac:dyDescent="0.25">
      <c r="A363">
        <v>377</v>
      </c>
      <c r="B363" t="s">
        <v>566</v>
      </c>
      <c r="C363" s="25" t="s">
        <v>518</v>
      </c>
      <c r="D363" s="8" t="s">
        <v>656</v>
      </c>
      <c r="E363" t="s">
        <v>656</v>
      </c>
      <c r="F363" s="8" t="s">
        <v>656</v>
      </c>
      <c r="G363">
        <v>4.1399999999999997</v>
      </c>
      <c r="H363">
        <v>5.5</v>
      </c>
      <c r="I363">
        <v>1.5</v>
      </c>
      <c r="J363" t="s">
        <v>656</v>
      </c>
      <c r="K363" t="s">
        <v>656</v>
      </c>
      <c r="L363" t="s">
        <v>656</v>
      </c>
      <c r="M363" s="34"/>
      <c r="N363">
        <f t="shared" si="48"/>
        <v>3.7133333333333334</v>
      </c>
      <c r="O363">
        <f t="shared" si="46"/>
        <v>3.7133333333333334</v>
      </c>
      <c r="P363" t="e">
        <f t="shared" si="41"/>
        <v>#VALUE!</v>
      </c>
      <c r="Q363" t="e">
        <f t="shared" si="42"/>
        <v>#VALUE!</v>
      </c>
      <c r="R363" t="e">
        <f t="shared" si="43"/>
        <v>#VALUE!</v>
      </c>
      <c r="S363" t="e">
        <f t="shared" si="44"/>
        <v>#VALUE!</v>
      </c>
      <c r="Z363">
        <f t="shared" si="45"/>
        <v>3.7133333333333334</v>
      </c>
    </row>
    <row r="364" spans="1:26" x14ac:dyDescent="0.25">
      <c r="A364">
        <v>378</v>
      </c>
      <c r="B364" t="s">
        <v>566</v>
      </c>
      <c r="C364" s="25" t="s">
        <v>519</v>
      </c>
      <c r="D364" s="8" t="s">
        <v>656</v>
      </c>
      <c r="E364" t="s">
        <v>656</v>
      </c>
      <c r="F364" s="8" t="s">
        <v>656</v>
      </c>
      <c r="G364">
        <v>3.38</v>
      </c>
      <c r="H364">
        <v>4.8666666666666671</v>
      </c>
      <c r="I364">
        <v>3.66</v>
      </c>
      <c r="J364">
        <v>6.0400000000000009</v>
      </c>
      <c r="K364" t="s">
        <v>656</v>
      </c>
      <c r="L364">
        <v>2.7399999999999998</v>
      </c>
      <c r="M364" s="34"/>
      <c r="N364">
        <f t="shared" si="48"/>
        <v>4.1373333333333324</v>
      </c>
      <c r="O364">
        <f t="shared" si="46"/>
        <v>4.1373333333333324</v>
      </c>
      <c r="P364" t="e">
        <f t="shared" si="41"/>
        <v>#VALUE!</v>
      </c>
      <c r="Q364" t="e">
        <f t="shared" si="42"/>
        <v>#VALUE!</v>
      </c>
      <c r="R364" t="e">
        <f t="shared" si="43"/>
        <v>#VALUE!</v>
      </c>
      <c r="S364">
        <f t="shared" si="44"/>
        <v>4.418582557476725</v>
      </c>
      <c r="X364">
        <v>4.418582557476725</v>
      </c>
      <c r="Z364">
        <f t="shared" si="45"/>
        <v>3.8130498448286785</v>
      </c>
    </row>
    <row r="365" spans="1:26" x14ac:dyDescent="0.25">
      <c r="A365">
        <v>379</v>
      </c>
      <c r="B365" t="s">
        <v>566</v>
      </c>
      <c r="C365" s="25" t="s">
        <v>520</v>
      </c>
      <c r="D365" s="8" t="s">
        <v>656</v>
      </c>
      <c r="E365" t="s">
        <v>656</v>
      </c>
      <c r="F365" s="8" t="s">
        <v>656</v>
      </c>
      <c r="G365">
        <v>5.5600000000000005</v>
      </c>
      <c r="H365">
        <v>4.96</v>
      </c>
      <c r="I365">
        <v>4.46</v>
      </c>
      <c r="J365">
        <v>6.3</v>
      </c>
      <c r="K365" t="s">
        <v>656</v>
      </c>
      <c r="L365">
        <v>5.62</v>
      </c>
      <c r="M365" s="34"/>
      <c r="N365">
        <f t="shared" si="48"/>
        <v>5.3800000000000008</v>
      </c>
      <c r="O365">
        <f t="shared" si="46"/>
        <v>5.3800000000000008</v>
      </c>
      <c r="P365" t="e">
        <f t="shared" si="41"/>
        <v>#VALUE!</v>
      </c>
      <c r="Q365" t="e">
        <f t="shared" si="42"/>
        <v>#VALUE!</v>
      </c>
      <c r="R365" t="e">
        <f t="shared" si="43"/>
        <v>#VALUE!</v>
      </c>
      <c r="S365">
        <f t="shared" si="44"/>
        <v>4.5832541642915956</v>
      </c>
      <c r="X365">
        <v>4.5832541642915956</v>
      </c>
      <c r="Z365">
        <f t="shared" si="45"/>
        <v>5.036650832858319</v>
      </c>
    </row>
    <row r="366" spans="1:26" x14ac:dyDescent="0.25">
      <c r="A366">
        <v>380</v>
      </c>
      <c r="B366" t="s">
        <v>566</v>
      </c>
      <c r="C366" s="25" t="s">
        <v>521</v>
      </c>
      <c r="D366" s="8" t="s">
        <v>656</v>
      </c>
      <c r="E366" t="s">
        <v>656</v>
      </c>
      <c r="F366" s="8" t="s">
        <v>656</v>
      </c>
      <c r="G366" t="s">
        <v>656</v>
      </c>
      <c r="H366" t="s">
        <v>656</v>
      </c>
      <c r="I366" t="s">
        <v>656</v>
      </c>
      <c r="J366" t="s">
        <v>656</v>
      </c>
      <c r="K366" t="s">
        <v>656</v>
      </c>
      <c r="L366">
        <v>2.84</v>
      </c>
      <c r="M366" s="34"/>
      <c r="N366">
        <f t="shared" si="48"/>
        <v>2.84</v>
      </c>
      <c r="O366">
        <f t="shared" si="46"/>
        <v>2.84</v>
      </c>
      <c r="P366" t="e">
        <f t="shared" si="41"/>
        <v>#VALUE!</v>
      </c>
      <c r="Q366" t="e">
        <f t="shared" si="42"/>
        <v>#VALUE!</v>
      </c>
      <c r="R366" t="e">
        <f t="shared" si="43"/>
        <v>#VALUE!</v>
      </c>
      <c r="S366" t="e">
        <f t="shared" si="44"/>
        <v>#VALUE!</v>
      </c>
      <c r="Z366">
        <f t="shared" si="45"/>
        <v>2.84</v>
      </c>
    </row>
    <row r="367" spans="1:26" x14ac:dyDescent="0.25">
      <c r="A367">
        <v>381</v>
      </c>
      <c r="B367" t="s">
        <v>566</v>
      </c>
      <c r="C367" s="25" t="s">
        <v>522</v>
      </c>
      <c r="D367" s="8" t="s">
        <v>656</v>
      </c>
      <c r="E367" t="s">
        <v>656</v>
      </c>
      <c r="F367" s="8" t="s">
        <v>656</v>
      </c>
      <c r="G367">
        <v>1.2</v>
      </c>
      <c r="H367" t="s">
        <v>656</v>
      </c>
      <c r="I367" t="s">
        <v>656</v>
      </c>
      <c r="J367" t="s">
        <v>656</v>
      </c>
      <c r="K367" t="s">
        <v>656</v>
      </c>
      <c r="L367">
        <v>2.38</v>
      </c>
      <c r="M367" s="34"/>
      <c r="N367">
        <f t="shared" si="48"/>
        <v>1.79</v>
      </c>
      <c r="O367">
        <f t="shared" si="46"/>
        <v>1.79</v>
      </c>
      <c r="P367" t="e">
        <f t="shared" si="41"/>
        <v>#VALUE!</v>
      </c>
      <c r="Q367" t="e">
        <f t="shared" si="42"/>
        <v>#VALUE!</v>
      </c>
      <c r="R367" t="e">
        <f t="shared" si="43"/>
        <v>#VALUE!</v>
      </c>
      <c r="S367" t="e">
        <f t="shared" si="44"/>
        <v>#VALUE!</v>
      </c>
      <c r="Z367">
        <f t="shared" si="45"/>
        <v>1.79</v>
      </c>
    </row>
    <row r="368" spans="1:26" x14ac:dyDescent="0.25">
      <c r="A368">
        <v>382</v>
      </c>
      <c r="B368" t="s">
        <v>566</v>
      </c>
      <c r="C368" s="25" t="s">
        <v>523</v>
      </c>
      <c r="D368" s="8" t="s">
        <v>656</v>
      </c>
      <c r="E368" t="s">
        <v>656</v>
      </c>
      <c r="F368" s="8" t="s">
        <v>656</v>
      </c>
      <c r="G368" t="s">
        <v>656</v>
      </c>
      <c r="H368" t="s">
        <v>656</v>
      </c>
      <c r="I368">
        <v>2</v>
      </c>
      <c r="J368">
        <v>4.4599999999999991</v>
      </c>
      <c r="K368" t="s">
        <v>656</v>
      </c>
      <c r="L368">
        <v>3.5799999999999996</v>
      </c>
      <c r="M368" s="34"/>
      <c r="N368">
        <f t="shared" si="48"/>
        <v>3.3466666666666662</v>
      </c>
      <c r="O368">
        <f t="shared" si="46"/>
        <v>3.3466666666666662</v>
      </c>
      <c r="P368" t="e">
        <f t="shared" si="41"/>
        <v>#VALUE!</v>
      </c>
      <c r="Q368" t="e">
        <f t="shared" si="42"/>
        <v>#VALUE!</v>
      </c>
      <c r="R368" t="e">
        <f t="shared" si="43"/>
        <v>#VALUE!</v>
      </c>
      <c r="S368">
        <f t="shared" si="44"/>
        <v>3.4178858699094299</v>
      </c>
      <c r="X368">
        <v>3.4178858699094299</v>
      </c>
      <c r="Z368">
        <f t="shared" si="45"/>
        <v>2.99929528996981</v>
      </c>
    </row>
    <row r="369" spans="1:26" x14ac:dyDescent="0.25">
      <c r="A369">
        <v>383</v>
      </c>
      <c r="B369" t="s">
        <v>566</v>
      </c>
      <c r="C369" s="25" t="s">
        <v>524</v>
      </c>
      <c r="D369" s="8" t="s">
        <v>656</v>
      </c>
      <c r="E369" t="s">
        <v>656</v>
      </c>
      <c r="F369" s="8" t="s">
        <v>656</v>
      </c>
      <c r="G369">
        <v>4</v>
      </c>
      <c r="H369">
        <v>4.0999999999999996</v>
      </c>
      <c r="I369">
        <v>2.7</v>
      </c>
      <c r="J369">
        <v>10.540000000000001</v>
      </c>
      <c r="K369" t="s">
        <v>656</v>
      </c>
      <c r="L369">
        <v>5.76</v>
      </c>
      <c r="M369" s="34"/>
      <c r="N369">
        <f t="shared" si="48"/>
        <v>5.42</v>
      </c>
      <c r="O369">
        <f t="shared" si="46"/>
        <v>5.42</v>
      </c>
      <c r="P369" t="e">
        <f t="shared" si="41"/>
        <v>#VALUE!</v>
      </c>
      <c r="Q369" t="e">
        <f t="shared" si="42"/>
        <v>#VALUE!</v>
      </c>
      <c r="R369" t="e">
        <f t="shared" si="43"/>
        <v>#VALUE!</v>
      </c>
      <c r="S369">
        <f t="shared" si="44"/>
        <v>7.2686680600418025</v>
      </c>
      <c r="X369">
        <v>7.2686680600418025</v>
      </c>
      <c r="Z369">
        <f t="shared" si="45"/>
        <v>4.7657336120083613</v>
      </c>
    </row>
    <row r="370" spans="1:26" x14ac:dyDescent="0.25">
      <c r="A370">
        <v>384</v>
      </c>
      <c r="B370" t="s">
        <v>566</v>
      </c>
      <c r="C370" s="25" t="s">
        <v>525</v>
      </c>
      <c r="D370" s="8" t="s">
        <v>656</v>
      </c>
      <c r="E370" t="s">
        <v>656</v>
      </c>
      <c r="F370" s="8" t="s">
        <v>656</v>
      </c>
      <c r="G370">
        <v>5.5200000000000005</v>
      </c>
      <c r="H370">
        <v>5.3666666666666671</v>
      </c>
      <c r="I370">
        <v>3.4800000000000004</v>
      </c>
      <c r="J370">
        <v>9.18</v>
      </c>
      <c r="K370" t="s">
        <v>656</v>
      </c>
      <c r="L370">
        <v>4.0600000000000005</v>
      </c>
      <c r="M370" s="34"/>
      <c r="N370">
        <f t="shared" si="48"/>
        <v>5.5213333333333336</v>
      </c>
      <c r="O370">
        <f t="shared" si="46"/>
        <v>5.5213333333333336</v>
      </c>
      <c r="P370" t="e">
        <f t="shared" si="41"/>
        <v>#VALUE!</v>
      </c>
      <c r="Q370" t="e">
        <f t="shared" si="42"/>
        <v>#VALUE!</v>
      </c>
      <c r="R370" t="e">
        <f t="shared" si="43"/>
        <v>#VALUE!</v>
      </c>
      <c r="S370">
        <f t="shared" si="44"/>
        <v>6.4073088859332445</v>
      </c>
      <c r="X370">
        <v>6.4073088859332445</v>
      </c>
      <c r="Z370">
        <f t="shared" si="45"/>
        <v>4.9667951105199828</v>
      </c>
    </row>
    <row r="371" spans="1:26" x14ac:dyDescent="0.25">
      <c r="A371">
        <v>385</v>
      </c>
      <c r="B371" t="s">
        <v>566</v>
      </c>
      <c r="C371" s="25" t="s">
        <v>526</v>
      </c>
      <c r="D371" s="8" t="s">
        <v>656</v>
      </c>
      <c r="E371" t="s">
        <v>656</v>
      </c>
      <c r="F371" s="8" t="s">
        <v>656</v>
      </c>
      <c r="G371">
        <v>4.08</v>
      </c>
      <c r="H371">
        <v>4.1199999999999992</v>
      </c>
      <c r="I371">
        <v>4.5600000000000005</v>
      </c>
      <c r="J371">
        <v>10.42</v>
      </c>
      <c r="K371" t="s">
        <v>656</v>
      </c>
      <c r="L371">
        <v>4.04</v>
      </c>
      <c r="M371" s="34"/>
      <c r="N371">
        <f t="shared" si="48"/>
        <v>5.444</v>
      </c>
      <c r="O371">
        <f t="shared" si="46"/>
        <v>5.444</v>
      </c>
      <c r="P371" t="e">
        <f t="shared" si="41"/>
        <v>#VALUE!</v>
      </c>
      <c r="Q371" t="e">
        <f t="shared" si="42"/>
        <v>#VALUE!</v>
      </c>
      <c r="R371" t="e">
        <f t="shared" si="43"/>
        <v>#VALUE!</v>
      </c>
      <c r="S371">
        <f t="shared" si="44"/>
        <v>7.1926657799733995</v>
      </c>
      <c r="X371">
        <v>7.1926657799733995</v>
      </c>
      <c r="Z371">
        <f t="shared" si="45"/>
        <v>4.7985331559946802</v>
      </c>
    </row>
    <row r="372" spans="1:26" x14ac:dyDescent="0.25">
      <c r="A372">
        <v>386</v>
      </c>
      <c r="B372" t="s">
        <v>566</v>
      </c>
      <c r="C372" s="25" t="s">
        <v>527</v>
      </c>
      <c r="D372" s="8" t="s">
        <v>656</v>
      </c>
      <c r="E372" t="s">
        <v>656</v>
      </c>
      <c r="F372" s="8" t="s">
        <v>656</v>
      </c>
      <c r="G372">
        <v>3.9200000000000004</v>
      </c>
      <c r="H372">
        <v>5</v>
      </c>
      <c r="I372">
        <v>3.5200000000000005</v>
      </c>
      <c r="J372">
        <v>5.2</v>
      </c>
      <c r="K372" t="s">
        <v>656</v>
      </c>
      <c r="L372">
        <v>3.4200000000000004</v>
      </c>
      <c r="M372" s="34"/>
      <c r="N372">
        <f t="shared" si="48"/>
        <v>4.2120000000000006</v>
      </c>
      <c r="O372">
        <f t="shared" si="46"/>
        <v>4.2120000000000006</v>
      </c>
      <c r="P372" t="e">
        <f t="shared" ref="P372:P403" si="49">(D372-2.7932)/0.2038</f>
        <v>#VALUE!</v>
      </c>
      <c r="Q372" t="e">
        <f t="shared" ref="Q372:Q403" si="50">(E372-1.0776)/0.5925</f>
        <v>#VALUE!</v>
      </c>
      <c r="R372" t="e">
        <f t="shared" ref="R372:R403" si="51">(F372-1.9423)/0.2882</f>
        <v>#VALUE!</v>
      </c>
      <c r="S372">
        <f t="shared" ref="S372:S403" si="52">(J372+0.9365)/1.5789</f>
        <v>3.88656659699791</v>
      </c>
      <c r="X372">
        <v>3.88656659699791</v>
      </c>
      <c r="Z372">
        <f t="shared" ref="Z372:Z403" si="53">AVERAGE(G372:I372,K372:L372,U372:X372)</f>
        <v>3.9493133193995824</v>
      </c>
    </row>
    <row r="373" spans="1:26" x14ac:dyDescent="0.25">
      <c r="A373">
        <v>387</v>
      </c>
      <c r="B373" t="s">
        <v>566</v>
      </c>
      <c r="C373" s="25" t="s">
        <v>528</v>
      </c>
      <c r="D373" s="8" t="s">
        <v>656</v>
      </c>
      <c r="E373" t="s">
        <v>656</v>
      </c>
      <c r="F373" s="8" t="s">
        <v>656</v>
      </c>
      <c r="G373">
        <v>3.6199999999999997</v>
      </c>
      <c r="H373" t="s">
        <v>656</v>
      </c>
      <c r="I373">
        <v>3.6599999999999993</v>
      </c>
      <c r="J373">
        <v>5.0600000000000005</v>
      </c>
      <c r="K373" t="s">
        <v>656</v>
      </c>
      <c r="L373">
        <v>3.5199999999999996</v>
      </c>
      <c r="M373" s="34"/>
      <c r="N373">
        <f t="shared" si="48"/>
        <v>3.9649999999999999</v>
      </c>
      <c r="O373">
        <f t="shared" si="46"/>
        <v>3.9649999999999999</v>
      </c>
      <c r="P373" t="e">
        <f t="shared" si="49"/>
        <v>#VALUE!</v>
      </c>
      <c r="Q373" t="e">
        <f t="shared" si="50"/>
        <v>#VALUE!</v>
      </c>
      <c r="R373" t="e">
        <f t="shared" si="51"/>
        <v>#VALUE!</v>
      </c>
      <c r="S373">
        <f t="shared" si="52"/>
        <v>3.7978972702514411</v>
      </c>
      <c r="X373">
        <v>3.7978972702514411</v>
      </c>
      <c r="Z373">
        <f t="shared" si="53"/>
        <v>3.6494743175628601</v>
      </c>
    </row>
    <row r="374" spans="1:26" x14ac:dyDescent="0.25">
      <c r="A374">
        <v>388</v>
      </c>
      <c r="B374" t="s">
        <v>566</v>
      </c>
      <c r="C374" s="25" t="s">
        <v>529</v>
      </c>
      <c r="D374" s="8" t="s">
        <v>656</v>
      </c>
      <c r="E374" t="s">
        <v>656</v>
      </c>
      <c r="F374" s="8" t="s">
        <v>656</v>
      </c>
      <c r="G374">
        <v>3.4</v>
      </c>
      <c r="H374" t="s">
        <v>656</v>
      </c>
      <c r="I374" t="s">
        <v>656</v>
      </c>
      <c r="J374" t="s">
        <v>656</v>
      </c>
      <c r="K374" t="s">
        <v>656</v>
      </c>
      <c r="L374">
        <v>4.16</v>
      </c>
      <c r="M374" s="34"/>
      <c r="N374">
        <f t="shared" si="48"/>
        <v>3.7800000000000002</v>
      </c>
      <c r="O374">
        <f t="shared" si="46"/>
        <v>3.7800000000000002</v>
      </c>
      <c r="P374" t="e">
        <f t="shared" si="49"/>
        <v>#VALUE!</v>
      </c>
      <c r="Q374" t="e">
        <f t="shared" si="50"/>
        <v>#VALUE!</v>
      </c>
      <c r="R374" t="e">
        <f t="shared" si="51"/>
        <v>#VALUE!</v>
      </c>
      <c r="S374" t="e">
        <f t="shared" si="52"/>
        <v>#VALUE!</v>
      </c>
      <c r="Z374">
        <f t="shared" si="53"/>
        <v>3.7800000000000002</v>
      </c>
    </row>
    <row r="375" spans="1:26" x14ac:dyDescent="0.25">
      <c r="A375">
        <v>389</v>
      </c>
      <c r="B375" t="s">
        <v>566</v>
      </c>
      <c r="C375" s="25" t="s">
        <v>530</v>
      </c>
      <c r="D375" s="8" t="s">
        <v>656</v>
      </c>
      <c r="E375" t="s">
        <v>656</v>
      </c>
      <c r="F375" s="8" t="s">
        <v>656</v>
      </c>
      <c r="G375">
        <v>3.6</v>
      </c>
      <c r="H375">
        <v>3.4199999999999995</v>
      </c>
      <c r="I375">
        <v>3.5799999999999996</v>
      </c>
      <c r="J375">
        <v>7.1599999999999993</v>
      </c>
      <c r="K375" t="s">
        <v>656</v>
      </c>
      <c r="L375">
        <v>4.8</v>
      </c>
      <c r="M375" s="34"/>
      <c r="N375">
        <f t="shared" si="48"/>
        <v>4.5119999999999996</v>
      </c>
      <c r="O375">
        <f t="shared" si="46"/>
        <v>4.5119999999999996</v>
      </c>
      <c r="P375" t="e">
        <f t="shared" si="49"/>
        <v>#VALUE!</v>
      </c>
      <c r="Q375" t="e">
        <f t="shared" si="50"/>
        <v>#VALUE!</v>
      </c>
      <c r="R375" t="e">
        <f t="shared" si="51"/>
        <v>#VALUE!</v>
      </c>
      <c r="S375">
        <f t="shared" si="52"/>
        <v>5.1279371714484761</v>
      </c>
      <c r="X375">
        <v>5.1279371714484761</v>
      </c>
      <c r="Z375">
        <f t="shared" si="53"/>
        <v>4.1055874342896947</v>
      </c>
    </row>
    <row r="376" spans="1:26" x14ac:dyDescent="0.25">
      <c r="A376">
        <v>390</v>
      </c>
      <c r="B376" t="s">
        <v>566</v>
      </c>
      <c r="C376" s="25" t="s">
        <v>531</v>
      </c>
      <c r="D376" s="8" t="s">
        <v>656</v>
      </c>
      <c r="E376" t="s">
        <v>656</v>
      </c>
      <c r="F376" s="8" t="s">
        <v>656</v>
      </c>
      <c r="G376">
        <v>4.08</v>
      </c>
      <c r="H376">
        <v>3.66</v>
      </c>
      <c r="I376">
        <v>5.7</v>
      </c>
      <c r="J376">
        <v>7.18</v>
      </c>
      <c r="K376" t="s">
        <v>656</v>
      </c>
      <c r="L376">
        <v>3.5400000000000005</v>
      </c>
      <c r="M376" s="34"/>
      <c r="N376">
        <f t="shared" si="48"/>
        <v>4.8319999999999999</v>
      </c>
      <c r="O376">
        <f t="shared" si="46"/>
        <v>4.8319999999999999</v>
      </c>
      <c r="P376" t="e">
        <f t="shared" si="49"/>
        <v>#VALUE!</v>
      </c>
      <c r="Q376" t="e">
        <f t="shared" si="50"/>
        <v>#VALUE!</v>
      </c>
      <c r="R376" t="e">
        <f t="shared" si="51"/>
        <v>#VALUE!</v>
      </c>
      <c r="S376">
        <f t="shared" si="52"/>
        <v>5.1406042181265441</v>
      </c>
      <c r="X376">
        <v>5.1406042181265441</v>
      </c>
      <c r="Z376">
        <f t="shared" si="53"/>
        <v>4.4241208436253086</v>
      </c>
    </row>
    <row r="377" spans="1:26" x14ac:dyDescent="0.25">
      <c r="A377">
        <v>391</v>
      </c>
      <c r="B377" t="s">
        <v>566</v>
      </c>
      <c r="C377" s="25" t="s">
        <v>532</v>
      </c>
      <c r="D377" s="8" t="s">
        <v>656</v>
      </c>
      <c r="E377" t="s">
        <v>656</v>
      </c>
      <c r="F377" s="8" t="s">
        <v>656</v>
      </c>
      <c r="G377">
        <v>5.56</v>
      </c>
      <c r="H377">
        <v>4.4000000000000004</v>
      </c>
      <c r="I377">
        <v>4.2166666666666668</v>
      </c>
      <c r="J377">
        <v>8.14</v>
      </c>
      <c r="K377" t="s">
        <v>656</v>
      </c>
      <c r="L377">
        <v>6.36</v>
      </c>
      <c r="M377" s="34"/>
      <c r="N377">
        <f t="shared" si="48"/>
        <v>5.7353333333333341</v>
      </c>
      <c r="O377">
        <f t="shared" si="46"/>
        <v>5.7353333333333341</v>
      </c>
      <c r="P377" t="e">
        <f t="shared" si="49"/>
        <v>#VALUE!</v>
      </c>
      <c r="Q377" t="e">
        <f t="shared" si="50"/>
        <v>#VALUE!</v>
      </c>
      <c r="R377" t="e">
        <f t="shared" si="51"/>
        <v>#VALUE!</v>
      </c>
      <c r="S377">
        <f t="shared" si="52"/>
        <v>5.7486224586737613</v>
      </c>
      <c r="X377">
        <v>5.7486224586737613</v>
      </c>
      <c r="Z377">
        <f t="shared" si="53"/>
        <v>5.2570578250680864</v>
      </c>
    </row>
    <row r="378" spans="1:26" x14ac:dyDescent="0.25">
      <c r="A378">
        <v>392</v>
      </c>
      <c r="B378" t="s">
        <v>566</v>
      </c>
      <c r="C378" s="25" t="s">
        <v>533</v>
      </c>
      <c r="D378" s="8" t="s">
        <v>656</v>
      </c>
      <c r="E378" t="s">
        <v>656</v>
      </c>
      <c r="F378" s="8" t="s">
        <v>656</v>
      </c>
      <c r="G378">
        <v>6.24</v>
      </c>
      <c r="H378">
        <v>3.8333333333333335</v>
      </c>
      <c r="I378">
        <v>4.4333333333333327</v>
      </c>
      <c r="J378">
        <v>6.9749999999999996</v>
      </c>
      <c r="K378" t="s">
        <v>656</v>
      </c>
      <c r="L378">
        <v>4.8600000000000003</v>
      </c>
      <c r="M378" s="34"/>
      <c r="N378">
        <f t="shared" si="48"/>
        <v>5.2683333333333335</v>
      </c>
      <c r="O378">
        <f t="shared" si="46"/>
        <v>5.2683333333333335</v>
      </c>
      <c r="P378" t="e">
        <f t="shared" si="49"/>
        <v>#VALUE!</v>
      </c>
      <c r="Q378" t="e">
        <f t="shared" si="50"/>
        <v>#VALUE!</v>
      </c>
      <c r="R378" t="e">
        <f t="shared" si="51"/>
        <v>#VALUE!</v>
      </c>
      <c r="S378">
        <f t="shared" si="52"/>
        <v>5.0107669896763563</v>
      </c>
      <c r="X378">
        <v>5.0107669896763563</v>
      </c>
      <c r="Z378">
        <f t="shared" si="53"/>
        <v>4.8754867312686043</v>
      </c>
    </row>
    <row r="379" spans="1:26" x14ac:dyDescent="0.25">
      <c r="A379">
        <v>393</v>
      </c>
      <c r="B379" t="s">
        <v>566</v>
      </c>
      <c r="C379" s="25" t="s">
        <v>534</v>
      </c>
      <c r="D379" s="8" t="s">
        <v>656</v>
      </c>
      <c r="E379" t="s">
        <v>656</v>
      </c>
      <c r="F379" s="8" t="s">
        <v>656</v>
      </c>
      <c r="G379">
        <v>4.7833333333333341</v>
      </c>
      <c r="H379">
        <v>4.5</v>
      </c>
      <c r="I379">
        <v>4.6500000000000004</v>
      </c>
      <c r="J379">
        <v>5.68</v>
      </c>
      <c r="K379" t="s">
        <v>656</v>
      </c>
      <c r="L379">
        <v>4.666666666666667</v>
      </c>
      <c r="M379" s="34"/>
      <c r="N379">
        <f t="shared" si="48"/>
        <v>4.8560000000000008</v>
      </c>
      <c r="O379">
        <f t="shared" si="46"/>
        <v>4.8560000000000008</v>
      </c>
      <c r="P379" t="e">
        <f t="shared" si="49"/>
        <v>#VALUE!</v>
      </c>
      <c r="Q379" t="e">
        <f t="shared" si="50"/>
        <v>#VALUE!</v>
      </c>
      <c r="R379" t="e">
        <f t="shared" si="51"/>
        <v>#VALUE!</v>
      </c>
      <c r="S379">
        <f t="shared" si="52"/>
        <v>4.1905757172715177</v>
      </c>
      <c r="X379">
        <v>4.1905757172715177</v>
      </c>
      <c r="Z379">
        <f t="shared" si="53"/>
        <v>4.5581151434543035</v>
      </c>
    </row>
    <row r="380" spans="1:26" x14ac:dyDescent="0.25">
      <c r="A380">
        <v>394</v>
      </c>
      <c r="B380" t="s">
        <v>566</v>
      </c>
      <c r="C380" s="25" t="s">
        <v>535</v>
      </c>
      <c r="D380" s="8" t="s">
        <v>656</v>
      </c>
      <c r="E380" t="s">
        <v>656</v>
      </c>
      <c r="F380" s="8" t="s">
        <v>656</v>
      </c>
      <c r="G380">
        <v>5.5600000000000005</v>
      </c>
      <c r="H380">
        <v>5.6142857142857139</v>
      </c>
      <c r="I380">
        <v>5.2</v>
      </c>
      <c r="J380">
        <v>8.4333333333333318</v>
      </c>
      <c r="K380" t="s">
        <v>656</v>
      </c>
      <c r="L380">
        <v>3.6</v>
      </c>
      <c r="M380" s="34"/>
      <c r="N380">
        <f t="shared" si="48"/>
        <v>5.6815238095238101</v>
      </c>
      <c r="O380">
        <f t="shared" si="46"/>
        <v>5.6815238095238101</v>
      </c>
      <c r="P380" t="e">
        <f t="shared" si="49"/>
        <v>#VALUE!</v>
      </c>
      <c r="Q380" t="e">
        <f t="shared" si="50"/>
        <v>#VALUE!</v>
      </c>
      <c r="R380" t="e">
        <f t="shared" si="51"/>
        <v>#VALUE!</v>
      </c>
      <c r="S380">
        <f t="shared" si="52"/>
        <v>5.934405809952076</v>
      </c>
      <c r="X380">
        <v>5.934405809952076</v>
      </c>
      <c r="Z380">
        <f t="shared" si="53"/>
        <v>5.181738304847558</v>
      </c>
    </row>
    <row r="381" spans="1:26" x14ac:dyDescent="0.25">
      <c r="A381">
        <v>395</v>
      </c>
      <c r="B381" t="s">
        <v>566</v>
      </c>
      <c r="C381" s="25" t="s">
        <v>536</v>
      </c>
      <c r="D381" s="8" t="s">
        <v>656</v>
      </c>
      <c r="E381" t="s">
        <v>656</v>
      </c>
      <c r="F381" s="8" t="s">
        <v>656</v>
      </c>
      <c r="G381">
        <v>5.5600000000000005</v>
      </c>
      <c r="H381">
        <v>5.65</v>
      </c>
      <c r="I381">
        <v>4.0599999999999996</v>
      </c>
      <c r="J381">
        <v>8.4199999999999982</v>
      </c>
      <c r="K381" t="s">
        <v>656</v>
      </c>
      <c r="L381">
        <v>4.5399999999999991</v>
      </c>
      <c r="M381" s="34"/>
      <c r="N381">
        <f t="shared" si="48"/>
        <v>5.645999999999999</v>
      </c>
      <c r="O381">
        <f t="shared" si="46"/>
        <v>5.645999999999999</v>
      </c>
      <c r="P381" t="e">
        <f t="shared" si="49"/>
        <v>#VALUE!</v>
      </c>
      <c r="Q381" t="e">
        <f t="shared" si="50"/>
        <v>#VALUE!</v>
      </c>
      <c r="R381" t="e">
        <f t="shared" si="51"/>
        <v>#VALUE!</v>
      </c>
      <c r="S381">
        <f t="shared" si="52"/>
        <v>5.9259611121666973</v>
      </c>
      <c r="X381">
        <v>5.9259611121666973</v>
      </c>
      <c r="Z381">
        <f t="shared" si="53"/>
        <v>5.1471922224333388</v>
      </c>
    </row>
    <row r="382" spans="1:26" x14ac:dyDescent="0.25">
      <c r="A382">
        <v>397</v>
      </c>
      <c r="B382" t="s">
        <v>566</v>
      </c>
      <c r="C382" s="25" t="s">
        <v>538</v>
      </c>
      <c r="D382" s="8" t="s">
        <v>656</v>
      </c>
      <c r="E382" t="s">
        <v>656</v>
      </c>
      <c r="F382" s="8" t="s">
        <v>656</v>
      </c>
      <c r="G382" t="s">
        <v>656</v>
      </c>
      <c r="H382">
        <v>2.6999999999999997</v>
      </c>
      <c r="I382" t="s">
        <v>656</v>
      </c>
      <c r="J382" t="s">
        <v>656</v>
      </c>
      <c r="K382" t="s">
        <v>656</v>
      </c>
      <c r="L382">
        <v>4.12</v>
      </c>
      <c r="M382" s="34"/>
      <c r="N382">
        <f t="shared" ref="N382:N388" si="54">AVERAGE(D382:L382)</f>
        <v>3.41</v>
      </c>
      <c r="O382">
        <f t="shared" si="46"/>
        <v>3.41</v>
      </c>
      <c r="P382" t="e">
        <f t="shared" si="49"/>
        <v>#VALUE!</v>
      </c>
      <c r="Q382" t="e">
        <f t="shared" si="50"/>
        <v>#VALUE!</v>
      </c>
      <c r="R382" t="e">
        <f t="shared" si="51"/>
        <v>#VALUE!</v>
      </c>
      <c r="S382" t="e">
        <f t="shared" si="52"/>
        <v>#VALUE!</v>
      </c>
      <c r="Z382">
        <f t="shared" si="53"/>
        <v>3.41</v>
      </c>
    </row>
    <row r="383" spans="1:26" x14ac:dyDescent="0.25">
      <c r="A383">
        <v>398</v>
      </c>
      <c r="B383" t="s">
        <v>566</v>
      </c>
      <c r="C383" s="25" t="s">
        <v>539</v>
      </c>
      <c r="D383" s="8" t="s">
        <v>656</v>
      </c>
      <c r="E383" t="s">
        <v>656</v>
      </c>
      <c r="F383" s="8" t="s">
        <v>656</v>
      </c>
      <c r="G383">
        <v>4.76</v>
      </c>
      <c r="H383">
        <v>4.8599999999999994</v>
      </c>
      <c r="I383">
        <v>7.166666666666667</v>
      </c>
      <c r="J383">
        <v>6.1</v>
      </c>
      <c r="K383" t="s">
        <v>656</v>
      </c>
      <c r="L383" t="s">
        <v>656</v>
      </c>
      <c r="M383" s="34"/>
      <c r="N383">
        <f t="shared" si="54"/>
        <v>5.7216666666666658</v>
      </c>
      <c r="O383">
        <f t="shared" si="46"/>
        <v>5.7216666666666658</v>
      </c>
      <c r="P383" t="e">
        <f t="shared" si="49"/>
        <v>#VALUE!</v>
      </c>
      <c r="Q383" t="e">
        <f t="shared" si="50"/>
        <v>#VALUE!</v>
      </c>
      <c r="R383" t="e">
        <f t="shared" si="51"/>
        <v>#VALUE!</v>
      </c>
      <c r="S383">
        <f t="shared" si="52"/>
        <v>4.4565836975109248</v>
      </c>
      <c r="X383">
        <v>4.4565836975109248</v>
      </c>
      <c r="Z383">
        <f t="shared" si="53"/>
        <v>5.3108125910443977</v>
      </c>
    </row>
    <row r="384" spans="1:26" x14ac:dyDescent="0.25">
      <c r="A384">
        <v>399</v>
      </c>
      <c r="B384" t="s">
        <v>566</v>
      </c>
      <c r="C384" s="25" t="s">
        <v>540</v>
      </c>
      <c r="D384" s="8" t="s">
        <v>656</v>
      </c>
      <c r="E384" t="s">
        <v>656</v>
      </c>
      <c r="F384" s="8" t="s">
        <v>656</v>
      </c>
      <c r="G384">
        <v>4.1399999999999997</v>
      </c>
      <c r="H384">
        <v>5.16</v>
      </c>
      <c r="I384">
        <v>3.3600000000000003</v>
      </c>
      <c r="J384">
        <v>7.0200000000000005</v>
      </c>
      <c r="K384" t="s">
        <v>656</v>
      </c>
      <c r="L384">
        <v>5</v>
      </c>
      <c r="M384" s="34"/>
      <c r="N384">
        <f t="shared" si="54"/>
        <v>4.9359999999999999</v>
      </c>
      <c r="O384">
        <f t="shared" si="46"/>
        <v>4.9359999999999999</v>
      </c>
      <c r="P384" t="e">
        <f t="shared" si="49"/>
        <v>#VALUE!</v>
      </c>
      <c r="Q384" t="e">
        <f t="shared" si="50"/>
        <v>#VALUE!</v>
      </c>
      <c r="R384" t="e">
        <f t="shared" si="51"/>
        <v>#VALUE!</v>
      </c>
      <c r="S384">
        <f t="shared" si="52"/>
        <v>5.0392678447020076</v>
      </c>
      <c r="X384">
        <v>5.0392678447020076</v>
      </c>
      <c r="Z384">
        <f t="shared" si="53"/>
        <v>4.5398535689404014</v>
      </c>
    </row>
    <row r="385" spans="1:26" x14ac:dyDescent="0.25">
      <c r="A385">
        <v>400</v>
      </c>
      <c r="B385" t="s">
        <v>566</v>
      </c>
      <c r="C385" s="25" t="s">
        <v>541</v>
      </c>
      <c r="D385" s="8" t="s">
        <v>656</v>
      </c>
      <c r="E385" t="s">
        <v>656</v>
      </c>
      <c r="F385" s="8" t="s">
        <v>656</v>
      </c>
      <c r="G385">
        <v>4.84</v>
      </c>
      <c r="H385">
        <v>4.9000000000000004</v>
      </c>
      <c r="I385">
        <v>4.3400000000000007</v>
      </c>
      <c r="J385">
        <v>6.06</v>
      </c>
      <c r="K385" t="s">
        <v>656</v>
      </c>
      <c r="L385">
        <v>4.9799999999999995</v>
      </c>
      <c r="M385" s="34"/>
      <c r="N385">
        <f t="shared" si="54"/>
        <v>5.024</v>
      </c>
      <c r="O385">
        <f t="shared" si="46"/>
        <v>5.024</v>
      </c>
      <c r="P385" t="e">
        <f t="shared" si="49"/>
        <v>#VALUE!</v>
      </c>
      <c r="Q385" t="e">
        <f t="shared" si="50"/>
        <v>#VALUE!</v>
      </c>
      <c r="R385" t="e">
        <f t="shared" si="51"/>
        <v>#VALUE!</v>
      </c>
      <c r="S385">
        <f t="shared" si="52"/>
        <v>4.4312496041547913</v>
      </c>
      <c r="X385">
        <v>4.4312496041547913</v>
      </c>
      <c r="Z385">
        <f t="shared" si="53"/>
        <v>4.6982499208309587</v>
      </c>
    </row>
    <row r="386" spans="1:26" x14ac:dyDescent="0.25">
      <c r="A386">
        <v>401</v>
      </c>
      <c r="B386" t="s">
        <v>566</v>
      </c>
      <c r="C386" s="25" t="s">
        <v>542</v>
      </c>
      <c r="D386" s="8" t="s">
        <v>656</v>
      </c>
      <c r="E386" t="s">
        <v>656</v>
      </c>
      <c r="F386" s="8" t="s">
        <v>656</v>
      </c>
      <c r="G386">
        <v>4.9399999999999995</v>
      </c>
      <c r="H386">
        <v>3.66</v>
      </c>
      <c r="I386">
        <v>3.55</v>
      </c>
      <c r="J386">
        <v>7.1000000000000005</v>
      </c>
      <c r="K386" t="s">
        <v>656</v>
      </c>
      <c r="L386">
        <v>4.6599999999999993</v>
      </c>
      <c r="M386" s="34"/>
      <c r="N386">
        <f t="shared" si="54"/>
        <v>4.782</v>
      </c>
      <c r="O386">
        <f t="shared" si="46"/>
        <v>4.782</v>
      </c>
      <c r="P386" t="e">
        <f t="shared" si="49"/>
        <v>#VALUE!</v>
      </c>
      <c r="Q386" t="e">
        <f t="shared" si="50"/>
        <v>#VALUE!</v>
      </c>
      <c r="R386" t="e">
        <f t="shared" si="51"/>
        <v>#VALUE!</v>
      </c>
      <c r="S386">
        <f t="shared" si="52"/>
        <v>5.0899360314142763</v>
      </c>
      <c r="X386">
        <v>5.0899360314142763</v>
      </c>
      <c r="Z386">
        <f t="shared" si="53"/>
        <v>4.3799872062828547</v>
      </c>
    </row>
    <row r="387" spans="1:26" x14ac:dyDescent="0.25">
      <c r="A387">
        <v>402</v>
      </c>
      <c r="B387" t="s">
        <v>566</v>
      </c>
      <c r="C387" s="25" t="s">
        <v>543</v>
      </c>
      <c r="D387" s="8" t="s">
        <v>656</v>
      </c>
      <c r="E387" t="s">
        <v>656</v>
      </c>
      <c r="F387" s="8" t="s">
        <v>656</v>
      </c>
      <c r="G387">
        <v>4.8599999999999994</v>
      </c>
      <c r="H387">
        <v>4.9799999999999995</v>
      </c>
      <c r="I387">
        <v>4.2</v>
      </c>
      <c r="J387">
        <v>6.24</v>
      </c>
      <c r="K387" t="s">
        <v>656</v>
      </c>
      <c r="L387">
        <v>4.6599999999999993</v>
      </c>
      <c r="M387" s="34"/>
      <c r="N387">
        <f t="shared" si="54"/>
        <v>4.9880000000000004</v>
      </c>
      <c r="O387">
        <f t="shared" ref="O387:O403" si="55">AVERAGE(D387,F387,G387,H387,I387,J387,K387,L387)</f>
        <v>4.9880000000000004</v>
      </c>
      <c r="P387" t="e">
        <f t="shared" si="49"/>
        <v>#VALUE!</v>
      </c>
      <c r="Q387" t="e">
        <f t="shared" si="50"/>
        <v>#VALUE!</v>
      </c>
      <c r="R387" t="e">
        <f t="shared" si="51"/>
        <v>#VALUE!</v>
      </c>
      <c r="S387">
        <f t="shared" si="52"/>
        <v>4.5452530242573941</v>
      </c>
      <c r="X387">
        <v>4.5452530242573941</v>
      </c>
      <c r="Z387">
        <f t="shared" si="53"/>
        <v>4.649050604851479</v>
      </c>
    </row>
    <row r="388" spans="1:26" x14ac:dyDescent="0.25">
      <c r="A388">
        <v>403</v>
      </c>
      <c r="B388" t="s">
        <v>566</v>
      </c>
      <c r="C388" s="25" t="s">
        <v>544</v>
      </c>
      <c r="D388" s="8" t="s">
        <v>656</v>
      </c>
      <c r="E388" t="s">
        <v>656</v>
      </c>
      <c r="F388" s="8" t="s">
        <v>656</v>
      </c>
      <c r="G388">
        <v>4.0600000000000005</v>
      </c>
      <c r="H388">
        <v>4.1999999999999993</v>
      </c>
      <c r="I388">
        <v>3.96</v>
      </c>
      <c r="J388">
        <v>5.8</v>
      </c>
      <c r="K388" t="s">
        <v>656</v>
      </c>
      <c r="L388">
        <v>4.0600000000000005</v>
      </c>
      <c r="M388" s="34"/>
      <c r="N388">
        <f t="shared" si="54"/>
        <v>4.4159999999999995</v>
      </c>
      <c r="O388">
        <f t="shared" si="55"/>
        <v>4.4159999999999995</v>
      </c>
      <c r="P388" t="e">
        <f t="shared" si="49"/>
        <v>#VALUE!</v>
      </c>
      <c r="Q388" t="e">
        <f t="shared" si="50"/>
        <v>#VALUE!</v>
      </c>
      <c r="R388" t="e">
        <f t="shared" si="51"/>
        <v>#VALUE!</v>
      </c>
      <c r="S388">
        <f t="shared" si="52"/>
        <v>4.2665779973399198</v>
      </c>
      <c r="X388">
        <v>4.2665779973399198</v>
      </c>
      <c r="Z388">
        <f t="shared" si="53"/>
        <v>4.1093155994679842</v>
      </c>
    </row>
    <row r="389" spans="1:26" x14ac:dyDescent="0.25">
      <c r="A389">
        <v>405</v>
      </c>
      <c r="B389" t="s">
        <v>566</v>
      </c>
      <c r="C389" s="25" t="s">
        <v>546</v>
      </c>
      <c r="D389" s="8" t="s">
        <v>656</v>
      </c>
      <c r="E389" t="s">
        <v>656</v>
      </c>
      <c r="F389" s="8" t="s">
        <v>656</v>
      </c>
      <c r="G389" t="s">
        <v>656</v>
      </c>
      <c r="H389" t="s">
        <v>656</v>
      </c>
      <c r="I389" t="s">
        <v>656</v>
      </c>
      <c r="J389" t="s">
        <v>656</v>
      </c>
      <c r="K389" t="s">
        <v>656</v>
      </c>
      <c r="L389">
        <v>2.7600000000000002</v>
      </c>
      <c r="M389" s="34"/>
      <c r="N389">
        <f t="shared" ref="N389:N403" si="56">AVERAGE(D389:L389)</f>
        <v>2.7600000000000002</v>
      </c>
      <c r="O389">
        <f t="shared" si="55"/>
        <v>2.7600000000000002</v>
      </c>
      <c r="P389" t="e">
        <f t="shared" si="49"/>
        <v>#VALUE!</v>
      </c>
      <c r="Q389" t="e">
        <f t="shared" si="50"/>
        <v>#VALUE!</v>
      </c>
      <c r="R389" t="e">
        <f t="shared" si="51"/>
        <v>#VALUE!</v>
      </c>
      <c r="S389" t="e">
        <f t="shared" si="52"/>
        <v>#VALUE!</v>
      </c>
      <c r="Z389">
        <f t="shared" si="53"/>
        <v>2.7600000000000002</v>
      </c>
    </row>
    <row r="390" spans="1:26" x14ac:dyDescent="0.25">
      <c r="A390">
        <v>406</v>
      </c>
      <c r="B390" t="s">
        <v>566</v>
      </c>
      <c r="C390" s="25" t="s">
        <v>547</v>
      </c>
      <c r="D390" s="8" t="s">
        <v>656</v>
      </c>
      <c r="E390" t="s">
        <v>656</v>
      </c>
      <c r="F390" s="8" t="s">
        <v>656</v>
      </c>
      <c r="G390" t="s">
        <v>656</v>
      </c>
      <c r="H390" t="s">
        <v>656</v>
      </c>
      <c r="I390" t="s">
        <v>656</v>
      </c>
      <c r="J390" t="s">
        <v>656</v>
      </c>
      <c r="K390" t="s">
        <v>656</v>
      </c>
      <c r="L390">
        <v>4.7333333333333334</v>
      </c>
      <c r="M390" s="34"/>
      <c r="N390">
        <f t="shared" si="56"/>
        <v>4.7333333333333334</v>
      </c>
      <c r="O390">
        <f t="shared" si="55"/>
        <v>4.7333333333333334</v>
      </c>
      <c r="P390" t="e">
        <f t="shared" si="49"/>
        <v>#VALUE!</v>
      </c>
      <c r="Q390" t="e">
        <f t="shared" si="50"/>
        <v>#VALUE!</v>
      </c>
      <c r="R390" t="e">
        <f t="shared" si="51"/>
        <v>#VALUE!</v>
      </c>
      <c r="S390" t="e">
        <f t="shared" si="52"/>
        <v>#VALUE!</v>
      </c>
      <c r="Z390">
        <f t="shared" si="53"/>
        <v>4.7333333333333334</v>
      </c>
    </row>
    <row r="391" spans="1:26" x14ac:dyDescent="0.25">
      <c r="A391">
        <v>407</v>
      </c>
      <c r="B391" t="s">
        <v>566</v>
      </c>
      <c r="C391" s="25" t="s">
        <v>548</v>
      </c>
      <c r="D391" s="8" t="s">
        <v>656</v>
      </c>
      <c r="E391" t="s">
        <v>656</v>
      </c>
      <c r="F391" s="8" t="s">
        <v>656</v>
      </c>
      <c r="G391">
        <v>3.9</v>
      </c>
      <c r="H391">
        <v>3.78</v>
      </c>
      <c r="I391">
        <v>3.16</v>
      </c>
      <c r="J391">
        <v>2.2999999999999998</v>
      </c>
      <c r="K391" t="s">
        <v>656</v>
      </c>
      <c r="L391">
        <v>4.125</v>
      </c>
      <c r="M391" s="34"/>
      <c r="N391">
        <f t="shared" si="56"/>
        <v>3.4530000000000003</v>
      </c>
      <c r="O391">
        <f t="shared" si="55"/>
        <v>3.4530000000000003</v>
      </c>
      <c r="P391" t="e">
        <f t="shared" si="49"/>
        <v>#VALUE!</v>
      </c>
      <c r="Q391" t="e">
        <f t="shared" si="50"/>
        <v>#VALUE!</v>
      </c>
      <c r="R391" t="e">
        <f t="shared" si="51"/>
        <v>#VALUE!</v>
      </c>
      <c r="S391">
        <f t="shared" si="52"/>
        <v>2.0498448286781938</v>
      </c>
      <c r="X391">
        <v>2.0498448286781938</v>
      </c>
      <c r="Z391">
        <f t="shared" si="53"/>
        <v>3.4029689657356386</v>
      </c>
    </row>
    <row r="392" spans="1:26" x14ac:dyDescent="0.25">
      <c r="A392">
        <v>408</v>
      </c>
      <c r="B392" t="s">
        <v>566</v>
      </c>
      <c r="C392" s="25" t="s">
        <v>549</v>
      </c>
      <c r="D392" s="8" t="s">
        <v>656</v>
      </c>
      <c r="E392" t="s">
        <v>656</v>
      </c>
      <c r="F392" s="8" t="s">
        <v>656</v>
      </c>
      <c r="G392">
        <v>5.68</v>
      </c>
      <c r="H392">
        <v>4.18</v>
      </c>
      <c r="I392">
        <v>2.46</v>
      </c>
      <c r="J392">
        <v>6.18</v>
      </c>
      <c r="K392" t="s">
        <v>656</v>
      </c>
      <c r="L392">
        <v>5.26</v>
      </c>
      <c r="M392" s="34"/>
      <c r="N392">
        <f t="shared" si="56"/>
        <v>4.7519999999999998</v>
      </c>
      <c r="O392">
        <f t="shared" si="55"/>
        <v>4.7519999999999998</v>
      </c>
      <c r="P392" t="e">
        <f t="shared" si="49"/>
        <v>#VALUE!</v>
      </c>
      <c r="Q392" t="e">
        <f t="shared" si="50"/>
        <v>#VALUE!</v>
      </c>
      <c r="R392" t="e">
        <f t="shared" si="51"/>
        <v>#VALUE!</v>
      </c>
      <c r="S392">
        <f t="shared" si="52"/>
        <v>4.5072518842231934</v>
      </c>
      <c r="X392">
        <v>4.5072518842231934</v>
      </c>
      <c r="Z392">
        <f t="shared" si="53"/>
        <v>4.4174503768446387</v>
      </c>
    </row>
    <row r="393" spans="1:26" x14ac:dyDescent="0.25">
      <c r="A393">
        <v>409</v>
      </c>
      <c r="B393" t="s">
        <v>566</v>
      </c>
      <c r="C393" s="25" t="s">
        <v>550</v>
      </c>
      <c r="D393" s="8" t="s">
        <v>656</v>
      </c>
      <c r="E393" t="s">
        <v>656</v>
      </c>
      <c r="F393" s="8" t="s">
        <v>656</v>
      </c>
      <c r="G393">
        <v>6.2</v>
      </c>
      <c r="H393">
        <v>5.52</v>
      </c>
      <c r="I393">
        <v>5.2799999999999994</v>
      </c>
      <c r="J393">
        <v>8.08</v>
      </c>
      <c r="K393" t="s">
        <v>656</v>
      </c>
      <c r="L393">
        <v>4.9000000000000004</v>
      </c>
      <c r="M393" s="34"/>
      <c r="N393">
        <f t="shared" si="56"/>
        <v>5.9959999999999996</v>
      </c>
      <c r="O393">
        <f t="shared" si="55"/>
        <v>5.9959999999999996</v>
      </c>
      <c r="P393" t="e">
        <f t="shared" si="49"/>
        <v>#VALUE!</v>
      </c>
      <c r="Q393" t="e">
        <f t="shared" si="50"/>
        <v>#VALUE!</v>
      </c>
      <c r="R393" t="e">
        <f t="shared" si="51"/>
        <v>#VALUE!</v>
      </c>
      <c r="S393">
        <f t="shared" si="52"/>
        <v>5.7106213186395598</v>
      </c>
      <c r="X393">
        <v>5.7106213186395598</v>
      </c>
      <c r="Z393">
        <f t="shared" si="53"/>
        <v>5.5221242637279122</v>
      </c>
    </row>
    <row r="394" spans="1:26" x14ac:dyDescent="0.25">
      <c r="A394">
        <v>410</v>
      </c>
      <c r="B394" t="s">
        <v>566</v>
      </c>
      <c r="C394" s="25" t="s">
        <v>551</v>
      </c>
      <c r="D394" s="8" t="s">
        <v>656</v>
      </c>
      <c r="E394" t="s">
        <v>656</v>
      </c>
      <c r="F394" s="8" t="s">
        <v>656</v>
      </c>
      <c r="G394">
        <v>4.18</v>
      </c>
      <c r="H394">
        <v>5.8400000000000007</v>
      </c>
      <c r="I394">
        <v>4.88</v>
      </c>
      <c r="J394">
        <v>10.66</v>
      </c>
      <c r="K394" t="s">
        <v>656</v>
      </c>
      <c r="L394">
        <v>4.5399999999999991</v>
      </c>
      <c r="M394" s="34"/>
      <c r="N394">
        <f t="shared" si="56"/>
        <v>6.02</v>
      </c>
      <c r="O394">
        <f t="shared" si="55"/>
        <v>6.02</v>
      </c>
      <c r="P394" t="e">
        <f t="shared" si="49"/>
        <v>#VALUE!</v>
      </c>
      <c r="Q394" t="e">
        <f t="shared" si="50"/>
        <v>#VALUE!</v>
      </c>
      <c r="R394" t="e">
        <f t="shared" si="51"/>
        <v>#VALUE!</v>
      </c>
      <c r="S394">
        <f t="shared" si="52"/>
        <v>7.3446703401102038</v>
      </c>
      <c r="X394">
        <v>7.3446703401102038</v>
      </c>
      <c r="Z394">
        <f t="shared" si="53"/>
        <v>5.3569340680220403</v>
      </c>
    </row>
    <row r="395" spans="1:26" x14ac:dyDescent="0.25">
      <c r="A395">
        <v>411</v>
      </c>
      <c r="B395" t="s">
        <v>566</v>
      </c>
      <c r="C395" s="25" t="s">
        <v>552</v>
      </c>
      <c r="D395" s="8" t="s">
        <v>656</v>
      </c>
      <c r="E395" t="s">
        <v>656</v>
      </c>
      <c r="F395" s="8" t="s">
        <v>656</v>
      </c>
      <c r="G395">
        <v>6.12</v>
      </c>
      <c r="H395" t="s">
        <v>656</v>
      </c>
      <c r="I395">
        <v>4.62</v>
      </c>
      <c r="J395">
        <v>7.4</v>
      </c>
      <c r="K395" t="s">
        <v>656</v>
      </c>
      <c r="L395">
        <v>4.2</v>
      </c>
      <c r="M395" s="34"/>
      <c r="N395">
        <f t="shared" si="56"/>
        <v>5.585</v>
      </c>
      <c r="O395">
        <f t="shared" si="55"/>
        <v>5.585</v>
      </c>
      <c r="P395" t="e">
        <f t="shared" si="49"/>
        <v>#VALUE!</v>
      </c>
      <c r="Q395" t="e">
        <f t="shared" si="50"/>
        <v>#VALUE!</v>
      </c>
      <c r="R395" t="e">
        <f t="shared" si="51"/>
        <v>#VALUE!</v>
      </c>
      <c r="S395">
        <f t="shared" si="52"/>
        <v>5.2799417315852812</v>
      </c>
      <c r="X395">
        <v>5.2799417315852812</v>
      </c>
      <c r="Z395">
        <f t="shared" si="53"/>
        <v>5.0549854328963209</v>
      </c>
    </row>
    <row r="396" spans="1:26" x14ac:dyDescent="0.25">
      <c r="A396">
        <v>412</v>
      </c>
      <c r="B396" t="s">
        <v>566</v>
      </c>
      <c r="C396" s="25" t="s">
        <v>553</v>
      </c>
      <c r="D396" s="8" t="s">
        <v>656</v>
      </c>
      <c r="E396" t="s">
        <v>656</v>
      </c>
      <c r="F396" s="8" t="s">
        <v>656</v>
      </c>
      <c r="G396">
        <v>2.14</v>
      </c>
      <c r="H396" t="s">
        <v>656</v>
      </c>
      <c r="I396" t="s">
        <v>656</v>
      </c>
      <c r="J396" t="s">
        <v>656</v>
      </c>
      <c r="K396" t="s">
        <v>656</v>
      </c>
      <c r="L396">
        <v>3.5200000000000005</v>
      </c>
      <c r="M396" s="34"/>
      <c r="N396">
        <f t="shared" si="56"/>
        <v>2.83</v>
      </c>
      <c r="O396">
        <f t="shared" si="55"/>
        <v>2.83</v>
      </c>
      <c r="P396" t="e">
        <f t="shared" si="49"/>
        <v>#VALUE!</v>
      </c>
      <c r="Q396" t="e">
        <f t="shared" si="50"/>
        <v>#VALUE!</v>
      </c>
      <c r="R396" t="e">
        <f t="shared" si="51"/>
        <v>#VALUE!</v>
      </c>
      <c r="S396" t="e">
        <f t="shared" si="52"/>
        <v>#VALUE!</v>
      </c>
      <c r="Z396">
        <f t="shared" si="53"/>
        <v>2.83</v>
      </c>
    </row>
    <row r="397" spans="1:26" x14ac:dyDescent="0.25">
      <c r="A397">
        <v>413</v>
      </c>
      <c r="B397" t="s">
        <v>566</v>
      </c>
      <c r="C397" s="25" t="s">
        <v>554</v>
      </c>
      <c r="D397" s="8" t="s">
        <v>656</v>
      </c>
      <c r="E397" t="s">
        <v>656</v>
      </c>
      <c r="F397" s="8" t="s">
        <v>656</v>
      </c>
      <c r="G397">
        <v>3.2399999999999998</v>
      </c>
      <c r="H397">
        <v>5.4499999999999993</v>
      </c>
      <c r="I397">
        <v>4.32</v>
      </c>
      <c r="J397" t="s">
        <v>656</v>
      </c>
      <c r="K397" t="s">
        <v>656</v>
      </c>
      <c r="L397">
        <v>3.9200000000000004</v>
      </c>
      <c r="M397" s="34"/>
      <c r="N397">
        <f t="shared" si="56"/>
        <v>4.2324999999999999</v>
      </c>
      <c r="O397">
        <f t="shared" si="55"/>
        <v>4.2324999999999999</v>
      </c>
      <c r="P397" t="e">
        <f t="shared" si="49"/>
        <v>#VALUE!</v>
      </c>
      <c r="Q397" t="e">
        <f t="shared" si="50"/>
        <v>#VALUE!</v>
      </c>
      <c r="R397" t="e">
        <f t="shared" si="51"/>
        <v>#VALUE!</v>
      </c>
      <c r="S397" t="e">
        <f t="shared" si="52"/>
        <v>#VALUE!</v>
      </c>
      <c r="Z397">
        <f t="shared" si="53"/>
        <v>4.2324999999999999</v>
      </c>
    </row>
    <row r="398" spans="1:26" x14ac:dyDescent="0.25">
      <c r="A398">
        <v>414</v>
      </c>
      <c r="B398" t="s">
        <v>566</v>
      </c>
      <c r="C398" s="25" t="s">
        <v>555</v>
      </c>
      <c r="D398" s="8" t="s">
        <v>656</v>
      </c>
      <c r="E398" t="s">
        <v>656</v>
      </c>
      <c r="F398" s="8" t="s">
        <v>656</v>
      </c>
      <c r="G398">
        <v>3.04</v>
      </c>
      <c r="H398" t="s">
        <v>656</v>
      </c>
      <c r="I398" t="s">
        <v>656</v>
      </c>
      <c r="J398" t="s">
        <v>656</v>
      </c>
      <c r="K398" t="s">
        <v>656</v>
      </c>
      <c r="L398">
        <v>3.9200000000000004</v>
      </c>
      <c r="M398" s="34"/>
      <c r="N398">
        <f t="shared" si="56"/>
        <v>3.4800000000000004</v>
      </c>
      <c r="O398">
        <f t="shared" si="55"/>
        <v>3.4800000000000004</v>
      </c>
      <c r="P398" t="e">
        <f t="shared" si="49"/>
        <v>#VALUE!</v>
      </c>
      <c r="Q398" t="e">
        <f t="shared" si="50"/>
        <v>#VALUE!</v>
      </c>
      <c r="R398" t="e">
        <f t="shared" si="51"/>
        <v>#VALUE!</v>
      </c>
      <c r="S398" t="e">
        <f t="shared" si="52"/>
        <v>#VALUE!</v>
      </c>
      <c r="Z398">
        <f t="shared" si="53"/>
        <v>3.4800000000000004</v>
      </c>
    </row>
    <row r="399" spans="1:26" x14ac:dyDescent="0.25">
      <c r="A399">
        <v>415</v>
      </c>
      <c r="B399" t="s">
        <v>566</v>
      </c>
      <c r="C399" s="25" t="s">
        <v>556</v>
      </c>
      <c r="D399" s="8" t="s">
        <v>656</v>
      </c>
      <c r="E399" t="s">
        <v>656</v>
      </c>
      <c r="F399" s="8" t="s">
        <v>656</v>
      </c>
      <c r="G399">
        <v>3.1199999999999997</v>
      </c>
      <c r="H399" t="s">
        <v>656</v>
      </c>
      <c r="I399">
        <v>2.8</v>
      </c>
      <c r="J399" t="s">
        <v>656</v>
      </c>
      <c r="K399" t="s">
        <v>656</v>
      </c>
      <c r="L399">
        <v>4.3400000000000007</v>
      </c>
      <c r="M399" s="34"/>
      <c r="N399">
        <f t="shared" si="56"/>
        <v>3.4200000000000004</v>
      </c>
      <c r="O399">
        <f t="shared" si="55"/>
        <v>3.4200000000000004</v>
      </c>
      <c r="P399" t="e">
        <f t="shared" si="49"/>
        <v>#VALUE!</v>
      </c>
      <c r="Q399" t="e">
        <f t="shared" si="50"/>
        <v>#VALUE!</v>
      </c>
      <c r="R399" t="e">
        <f t="shared" si="51"/>
        <v>#VALUE!</v>
      </c>
      <c r="S399" t="e">
        <f t="shared" si="52"/>
        <v>#VALUE!</v>
      </c>
      <c r="Z399">
        <f t="shared" si="53"/>
        <v>3.4200000000000004</v>
      </c>
    </row>
    <row r="400" spans="1:26" x14ac:dyDescent="0.25">
      <c r="A400">
        <v>416</v>
      </c>
      <c r="B400" t="s">
        <v>566</v>
      </c>
      <c r="C400" s="25" t="s">
        <v>557</v>
      </c>
      <c r="D400" s="8" t="s">
        <v>656</v>
      </c>
      <c r="E400" t="s">
        <v>656</v>
      </c>
      <c r="F400" s="8" t="s">
        <v>656</v>
      </c>
      <c r="G400">
        <v>4.7</v>
      </c>
      <c r="H400" t="s">
        <v>656</v>
      </c>
      <c r="I400">
        <v>2.9799999999999995</v>
      </c>
      <c r="J400" t="s">
        <v>656</v>
      </c>
      <c r="K400" t="s">
        <v>656</v>
      </c>
      <c r="L400">
        <v>4.24</v>
      </c>
      <c r="M400" s="34"/>
      <c r="N400">
        <f t="shared" si="56"/>
        <v>3.9733333333333332</v>
      </c>
      <c r="O400">
        <f t="shared" si="55"/>
        <v>3.9733333333333332</v>
      </c>
      <c r="P400" t="e">
        <f t="shared" si="49"/>
        <v>#VALUE!</v>
      </c>
      <c r="Q400" t="e">
        <f t="shared" si="50"/>
        <v>#VALUE!</v>
      </c>
      <c r="R400" t="e">
        <f t="shared" si="51"/>
        <v>#VALUE!</v>
      </c>
      <c r="S400" t="e">
        <f t="shared" si="52"/>
        <v>#VALUE!</v>
      </c>
      <c r="Z400">
        <f t="shared" si="53"/>
        <v>3.9733333333333332</v>
      </c>
    </row>
    <row r="401" spans="1:27" x14ac:dyDescent="0.25">
      <c r="A401">
        <v>417</v>
      </c>
      <c r="B401" t="s">
        <v>566</v>
      </c>
      <c r="C401" s="25" t="s">
        <v>558</v>
      </c>
      <c r="D401" s="8" t="s">
        <v>656</v>
      </c>
      <c r="E401" t="s">
        <v>656</v>
      </c>
      <c r="F401" s="8" t="s">
        <v>656</v>
      </c>
      <c r="G401">
        <v>3.15</v>
      </c>
      <c r="H401">
        <v>3.04</v>
      </c>
      <c r="I401" t="s">
        <v>656</v>
      </c>
      <c r="J401" t="s">
        <v>656</v>
      </c>
      <c r="K401" t="s">
        <v>656</v>
      </c>
      <c r="L401">
        <v>3.4</v>
      </c>
      <c r="M401" s="34"/>
      <c r="N401">
        <f t="shared" si="56"/>
        <v>3.1966666666666668</v>
      </c>
      <c r="O401">
        <f t="shared" si="55"/>
        <v>3.1966666666666668</v>
      </c>
      <c r="P401" t="e">
        <f t="shared" si="49"/>
        <v>#VALUE!</v>
      </c>
      <c r="Q401" t="e">
        <f t="shared" si="50"/>
        <v>#VALUE!</v>
      </c>
      <c r="R401" t="e">
        <f t="shared" si="51"/>
        <v>#VALUE!</v>
      </c>
      <c r="S401" t="e">
        <f t="shared" si="52"/>
        <v>#VALUE!</v>
      </c>
      <c r="Z401">
        <f t="shared" si="53"/>
        <v>3.1966666666666668</v>
      </c>
    </row>
    <row r="402" spans="1:27" x14ac:dyDescent="0.25">
      <c r="A402">
        <v>418</v>
      </c>
      <c r="B402" t="s">
        <v>566</v>
      </c>
      <c r="C402" s="25" t="s">
        <v>559</v>
      </c>
      <c r="D402" s="8" t="s">
        <v>656</v>
      </c>
      <c r="E402" t="s">
        <v>656</v>
      </c>
      <c r="F402" s="8" t="s">
        <v>656</v>
      </c>
      <c r="G402" t="s">
        <v>656</v>
      </c>
      <c r="H402" t="s">
        <v>656</v>
      </c>
      <c r="I402">
        <v>4</v>
      </c>
      <c r="J402" t="s">
        <v>656</v>
      </c>
      <c r="K402" t="s">
        <v>656</v>
      </c>
      <c r="L402" t="s">
        <v>656</v>
      </c>
      <c r="M402" s="34"/>
      <c r="N402">
        <f t="shared" si="56"/>
        <v>4</v>
      </c>
      <c r="O402">
        <f t="shared" si="55"/>
        <v>4</v>
      </c>
      <c r="P402" t="e">
        <f t="shared" si="49"/>
        <v>#VALUE!</v>
      </c>
      <c r="Q402" t="e">
        <f t="shared" si="50"/>
        <v>#VALUE!</v>
      </c>
      <c r="R402" t="e">
        <f t="shared" si="51"/>
        <v>#VALUE!</v>
      </c>
      <c r="S402" t="e">
        <f t="shared" si="52"/>
        <v>#VALUE!</v>
      </c>
      <c r="Z402">
        <f t="shared" si="53"/>
        <v>4</v>
      </c>
    </row>
    <row r="403" spans="1:27" x14ac:dyDescent="0.25">
      <c r="A403">
        <v>419</v>
      </c>
      <c r="B403" t="s">
        <v>566</v>
      </c>
      <c r="C403" s="25" t="s">
        <v>560</v>
      </c>
      <c r="D403" s="8" t="s">
        <v>656</v>
      </c>
      <c r="E403" t="s">
        <v>656</v>
      </c>
      <c r="F403" s="8" t="s">
        <v>656</v>
      </c>
      <c r="G403">
        <v>5.5</v>
      </c>
      <c r="H403" t="s">
        <v>656</v>
      </c>
      <c r="I403" t="s">
        <v>656</v>
      </c>
      <c r="J403" t="s">
        <v>656</v>
      </c>
      <c r="K403" t="s">
        <v>656</v>
      </c>
      <c r="L403">
        <v>4.5</v>
      </c>
      <c r="M403" s="34"/>
      <c r="N403">
        <f t="shared" si="56"/>
        <v>5</v>
      </c>
      <c r="O403">
        <f t="shared" si="55"/>
        <v>5</v>
      </c>
      <c r="P403" t="e">
        <f t="shared" si="49"/>
        <v>#VALUE!</v>
      </c>
      <c r="Q403" t="e">
        <f t="shared" si="50"/>
        <v>#VALUE!</v>
      </c>
      <c r="R403" t="e">
        <f t="shared" si="51"/>
        <v>#VALUE!</v>
      </c>
      <c r="S403" t="e">
        <f t="shared" si="52"/>
        <v>#VALUE!</v>
      </c>
      <c r="Z403">
        <f t="shared" si="53"/>
        <v>5</v>
      </c>
    </row>
    <row r="405" spans="1:27" x14ac:dyDescent="0.25">
      <c r="Z405">
        <f>COUNT(Z2:Z403)</f>
        <v>402</v>
      </c>
      <c r="AA405" t="s">
        <v>662</v>
      </c>
    </row>
    <row r="406" spans="1:27" x14ac:dyDescent="0.25">
      <c r="Z406">
        <f>MAX(Z2:Z403)</f>
        <v>10.345842041927925</v>
      </c>
      <c r="AA406" t="s">
        <v>663</v>
      </c>
    </row>
    <row r="407" spans="1:27" x14ac:dyDescent="0.25">
      <c r="Z407">
        <f>MIN(Z2:Z403)</f>
        <v>0.25925858951175418</v>
      </c>
      <c r="AA407" t="s">
        <v>664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7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P2" sqref="P2"/>
    </sheetView>
  </sheetViews>
  <sheetFormatPr defaultRowHeight="12.5" x14ac:dyDescent="0.25"/>
  <cols>
    <col min="13" max="13" width="3.453125" style="37" customWidth="1"/>
    <col min="19" max="19" width="5" customWidth="1"/>
    <col min="23" max="23" width="4.26953125" customWidth="1"/>
  </cols>
  <sheetData>
    <row r="1" spans="1:24" ht="13" x14ac:dyDescent="0.3">
      <c r="A1" t="s">
        <v>567</v>
      </c>
      <c r="B1" t="s">
        <v>407</v>
      </c>
      <c r="C1" s="1" t="s">
        <v>0</v>
      </c>
      <c r="D1" s="1" t="s">
        <v>84</v>
      </c>
      <c r="E1" s="1" t="s">
        <v>85</v>
      </c>
      <c r="F1" s="1" t="s">
        <v>86</v>
      </c>
      <c r="G1" s="1" t="s">
        <v>87</v>
      </c>
      <c r="H1" s="2" t="s">
        <v>90</v>
      </c>
      <c r="I1" s="2" t="s">
        <v>92</v>
      </c>
      <c r="J1" s="2" t="s">
        <v>91</v>
      </c>
      <c r="K1" t="s">
        <v>110</v>
      </c>
      <c r="L1" s="2" t="s">
        <v>93</v>
      </c>
      <c r="M1" s="36"/>
      <c r="N1" t="s">
        <v>666</v>
      </c>
      <c r="O1" s="2" t="s">
        <v>667</v>
      </c>
      <c r="P1" t="s">
        <v>652</v>
      </c>
      <c r="Q1" t="s">
        <v>654</v>
      </c>
      <c r="R1" t="s">
        <v>655</v>
      </c>
      <c r="T1" t="s">
        <v>657</v>
      </c>
      <c r="U1" t="s">
        <v>659</v>
      </c>
      <c r="V1" t="s">
        <v>678</v>
      </c>
      <c r="X1" t="s">
        <v>661</v>
      </c>
    </row>
    <row r="2" spans="1:24" x14ac:dyDescent="0.25">
      <c r="A2">
        <v>1</v>
      </c>
      <c r="B2" t="s">
        <v>408</v>
      </c>
      <c r="C2" s="3" t="s">
        <v>2</v>
      </c>
      <c r="D2" s="3">
        <v>4.54</v>
      </c>
      <c r="E2" s="3">
        <v>4.4000000000000004</v>
      </c>
      <c r="F2" s="3" t="s">
        <v>656</v>
      </c>
      <c r="G2" s="3">
        <v>4</v>
      </c>
      <c r="H2" t="s">
        <v>656</v>
      </c>
      <c r="I2" t="s">
        <v>656</v>
      </c>
      <c r="J2" t="s">
        <v>656</v>
      </c>
      <c r="K2" t="s">
        <v>656</v>
      </c>
      <c r="L2">
        <v>6.4</v>
      </c>
      <c r="N2">
        <f>AVERAGE(D2:L2)</f>
        <v>4.8350000000000009</v>
      </c>
      <c r="O2">
        <f>AVERAGE(D2,F2,G2,H2,I2,J2,K2,L2)</f>
        <v>4.9799999999999995</v>
      </c>
      <c r="P2" s="10">
        <f>(D2-2.8558)/0.1881</f>
        <v>8.9537480063795858</v>
      </c>
      <c r="Q2" s="10" t="e">
        <f>(F2-1.9742)/0.2735</f>
        <v>#VALUE!</v>
      </c>
      <c r="R2" s="10" t="e">
        <f>(J2+1.0447)/1.5887</f>
        <v>#VALUE!</v>
      </c>
      <c r="S2" s="10"/>
      <c r="T2" s="10">
        <v>8.9537480063795858</v>
      </c>
      <c r="U2" s="10"/>
      <c r="V2" s="10"/>
      <c r="X2">
        <f t="shared" ref="X2:X65" si="0">AVERAGE(G2:I2,K2:L2,T2:V2)</f>
        <v>6.4512493354598623</v>
      </c>
    </row>
    <row r="3" spans="1:24" x14ac:dyDescent="0.25">
      <c r="A3">
        <v>2</v>
      </c>
      <c r="B3" t="s">
        <v>408</v>
      </c>
      <c r="C3" s="3" t="s">
        <v>7</v>
      </c>
      <c r="D3" s="3" t="s">
        <v>656</v>
      </c>
      <c r="E3" s="3">
        <v>4.8</v>
      </c>
      <c r="F3" s="3" t="s">
        <v>656</v>
      </c>
      <c r="G3" s="3">
        <v>3.62</v>
      </c>
      <c r="H3">
        <v>4.16</v>
      </c>
      <c r="I3">
        <v>4.5599999999999996</v>
      </c>
      <c r="J3" t="s">
        <v>656</v>
      </c>
      <c r="K3" t="s">
        <v>656</v>
      </c>
      <c r="L3">
        <v>3.92</v>
      </c>
      <c r="N3">
        <f t="shared" ref="N3:N8" si="1">AVERAGE(D3:L3)</f>
        <v>4.2120000000000006</v>
      </c>
      <c r="O3">
        <f t="shared" ref="O3:O66" si="2">AVERAGE(D3,F3,G3,H3,I3,J3,K3,L3)</f>
        <v>4.0649999999999995</v>
      </c>
      <c r="P3" s="10" t="e">
        <f t="shared" ref="P3:P66" si="3">(D3-2.8558)/0.1881</f>
        <v>#VALUE!</v>
      </c>
      <c r="Q3" s="10" t="e">
        <f t="shared" ref="Q3:Q66" si="4">(F3-1.9742)/0.2735</f>
        <v>#VALUE!</v>
      </c>
      <c r="R3" s="10" t="e">
        <f t="shared" ref="R3:R66" si="5">(J3+1.0447)/1.5887</f>
        <v>#VALUE!</v>
      </c>
      <c r="X3">
        <f t="shared" si="0"/>
        <v>4.0649999999999995</v>
      </c>
    </row>
    <row r="4" spans="1:24" x14ac:dyDescent="0.25">
      <c r="A4">
        <v>3</v>
      </c>
      <c r="B4" t="s">
        <v>408</v>
      </c>
      <c r="C4" s="3" t="s">
        <v>4</v>
      </c>
      <c r="D4" s="3" t="s">
        <v>656</v>
      </c>
      <c r="E4" s="3">
        <v>5.04</v>
      </c>
      <c r="F4" s="3" t="s">
        <v>656</v>
      </c>
      <c r="G4" s="3">
        <v>3.22</v>
      </c>
      <c r="H4" s="3" t="s">
        <v>656</v>
      </c>
      <c r="I4" s="3" t="s">
        <v>656</v>
      </c>
      <c r="J4" s="3" t="s">
        <v>656</v>
      </c>
      <c r="K4" s="3" t="s">
        <v>656</v>
      </c>
      <c r="L4">
        <v>3.62</v>
      </c>
      <c r="N4">
        <f t="shared" si="1"/>
        <v>3.9599999999999995</v>
      </c>
      <c r="O4">
        <f t="shared" si="2"/>
        <v>3.42</v>
      </c>
      <c r="P4" s="10" t="e">
        <f t="shared" si="3"/>
        <v>#VALUE!</v>
      </c>
      <c r="Q4" s="10" t="e">
        <f t="shared" si="4"/>
        <v>#VALUE!</v>
      </c>
      <c r="R4" s="10" t="e">
        <f t="shared" si="5"/>
        <v>#VALUE!</v>
      </c>
      <c r="X4">
        <f t="shared" si="0"/>
        <v>3.42</v>
      </c>
    </row>
    <row r="5" spans="1:24" x14ac:dyDescent="0.25">
      <c r="A5">
        <v>4</v>
      </c>
      <c r="B5" t="s">
        <v>408</v>
      </c>
      <c r="C5" s="3" t="s">
        <v>3</v>
      </c>
      <c r="D5" s="3" t="s">
        <v>656</v>
      </c>
      <c r="E5" s="3">
        <v>4.46</v>
      </c>
      <c r="F5" s="3" t="s">
        <v>656</v>
      </c>
      <c r="G5" s="3" t="s">
        <v>656</v>
      </c>
      <c r="H5" s="3" t="s">
        <v>656</v>
      </c>
      <c r="I5" s="3" t="s">
        <v>656</v>
      </c>
      <c r="J5" s="3" t="s">
        <v>656</v>
      </c>
      <c r="K5" s="3" t="s">
        <v>656</v>
      </c>
      <c r="L5">
        <v>3.72</v>
      </c>
      <c r="N5">
        <f t="shared" si="1"/>
        <v>4.09</v>
      </c>
      <c r="O5">
        <f t="shared" si="2"/>
        <v>3.72</v>
      </c>
      <c r="P5" s="10" t="e">
        <f t="shared" si="3"/>
        <v>#VALUE!</v>
      </c>
      <c r="Q5" s="10" t="e">
        <f t="shared" si="4"/>
        <v>#VALUE!</v>
      </c>
      <c r="R5" s="10" t="e">
        <f t="shared" si="5"/>
        <v>#VALUE!</v>
      </c>
      <c r="X5">
        <f t="shared" si="0"/>
        <v>3.72</v>
      </c>
    </row>
    <row r="6" spans="1:24" x14ac:dyDescent="0.25">
      <c r="A6">
        <v>5</v>
      </c>
      <c r="B6" t="s">
        <v>408</v>
      </c>
      <c r="C6" s="3" t="s">
        <v>6</v>
      </c>
      <c r="D6" s="3" t="s">
        <v>656</v>
      </c>
      <c r="E6" s="3">
        <v>2.54</v>
      </c>
      <c r="F6" s="3" t="s">
        <v>656</v>
      </c>
      <c r="G6" s="3">
        <v>1.68</v>
      </c>
      <c r="H6" s="3" t="s">
        <v>656</v>
      </c>
      <c r="I6" s="3" t="s">
        <v>656</v>
      </c>
      <c r="J6" s="3" t="s">
        <v>656</v>
      </c>
      <c r="K6" s="3" t="s">
        <v>656</v>
      </c>
      <c r="L6">
        <v>2.64</v>
      </c>
      <c r="N6">
        <f t="shared" si="1"/>
        <v>2.2866666666666666</v>
      </c>
      <c r="O6">
        <f t="shared" si="2"/>
        <v>2.16</v>
      </c>
      <c r="P6" s="10" t="e">
        <f t="shared" si="3"/>
        <v>#VALUE!</v>
      </c>
      <c r="Q6" s="10" t="e">
        <f t="shared" si="4"/>
        <v>#VALUE!</v>
      </c>
      <c r="R6" s="10" t="e">
        <f t="shared" si="5"/>
        <v>#VALUE!</v>
      </c>
      <c r="X6">
        <f t="shared" si="0"/>
        <v>2.16</v>
      </c>
    </row>
    <row r="7" spans="1:24" x14ac:dyDescent="0.25">
      <c r="A7">
        <v>6</v>
      </c>
      <c r="B7" t="s">
        <v>408</v>
      </c>
      <c r="C7" s="3" t="s">
        <v>8</v>
      </c>
      <c r="D7" s="3">
        <v>3.16</v>
      </c>
      <c r="E7" s="3">
        <v>3.65</v>
      </c>
      <c r="F7" s="3">
        <v>3.02</v>
      </c>
      <c r="G7" s="3">
        <v>2.84</v>
      </c>
      <c r="H7" s="3" t="s">
        <v>656</v>
      </c>
      <c r="I7" s="3" t="s">
        <v>656</v>
      </c>
      <c r="J7" s="3" t="s">
        <v>656</v>
      </c>
      <c r="K7" s="3" t="s">
        <v>656</v>
      </c>
      <c r="L7">
        <v>4.0999999999999996</v>
      </c>
      <c r="N7">
        <f t="shared" si="1"/>
        <v>3.3540000000000001</v>
      </c>
      <c r="O7">
        <f t="shared" si="2"/>
        <v>3.28</v>
      </c>
      <c r="P7" s="10">
        <f t="shared" si="3"/>
        <v>1.6172248803827765</v>
      </c>
      <c r="Q7" s="10">
        <f t="shared" si="4"/>
        <v>3.8237659963436927</v>
      </c>
      <c r="R7" s="10" t="e">
        <f t="shared" si="5"/>
        <v>#VALUE!</v>
      </c>
      <c r="T7">
        <v>1.6172248803827765</v>
      </c>
      <c r="U7">
        <v>3.8237659963436927</v>
      </c>
      <c r="X7">
        <f t="shared" si="0"/>
        <v>3.095247719181617</v>
      </c>
    </row>
    <row r="8" spans="1:24" x14ac:dyDescent="0.25">
      <c r="A8">
        <v>7</v>
      </c>
      <c r="B8" t="s">
        <v>408</v>
      </c>
      <c r="C8" s="3" t="s">
        <v>9</v>
      </c>
      <c r="D8" s="3" t="s">
        <v>656</v>
      </c>
      <c r="E8" s="3" t="s">
        <v>656</v>
      </c>
      <c r="F8" s="3">
        <v>4.12</v>
      </c>
      <c r="G8" s="3">
        <v>3</v>
      </c>
      <c r="H8" s="3" t="s">
        <v>656</v>
      </c>
      <c r="I8">
        <v>4.34</v>
      </c>
      <c r="J8" s="3" t="s">
        <v>656</v>
      </c>
      <c r="K8" s="3" t="s">
        <v>656</v>
      </c>
      <c r="L8">
        <v>3.72</v>
      </c>
      <c r="N8">
        <f t="shared" si="1"/>
        <v>3.7950000000000004</v>
      </c>
      <c r="O8">
        <f t="shared" si="2"/>
        <v>3.7950000000000004</v>
      </c>
      <c r="P8" s="10" t="e">
        <f t="shared" si="3"/>
        <v>#VALUE!</v>
      </c>
      <c r="Q8" s="10">
        <f t="shared" si="4"/>
        <v>7.8457038391224874</v>
      </c>
      <c r="R8" s="10" t="e">
        <f t="shared" si="5"/>
        <v>#VALUE!</v>
      </c>
      <c r="U8">
        <v>7.8457038391224874</v>
      </c>
      <c r="X8">
        <f t="shared" si="0"/>
        <v>4.726425959780622</v>
      </c>
    </row>
    <row r="9" spans="1:24" x14ac:dyDescent="0.25">
      <c r="A9">
        <v>9</v>
      </c>
      <c r="B9" t="s">
        <v>408</v>
      </c>
      <c r="C9" s="3" t="s">
        <v>11</v>
      </c>
      <c r="D9" s="3" t="s">
        <v>656</v>
      </c>
      <c r="E9" s="3" t="s">
        <v>656</v>
      </c>
      <c r="F9" s="3" t="s">
        <v>656</v>
      </c>
      <c r="G9" s="3">
        <v>2.6</v>
      </c>
      <c r="H9" s="3" t="s">
        <v>656</v>
      </c>
      <c r="I9" s="3" t="s">
        <v>656</v>
      </c>
      <c r="J9" s="3" t="s">
        <v>656</v>
      </c>
      <c r="K9" s="3" t="s">
        <v>656</v>
      </c>
      <c r="L9">
        <v>3.58</v>
      </c>
      <c r="M9" s="38"/>
      <c r="N9">
        <f>AVERAGE(D9:L9)</f>
        <v>3.09</v>
      </c>
      <c r="O9">
        <f t="shared" si="2"/>
        <v>3.09</v>
      </c>
      <c r="P9" s="10" t="e">
        <f t="shared" si="3"/>
        <v>#VALUE!</v>
      </c>
      <c r="Q9" s="10" t="e">
        <f t="shared" si="4"/>
        <v>#VALUE!</v>
      </c>
      <c r="R9" s="10" t="e">
        <f t="shared" si="5"/>
        <v>#VALUE!</v>
      </c>
      <c r="X9">
        <f t="shared" si="0"/>
        <v>3.09</v>
      </c>
    </row>
    <row r="10" spans="1:24" x14ac:dyDescent="0.25">
      <c r="A10">
        <v>10</v>
      </c>
      <c r="B10" t="s">
        <v>408</v>
      </c>
      <c r="C10" s="3" t="s">
        <v>12</v>
      </c>
      <c r="D10" s="3" t="s">
        <v>656</v>
      </c>
      <c r="E10" s="3" t="s">
        <v>656</v>
      </c>
      <c r="F10" s="3" t="s">
        <v>656</v>
      </c>
      <c r="G10" s="3" t="s">
        <v>656</v>
      </c>
      <c r="H10">
        <v>6.42</v>
      </c>
      <c r="I10">
        <v>4.3</v>
      </c>
      <c r="J10">
        <v>6.22</v>
      </c>
      <c r="K10" s="3" t="s">
        <v>656</v>
      </c>
      <c r="L10" t="s">
        <v>656</v>
      </c>
      <c r="M10" s="38"/>
      <c r="N10">
        <f>AVERAGE(D10:L10)</f>
        <v>5.6466666666666656</v>
      </c>
      <c r="O10">
        <f t="shared" si="2"/>
        <v>5.6466666666666656</v>
      </c>
      <c r="P10" s="10" t="e">
        <f t="shared" si="3"/>
        <v>#VALUE!</v>
      </c>
      <c r="Q10" s="10" t="e">
        <f t="shared" si="4"/>
        <v>#VALUE!</v>
      </c>
      <c r="R10" s="10">
        <f t="shared" si="5"/>
        <v>4.5727324227355695</v>
      </c>
      <c r="V10">
        <v>4.5727324227355695</v>
      </c>
      <c r="X10">
        <f t="shared" si="0"/>
        <v>5.0975774742451891</v>
      </c>
    </row>
    <row r="11" spans="1:24" x14ac:dyDescent="0.25">
      <c r="A11">
        <v>12</v>
      </c>
      <c r="B11" t="s">
        <v>408</v>
      </c>
      <c r="C11" s="3" t="s">
        <v>14</v>
      </c>
      <c r="D11" s="3">
        <v>3.54</v>
      </c>
      <c r="E11" s="3" t="s">
        <v>656</v>
      </c>
      <c r="F11" s="3" t="s">
        <v>656</v>
      </c>
      <c r="G11" s="3">
        <v>4.88</v>
      </c>
      <c r="H11">
        <v>3.84</v>
      </c>
      <c r="I11" s="3" t="s">
        <v>656</v>
      </c>
      <c r="J11">
        <v>6.4</v>
      </c>
      <c r="K11" s="3" t="s">
        <v>656</v>
      </c>
      <c r="L11">
        <v>3.18</v>
      </c>
      <c r="M11" s="38"/>
      <c r="N11">
        <f t="shared" ref="N11:N74" si="6">AVERAGE(D11:L11)</f>
        <v>4.3680000000000003</v>
      </c>
      <c r="O11">
        <f t="shared" si="2"/>
        <v>4.3680000000000003</v>
      </c>
      <c r="P11" s="10">
        <f t="shared" si="3"/>
        <v>3.6374269005847961</v>
      </c>
      <c r="Q11" s="10" t="e">
        <f t="shared" si="4"/>
        <v>#VALUE!</v>
      </c>
      <c r="R11" s="10">
        <f t="shared" si="5"/>
        <v>4.686032605274753</v>
      </c>
      <c r="T11">
        <v>3.6374269005847961</v>
      </c>
      <c r="V11">
        <v>4.686032605274753</v>
      </c>
      <c r="X11">
        <f t="shared" si="0"/>
        <v>4.0446919011719098</v>
      </c>
    </row>
    <row r="12" spans="1:24" x14ac:dyDescent="0.25">
      <c r="A12">
        <v>13</v>
      </c>
      <c r="B12" t="s">
        <v>408</v>
      </c>
      <c r="C12" s="3" t="s">
        <v>15</v>
      </c>
      <c r="D12" s="3" t="s">
        <v>656</v>
      </c>
      <c r="E12" s="3" t="s">
        <v>656</v>
      </c>
      <c r="F12" s="3" t="s">
        <v>656</v>
      </c>
      <c r="G12" s="3">
        <v>4.5</v>
      </c>
      <c r="H12" s="3" t="s">
        <v>656</v>
      </c>
      <c r="I12" s="3" t="s">
        <v>656</v>
      </c>
      <c r="J12">
        <v>4.54</v>
      </c>
      <c r="K12" s="3" t="s">
        <v>656</v>
      </c>
      <c r="L12">
        <v>3.8</v>
      </c>
      <c r="M12" s="38"/>
      <c r="N12">
        <f t="shared" si="6"/>
        <v>4.28</v>
      </c>
      <c r="O12">
        <f t="shared" si="2"/>
        <v>4.28</v>
      </c>
      <c r="P12" s="10" t="e">
        <f t="shared" si="3"/>
        <v>#VALUE!</v>
      </c>
      <c r="Q12" s="10" t="e">
        <f t="shared" si="4"/>
        <v>#VALUE!</v>
      </c>
      <c r="R12" s="10">
        <f t="shared" si="5"/>
        <v>3.5152640523698619</v>
      </c>
      <c r="V12">
        <v>3.5152640523698619</v>
      </c>
      <c r="X12">
        <f t="shared" si="0"/>
        <v>3.9384213507899539</v>
      </c>
    </row>
    <row r="13" spans="1:24" x14ac:dyDescent="0.25">
      <c r="A13">
        <v>14</v>
      </c>
      <c r="B13" t="s">
        <v>408</v>
      </c>
      <c r="C13" s="3" t="s">
        <v>16</v>
      </c>
      <c r="D13" s="3" t="s">
        <v>656</v>
      </c>
      <c r="E13" s="3" t="s">
        <v>656</v>
      </c>
      <c r="F13" s="3" t="s">
        <v>656</v>
      </c>
      <c r="G13" s="3">
        <v>3.68</v>
      </c>
      <c r="H13">
        <v>4.04</v>
      </c>
      <c r="I13">
        <v>3.48</v>
      </c>
      <c r="J13">
        <v>3.24</v>
      </c>
      <c r="K13" s="3" t="s">
        <v>656</v>
      </c>
      <c r="L13">
        <v>4.5599999999999996</v>
      </c>
      <c r="M13" s="38"/>
      <c r="N13">
        <f t="shared" si="6"/>
        <v>3.8</v>
      </c>
      <c r="O13">
        <f t="shared" si="2"/>
        <v>3.8</v>
      </c>
      <c r="P13" s="10" t="e">
        <f t="shared" si="3"/>
        <v>#VALUE!</v>
      </c>
      <c r="Q13" s="10" t="e">
        <f t="shared" si="4"/>
        <v>#VALUE!</v>
      </c>
      <c r="R13" s="10">
        <f t="shared" si="5"/>
        <v>2.6969849562535404</v>
      </c>
      <c r="V13">
        <v>2.6969849562535404</v>
      </c>
      <c r="X13">
        <f t="shared" si="0"/>
        <v>3.6913969912507083</v>
      </c>
    </row>
    <row r="14" spans="1:24" x14ac:dyDescent="0.25">
      <c r="A14">
        <v>15</v>
      </c>
      <c r="B14" t="s">
        <v>408</v>
      </c>
      <c r="C14" s="3" t="s">
        <v>17</v>
      </c>
      <c r="D14" s="3" t="s">
        <v>656</v>
      </c>
      <c r="E14" s="3" t="s">
        <v>656</v>
      </c>
      <c r="F14" s="3" t="s">
        <v>656</v>
      </c>
      <c r="G14" s="3">
        <v>5</v>
      </c>
      <c r="H14">
        <v>4.1399999999999997</v>
      </c>
      <c r="I14">
        <v>4.68</v>
      </c>
      <c r="J14">
        <v>9.08</v>
      </c>
      <c r="K14" s="3" t="s">
        <v>656</v>
      </c>
      <c r="L14">
        <v>4.76</v>
      </c>
      <c r="M14" s="38"/>
      <c r="N14">
        <f t="shared" si="6"/>
        <v>5.5319999999999991</v>
      </c>
      <c r="O14">
        <f t="shared" si="2"/>
        <v>5.5319999999999991</v>
      </c>
      <c r="P14" s="10" t="e">
        <f t="shared" si="3"/>
        <v>#VALUE!</v>
      </c>
      <c r="Q14" s="10" t="e">
        <f t="shared" si="4"/>
        <v>#VALUE!</v>
      </c>
      <c r="R14" s="10">
        <f t="shared" si="5"/>
        <v>6.3729464341914781</v>
      </c>
      <c r="V14">
        <v>6.3729464341914781</v>
      </c>
      <c r="X14">
        <f t="shared" si="0"/>
        <v>4.9905892868382953</v>
      </c>
    </row>
    <row r="15" spans="1:24" x14ac:dyDescent="0.25">
      <c r="A15">
        <v>16</v>
      </c>
      <c r="B15" t="s">
        <v>408</v>
      </c>
      <c r="C15" s="3" t="s">
        <v>18</v>
      </c>
      <c r="D15" s="3" t="s">
        <v>656</v>
      </c>
      <c r="E15" s="3" t="s">
        <v>656</v>
      </c>
      <c r="F15" s="3" t="s">
        <v>656</v>
      </c>
      <c r="G15" s="3">
        <v>5.04</v>
      </c>
      <c r="H15" s="3" t="s">
        <v>656</v>
      </c>
      <c r="I15">
        <v>3.68</v>
      </c>
      <c r="J15">
        <v>4.8250000000000002</v>
      </c>
      <c r="K15" s="3" t="s">
        <v>656</v>
      </c>
      <c r="L15">
        <v>4.76</v>
      </c>
      <c r="M15" s="38"/>
      <c r="N15">
        <f t="shared" si="6"/>
        <v>4.5762499999999999</v>
      </c>
      <c r="O15">
        <f t="shared" si="2"/>
        <v>4.5762499999999999</v>
      </c>
      <c r="P15" s="10" t="e">
        <f t="shared" si="3"/>
        <v>#VALUE!</v>
      </c>
      <c r="Q15" s="10" t="e">
        <f t="shared" si="4"/>
        <v>#VALUE!</v>
      </c>
      <c r="R15" s="10">
        <f t="shared" si="5"/>
        <v>3.694656008056902</v>
      </c>
      <c r="V15">
        <v>3.694656008056902</v>
      </c>
      <c r="X15">
        <f t="shared" si="0"/>
        <v>4.2936640020142258</v>
      </c>
    </row>
    <row r="16" spans="1:24" x14ac:dyDescent="0.25">
      <c r="A16">
        <v>17</v>
      </c>
      <c r="B16" t="s">
        <v>408</v>
      </c>
      <c r="C16" s="3" t="s">
        <v>19</v>
      </c>
      <c r="D16" s="3" t="s">
        <v>656</v>
      </c>
      <c r="E16" s="3" t="s">
        <v>656</v>
      </c>
      <c r="F16" s="3" t="s">
        <v>656</v>
      </c>
      <c r="G16" s="3">
        <v>3.7</v>
      </c>
      <c r="H16">
        <v>5.18</v>
      </c>
      <c r="I16">
        <v>3.82</v>
      </c>
      <c r="J16">
        <v>8.3000000000000007</v>
      </c>
      <c r="K16" s="3" t="s">
        <v>656</v>
      </c>
      <c r="L16">
        <v>4.12</v>
      </c>
      <c r="M16" s="38"/>
      <c r="N16">
        <f t="shared" si="6"/>
        <v>5.024</v>
      </c>
      <c r="O16">
        <f t="shared" si="2"/>
        <v>5.024</v>
      </c>
      <c r="P16" s="10" t="e">
        <f t="shared" si="3"/>
        <v>#VALUE!</v>
      </c>
      <c r="Q16" s="10" t="e">
        <f t="shared" si="4"/>
        <v>#VALUE!</v>
      </c>
      <c r="R16" s="10">
        <f t="shared" si="5"/>
        <v>5.881978976521685</v>
      </c>
      <c r="V16">
        <v>5.881978976521685</v>
      </c>
      <c r="X16">
        <f t="shared" si="0"/>
        <v>4.5403957953043372</v>
      </c>
    </row>
    <row r="17" spans="1:24" x14ac:dyDescent="0.25">
      <c r="A17">
        <v>18</v>
      </c>
      <c r="B17" t="s">
        <v>408</v>
      </c>
      <c r="C17" s="3" t="s">
        <v>1</v>
      </c>
      <c r="D17" s="3" t="s">
        <v>656</v>
      </c>
      <c r="E17" s="3">
        <v>3</v>
      </c>
      <c r="F17" s="3">
        <v>2.14</v>
      </c>
      <c r="G17" s="3">
        <v>2.94</v>
      </c>
      <c r="H17">
        <v>2.91</v>
      </c>
      <c r="I17" t="s">
        <v>656</v>
      </c>
      <c r="J17" t="s">
        <v>656</v>
      </c>
      <c r="K17" s="3" t="s">
        <v>656</v>
      </c>
      <c r="L17">
        <v>4.76</v>
      </c>
      <c r="M17" s="38"/>
      <c r="N17">
        <f t="shared" si="6"/>
        <v>3.15</v>
      </c>
      <c r="O17">
        <f t="shared" si="2"/>
        <v>3.1875</v>
      </c>
      <c r="P17" s="10" t="e">
        <f t="shared" si="3"/>
        <v>#VALUE!</v>
      </c>
      <c r="Q17" s="10">
        <f t="shared" si="4"/>
        <v>0.60621572212065866</v>
      </c>
      <c r="R17" s="10" t="e">
        <f t="shared" si="5"/>
        <v>#VALUE!</v>
      </c>
      <c r="U17">
        <v>0.60621572212065866</v>
      </c>
      <c r="X17">
        <f t="shared" si="0"/>
        <v>2.8040539305301646</v>
      </c>
    </row>
    <row r="18" spans="1:24" x14ac:dyDescent="0.25">
      <c r="A18">
        <v>19</v>
      </c>
      <c r="B18" t="s">
        <v>408</v>
      </c>
      <c r="C18" s="3" t="s">
        <v>5</v>
      </c>
      <c r="D18" s="3">
        <v>3.72</v>
      </c>
      <c r="E18" s="3">
        <v>2.84</v>
      </c>
      <c r="F18" s="3" t="s">
        <v>656</v>
      </c>
      <c r="G18" s="3">
        <v>2.84</v>
      </c>
      <c r="H18" t="s">
        <v>656</v>
      </c>
      <c r="I18" t="s">
        <v>656</v>
      </c>
      <c r="J18" t="s">
        <v>656</v>
      </c>
      <c r="K18" s="3" t="s">
        <v>656</v>
      </c>
      <c r="L18">
        <v>4.7</v>
      </c>
      <c r="M18" s="38"/>
      <c r="N18">
        <f t="shared" si="6"/>
        <v>3.5250000000000004</v>
      </c>
      <c r="O18">
        <f t="shared" si="2"/>
        <v>3.7533333333333339</v>
      </c>
      <c r="P18" s="10">
        <f t="shared" si="3"/>
        <v>4.5943646996278593</v>
      </c>
      <c r="Q18" s="10" t="e">
        <f t="shared" si="4"/>
        <v>#VALUE!</v>
      </c>
      <c r="R18" s="10" t="e">
        <f t="shared" si="5"/>
        <v>#VALUE!</v>
      </c>
      <c r="T18">
        <v>4.5943646996278593</v>
      </c>
      <c r="X18">
        <f t="shared" si="0"/>
        <v>4.0447882332092862</v>
      </c>
    </row>
    <row r="19" spans="1:24" x14ac:dyDescent="0.25">
      <c r="A19">
        <v>20</v>
      </c>
      <c r="B19" t="s">
        <v>408</v>
      </c>
      <c r="C19" s="3" t="s">
        <v>20</v>
      </c>
      <c r="D19" s="3" t="s">
        <v>656</v>
      </c>
      <c r="E19" s="3" t="s">
        <v>656</v>
      </c>
      <c r="F19" s="3" t="s">
        <v>656</v>
      </c>
      <c r="G19" s="3">
        <v>3.44</v>
      </c>
      <c r="H19">
        <v>3.66</v>
      </c>
      <c r="I19">
        <v>4.26</v>
      </c>
      <c r="J19">
        <v>6.72</v>
      </c>
      <c r="K19" s="3" t="s">
        <v>656</v>
      </c>
      <c r="L19" t="s">
        <v>656</v>
      </c>
      <c r="M19" s="38"/>
      <c r="N19">
        <f t="shared" si="6"/>
        <v>4.5199999999999996</v>
      </c>
      <c r="O19">
        <f t="shared" si="2"/>
        <v>4.5199999999999996</v>
      </c>
      <c r="P19" s="10" t="e">
        <f t="shared" si="3"/>
        <v>#VALUE!</v>
      </c>
      <c r="Q19" s="10" t="e">
        <f t="shared" si="4"/>
        <v>#VALUE!</v>
      </c>
      <c r="R19" s="10">
        <f t="shared" si="5"/>
        <v>4.8874551520110776</v>
      </c>
      <c r="V19">
        <v>4.8874551520110776</v>
      </c>
      <c r="X19">
        <f t="shared" si="0"/>
        <v>4.0618637880027695</v>
      </c>
    </row>
    <row r="20" spans="1:24" x14ac:dyDescent="0.25">
      <c r="A20">
        <v>21</v>
      </c>
      <c r="B20" t="s">
        <v>408</v>
      </c>
      <c r="C20" s="3" t="s">
        <v>21</v>
      </c>
      <c r="D20" s="3" t="s">
        <v>656</v>
      </c>
      <c r="E20" s="3" t="s">
        <v>656</v>
      </c>
      <c r="F20" s="3" t="s">
        <v>656</v>
      </c>
      <c r="G20" s="3">
        <v>4.08</v>
      </c>
      <c r="H20" s="3" t="s">
        <v>656</v>
      </c>
      <c r="I20">
        <v>3.22</v>
      </c>
      <c r="J20" t="s">
        <v>656</v>
      </c>
      <c r="K20" s="3" t="s">
        <v>656</v>
      </c>
      <c r="L20">
        <v>4.16</v>
      </c>
      <c r="M20" s="38"/>
      <c r="N20">
        <f t="shared" si="6"/>
        <v>3.8200000000000003</v>
      </c>
      <c r="O20">
        <f t="shared" si="2"/>
        <v>3.8200000000000003</v>
      </c>
      <c r="P20" s="10" t="e">
        <f t="shared" si="3"/>
        <v>#VALUE!</v>
      </c>
      <c r="Q20" s="10" t="e">
        <f t="shared" si="4"/>
        <v>#VALUE!</v>
      </c>
      <c r="R20" s="10" t="e">
        <f t="shared" si="5"/>
        <v>#VALUE!</v>
      </c>
      <c r="X20">
        <f t="shared" si="0"/>
        <v>3.8200000000000003</v>
      </c>
    </row>
    <row r="21" spans="1:24" x14ac:dyDescent="0.25">
      <c r="A21">
        <v>22</v>
      </c>
      <c r="B21" t="s">
        <v>408</v>
      </c>
      <c r="C21" s="3" t="s">
        <v>22</v>
      </c>
      <c r="D21" s="3" t="s">
        <v>656</v>
      </c>
      <c r="E21" s="3" t="s">
        <v>656</v>
      </c>
      <c r="F21" s="3" t="s">
        <v>656</v>
      </c>
      <c r="G21" s="3" t="s">
        <v>656</v>
      </c>
      <c r="H21" s="3" t="s">
        <v>656</v>
      </c>
      <c r="I21">
        <v>2.98</v>
      </c>
      <c r="J21">
        <v>5</v>
      </c>
      <c r="K21" s="3" t="s">
        <v>656</v>
      </c>
      <c r="L21" s="3" t="s">
        <v>656</v>
      </c>
      <c r="M21" s="38"/>
      <c r="N21">
        <f t="shared" si="6"/>
        <v>3.99</v>
      </c>
      <c r="O21">
        <f t="shared" si="2"/>
        <v>3.99</v>
      </c>
      <c r="P21" s="10" t="e">
        <f t="shared" si="3"/>
        <v>#VALUE!</v>
      </c>
      <c r="Q21" s="10" t="e">
        <f t="shared" si="4"/>
        <v>#VALUE!</v>
      </c>
      <c r="R21" s="10">
        <f t="shared" si="5"/>
        <v>3.8048089633033295</v>
      </c>
      <c r="V21">
        <v>3.8048089633033295</v>
      </c>
      <c r="X21">
        <f t="shared" si="0"/>
        <v>3.3924044816516647</v>
      </c>
    </row>
    <row r="22" spans="1:24" x14ac:dyDescent="0.25">
      <c r="A22">
        <v>25</v>
      </c>
      <c r="B22" t="s">
        <v>408</v>
      </c>
      <c r="C22" s="3" t="s">
        <v>25</v>
      </c>
      <c r="D22" s="3" t="s">
        <v>656</v>
      </c>
      <c r="E22" s="3" t="s">
        <v>656</v>
      </c>
      <c r="F22" s="3" t="s">
        <v>656</v>
      </c>
      <c r="G22" s="3">
        <v>3.42</v>
      </c>
      <c r="H22">
        <v>4.34</v>
      </c>
      <c r="I22">
        <v>3.42</v>
      </c>
      <c r="J22" s="3" t="s">
        <v>656</v>
      </c>
      <c r="K22" s="3" t="s">
        <v>656</v>
      </c>
      <c r="L22">
        <v>3.08</v>
      </c>
      <c r="M22" s="38"/>
      <c r="N22">
        <f t="shared" si="6"/>
        <v>3.5649999999999999</v>
      </c>
      <c r="O22">
        <f t="shared" si="2"/>
        <v>3.5649999999999999</v>
      </c>
      <c r="P22" s="10" t="e">
        <f t="shared" si="3"/>
        <v>#VALUE!</v>
      </c>
      <c r="Q22" s="10" t="e">
        <f t="shared" si="4"/>
        <v>#VALUE!</v>
      </c>
      <c r="R22" s="10" t="e">
        <f t="shared" si="5"/>
        <v>#VALUE!</v>
      </c>
      <c r="X22">
        <f t="shared" si="0"/>
        <v>3.5649999999999999</v>
      </c>
    </row>
    <row r="23" spans="1:24" x14ac:dyDescent="0.25">
      <c r="A23">
        <v>26</v>
      </c>
      <c r="B23" t="s">
        <v>408</v>
      </c>
      <c r="C23" s="4" t="s">
        <v>26</v>
      </c>
      <c r="D23" s="3" t="s">
        <v>656</v>
      </c>
      <c r="E23" s="3" t="s">
        <v>656</v>
      </c>
      <c r="F23" s="3" t="s">
        <v>656</v>
      </c>
      <c r="G23" s="4">
        <v>4.18</v>
      </c>
      <c r="H23">
        <v>4.2</v>
      </c>
      <c r="I23" t="s">
        <v>656</v>
      </c>
      <c r="J23" s="3" t="s">
        <v>656</v>
      </c>
      <c r="K23" s="3" t="s">
        <v>656</v>
      </c>
      <c r="L23">
        <v>4.54</v>
      </c>
      <c r="M23" s="38"/>
      <c r="N23">
        <f t="shared" si="6"/>
        <v>4.3066666666666658</v>
      </c>
      <c r="O23">
        <f t="shared" si="2"/>
        <v>4.3066666666666658</v>
      </c>
      <c r="P23" s="10" t="e">
        <f t="shared" si="3"/>
        <v>#VALUE!</v>
      </c>
      <c r="Q23" s="10" t="e">
        <f t="shared" si="4"/>
        <v>#VALUE!</v>
      </c>
      <c r="R23" s="10" t="e">
        <f t="shared" si="5"/>
        <v>#VALUE!</v>
      </c>
      <c r="X23">
        <f t="shared" si="0"/>
        <v>4.3066666666666658</v>
      </c>
    </row>
    <row r="24" spans="1:24" x14ac:dyDescent="0.25">
      <c r="A24">
        <v>27</v>
      </c>
      <c r="B24" t="s">
        <v>408</v>
      </c>
      <c r="C24" s="3" t="s">
        <v>27</v>
      </c>
      <c r="D24" s="3" t="s">
        <v>656</v>
      </c>
      <c r="E24" s="3" t="s">
        <v>656</v>
      </c>
      <c r="F24" s="3" t="s">
        <v>656</v>
      </c>
      <c r="G24" s="3">
        <v>3.1</v>
      </c>
      <c r="H24" s="3" t="s">
        <v>656</v>
      </c>
      <c r="I24">
        <v>3.98</v>
      </c>
      <c r="J24">
        <v>5.52</v>
      </c>
      <c r="K24" s="3" t="s">
        <v>656</v>
      </c>
      <c r="L24">
        <v>3.96</v>
      </c>
      <c r="M24" s="38"/>
      <c r="N24">
        <f t="shared" si="6"/>
        <v>4.1399999999999997</v>
      </c>
      <c r="O24">
        <f t="shared" si="2"/>
        <v>4.1399999999999997</v>
      </c>
      <c r="P24" s="10" t="e">
        <f t="shared" si="3"/>
        <v>#VALUE!</v>
      </c>
      <c r="Q24" s="10" t="e">
        <f t="shared" si="4"/>
        <v>#VALUE!</v>
      </c>
      <c r="R24" s="10">
        <f t="shared" si="5"/>
        <v>4.1321206017498575</v>
      </c>
      <c r="V24">
        <v>4.1321206017498575</v>
      </c>
      <c r="X24">
        <f t="shared" si="0"/>
        <v>3.7930301504374642</v>
      </c>
    </row>
    <row r="25" spans="1:24" x14ac:dyDescent="0.25">
      <c r="A25">
        <v>28</v>
      </c>
      <c r="B25" t="s">
        <v>408</v>
      </c>
      <c r="C25" s="4" t="s">
        <v>28</v>
      </c>
      <c r="D25" s="3" t="s">
        <v>656</v>
      </c>
      <c r="E25" s="3" t="s">
        <v>656</v>
      </c>
      <c r="F25" s="3" t="s">
        <v>656</v>
      </c>
      <c r="G25" s="4">
        <v>2.2000000000000002</v>
      </c>
      <c r="H25" s="3" t="s">
        <v>656</v>
      </c>
      <c r="I25">
        <v>3</v>
      </c>
      <c r="J25" t="s">
        <v>656</v>
      </c>
      <c r="K25" s="3" t="s">
        <v>656</v>
      </c>
      <c r="L25" s="3" t="s">
        <v>656</v>
      </c>
      <c r="M25" s="38"/>
      <c r="N25">
        <f t="shared" si="6"/>
        <v>2.6</v>
      </c>
      <c r="O25">
        <f t="shared" si="2"/>
        <v>2.6</v>
      </c>
      <c r="P25" s="10" t="e">
        <f t="shared" si="3"/>
        <v>#VALUE!</v>
      </c>
      <c r="Q25" s="10" t="e">
        <f t="shared" si="4"/>
        <v>#VALUE!</v>
      </c>
      <c r="R25" s="10" t="e">
        <f t="shared" si="5"/>
        <v>#VALUE!</v>
      </c>
      <c r="X25">
        <f t="shared" si="0"/>
        <v>2.6</v>
      </c>
    </row>
    <row r="26" spans="1:24" x14ac:dyDescent="0.25">
      <c r="A26">
        <v>29</v>
      </c>
      <c r="B26" t="s">
        <v>408</v>
      </c>
      <c r="C26" s="4" t="s">
        <v>29</v>
      </c>
      <c r="D26" s="3" t="s">
        <v>656</v>
      </c>
      <c r="E26" s="3" t="s">
        <v>656</v>
      </c>
      <c r="F26" s="3" t="s">
        <v>656</v>
      </c>
      <c r="G26" s="4">
        <v>3.08</v>
      </c>
      <c r="H26" s="3" t="s">
        <v>656</v>
      </c>
      <c r="I26" s="3" t="s">
        <v>656</v>
      </c>
      <c r="J26" s="3" t="s">
        <v>656</v>
      </c>
      <c r="K26" s="3" t="s">
        <v>656</v>
      </c>
      <c r="L26">
        <v>2.06</v>
      </c>
      <c r="M26" s="38"/>
      <c r="N26">
        <f t="shared" si="6"/>
        <v>2.5700000000000003</v>
      </c>
      <c r="O26">
        <f t="shared" si="2"/>
        <v>2.5700000000000003</v>
      </c>
      <c r="P26" s="10" t="e">
        <f t="shared" si="3"/>
        <v>#VALUE!</v>
      </c>
      <c r="Q26" s="10" t="e">
        <f t="shared" si="4"/>
        <v>#VALUE!</v>
      </c>
      <c r="R26" s="10" t="e">
        <f t="shared" si="5"/>
        <v>#VALUE!</v>
      </c>
      <c r="X26">
        <f t="shared" si="0"/>
        <v>2.5700000000000003</v>
      </c>
    </row>
    <row r="27" spans="1:24" x14ac:dyDescent="0.25">
      <c r="A27">
        <v>30</v>
      </c>
      <c r="B27" t="s">
        <v>409</v>
      </c>
      <c r="C27" s="3" t="s">
        <v>31</v>
      </c>
      <c r="D27" s="3" t="s">
        <v>656</v>
      </c>
      <c r="E27" s="3" t="s">
        <v>656</v>
      </c>
      <c r="F27" s="3" t="s">
        <v>656</v>
      </c>
      <c r="G27" s="3" t="s">
        <v>656</v>
      </c>
      <c r="H27">
        <v>3.5333333333333332</v>
      </c>
      <c r="I27" t="s">
        <v>656</v>
      </c>
      <c r="J27">
        <v>8.6666666666666661</v>
      </c>
      <c r="K27" s="3" t="s">
        <v>656</v>
      </c>
      <c r="L27" s="3" t="s">
        <v>656</v>
      </c>
      <c r="M27" s="38"/>
      <c r="N27">
        <f t="shared" si="6"/>
        <v>6.1</v>
      </c>
      <c r="O27">
        <f t="shared" si="2"/>
        <v>6.1</v>
      </c>
      <c r="P27" s="10" t="e">
        <f t="shared" si="3"/>
        <v>#VALUE!</v>
      </c>
      <c r="Q27" s="10" t="e">
        <f t="shared" si="4"/>
        <v>#VALUE!</v>
      </c>
      <c r="R27" s="10">
        <f t="shared" si="5"/>
        <v>6.1127756446570576</v>
      </c>
      <c r="V27">
        <v>6.1127756446570576</v>
      </c>
      <c r="X27">
        <f t="shared" si="0"/>
        <v>4.8230544889951954</v>
      </c>
    </row>
    <row r="28" spans="1:24" x14ac:dyDescent="0.25">
      <c r="A28">
        <v>31</v>
      </c>
      <c r="B28" t="s">
        <v>409</v>
      </c>
      <c r="C28" s="3" t="s">
        <v>33</v>
      </c>
      <c r="D28" s="3" t="s">
        <v>656</v>
      </c>
      <c r="E28" s="3" t="s">
        <v>656</v>
      </c>
      <c r="F28" s="3" t="s">
        <v>656</v>
      </c>
      <c r="G28">
        <v>4.72</v>
      </c>
      <c r="H28">
        <v>7.78</v>
      </c>
      <c r="I28">
        <v>7.9</v>
      </c>
      <c r="J28">
        <v>10.119999999999999</v>
      </c>
      <c r="K28" s="3" t="s">
        <v>656</v>
      </c>
      <c r="L28" t="s">
        <v>656</v>
      </c>
      <c r="M28" s="38"/>
      <c r="N28">
        <f t="shared" si="6"/>
        <v>7.629999999999999</v>
      </c>
      <c r="O28">
        <f t="shared" si="2"/>
        <v>7.629999999999999</v>
      </c>
      <c r="P28" s="10" t="e">
        <f t="shared" si="3"/>
        <v>#VALUE!</v>
      </c>
      <c r="Q28" s="10" t="e">
        <f t="shared" si="4"/>
        <v>#VALUE!</v>
      </c>
      <c r="R28" s="10">
        <f t="shared" si="5"/>
        <v>7.0275697110845341</v>
      </c>
      <c r="V28">
        <v>7.0275697110845341</v>
      </c>
      <c r="X28">
        <f t="shared" si="0"/>
        <v>6.8568924277711334</v>
      </c>
    </row>
    <row r="29" spans="1:24" x14ac:dyDescent="0.25">
      <c r="A29">
        <v>32</v>
      </c>
      <c r="B29" t="s">
        <v>409</v>
      </c>
      <c r="C29" s="3" t="s">
        <v>34</v>
      </c>
      <c r="D29" s="3" t="s">
        <v>656</v>
      </c>
      <c r="E29" s="3" t="s">
        <v>656</v>
      </c>
      <c r="F29" s="3" t="s">
        <v>656</v>
      </c>
      <c r="G29" s="3" t="s">
        <v>656</v>
      </c>
      <c r="H29">
        <v>6.9</v>
      </c>
      <c r="I29">
        <v>8.75</v>
      </c>
      <c r="J29">
        <v>9.5</v>
      </c>
      <c r="K29" s="3" t="s">
        <v>656</v>
      </c>
      <c r="L29" t="s">
        <v>656</v>
      </c>
      <c r="M29" s="38"/>
      <c r="N29">
        <f t="shared" si="6"/>
        <v>8.3833333333333329</v>
      </c>
      <c r="O29">
        <f t="shared" si="2"/>
        <v>8.3833333333333329</v>
      </c>
      <c r="P29" s="10" t="e">
        <f t="shared" si="3"/>
        <v>#VALUE!</v>
      </c>
      <c r="Q29" s="10" t="e">
        <f t="shared" si="4"/>
        <v>#VALUE!</v>
      </c>
      <c r="R29" s="10">
        <f t="shared" si="5"/>
        <v>6.6373135267829051</v>
      </c>
      <c r="V29">
        <v>6.6373135267829051</v>
      </c>
      <c r="X29">
        <f t="shared" si="0"/>
        <v>7.4291045089276357</v>
      </c>
    </row>
    <row r="30" spans="1:24" x14ac:dyDescent="0.25">
      <c r="A30">
        <v>33</v>
      </c>
      <c r="B30" t="s">
        <v>409</v>
      </c>
      <c r="C30" s="3" t="s">
        <v>35</v>
      </c>
      <c r="D30" s="3" t="s">
        <v>656</v>
      </c>
      <c r="E30" s="3" t="s">
        <v>656</v>
      </c>
      <c r="F30" s="3" t="s">
        <v>656</v>
      </c>
      <c r="G30" s="3" t="s">
        <v>656</v>
      </c>
      <c r="H30" s="3" t="s">
        <v>656</v>
      </c>
      <c r="I30">
        <v>7.98</v>
      </c>
      <c r="J30" t="s">
        <v>656</v>
      </c>
      <c r="K30" s="3" t="s">
        <v>656</v>
      </c>
      <c r="L30" s="3" t="s">
        <v>656</v>
      </c>
      <c r="M30" s="38"/>
      <c r="N30">
        <f t="shared" si="6"/>
        <v>7.98</v>
      </c>
      <c r="O30">
        <f t="shared" si="2"/>
        <v>7.98</v>
      </c>
      <c r="P30" s="10" t="e">
        <f t="shared" si="3"/>
        <v>#VALUE!</v>
      </c>
      <c r="Q30" s="10" t="e">
        <f t="shared" si="4"/>
        <v>#VALUE!</v>
      </c>
      <c r="R30" s="10" t="e">
        <f t="shared" si="5"/>
        <v>#VALUE!</v>
      </c>
      <c r="X30">
        <f t="shared" si="0"/>
        <v>7.98</v>
      </c>
    </row>
    <row r="31" spans="1:24" x14ac:dyDescent="0.25">
      <c r="A31">
        <v>34</v>
      </c>
      <c r="B31" t="s">
        <v>409</v>
      </c>
      <c r="C31" s="3" t="s">
        <v>36</v>
      </c>
      <c r="D31" s="3" t="s">
        <v>656</v>
      </c>
      <c r="E31" s="3" t="s">
        <v>656</v>
      </c>
      <c r="F31" s="3" t="s">
        <v>656</v>
      </c>
      <c r="G31">
        <v>5.24</v>
      </c>
      <c r="H31" t="s">
        <v>656</v>
      </c>
      <c r="I31">
        <v>6.38</v>
      </c>
      <c r="J31" t="s">
        <v>656</v>
      </c>
      <c r="K31" s="3" t="s">
        <v>656</v>
      </c>
      <c r="L31" s="3" t="s">
        <v>656</v>
      </c>
      <c r="M31" s="38"/>
      <c r="N31">
        <f t="shared" si="6"/>
        <v>5.8100000000000005</v>
      </c>
      <c r="O31">
        <f t="shared" si="2"/>
        <v>5.8100000000000005</v>
      </c>
      <c r="P31" s="10" t="e">
        <f t="shared" si="3"/>
        <v>#VALUE!</v>
      </c>
      <c r="Q31" s="10" t="e">
        <f t="shared" si="4"/>
        <v>#VALUE!</v>
      </c>
      <c r="R31" s="10" t="e">
        <f t="shared" si="5"/>
        <v>#VALUE!</v>
      </c>
      <c r="X31">
        <f t="shared" si="0"/>
        <v>5.8100000000000005</v>
      </c>
    </row>
    <row r="32" spans="1:24" x14ac:dyDescent="0.25">
      <c r="A32">
        <v>35</v>
      </c>
      <c r="B32" t="s">
        <v>409</v>
      </c>
      <c r="C32" s="3" t="s">
        <v>39</v>
      </c>
      <c r="D32" s="3" t="s">
        <v>656</v>
      </c>
      <c r="E32" s="3" t="s">
        <v>656</v>
      </c>
      <c r="F32" s="3" t="s">
        <v>656</v>
      </c>
      <c r="G32">
        <v>3.54</v>
      </c>
      <c r="H32">
        <v>4.18</v>
      </c>
      <c r="I32" t="s">
        <v>656</v>
      </c>
      <c r="J32" t="s">
        <v>656</v>
      </c>
      <c r="K32" s="3" t="s">
        <v>656</v>
      </c>
      <c r="L32">
        <v>4.5199999999999996</v>
      </c>
      <c r="M32" s="38"/>
      <c r="N32">
        <f t="shared" si="6"/>
        <v>4.0799999999999992</v>
      </c>
      <c r="O32">
        <f t="shared" si="2"/>
        <v>4.0799999999999992</v>
      </c>
      <c r="P32" s="10" t="e">
        <f t="shared" si="3"/>
        <v>#VALUE!</v>
      </c>
      <c r="Q32" s="10" t="e">
        <f t="shared" si="4"/>
        <v>#VALUE!</v>
      </c>
      <c r="R32" s="10" t="e">
        <f t="shared" si="5"/>
        <v>#VALUE!</v>
      </c>
      <c r="X32">
        <f t="shared" si="0"/>
        <v>4.0799999999999992</v>
      </c>
    </row>
    <row r="33" spans="1:24" x14ac:dyDescent="0.25">
      <c r="A33">
        <v>36</v>
      </c>
      <c r="B33" t="s">
        <v>409</v>
      </c>
      <c r="C33" s="3" t="s">
        <v>37</v>
      </c>
      <c r="D33" s="3" t="s">
        <v>656</v>
      </c>
      <c r="E33" s="3" t="s">
        <v>656</v>
      </c>
      <c r="F33" s="3" t="s">
        <v>656</v>
      </c>
      <c r="G33">
        <v>3.42</v>
      </c>
      <c r="H33">
        <v>4.3</v>
      </c>
      <c r="I33" t="s">
        <v>656</v>
      </c>
      <c r="J33" t="s">
        <v>656</v>
      </c>
      <c r="K33" s="3" t="s">
        <v>656</v>
      </c>
      <c r="L33">
        <v>5.74</v>
      </c>
      <c r="M33" s="38"/>
      <c r="N33">
        <f t="shared" si="6"/>
        <v>4.4866666666666672</v>
      </c>
      <c r="O33">
        <f t="shared" si="2"/>
        <v>4.4866666666666672</v>
      </c>
      <c r="P33" s="10" t="e">
        <f t="shared" si="3"/>
        <v>#VALUE!</v>
      </c>
      <c r="Q33" s="10" t="e">
        <f t="shared" si="4"/>
        <v>#VALUE!</v>
      </c>
      <c r="R33" s="10" t="e">
        <f t="shared" si="5"/>
        <v>#VALUE!</v>
      </c>
      <c r="X33">
        <f t="shared" si="0"/>
        <v>4.4866666666666672</v>
      </c>
    </row>
    <row r="34" spans="1:24" x14ac:dyDescent="0.25">
      <c r="A34">
        <v>37</v>
      </c>
      <c r="B34" t="s">
        <v>409</v>
      </c>
      <c r="C34" s="3" t="s">
        <v>59</v>
      </c>
      <c r="D34" s="3" t="s">
        <v>656</v>
      </c>
      <c r="E34" s="3" t="s">
        <v>656</v>
      </c>
      <c r="F34" s="3" t="s">
        <v>656</v>
      </c>
      <c r="G34" s="3" t="s">
        <v>656</v>
      </c>
      <c r="H34" s="3" t="s">
        <v>656</v>
      </c>
      <c r="I34">
        <v>3.28</v>
      </c>
      <c r="J34" t="s">
        <v>656</v>
      </c>
      <c r="K34" s="3" t="s">
        <v>656</v>
      </c>
      <c r="L34">
        <v>3.24</v>
      </c>
      <c r="M34" s="38"/>
      <c r="N34">
        <f t="shared" si="6"/>
        <v>3.26</v>
      </c>
      <c r="O34">
        <f t="shared" si="2"/>
        <v>3.26</v>
      </c>
      <c r="P34" s="10" t="e">
        <f t="shared" si="3"/>
        <v>#VALUE!</v>
      </c>
      <c r="Q34" s="10" t="e">
        <f t="shared" si="4"/>
        <v>#VALUE!</v>
      </c>
      <c r="R34" s="10" t="e">
        <f t="shared" si="5"/>
        <v>#VALUE!</v>
      </c>
      <c r="X34">
        <f t="shared" si="0"/>
        <v>3.26</v>
      </c>
    </row>
    <row r="35" spans="1:24" x14ac:dyDescent="0.25">
      <c r="A35">
        <v>38</v>
      </c>
      <c r="B35" t="s">
        <v>409</v>
      </c>
      <c r="C35" s="3" t="s">
        <v>60</v>
      </c>
      <c r="D35" s="3" t="s">
        <v>656</v>
      </c>
      <c r="E35" s="3" t="s">
        <v>656</v>
      </c>
      <c r="F35" s="3" t="s">
        <v>656</v>
      </c>
      <c r="G35" s="3" t="s">
        <v>656</v>
      </c>
      <c r="H35" s="3" t="s">
        <v>656</v>
      </c>
      <c r="I35">
        <v>1.46</v>
      </c>
      <c r="J35" t="s">
        <v>656</v>
      </c>
      <c r="K35" s="3" t="s">
        <v>656</v>
      </c>
      <c r="L35">
        <v>4.4000000000000004</v>
      </c>
      <c r="M35" s="38"/>
      <c r="N35">
        <f t="shared" si="6"/>
        <v>2.93</v>
      </c>
      <c r="O35">
        <f t="shared" si="2"/>
        <v>2.93</v>
      </c>
      <c r="P35" s="10" t="e">
        <f t="shared" si="3"/>
        <v>#VALUE!</v>
      </c>
      <c r="Q35" s="10" t="e">
        <f t="shared" si="4"/>
        <v>#VALUE!</v>
      </c>
      <c r="R35" s="10" t="e">
        <f t="shared" si="5"/>
        <v>#VALUE!</v>
      </c>
      <c r="X35">
        <f t="shared" si="0"/>
        <v>2.93</v>
      </c>
    </row>
    <row r="36" spans="1:24" x14ac:dyDescent="0.25">
      <c r="A36">
        <v>39</v>
      </c>
      <c r="B36" t="s">
        <v>409</v>
      </c>
      <c r="C36" s="3" t="s">
        <v>51</v>
      </c>
      <c r="D36" s="3" t="s">
        <v>656</v>
      </c>
      <c r="E36" s="3" t="s">
        <v>656</v>
      </c>
      <c r="F36" s="3" t="s">
        <v>656</v>
      </c>
      <c r="G36">
        <v>3.84</v>
      </c>
      <c r="H36" s="3" t="s">
        <v>656</v>
      </c>
      <c r="I36">
        <v>6.44</v>
      </c>
      <c r="J36">
        <v>7.44</v>
      </c>
      <c r="K36" s="3" t="s">
        <v>656</v>
      </c>
      <c r="L36">
        <v>4.58</v>
      </c>
      <c r="M36" s="38"/>
      <c r="N36">
        <f t="shared" si="6"/>
        <v>5.5750000000000011</v>
      </c>
      <c r="O36">
        <f t="shared" si="2"/>
        <v>5.5750000000000011</v>
      </c>
      <c r="P36" s="10" t="e">
        <f t="shared" si="3"/>
        <v>#VALUE!</v>
      </c>
      <c r="Q36" s="10" t="e">
        <f t="shared" si="4"/>
        <v>#VALUE!</v>
      </c>
      <c r="R36" s="10">
        <f t="shared" si="5"/>
        <v>5.3406558821678098</v>
      </c>
      <c r="V36">
        <v>5.3406558821678098</v>
      </c>
      <c r="X36">
        <f t="shared" si="0"/>
        <v>5.050163970541953</v>
      </c>
    </row>
    <row r="37" spans="1:24" x14ac:dyDescent="0.25">
      <c r="A37">
        <v>41</v>
      </c>
      <c r="B37" t="s">
        <v>409</v>
      </c>
      <c r="C37" s="3" t="s">
        <v>32</v>
      </c>
      <c r="D37" s="3" t="s">
        <v>656</v>
      </c>
      <c r="E37" s="3" t="s">
        <v>656</v>
      </c>
      <c r="F37" s="3" t="s">
        <v>656</v>
      </c>
      <c r="G37" s="3" t="s">
        <v>656</v>
      </c>
      <c r="H37">
        <v>4.72</v>
      </c>
      <c r="I37">
        <v>4.16</v>
      </c>
      <c r="J37">
        <v>6.85</v>
      </c>
      <c r="K37" s="3" t="s">
        <v>656</v>
      </c>
      <c r="L37">
        <v>4.8</v>
      </c>
      <c r="M37" s="38"/>
      <c r="N37">
        <f t="shared" si="6"/>
        <v>5.1324999999999994</v>
      </c>
      <c r="O37">
        <f t="shared" si="2"/>
        <v>5.1324999999999994</v>
      </c>
      <c r="P37" s="10" t="e">
        <f t="shared" si="3"/>
        <v>#VALUE!</v>
      </c>
      <c r="Q37" s="10" t="e">
        <f t="shared" si="4"/>
        <v>#VALUE!</v>
      </c>
      <c r="R37" s="10">
        <f t="shared" si="5"/>
        <v>4.9692830616227104</v>
      </c>
      <c r="V37">
        <v>4.9692830616227104</v>
      </c>
      <c r="X37">
        <f t="shared" si="0"/>
        <v>4.6623207654056777</v>
      </c>
    </row>
    <row r="38" spans="1:24" x14ac:dyDescent="0.25">
      <c r="A38">
        <v>42</v>
      </c>
      <c r="B38" t="s">
        <v>409</v>
      </c>
      <c r="C38" s="3" t="s">
        <v>38</v>
      </c>
      <c r="D38" s="3" t="s">
        <v>656</v>
      </c>
      <c r="E38" s="3" t="s">
        <v>656</v>
      </c>
      <c r="F38" s="3" t="s">
        <v>656</v>
      </c>
      <c r="G38">
        <v>3.16</v>
      </c>
      <c r="H38">
        <v>3.42</v>
      </c>
      <c r="I38">
        <v>4.24</v>
      </c>
      <c r="J38">
        <v>5.36</v>
      </c>
      <c r="K38" s="3" t="s">
        <v>656</v>
      </c>
      <c r="L38">
        <v>4.46</v>
      </c>
      <c r="M38" s="38"/>
      <c r="N38">
        <f t="shared" si="6"/>
        <v>4.1280000000000001</v>
      </c>
      <c r="O38">
        <f t="shared" si="2"/>
        <v>4.1280000000000001</v>
      </c>
      <c r="P38" s="10" t="e">
        <f t="shared" si="3"/>
        <v>#VALUE!</v>
      </c>
      <c r="Q38" s="10" t="e">
        <f t="shared" si="4"/>
        <v>#VALUE!</v>
      </c>
      <c r="R38" s="10">
        <f t="shared" si="5"/>
        <v>4.0314093283816961</v>
      </c>
      <c r="V38">
        <v>4.0314093283816961</v>
      </c>
      <c r="X38">
        <f t="shared" si="0"/>
        <v>3.8622818656763394</v>
      </c>
    </row>
    <row r="39" spans="1:24" x14ac:dyDescent="0.25">
      <c r="A39">
        <v>43</v>
      </c>
      <c r="B39" t="s">
        <v>409</v>
      </c>
      <c r="C39" s="3" t="s">
        <v>40</v>
      </c>
      <c r="D39" s="3" t="s">
        <v>656</v>
      </c>
      <c r="E39" s="3" t="s">
        <v>656</v>
      </c>
      <c r="F39" s="3" t="s">
        <v>656</v>
      </c>
      <c r="G39">
        <v>3.44</v>
      </c>
      <c r="H39">
        <v>3.58</v>
      </c>
      <c r="I39" t="s">
        <v>656</v>
      </c>
      <c r="J39" t="s">
        <v>656</v>
      </c>
      <c r="K39" s="3" t="s">
        <v>656</v>
      </c>
      <c r="L39">
        <v>3.88</v>
      </c>
      <c r="M39" s="38"/>
      <c r="N39">
        <f t="shared" si="6"/>
        <v>3.6333333333333329</v>
      </c>
      <c r="O39">
        <f t="shared" si="2"/>
        <v>3.6333333333333329</v>
      </c>
      <c r="P39" s="10" t="e">
        <f t="shared" si="3"/>
        <v>#VALUE!</v>
      </c>
      <c r="Q39" s="10" t="e">
        <f t="shared" si="4"/>
        <v>#VALUE!</v>
      </c>
      <c r="R39" s="10" t="e">
        <f t="shared" si="5"/>
        <v>#VALUE!</v>
      </c>
      <c r="X39">
        <f t="shared" si="0"/>
        <v>3.6333333333333329</v>
      </c>
    </row>
    <row r="40" spans="1:24" x14ac:dyDescent="0.25">
      <c r="A40">
        <v>44</v>
      </c>
      <c r="B40" t="s">
        <v>409</v>
      </c>
      <c r="C40" s="3" t="s">
        <v>41</v>
      </c>
      <c r="D40" s="3" t="s">
        <v>656</v>
      </c>
      <c r="E40" s="3" t="s">
        <v>656</v>
      </c>
      <c r="F40" s="3" t="s">
        <v>656</v>
      </c>
      <c r="G40">
        <v>3.36</v>
      </c>
      <c r="H40">
        <v>3.45</v>
      </c>
      <c r="I40">
        <v>4.4400000000000004</v>
      </c>
      <c r="J40" t="s">
        <v>656</v>
      </c>
      <c r="K40" s="3" t="s">
        <v>656</v>
      </c>
      <c r="L40">
        <v>5.78</v>
      </c>
      <c r="M40" s="38"/>
      <c r="N40">
        <f t="shared" si="6"/>
        <v>4.2575000000000003</v>
      </c>
      <c r="O40">
        <f t="shared" si="2"/>
        <v>4.2575000000000003</v>
      </c>
      <c r="P40" s="10" t="e">
        <f t="shared" si="3"/>
        <v>#VALUE!</v>
      </c>
      <c r="Q40" s="10" t="e">
        <f t="shared" si="4"/>
        <v>#VALUE!</v>
      </c>
      <c r="R40" s="10" t="e">
        <f t="shared" si="5"/>
        <v>#VALUE!</v>
      </c>
      <c r="X40">
        <f t="shared" si="0"/>
        <v>4.2575000000000003</v>
      </c>
    </row>
    <row r="41" spans="1:24" x14ac:dyDescent="0.25">
      <c r="A41">
        <v>45</v>
      </c>
      <c r="B41" t="s">
        <v>409</v>
      </c>
      <c r="C41" s="3" t="s">
        <v>42</v>
      </c>
      <c r="D41" s="3" t="s">
        <v>656</v>
      </c>
      <c r="E41" s="3" t="s">
        <v>656</v>
      </c>
      <c r="F41" s="3" t="s">
        <v>656</v>
      </c>
      <c r="G41">
        <v>4.82</v>
      </c>
      <c r="H41">
        <v>3.7</v>
      </c>
      <c r="I41">
        <v>5.42</v>
      </c>
      <c r="J41">
        <v>7.56</v>
      </c>
      <c r="K41" s="3" t="s">
        <v>656</v>
      </c>
      <c r="L41">
        <v>5.44</v>
      </c>
      <c r="M41" s="38"/>
      <c r="N41">
        <f t="shared" si="6"/>
        <v>5.3879999999999999</v>
      </c>
      <c r="O41">
        <f t="shared" si="2"/>
        <v>5.3879999999999999</v>
      </c>
      <c r="P41" s="10" t="e">
        <f t="shared" si="3"/>
        <v>#VALUE!</v>
      </c>
      <c r="Q41" s="10" t="e">
        <f t="shared" si="4"/>
        <v>#VALUE!</v>
      </c>
      <c r="R41" s="10">
        <f t="shared" si="5"/>
        <v>5.4161893371939316</v>
      </c>
      <c r="V41">
        <v>5.4161893371939316</v>
      </c>
      <c r="X41">
        <f t="shared" si="0"/>
        <v>4.9592378674387856</v>
      </c>
    </row>
    <row r="42" spans="1:24" x14ac:dyDescent="0.25">
      <c r="A42">
        <v>46</v>
      </c>
      <c r="B42" t="s">
        <v>409</v>
      </c>
      <c r="C42" s="3" t="s">
        <v>43</v>
      </c>
      <c r="D42" s="3" t="s">
        <v>656</v>
      </c>
      <c r="E42" s="3" t="s">
        <v>656</v>
      </c>
      <c r="F42" s="3" t="s">
        <v>656</v>
      </c>
      <c r="G42">
        <v>4.16</v>
      </c>
      <c r="H42">
        <v>4.18</v>
      </c>
      <c r="I42">
        <v>3.62</v>
      </c>
      <c r="J42">
        <v>5.98</v>
      </c>
      <c r="K42" s="3" t="s">
        <v>656</v>
      </c>
      <c r="L42">
        <v>4.9000000000000004</v>
      </c>
      <c r="M42" s="38"/>
      <c r="N42">
        <f t="shared" si="6"/>
        <v>4.5680000000000005</v>
      </c>
      <c r="O42">
        <f t="shared" si="2"/>
        <v>4.5680000000000005</v>
      </c>
      <c r="P42" s="10" t="e">
        <f t="shared" si="3"/>
        <v>#VALUE!</v>
      </c>
      <c r="Q42" s="10" t="e">
        <f t="shared" si="4"/>
        <v>#VALUE!</v>
      </c>
      <c r="R42" s="10">
        <f t="shared" si="5"/>
        <v>4.421665512683326</v>
      </c>
      <c r="V42">
        <v>4.421665512683326</v>
      </c>
      <c r="X42">
        <f t="shared" si="0"/>
        <v>4.2563331025366651</v>
      </c>
    </row>
    <row r="43" spans="1:24" x14ac:dyDescent="0.25">
      <c r="A43">
        <v>47</v>
      </c>
      <c r="B43" t="s">
        <v>409</v>
      </c>
      <c r="C43" s="3" t="s">
        <v>57</v>
      </c>
      <c r="D43" s="3" t="s">
        <v>656</v>
      </c>
      <c r="E43" s="3" t="s">
        <v>656</v>
      </c>
      <c r="F43" s="3" t="s">
        <v>656</v>
      </c>
      <c r="G43">
        <v>4.12</v>
      </c>
      <c r="H43">
        <v>6.68</v>
      </c>
      <c r="I43" t="s">
        <v>656</v>
      </c>
      <c r="J43">
        <v>10.54</v>
      </c>
      <c r="K43" s="3" t="s">
        <v>656</v>
      </c>
      <c r="L43" t="s">
        <v>656</v>
      </c>
      <c r="M43" s="38"/>
      <c r="N43">
        <f t="shared" si="6"/>
        <v>7.1133333333333333</v>
      </c>
      <c r="O43">
        <f t="shared" si="2"/>
        <v>7.1133333333333333</v>
      </c>
      <c r="P43" s="10" t="e">
        <f t="shared" si="3"/>
        <v>#VALUE!</v>
      </c>
      <c r="Q43" s="10" t="e">
        <f t="shared" si="4"/>
        <v>#VALUE!</v>
      </c>
      <c r="R43" s="10">
        <f t="shared" si="5"/>
        <v>7.2919368036759611</v>
      </c>
      <c r="V43">
        <v>7.2919368036759611</v>
      </c>
      <c r="X43">
        <f t="shared" si="0"/>
        <v>6.0306456012253209</v>
      </c>
    </row>
    <row r="44" spans="1:24" x14ac:dyDescent="0.25">
      <c r="A44">
        <v>48</v>
      </c>
      <c r="B44" t="s">
        <v>409</v>
      </c>
      <c r="C44" s="3" t="s">
        <v>58</v>
      </c>
      <c r="D44" s="3" t="s">
        <v>656</v>
      </c>
      <c r="E44" s="3" t="s">
        <v>656</v>
      </c>
      <c r="F44" s="3" t="s">
        <v>656</v>
      </c>
      <c r="G44">
        <v>3.94</v>
      </c>
      <c r="H44">
        <v>5.7</v>
      </c>
      <c r="I44" t="s">
        <v>656</v>
      </c>
      <c r="J44">
        <v>7.8</v>
      </c>
      <c r="K44" s="3" t="s">
        <v>656</v>
      </c>
      <c r="L44" t="s">
        <v>656</v>
      </c>
      <c r="M44" s="38"/>
      <c r="N44">
        <f t="shared" si="6"/>
        <v>5.8133333333333335</v>
      </c>
      <c r="O44">
        <f t="shared" si="2"/>
        <v>5.8133333333333335</v>
      </c>
      <c r="P44" s="10" t="e">
        <f t="shared" si="3"/>
        <v>#VALUE!</v>
      </c>
      <c r="Q44" s="10" t="e">
        <f t="shared" si="4"/>
        <v>#VALUE!</v>
      </c>
      <c r="R44" s="10">
        <f t="shared" si="5"/>
        <v>5.567256247246176</v>
      </c>
      <c r="V44">
        <v>5.567256247246176</v>
      </c>
      <c r="X44">
        <f t="shared" si="0"/>
        <v>5.0690854157487255</v>
      </c>
    </row>
    <row r="45" spans="1:24" x14ac:dyDescent="0.25">
      <c r="A45">
        <v>49</v>
      </c>
      <c r="B45" t="s">
        <v>409</v>
      </c>
      <c r="C45" s="3" t="s">
        <v>47</v>
      </c>
      <c r="D45" s="3" t="s">
        <v>656</v>
      </c>
      <c r="E45" s="3" t="s">
        <v>656</v>
      </c>
      <c r="F45" s="3" t="s">
        <v>656</v>
      </c>
      <c r="G45">
        <v>2.68</v>
      </c>
      <c r="H45">
        <v>6.04</v>
      </c>
      <c r="I45">
        <v>5.4</v>
      </c>
      <c r="J45">
        <v>8.08</v>
      </c>
      <c r="K45" s="3" t="s">
        <v>656</v>
      </c>
      <c r="L45" t="s">
        <v>656</v>
      </c>
      <c r="M45" s="38"/>
      <c r="N45">
        <f t="shared" si="6"/>
        <v>5.5500000000000007</v>
      </c>
      <c r="O45">
        <f t="shared" si="2"/>
        <v>5.5500000000000007</v>
      </c>
      <c r="P45" s="10" t="e">
        <f t="shared" si="3"/>
        <v>#VALUE!</v>
      </c>
      <c r="Q45" s="10" t="e">
        <f t="shared" si="4"/>
        <v>#VALUE!</v>
      </c>
      <c r="R45" s="10">
        <f t="shared" si="5"/>
        <v>5.7435009756404609</v>
      </c>
      <c r="V45">
        <v>5.7435009756404609</v>
      </c>
      <c r="X45">
        <f t="shared" si="0"/>
        <v>4.9658752439101157</v>
      </c>
    </row>
    <row r="46" spans="1:24" x14ac:dyDescent="0.25">
      <c r="A46">
        <v>50</v>
      </c>
      <c r="B46" t="s">
        <v>409</v>
      </c>
      <c r="C46" s="3" t="s">
        <v>63</v>
      </c>
      <c r="D46" s="3" t="s">
        <v>656</v>
      </c>
      <c r="E46" s="3" t="s">
        <v>656</v>
      </c>
      <c r="F46" s="3" t="s">
        <v>656</v>
      </c>
      <c r="G46">
        <v>2.96</v>
      </c>
      <c r="H46">
        <v>2.0499999999999998</v>
      </c>
      <c r="I46" t="s">
        <v>656</v>
      </c>
      <c r="J46" t="s">
        <v>656</v>
      </c>
      <c r="K46" s="3" t="s">
        <v>656</v>
      </c>
      <c r="L46">
        <v>4.28</v>
      </c>
      <c r="M46" s="38"/>
      <c r="N46">
        <f t="shared" si="6"/>
        <v>3.0966666666666662</v>
      </c>
      <c r="O46">
        <f t="shared" si="2"/>
        <v>3.0966666666666662</v>
      </c>
      <c r="P46" s="10" t="e">
        <f t="shared" si="3"/>
        <v>#VALUE!</v>
      </c>
      <c r="Q46" s="10" t="e">
        <f t="shared" si="4"/>
        <v>#VALUE!</v>
      </c>
      <c r="R46" s="10" t="e">
        <f t="shared" si="5"/>
        <v>#VALUE!</v>
      </c>
      <c r="X46">
        <f t="shared" si="0"/>
        <v>3.0966666666666662</v>
      </c>
    </row>
    <row r="47" spans="1:24" x14ac:dyDescent="0.25">
      <c r="A47">
        <v>51</v>
      </c>
      <c r="B47" t="s">
        <v>409</v>
      </c>
      <c r="C47" s="3" t="s">
        <v>30</v>
      </c>
      <c r="D47" s="3" t="s">
        <v>656</v>
      </c>
      <c r="E47" s="3" t="s">
        <v>656</v>
      </c>
      <c r="F47" s="3" t="s">
        <v>656</v>
      </c>
      <c r="G47">
        <v>3.54</v>
      </c>
      <c r="H47">
        <v>6.0333333333333341</v>
      </c>
      <c r="I47">
        <v>5.0999999999999996</v>
      </c>
      <c r="J47">
        <v>5.34</v>
      </c>
      <c r="K47" s="3" t="s">
        <v>656</v>
      </c>
      <c r="L47">
        <v>4.5599999999999996</v>
      </c>
      <c r="M47" s="38"/>
      <c r="N47">
        <f t="shared" si="6"/>
        <v>4.9146666666666672</v>
      </c>
      <c r="O47">
        <f t="shared" si="2"/>
        <v>4.9146666666666672</v>
      </c>
      <c r="P47" s="10" t="e">
        <f t="shared" si="3"/>
        <v>#VALUE!</v>
      </c>
      <c r="Q47" s="10" t="e">
        <f t="shared" si="4"/>
        <v>#VALUE!</v>
      </c>
      <c r="R47" s="10">
        <f t="shared" si="5"/>
        <v>4.0188204192106749</v>
      </c>
      <c r="V47">
        <v>4.0188204192106749</v>
      </c>
      <c r="X47">
        <f t="shared" si="0"/>
        <v>4.6504307505088018</v>
      </c>
    </row>
    <row r="48" spans="1:24" x14ac:dyDescent="0.25">
      <c r="A48">
        <v>52</v>
      </c>
      <c r="B48" t="s">
        <v>409</v>
      </c>
      <c r="C48" s="3" t="s">
        <v>44</v>
      </c>
      <c r="D48">
        <v>4.1399999999999997</v>
      </c>
      <c r="E48" s="3" t="s">
        <v>656</v>
      </c>
      <c r="F48">
        <v>4.38</v>
      </c>
      <c r="G48">
        <v>3.78</v>
      </c>
      <c r="H48" t="s">
        <v>656</v>
      </c>
      <c r="I48">
        <v>3.56</v>
      </c>
      <c r="J48" t="s">
        <v>656</v>
      </c>
      <c r="K48" s="3" t="s">
        <v>656</v>
      </c>
      <c r="L48">
        <v>4.3</v>
      </c>
      <c r="M48" s="38"/>
      <c r="N48">
        <f t="shared" si="6"/>
        <v>4.032</v>
      </c>
      <c r="O48">
        <f t="shared" si="2"/>
        <v>4.032</v>
      </c>
      <c r="P48" s="10">
        <f t="shared" si="3"/>
        <v>6.8272195640616689</v>
      </c>
      <c r="Q48" s="10">
        <f t="shared" si="4"/>
        <v>8.7963436928702006</v>
      </c>
      <c r="R48" s="10" t="e">
        <f t="shared" si="5"/>
        <v>#VALUE!</v>
      </c>
      <c r="T48">
        <v>6.8272195640616689</v>
      </c>
      <c r="U48">
        <v>8.7963436928702006</v>
      </c>
      <c r="X48">
        <f t="shared" si="0"/>
        <v>5.4527126513863733</v>
      </c>
    </row>
    <row r="49" spans="1:24" x14ac:dyDescent="0.25">
      <c r="A49">
        <v>53</v>
      </c>
      <c r="B49" t="s">
        <v>409</v>
      </c>
      <c r="C49" s="3" t="s">
        <v>46</v>
      </c>
      <c r="D49" t="s">
        <v>656</v>
      </c>
      <c r="E49" s="3" t="s">
        <v>656</v>
      </c>
      <c r="F49" s="3" t="s">
        <v>656</v>
      </c>
      <c r="G49" s="3" t="s">
        <v>656</v>
      </c>
      <c r="H49">
        <v>5.12</v>
      </c>
      <c r="I49">
        <v>5.84</v>
      </c>
      <c r="J49">
        <v>8.4499999999999993</v>
      </c>
      <c r="K49" s="3" t="s">
        <v>656</v>
      </c>
      <c r="L49" t="s">
        <v>656</v>
      </c>
      <c r="M49" s="38"/>
      <c r="N49">
        <f t="shared" si="6"/>
        <v>6.47</v>
      </c>
      <c r="O49">
        <f t="shared" si="2"/>
        <v>6.47</v>
      </c>
      <c r="P49" s="10" t="e">
        <f t="shared" si="3"/>
        <v>#VALUE!</v>
      </c>
      <c r="Q49" s="10" t="e">
        <f t="shared" si="4"/>
        <v>#VALUE!</v>
      </c>
      <c r="R49" s="10">
        <f t="shared" si="5"/>
        <v>5.9763957953043372</v>
      </c>
      <c r="V49">
        <v>5.9763957953043372</v>
      </c>
      <c r="X49">
        <f t="shared" si="0"/>
        <v>5.6454652651014463</v>
      </c>
    </row>
    <row r="50" spans="1:24" x14ac:dyDescent="0.25">
      <c r="A50">
        <v>55</v>
      </c>
      <c r="B50" t="s">
        <v>409</v>
      </c>
      <c r="C50" s="3" t="s">
        <v>50</v>
      </c>
      <c r="D50" t="s">
        <v>656</v>
      </c>
      <c r="E50">
        <v>5.88</v>
      </c>
      <c r="F50" s="3" t="s">
        <v>656</v>
      </c>
      <c r="G50">
        <v>5</v>
      </c>
      <c r="H50">
        <v>6.08</v>
      </c>
      <c r="I50">
        <v>5.14</v>
      </c>
      <c r="J50">
        <v>6.84</v>
      </c>
      <c r="K50" s="3" t="s">
        <v>656</v>
      </c>
      <c r="L50">
        <v>4.26</v>
      </c>
      <c r="M50" s="38"/>
      <c r="N50">
        <f t="shared" si="6"/>
        <v>5.5333333333333341</v>
      </c>
      <c r="O50">
        <f t="shared" si="2"/>
        <v>5.4640000000000004</v>
      </c>
      <c r="P50" s="10" t="e">
        <f t="shared" si="3"/>
        <v>#VALUE!</v>
      </c>
      <c r="Q50" s="10" t="e">
        <f t="shared" si="4"/>
        <v>#VALUE!</v>
      </c>
      <c r="R50" s="10">
        <f t="shared" si="5"/>
        <v>4.9629886070372002</v>
      </c>
      <c r="V50">
        <v>4.9629886070372002</v>
      </c>
      <c r="X50">
        <f t="shared" si="0"/>
        <v>5.0885977214074396</v>
      </c>
    </row>
    <row r="51" spans="1:24" x14ac:dyDescent="0.25">
      <c r="A51">
        <v>56</v>
      </c>
      <c r="B51" t="s">
        <v>409</v>
      </c>
      <c r="C51" s="3" t="s">
        <v>52</v>
      </c>
      <c r="D51" t="s">
        <v>656</v>
      </c>
      <c r="E51" t="s">
        <v>656</v>
      </c>
      <c r="F51" s="3" t="s">
        <v>656</v>
      </c>
      <c r="G51">
        <v>4</v>
      </c>
      <c r="H51" t="s">
        <v>656</v>
      </c>
      <c r="I51">
        <v>5.66</v>
      </c>
      <c r="J51">
        <v>11.2</v>
      </c>
      <c r="K51" s="3" t="s">
        <v>656</v>
      </c>
      <c r="L51">
        <v>4.26</v>
      </c>
      <c r="M51" s="38"/>
      <c r="N51">
        <f t="shared" si="6"/>
        <v>6.2799999999999994</v>
      </c>
      <c r="O51">
        <f t="shared" si="2"/>
        <v>6.2799999999999994</v>
      </c>
      <c r="P51" s="10" t="e">
        <f t="shared" si="3"/>
        <v>#VALUE!</v>
      </c>
      <c r="Q51" s="10" t="e">
        <f t="shared" si="4"/>
        <v>#VALUE!</v>
      </c>
      <c r="R51" s="10">
        <f t="shared" si="5"/>
        <v>7.7073708063196325</v>
      </c>
      <c r="V51">
        <v>7.7073708063196325</v>
      </c>
      <c r="X51">
        <f t="shared" si="0"/>
        <v>5.4068427015799081</v>
      </c>
    </row>
    <row r="52" spans="1:24" x14ac:dyDescent="0.25">
      <c r="A52">
        <v>57</v>
      </c>
      <c r="B52" t="s">
        <v>409</v>
      </c>
      <c r="C52" s="3" t="s">
        <v>53</v>
      </c>
      <c r="D52" t="s">
        <v>656</v>
      </c>
      <c r="E52" t="s">
        <v>656</v>
      </c>
      <c r="F52" s="3" t="s">
        <v>656</v>
      </c>
      <c r="G52" s="3" t="s">
        <v>656</v>
      </c>
      <c r="H52">
        <v>4.1500000000000004</v>
      </c>
      <c r="I52" t="s">
        <v>656</v>
      </c>
      <c r="J52" t="s">
        <v>656</v>
      </c>
      <c r="K52" s="3" t="s">
        <v>656</v>
      </c>
      <c r="L52">
        <v>4.24</v>
      </c>
      <c r="M52" s="38"/>
      <c r="N52">
        <f t="shared" si="6"/>
        <v>4.1950000000000003</v>
      </c>
      <c r="O52">
        <f t="shared" si="2"/>
        <v>4.1950000000000003</v>
      </c>
      <c r="P52" s="10" t="e">
        <f t="shared" si="3"/>
        <v>#VALUE!</v>
      </c>
      <c r="Q52" s="10" t="e">
        <f t="shared" si="4"/>
        <v>#VALUE!</v>
      </c>
      <c r="R52" s="10" t="e">
        <f t="shared" si="5"/>
        <v>#VALUE!</v>
      </c>
      <c r="X52">
        <f t="shared" si="0"/>
        <v>4.1950000000000003</v>
      </c>
    </row>
    <row r="53" spans="1:24" x14ac:dyDescent="0.25">
      <c r="A53">
        <v>58</v>
      </c>
      <c r="B53" t="s">
        <v>409</v>
      </c>
      <c r="C53" s="3" t="s">
        <v>54</v>
      </c>
      <c r="D53" t="s">
        <v>656</v>
      </c>
      <c r="E53" t="s">
        <v>656</v>
      </c>
      <c r="F53" s="3" t="s">
        <v>656</v>
      </c>
      <c r="G53">
        <v>4.34</v>
      </c>
      <c r="H53">
        <v>3.36</v>
      </c>
      <c r="I53" t="s">
        <v>656</v>
      </c>
      <c r="J53" t="s">
        <v>656</v>
      </c>
      <c r="K53" s="3" t="s">
        <v>656</v>
      </c>
      <c r="L53">
        <v>5.0599999999999996</v>
      </c>
      <c r="M53" s="38"/>
      <c r="N53">
        <f t="shared" si="6"/>
        <v>4.253333333333333</v>
      </c>
      <c r="O53">
        <f t="shared" si="2"/>
        <v>4.253333333333333</v>
      </c>
      <c r="P53" s="10" t="e">
        <f t="shared" si="3"/>
        <v>#VALUE!</v>
      </c>
      <c r="Q53" s="10" t="e">
        <f t="shared" si="4"/>
        <v>#VALUE!</v>
      </c>
      <c r="R53" s="10" t="e">
        <f t="shared" si="5"/>
        <v>#VALUE!</v>
      </c>
      <c r="X53">
        <f t="shared" si="0"/>
        <v>4.253333333333333</v>
      </c>
    </row>
    <row r="54" spans="1:24" x14ac:dyDescent="0.25">
      <c r="A54">
        <v>59</v>
      </c>
      <c r="B54" t="s">
        <v>409</v>
      </c>
      <c r="C54" s="3" t="s">
        <v>55</v>
      </c>
      <c r="D54" t="s">
        <v>656</v>
      </c>
      <c r="E54" t="s">
        <v>656</v>
      </c>
      <c r="F54" s="3" t="s">
        <v>656</v>
      </c>
      <c r="G54">
        <v>2.4333333333333331</v>
      </c>
      <c r="H54" t="s">
        <v>656</v>
      </c>
      <c r="I54" t="s">
        <v>656</v>
      </c>
      <c r="J54" t="s">
        <v>656</v>
      </c>
      <c r="K54" s="3" t="s">
        <v>656</v>
      </c>
      <c r="L54">
        <v>3.58</v>
      </c>
      <c r="M54" s="38"/>
      <c r="N54">
        <f t="shared" si="6"/>
        <v>3.0066666666666668</v>
      </c>
      <c r="O54">
        <f t="shared" si="2"/>
        <v>3.0066666666666668</v>
      </c>
      <c r="P54" s="10" t="e">
        <f t="shared" si="3"/>
        <v>#VALUE!</v>
      </c>
      <c r="Q54" s="10" t="e">
        <f t="shared" si="4"/>
        <v>#VALUE!</v>
      </c>
      <c r="R54" s="10" t="e">
        <f t="shared" si="5"/>
        <v>#VALUE!</v>
      </c>
      <c r="X54">
        <f t="shared" si="0"/>
        <v>3.0066666666666668</v>
      </c>
    </row>
    <row r="55" spans="1:24" x14ac:dyDescent="0.25">
      <c r="A55">
        <v>60</v>
      </c>
      <c r="B55" t="s">
        <v>409</v>
      </c>
      <c r="C55" s="3" t="s">
        <v>56</v>
      </c>
      <c r="D55" t="s">
        <v>656</v>
      </c>
      <c r="E55">
        <v>4.08</v>
      </c>
      <c r="F55" s="3" t="s">
        <v>656</v>
      </c>
      <c r="G55">
        <v>4.22</v>
      </c>
      <c r="H55">
        <v>4.4000000000000004</v>
      </c>
      <c r="I55">
        <v>4.2</v>
      </c>
      <c r="J55" t="s">
        <v>656</v>
      </c>
      <c r="K55" s="3" t="s">
        <v>656</v>
      </c>
      <c r="L55">
        <v>4.82</v>
      </c>
      <c r="M55" s="38"/>
      <c r="N55">
        <f t="shared" si="6"/>
        <v>4.3440000000000003</v>
      </c>
      <c r="O55">
        <f t="shared" si="2"/>
        <v>4.41</v>
      </c>
      <c r="P55" s="10" t="e">
        <f t="shared" si="3"/>
        <v>#VALUE!</v>
      </c>
      <c r="Q55" s="10" t="e">
        <f t="shared" si="4"/>
        <v>#VALUE!</v>
      </c>
      <c r="R55" s="10" t="e">
        <f t="shared" si="5"/>
        <v>#VALUE!</v>
      </c>
      <c r="X55">
        <f t="shared" si="0"/>
        <v>4.41</v>
      </c>
    </row>
    <row r="56" spans="1:24" x14ac:dyDescent="0.25">
      <c r="A56">
        <v>61</v>
      </c>
      <c r="B56" t="s">
        <v>409</v>
      </c>
      <c r="C56" s="3" t="s">
        <v>61</v>
      </c>
      <c r="D56" t="s">
        <v>656</v>
      </c>
      <c r="E56" t="s">
        <v>656</v>
      </c>
      <c r="F56" s="3" t="s">
        <v>656</v>
      </c>
      <c r="G56">
        <v>4.9800000000000004</v>
      </c>
      <c r="H56">
        <v>5.54</v>
      </c>
      <c r="I56">
        <v>6.42</v>
      </c>
      <c r="J56">
        <v>7.7</v>
      </c>
      <c r="K56" s="3" t="s">
        <v>656</v>
      </c>
      <c r="L56">
        <v>5.5</v>
      </c>
      <c r="M56" s="38"/>
      <c r="N56">
        <f t="shared" si="6"/>
        <v>6.0279999999999996</v>
      </c>
      <c r="O56">
        <f t="shared" si="2"/>
        <v>6.0279999999999996</v>
      </c>
      <c r="P56" s="10" t="e">
        <f t="shared" si="3"/>
        <v>#VALUE!</v>
      </c>
      <c r="Q56" s="10" t="e">
        <f t="shared" si="4"/>
        <v>#VALUE!</v>
      </c>
      <c r="R56" s="10">
        <f t="shared" si="5"/>
        <v>5.5043117013910745</v>
      </c>
      <c r="V56">
        <v>5.5043117013910745</v>
      </c>
      <c r="X56">
        <f t="shared" si="0"/>
        <v>5.5888623402782143</v>
      </c>
    </row>
    <row r="57" spans="1:24" x14ac:dyDescent="0.25">
      <c r="A57">
        <v>62</v>
      </c>
      <c r="B57" t="s">
        <v>409</v>
      </c>
      <c r="C57" s="3" t="s">
        <v>62</v>
      </c>
      <c r="D57" t="s">
        <v>656</v>
      </c>
      <c r="E57" t="s">
        <v>656</v>
      </c>
      <c r="F57" s="3" t="s">
        <v>656</v>
      </c>
      <c r="G57">
        <v>3.86</v>
      </c>
      <c r="H57">
        <v>4.68</v>
      </c>
      <c r="I57">
        <v>4.34</v>
      </c>
      <c r="J57">
        <v>5.0999999999999996</v>
      </c>
      <c r="K57" s="3" t="s">
        <v>656</v>
      </c>
      <c r="L57">
        <v>4.5999999999999996</v>
      </c>
      <c r="M57" s="38"/>
      <c r="N57">
        <f t="shared" si="6"/>
        <v>4.516</v>
      </c>
      <c r="O57">
        <f t="shared" si="2"/>
        <v>4.516</v>
      </c>
      <c r="P57" s="10" t="e">
        <f t="shared" si="3"/>
        <v>#VALUE!</v>
      </c>
      <c r="Q57" s="10" t="e">
        <f t="shared" si="4"/>
        <v>#VALUE!</v>
      </c>
      <c r="R57" s="10">
        <f t="shared" si="5"/>
        <v>3.867753509158431</v>
      </c>
      <c r="V57">
        <v>3.867753509158431</v>
      </c>
      <c r="X57">
        <f t="shared" si="0"/>
        <v>4.2695507018316849</v>
      </c>
    </row>
    <row r="58" spans="1:24" x14ac:dyDescent="0.25">
      <c r="A58">
        <v>63</v>
      </c>
      <c r="B58" t="s">
        <v>409</v>
      </c>
      <c r="C58" s="3" t="s">
        <v>64</v>
      </c>
      <c r="D58">
        <v>3.7</v>
      </c>
      <c r="E58" t="s">
        <v>656</v>
      </c>
      <c r="F58" s="3" t="s">
        <v>656</v>
      </c>
      <c r="G58">
        <v>3.86</v>
      </c>
      <c r="H58">
        <v>3.64</v>
      </c>
      <c r="I58" t="s">
        <v>656</v>
      </c>
      <c r="J58" t="s">
        <v>656</v>
      </c>
      <c r="K58" s="3" t="s">
        <v>656</v>
      </c>
      <c r="L58">
        <v>4.5</v>
      </c>
      <c r="M58" s="38"/>
      <c r="N58">
        <f t="shared" si="6"/>
        <v>3.9250000000000003</v>
      </c>
      <c r="O58">
        <f t="shared" si="2"/>
        <v>3.9250000000000003</v>
      </c>
      <c r="P58" s="10">
        <f t="shared" si="3"/>
        <v>4.4880382775119632</v>
      </c>
      <c r="Q58" s="10" t="e">
        <f t="shared" si="4"/>
        <v>#VALUE!</v>
      </c>
      <c r="R58" s="10" t="e">
        <f t="shared" si="5"/>
        <v>#VALUE!</v>
      </c>
      <c r="T58">
        <v>4.4880382775119632</v>
      </c>
      <c r="X58">
        <f t="shared" si="0"/>
        <v>4.1220095693779903</v>
      </c>
    </row>
    <row r="59" spans="1:24" x14ac:dyDescent="0.25">
      <c r="A59">
        <v>64</v>
      </c>
      <c r="B59" t="s">
        <v>409</v>
      </c>
      <c r="C59" s="3" t="s">
        <v>65</v>
      </c>
      <c r="D59" t="s">
        <v>656</v>
      </c>
      <c r="E59">
        <v>5.26</v>
      </c>
      <c r="F59" s="3" t="s">
        <v>656</v>
      </c>
      <c r="G59">
        <v>5</v>
      </c>
      <c r="H59">
        <v>5</v>
      </c>
      <c r="I59">
        <v>5.44</v>
      </c>
      <c r="J59" t="s">
        <v>656</v>
      </c>
      <c r="K59" s="3" t="s">
        <v>656</v>
      </c>
      <c r="L59">
        <v>6.24</v>
      </c>
      <c r="M59" s="38"/>
      <c r="N59">
        <f t="shared" si="6"/>
        <v>5.3879999999999999</v>
      </c>
      <c r="O59">
        <f t="shared" si="2"/>
        <v>5.42</v>
      </c>
      <c r="P59" s="10" t="e">
        <f t="shared" si="3"/>
        <v>#VALUE!</v>
      </c>
      <c r="Q59" s="10" t="e">
        <f t="shared" si="4"/>
        <v>#VALUE!</v>
      </c>
      <c r="R59" s="10" t="e">
        <f t="shared" si="5"/>
        <v>#VALUE!</v>
      </c>
      <c r="X59">
        <f t="shared" si="0"/>
        <v>5.42</v>
      </c>
    </row>
    <row r="60" spans="1:24" x14ac:dyDescent="0.25">
      <c r="A60">
        <v>65</v>
      </c>
      <c r="B60" t="s">
        <v>409</v>
      </c>
      <c r="C60" s="3" t="s">
        <v>45</v>
      </c>
      <c r="D60" t="s">
        <v>656</v>
      </c>
      <c r="E60" t="s">
        <v>656</v>
      </c>
      <c r="F60" s="3" t="s">
        <v>656</v>
      </c>
      <c r="G60">
        <v>3.46</v>
      </c>
      <c r="H60">
        <v>8.7799999999999994</v>
      </c>
      <c r="I60">
        <v>3.8</v>
      </c>
      <c r="J60">
        <v>7.58</v>
      </c>
      <c r="K60" s="3" t="s">
        <v>656</v>
      </c>
      <c r="L60">
        <v>5.14</v>
      </c>
      <c r="M60" s="38"/>
      <c r="N60">
        <f t="shared" si="6"/>
        <v>5.7519999999999998</v>
      </c>
      <c r="O60">
        <f t="shared" si="2"/>
        <v>5.7519999999999998</v>
      </c>
      <c r="P60" s="10" t="e">
        <f t="shared" si="3"/>
        <v>#VALUE!</v>
      </c>
      <c r="Q60" s="10" t="e">
        <f t="shared" si="4"/>
        <v>#VALUE!</v>
      </c>
      <c r="R60" s="10">
        <f t="shared" si="5"/>
        <v>5.4287782463649528</v>
      </c>
      <c r="V60">
        <v>5.4287782463649528</v>
      </c>
      <c r="X60">
        <f t="shared" si="0"/>
        <v>5.3217556492729905</v>
      </c>
    </row>
    <row r="61" spans="1:24" x14ac:dyDescent="0.25">
      <c r="A61">
        <v>66</v>
      </c>
      <c r="B61" t="s">
        <v>409</v>
      </c>
      <c r="C61" s="3" t="s">
        <v>66</v>
      </c>
      <c r="D61" t="s">
        <v>656</v>
      </c>
      <c r="E61" t="s">
        <v>656</v>
      </c>
      <c r="F61" s="3" t="s">
        <v>656</v>
      </c>
      <c r="G61">
        <v>5</v>
      </c>
      <c r="H61">
        <v>6.72</v>
      </c>
      <c r="I61">
        <v>5.28</v>
      </c>
      <c r="J61">
        <v>7.86</v>
      </c>
      <c r="K61" s="3" t="s">
        <v>656</v>
      </c>
      <c r="L61" t="s">
        <v>656</v>
      </c>
      <c r="M61" s="38"/>
      <c r="N61">
        <f t="shared" si="6"/>
        <v>6.2149999999999999</v>
      </c>
      <c r="O61">
        <f t="shared" si="2"/>
        <v>6.2149999999999999</v>
      </c>
      <c r="P61" s="10" t="e">
        <f t="shared" si="3"/>
        <v>#VALUE!</v>
      </c>
      <c r="Q61" s="10" t="e">
        <f t="shared" si="4"/>
        <v>#VALUE!</v>
      </c>
      <c r="R61" s="10">
        <f t="shared" si="5"/>
        <v>5.6050229747592368</v>
      </c>
      <c r="V61">
        <v>5.6050229747592368</v>
      </c>
      <c r="X61">
        <f t="shared" si="0"/>
        <v>5.6512557436898092</v>
      </c>
    </row>
    <row r="62" spans="1:24" x14ac:dyDescent="0.25">
      <c r="A62">
        <v>67</v>
      </c>
      <c r="B62" t="s">
        <v>409</v>
      </c>
      <c r="C62" s="3" t="s">
        <v>67</v>
      </c>
      <c r="D62" t="s">
        <v>656</v>
      </c>
      <c r="E62" t="s">
        <v>656</v>
      </c>
      <c r="F62" s="3" t="s">
        <v>656</v>
      </c>
      <c r="G62">
        <v>6.2</v>
      </c>
      <c r="H62">
        <v>5.66</v>
      </c>
      <c r="I62">
        <v>3.84</v>
      </c>
      <c r="J62">
        <v>6.46</v>
      </c>
      <c r="K62" s="3" t="s">
        <v>656</v>
      </c>
      <c r="L62" t="s">
        <v>656</v>
      </c>
      <c r="M62" s="38"/>
      <c r="N62">
        <f t="shared" si="6"/>
        <v>5.54</v>
      </c>
      <c r="O62">
        <f t="shared" si="2"/>
        <v>5.54</v>
      </c>
      <c r="P62" s="10" t="e">
        <f t="shared" si="3"/>
        <v>#VALUE!</v>
      </c>
      <c r="Q62" s="10" t="e">
        <f t="shared" si="4"/>
        <v>#VALUE!</v>
      </c>
      <c r="R62" s="10">
        <f t="shared" si="5"/>
        <v>4.7237993327878138</v>
      </c>
      <c r="V62">
        <v>4.7237993327878138</v>
      </c>
      <c r="X62">
        <f t="shared" si="0"/>
        <v>5.1059498331969531</v>
      </c>
    </row>
    <row r="63" spans="1:24" x14ac:dyDescent="0.25">
      <c r="A63">
        <v>68</v>
      </c>
      <c r="B63" t="s">
        <v>410</v>
      </c>
      <c r="C63" t="s">
        <v>182</v>
      </c>
      <c r="D63" t="s">
        <v>656</v>
      </c>
      <c r="E63" t="s">
        <v>656</v>
      </c>
      <c r="F63" s="3" t="s">
        <v>656</v>
      </c>
      <c r="G63">
        <v>4.78</v>
      </c>
      <c r="H63">
        <v>4.42</v>
      </c>
      <c r="I63">
        <v>4.9400000000000004</v>
      </c>
      <c r="J63">
        <v>7.88</v>
      </c>
      <c r="K63" s="3" t="s">
        <v>656</v>
      </c>
      <c r="L63" t="s">
        <v>656</v>
      </c>
      <c r="M63" s="38"/>
      <c r="N63">
        <f t="shared" si="6"/>
        <v>5.5049999999999999</v>
      </c>
      <c r="O63">
        <f t="shared" si="2"/>
        <v>5.5049999999999999</v>
      </c>
      <c r="P63" s="10" t="e">
        <f t="shared" si="3"/>
        <v>#VALUE!</v>
      </c>
      <c r="Q63" s="10" t="e">
        <f t="shared" si="4"/>
        <v>#VALUE!</v>
      </c>
      <c r="R63" s="10">
        <f t="shared" si="5"/>
        <v>5.6176118839302571</v>
      </c>
      <c r="V63">
        <v>5.6176118839302571</v>
      </c>
      <c r="X63">
        <f t="shared" si="0"/>
        <v>4.9394029709825649</v>
      </c>
    </row>
    <row r="64" spans="1:24" x14ac:dyDescent="0.25">
      <c r="A64">
        <v>69</v>
      </c>
      <c r="B64" t="s">
        <v>410</v>
      </c>
      <c r="C64" t="s">
        <v>183</v>
      </c>
      <c r="D64">
        <v>3.86</v>
      </c>
      <c r="E64" t="s">
        <v>656</v>
      </c>
      <c r="F64">
        <v>3.88</v>
      </c>
      <c r="G64">
        <v>6.19</v>
      </c>
      <c r="H64">
        <v>5.0999999999999996</v>
      </c>
      <c r="I64">
        <v>8.42</v>
      </c>
      <c r="J64">
        <v>15.8</v>
      </c>
      <c r="K64" s="3" t="s">
        <v>656</v>
      </c>
      <c r="L64" t="s">
        <v>656</v>
      </c>
      <c r="M64" s="38"/>
      <c r="N64">
        <f t="shared" si="6"/>
        <v>7.208333333333333</v>
      </c>
      <c r="O64">
        <f t="shared" si="2"/>
        <v>7.208333333333333</v>
      </c>
      <c r="P64" s="10">
        <f t="shared" si="3"/>
        <v>5.338649654439128</v>
      </c>
      <c r="Q64" s="10">
        <f t="shared" si="4"/>
        <v>6.9681901279707485</v>
      </c>
      <c r="R64" s="10">
        <f t="shared" si="5"/>
        <v>10.602819915654308</v>
      </c>
      <c r="T64">
        <v>5.338649654439128</v>
      </c>
      <c r="U64">
        <v>6.9681901279707485</v>
      </c>
      <c r="V64">
        <v>10.602819915654308</v>
      </c>
      <c r="X64">
        <f t="shared" si="0"/>
        <v>7.1032766163440302</v>
      </c>
    </row>
    <row r="65" spans="1:24" x14ac:dyDescent="0.25">
      <c r="A65">
        <v>70</v>
      </c>
      <c r="B65" t="s">
        <v>410</v>
      </c>
      <c r="C65" t="s">
        <v>184</v>
      </c>
      <c r="D65" t="s">
        <v>656</v>
      </c>
      <c r="E65" t="s">
        <v>656</v>
      </c>
      <c r="F65" t="s">
        <v>656</v>
      </c>
      <c r="G65">
        <v>6.38</v>
      </c>
      <c r="H65">
        <v>8.06</v>
      </c>
      <c r="I65">
        <v>8.27</v>
      </c>
      <c r="J65">
        <v>7.2</v>
      </c>
      <c r="K65" s="3" t="s">
        <v>656</v>
      </c>
      <c r="L65" t="s">
        <v>656</v>
      </c>
      <c r="M65" s="38"/>
      <c r="N65">
        <f t="shared" si="6"/>
        <v>7.4775</v>
      </c>
      <c r="O65">
        <f t="shared" si="2"/>
        <v>7.4775</v>
      </c>
      <c r="P65" s="10" t="e">
        <f t="shared" si="3"/>
        <v>#VALUE!</v>
      </c>
      <c r="Q65" s="10" t="e">
        <f t="shared" si="4"/>
        <v>#VALUE!</v>
      </c>
      <c r="R65" s="10">
        <f t="shared" si="5"/>
        <v>5.1895889721155664</v>
      </c>
      <c r="V65">
        <v>5.1895889721155664</v>
      </c>
      <c r="X65">
        <f t="shared" si="0"/>
        <v>6.9748972430288916</v>
      </c>
    </row>
    <row r="66" spans="1:24" x14ac:dyDescent="0.25">
      <c r="A66">
        <v>71</v>
      </c>
      <c r="B66" t="s">
        <v>410</v>
      </c>
      <c r="C66" t="s">
        <v>185</v>
      </c>
      <c r="D66">
        <v>2.88</v>
      </c>
      <c r="E66" t="s">
        <v>656</v>
      </c>
      <c r="F66">
        <v>3.14</v>
      </c>
      <c r="G66">
        <v>3.8</v>
      </c>
      <c r="H66" t="s">
        <v>656</v>
      </c>
      <c r="I66">
        <v>4.83</v>
      </c>
      <c r="J66">
        <v>9.8800000000000008</v>
      </c>
      <c r="K66" s="3" t="s">
        <v>656</v>
      </c>
      <c r="L66" t="s">
        <v>656</v>
      </c>
      <c r="M66" s="38"/>
      <c r="N66">
        <f t="shared" si="6"/>
        <v>4.9060000000000006</v>
      </c>
      <c r="O66">
        <f t="shared" si="2"/>
        <v>4.9060000000000006</v>
      </c>
      <c r="P66" s="10">
        <f t="shared" si="3"/>
        <v>0.12865497076023391</v>
      </c>
      <c r="Q66" s="10">
        <f t="shared" si="4"/>
        <v>4.2625228519195613</v>
      </c>
      <c r="R66" s="10">
        <f t="shared" si="5"/>
        <v>6.8765028010322915</v>
      </c>
      <c r="T66">
        <v>0.12865497076023391</v>
      </c>
      <c r="U66">
        <v>4.2625228519195613</v>
      </c>
      <c r="V66">
        <v>6.8765028010322915</v>
      </c>
      <c r="X66">
        <f t="shared" ref="X66:X129" si="7">AVERAGE(G66:I66,K66:L66,T66:V66)</f>
        <v>3.9795361247424168</v>
      </c>
    </row>
    <row r="67" spans="1:24" x14ac:dyDescent="0.25">
      <c r="A67">
        <v>72</v>
      </c>
      <c r="B67" t="s">
        <v>410</v>
      </c>
      <c r="C67" t="s">
        <v>186</v>
      </c>
      <c r="D67">
        <v>4.03</v>
      </c>
      <c r="E67">
        <v>3.29</v>
      </c>
      <c r="F67">
        <v>3.03</v>
      </c>
      <c r="G67">
        <v>5.39</v>
      </c>
      <c r="H67">
        <v>5.14</v>
      </c>
      <c r="I67">
        <v>4.6500000000000004</v>
      </c>
      <c r="J67">
        <v>16.3</v>
      </c>
      <c r="K67" s="3" t="s">
        <v>656</v>
      </c>
      <c r="L67" t="s">
        <v>656</v>
      </c>
      <c r="M67" s="38"/>
      <c r="N67">
        <f t="shared" si="6"/>
        <v>5.9757142857142851</v>
      </c>
      <c r="O67">
        <f t="shared" ref="O67:O130" si="8">AVERAGE(D67,F67,G67,H67,I67,J67,K67,L67)</f>
        <v>6.4233333333333347</v>
      </c>
      <c r="P67" s="10">
        <f t="shared" ref="P67:P130" si="9">(D67-2.8558)/0.1881</f>
        <v>6.2424242424242449</v>
      </c>
      <c r="Q67" s="10">
        <f t="shared" ref="Q67:Q130" si="10">(F67-1.9742)/0.2735</f>
        <v>3.8603290676416813</v>
      </c>
      <c r="R67" s="10">
        <f t="shared" ref="R67:R130" si="11">(J67+1.0447)/1.5887</f>
        <v>10.917542644929817</v>
      </c>
      <c r="T67">
        <v>6.2424242424242449</v>
      </c>
      <c r="U67">
        <v>3.8603290676416813</v>
      </c>
      <c r="V67">
        <v>10.917542644929817</v>
      </c>
      <c r="X67">
        <f t="shared" si="7"/>
        <v>6.0333826591659578</v>
      </c>
    </row>
    <row r="68" spans="1:24" x14ac:dyDescent="0.25">
      <c r="A68">
        <v>73</v>
      </c>
      <c r="B68" t="s">
        <v>410</v>
      </c>
      <c r="C68" t="s">
        <v>187</v>
      </c>
      <c r="D68">
        <v>4.03</v>
      </c>
      <c r="E68" t="s">
        <v>656</v>
      </c>
      <c r="F68">
        <v>2.06</v>
      </c>
      <c r="G68">
        <v>5.94</v>
      </c>
      <c r="H68">
        <v>4.82</v>
      </c>
      <c r="I68">
        <v>3.55</v>
      </c>
      <c r="J68">
        <v>7.52</v>
      </c>
      <c r="K68" s="3" t="s">
        <v>656</v>
      </c>
      <c r="L68" t="s">
        <v>656</v>
      </c>
      <c r="M68" s="38"/>
      <c r="N68">
        <f t="shared" si="6"/>
        <v>4.6533333333333333</v>
      </c>
      <c r="O68">
        <f t="shared" si="8"/>
        <v>4.6533333333333333</v>
      </c>
      <c r="P68" s="10">
        <f t="shared" si="9"/>
        <v>6.2424242424242449</v>
      </c>
      <c r="Q68" s="10">
        <f t="shared" si="10"/>
        <v>0.31371115173674624</v>
      </c>
      <c r="R68" s="10">
        <f t="shared" si="11"/>
        <v>5.3910115188518919</v>
      </c>
      <c r="T68">
        <v>6.2424242424242449</v>
      </c>
      <c r="U68">
        <v>0.31371115173674624</v>
      </c>
      <c r="V68">
        <v>5.3910115188518919</v>
      </c>
      <c r="X68">
        <f t="shared" si="7"/>
        <v>4.3761911521688148</v>
      </c>
    </row>
    <row r="69" spans="1:24" x14ac:dyDescent="0.25">
      <c r="A69">
        <v>74</v>
      </c>
      <c r="B69" t="s">
        <v>410</v>
      </c>
      <c r="C69" t="s">
        <v>188</v>
      </c>
      <c r="D69" t="s">
        <v>656</v>
      </c>
      <c r="E69" t="s">
        <v>656</v>
      </c>
      <c r="F69" t="s">
        <v>656</v>
      </c>
      <c r="G69">
        <v>7.36</v>
      </c>
      <c r="H69">
        <v>5.89</v>
      </c>
      <c r="I69">
        <v>7.7</v>
      </c>
      <c r="J69">
        <v>13.33</v>
      </c>
      <c r="K69" s="3" t="s">
        <v>656</v>
      </c>
      <c r="L69" t="s">
        <v>656</v>
      </c>
      <c r="M69" s="38"/>
      <c r="N69">
        <f t="shared" si="6"/>
        <v>8.57</v>
      </c>
      <c r="O69">
        <f t="shared" si="8"/>
        <v>8.57</v>
      </c>
      <c r="P69" s="10" t="e">
        <f t="shared" si="9"/>
        <v>#VALUE!</v>
      </c>
      <c r="Q69" s="10" t="e">
        <f t="shared" si="10"/>
        <v>#VALUE!</v>
      </c>
      <c r="R69" s="10">
        <f t="shared" si="11"/>
        <v>9.0480896330332978</v>
      </c>
      <c r="V69">
        <v>9.0480896330332978</v>
      </c>
      <c r="X69">
        <f t="shared" si="7"/>
        <v>7.4995224082583238</v>
      </c>
    </row>
    <row r="70" spans="1:24" x14ac:dyDescent="0.25">
      <c r="A70">
        <v>75</v>
      </c>
      <c r="B70" t="s">
        <v>410</v>
      </c>
      <c r="C70" t="s">
        <v>189</v>
      </c>
      <c r="D70">
        <v>3.15</v>
      </c>
      <c r="E70" t="s">
        <v>656</v>
      </c>
      <c r="F70">
        <v>4.7</v>
      </c>
      <c r="G70">
        <v>5.43</v>
      </c>
      <c r="H70">
        <v>5.17</v>
      </c>
      <c r="I70">
        <v>5.92</v>
      </c>
      <c r="J70">
        <v>9.15</v>
      </c>
      <c r="K70" s="3" t="s">
        <v>656</v>
      </c>
      <c r="L70" t="s">
        <v>656</v>
      </c>
      <c r="M70" s="38"/>
      <c r="N70">
        <f t="shared" si="6"/>
        <v>5.586666666666666</v>
      </c>
      <c r="O70">
        <f t="shared" si="8"/>
        <v>5.586666666666666</v>
      </c>
      <c r="P70" s="10">
        <f t="shared" si="9"/>
        <v>1.5640616693248275</v>
      </c>
      <c r="Q70" s="10">
        <f t="shared" si="10"/>
        <v>9.9663619744058511</v>
      </c>
      <c r="R70" s="10">
        <f t="shared" si="11"/>
        <v>6.4170076162900491</v>
      </c>
      <c r="T70">
        <v>1.5640616693248275</v>
      </c>
      <c r="U70">
        <v>9.9663619744058511</v>
      </c>
      <c r="V70">
        <v>6.4170076162900491</v>
      </c>
      <c r="X70">
        <f t="shared" si="7"/>
        <v>5.7445718766701219</v>
      </c>
    </row>
    <row r="71" spans="1:24" x14ac:dyDescent="0.25">
      <c r="A71">
        <v>76</v>
      </c>
      <c r="B71" t="s">
        <v>410</v>
      </c>
      <c r="C71" t="s">
        <v>190</v>
      </c>
      <c r="D71" t="s">
        <v>656</v>
      </c>
      <c r="E71">
        <v>6.24</v>
      </c>
      <c r="F71">
        <v>4.74</v>
      </c>
      <c r="G71">
        <v>5.5</v>
      </c>
      <c r="H71">
        <v>5.54</v>
      </c>
      <c r="I71">
        <v>7</v>
      </c>
      <c r="J71">
        <v>11.38</v>
      </c>
      <c r="K71" s="3" t="s">
        <v>656</v>
      </c>
      <c r="L71" t="s">
        <v>656</v>
      </c>
      <c r="M71" s="38"/>
      <c r="N71">
        <f t="shared" si="6"/>
        <v>6.7333333333333334</v>
      </c>
      <c r="O71">
        <f t="shared" si="8"/>
        <v>6.8320000000000007</v>
      </c>
      <c r="P71" s="10" t="e">
        <f t="shared" si="9"/>
        <v>#VALUE!</v>
      </c>
      <c r="Q71" s="10">
        <f t="shared" si="10"/>
        <v>10.112614259597807</v>
      </c>
      <c r="R71" s="10">
        <f t="shared" si="11"/>
        <v>7.820670988858816</v>
      </c>
      <c r="U71">
        <v>10.112614259597807</v>
      </c>
      <c r="V71">
        <v>7.820670988858816</v>
      </c>
      <c r="X71">
        <f t="shared" si="7"/>
        <v>7.1946570496913242</v>
      </c>
    </row>
    <row r="72" spans="1:24" x14ac:dyDescent="0.25">
      <c r="A72">
        <v>77</v>
      </c>
      <c r="B72" t="s">
        <v>410</v>
      </c>
      <c r="C72" t="s">
        <v>191</v>
      </c>
      <c r="D72">
        <v>3.32</v>
      </c>
      <c r="E72">
        <v>3.2</v>
      </c>
      <c r="F72">
        <v>3.52</v>
      </c>
      <c r="G72">
        <v>6.52</v>
      </c>
      <c r="H72">
        <v>5.44</v>
      </c>
      <c r="I72">
        <v>7.92</v>
      </c>
      <c r="J72">
        <v>11.13</v>
      </c>
      <c r="K72" s="3" t="s">
        <v>656</v>
      </c>
      <c r="L72" t="s">
        <v>656</v>
      </c>
      <c r="M72" s="38"/>
      <c r="N72">
        <f t="shared" si="6"/>
        <v>5.8642857142857148</v>
      </c>
      <c r="O72">
        <f t="shared" si="8"/>
        <v>6.3083333333333336</v>
      </c>
      <c r="P72" s="10">
        <f t="shared" si="9"/>
        <v>2.4678362573099415</v>
      </c>
      <c r="Q72" s="10">
        <f t="shared" si="10"/>
        <v>5.6519195612431439</v>
      </c>
      <c r="R72" s="10">
        <f t="shared" si="11"/>
        <v>7.6633096242210623</v>
      </c>
      <c r="T72">
        <v>2.4678362573099415</v>
      </c>
      <c r="U72">
        <v>5.6519195612431439</v>
      </c>
      <c r="V72">
        <v>7.6633096242210623</v>
      </c>
      <c r="X72">
        <f t="shared" si="7"/>
        <v>5.9438442404623579</v>
      </c>
    </row>
    <row r="73" spans="1:24" x14ac:dyDescent="0.25">
      <c r="A73">
        <v>78</v>
      </c>
      <c r="B73" t="s">
        <v>410</v>
      </c>
      <c r="C73" t="s">
        <v>192</v>
      </c>
      <c r="D73" t="s">
        <v>656</v>
      </c>
      <c r="E73" t="s">
        <v>656</v>
      </c>
      <c r="F73" t="s">
        <v>656</v>
      </c>
      <c r="G73">
        <v>7.86</v>
      </c>
      <c r="H73">
        <v>7.7</v>
      </c>
      <c r="I73">
        <v>6.33</v>
      </c>
      <c r="J73">
        <v>11.53</v>
      </c>
      <c r="K73" s="3" t="s">
        <v>656</v>
      </c>
      <c r="L73" t="s">
        <v>656</v>
      </c>
      <c r="M73" s="38"/>
      <c r="N73">
        <f t="shared" si="6"/>
        <v>8.3550000000000004</v>
      </c>
      <c r="O73">
        <f t="shared" si="8"/>
        <v>8.3550000000000004</v>
      </c>
      <c r="P73" s="10" t="e">
        <f t="shared" si="9"/>
        <v>#VALUE!</v>
      </c>
      <c r="Q73" s="10" t="e">
        <f t="shared" si="10"/>
        <v>#VALUE!</v>
      </c>
      <c r="R73" s="10">
        <f t="shared" si="11"/>
        <v>7.9150878076414681</v>
      </c>
      <c r="V73">
        <v>7.9150878076414681</v>
      </c>
      <c r="X73">
        <f t="shared" si="7"/>
        <v>7.4512719519103676</v>
      </c>
    </row>
    <row r="74" spans="1:24" x14ac:dyDescent="0.25">
      <c r="A74">
        <v>79</v>
      </c>
      <c r="B74" t="s">
        <v>410</v>
      </c>
      <c r="C74" t="s">
        <v>193</v>
      </c>
      <c r="D74" t="s">
        <v>656</v>
      </c>
      <c r="E74" t="s">
        <v>656</v>
      </c>
      <c r="F74" t="s">
        <v>656</v>
      </c>
      <c r="G74">
        <v>8.76</v>
      </c>
      <c r="H74">
        <v>7.68</v>
      </c>
      <c r="I74">
        <v>9.7200000000000006</v>
      </c>
      <c r="J74">
        <v>11.56</v>
      </c>
      <c r="K74" s="3" t="s">
        <v>656</v>
      </c>
      <c r="L74" t="s">
        <v>656</v>
      </c>
      <c r="M74" s="38"/>
      <c r="N74">
        <f t="shared" si="6"/>
        <v>9.43</v>
      </c>
      <c r="O74">
        <f t="shared" si="8"/>
        <v>9.43</v>
      </c>
      <c r="P74" s="10" t="e">
        <f t="shared" si="9"/>
        <v>#VALUE!</v>
      </c>
      <c r="Q74" s="10" t="e">
        <f t="shared" si="10"/>
        <v>#VALUE!</v>
      </c>
      <c r="R74" s="10">
        <f t="shared" si="11"/>
        <v>7.9339711713979995</v>
      </c>
      <c r="V74">
        <v>7.9339711713979995</v>
      </c>
      <c r="X74">
        <f t="shared" si="7"/>
        <v>8.523492792849499</v>
      </c>
    </row>
    <row r="75" spans="1:24" x14ac:dyDescent="0.25">
      <c r="A75">
        <v>80</v>
      </c>
      <c r="B75" t="s">
        <v>410</v>
      </c>
      <c r="C75" t="s">
        <v>194</v>
      </c>
      <c r="D75" t="s">
        <v>656</v>
      </c>
      <c r="E75" t="s">
        <v>656</v>
      </c>
      <c r="F75" t="s">
        <v>656</v>
      </c>
      <c r="G75" t="s">
        <v>656</v>
      </c>
      <c r="H75" t="s">
        <v>656</v>
      </c>
      <c r="I75">
        <v>8.42</v>
      </c>
      <c r="J75">
        <v>7.42</v>
      </c>
      <c r="K75" s="3" t="s">
        <v>656</v>
      </c>
      <c r="L75" s="3" t="s">
        <v>656</v>
      </c>
      <c r="M75" s="38"/>
      <c r="N75">
        <f t="shared" ref="N75:N138" si="12">AVERAGE(D75:L75)</f>
        <v>7.92</v>
      </c>
      <c r="O75">
        <f t="shared" si="8"/>
        <v>7.92</v>
      </c>
      <c r="P75" s="10" t="e">
        <f t="shared" si="9"/>
        <v>#VALUE!</v>
      </c>
      <c r="Q75" s="10" t="e">
        <f t="shared" si="10"/>
        <v>#VALUE!</v>
      </c>
      <c r="R75" s="10">
        <f t="shared" si="11"/>
        <v>5.3280669729967904</v>
      </c>
      <c r="V75">
        <v>5.3280669729967904</v>
      </c>
      <c r="X75">
        <f t="shared" si="7"/>
        <v>6.8740334864983952</v>
      </c>
    </row>
    <row r="76" spans="1:24" x14ac:dyDescent="0.25">
      <c r="A76">
        <v>81</v>
      </c>
      <c r="B76" t="s">
        <v>410</v>
      </c>
      <c r="C76" t="s">
        <v>195</v>
      </c>
      <c r="D76">
        <v>4.28</v>
      </c>
      <c r="E76">
        <v>5.43</v>
      </c>
      <c r="F76">
        <v>4.84</v>
      </c>
      <c r="G76">
        <v>8.1300000000000008</v>
      </c>
      <c r="H76">
        <v>6.84</v>
      </c>
      <c r="I76">
        <v>6.38</v>
      </c>
      <c r="J76">
        <v>13.68</v>
      </c>
      <c r="K76" s="3" t="s">
        <v>656</v>
      </c>
      <c r="L76" s="3" t="s">
        <v>656</v>
      </c>
      <c r="M76" s="38"/>
      <c r="N76">
        <f t="shared" si="12"/>
        <v>7.0828571428571427</v>
      </c>
      <c r="O76">
        <f t="shared" si="8"/>
        <v>7.3583333333333334</v>
      </c>
      <c r="P76" s="10">
        <f t="shared" si="9"/>
        <v>7.571504518872942</v>
      </c>
      <c r="Q76" s="10">
        <f t="shared" si="10"/>
        <v>10.478244972577697</v>
      </c>
      <c r="R76" s="10">
        <f t="shared" si="11"/>
        <v>9.2683955435261538</v>
      </c>
      <c r="T76">
        <v>7.571504518872942</v>
      </c>
      <c r="U76">
        <v>10.478244972577697</v>
      </c>
      <c r="V76">
        <v>9.2683955435261538</v>
      </c>
      <c r="X76">
        <f t="shared" si="7"/>
        <v>8.1113575058294654</v>
      </c>
    </row>
    <row r="77" spans="1:24" x14ac:dyDescent="0.25">
      <c r="A77">
        <v>82</v>
      </c>
      <c r="B77" t="s">
        <v>410</v>
      </c>
      <c r="C77" t="s">
        <v>196</v>
      </c>
      <c r="D77" t="s">
        <v>656</v>
      </c>
      <c r="E77">
        <v>4.4400000000000004</v>
      </c>
      <c r="F77">
        <v>3.94</v>
      </c>
      <c r="G77" t="s">
        <v>656</v>
      </c>
      <c r="H77">
        <v>6.86</v>
      </c>
      <c r="I77">
        <v>4.54</v>
      </c>
      <c r="J77">
        <v>13.42</v>
      </c>
      <c r="K77" s="3" t="s">
        <v>656</v>
      </c>
      <c r="L77" s="3" t="s">
        <v>656</v>
      </c>
      <c r="M77" s="38"/>
      <c r="N77">
        <f t="shared" si="12"/>
        <v>6.6400000000000006</v>
      </c>
      <c r="O77">
        <f t="shared" si="8"/>
        <v>7.1899999999999995</v>
      </c>
      <c r="P77" s="10" t="e">
        <f t="shared" si="9"/>
        <v>#VALUE!</v>
      </c>
      <c r="Q77" s="10">
        <f t="shared" si="10"/>
        <v>7.1875685557586833</v>
      </c>
      <c r="R77" s="10">
        <f t="shared" si="11"/>
        <v>9.10473972430289</v>
      </c>
      <c r="U77">
        <v>7.1875685557586833</v>
      </c>
      <c r="V77">
        <v>9.10473972430289</v>
      </c>
      <c r="X77">
        <f t="shared" si="7"/>
        <v>6.9230770700153936</v>
      </c>
    </row>
    <row r="78" spans="1:24" x14ac:dyDescent="0.25">
      <c r="A78">
        <v>83</v>
      </c>
      <c r="B78" t="s">
        <v>410</v>
      </c>
      <c r="C78" t="s">
        <v>197</v>
      </c>
      <c r="D78" t="s">
        <v>656</v>
      </c>
      <c r="E78">
        <v>3.63</v>
      </c>
      <c r="F78">
        <v>3.26</v>
      </c>
      <c r="G78">
        <v>5.79</v>
      </c>
      <c r="H78">
        <v>5.64</v>
      </c>
      <c r="I78">
        <v>5.76</v>
      </c>
      <c r="J78">
        <v>9.4</v>
      </c>
      <c r="K78" s="3" t="s">
        <v>656</v>
      </c>
      <c r="L78" s="3" t="s">
        <v>656</v>
      </c>
      <c r="M78" s="38"/>
      <c r="N78">
        <f t="shared" si="12"/>
        <v>5.5799999999999992</v>
      </c>
      <c r="O78">
        <f t="shared" si="8"/>
        <v>5.9700000000000006</v>
      </c>
      <c r="P78" s="10" t="e">
        <f t="shared" si="9"/>
        <v>#VALUE!</v>
      </c>
      <c r="Q78" s="10">
        <f t="shared" si="10"/>
        <v>4.7012797074954289</v>
      </c>
      <c r="R78" s="10">
        <f t="shared" si="11"/>
        <v>6.5743689809278036</v>
      </c>
      <c r="U78">
        <v>4.7012797074954289</v>
      </c>
      <c r="V78">
        <v>6.5743689809278036</v>
      </c>
      <c r="X78">
        <f t="shared" si="7"/>
        <v>5.6931297376846466</v>
      </c>
    </row>
    <row r="79" spans="1:24" x14ac:dyDescent="0.25">
      <c r="A79">
        <v>84</v>
      </c>
      <c r="B79" t="s">
        <v>410</v>
      </c>
      <c r="C79" t="s">
        <v>198</v>
      </c>
      <c r="D79" t="s">
        <v>656</v>
      </c>
      <c r="E79" t="s">
        <v>656</v>
      </c>
      <c r="F79" t="s">
        <v>656</v>
      </c>
      <c r="G79">
        <v>9.02</v>
      </c>
      <c r="H79">
        <v>6.88</v>
      </c>
      <c r="I79">
        <v>6.88</v>
      </c>
      <c r="J79">
        <v>17.52</v>
      </c>
      <c r="K79" s="3" t="s">
        <v>656</v>
      </c>
      <c r="L79" s="3" t="s">
        <v>656</v>
      </c>
      <c r="M79" s="38"/>
      <c r="N79">
        <f t="shared" si="12"/>
        <v>10.074999999999999</v>
      </c>
      <c r="O79">
        <f t="shared" si="8"/>
        <v>10.074999999999999</v>
      </c>
      <c r="P79" s="10" t="e">
        <f t="shared" si="9"/>
        <v>#VALUE!</v>
      </c>
      <c r="Q79" s="10" t="e">
        <f t="shared" si="10"/>
        <v>#VALUE!</v>
      </c>
      <c r="R79" s="10">
        <f t="shared" si="11"/>
        <v>11.685466104362057</v>
      </c>
      <c r="V79">
        <v>11.685466104362057</v>
      </c>
      <c r="X79">
        <f t="shared" si="7"/>
        <v>8.6163665260905127</v>
      </c>
    </row>
    <row r="80" spans="1:24" x14ac:dyDescent="0.25">
      <c r="A80">
        <v>85</v>
      </c>
      <c r="B80" t="s">
        <v>410</v>
      </c>
      <c r="C80" t="s">
        <v>199</v>
      </c>
      <c r="D80" t="s">
        <v>656</v>
      </c>
      <c r="E80">
        <v>2.7</v>
      </c>
      <c r="F80" t="s">
        <v>656</v>
      </c>
      <c r="G80">
        <v>7.52</v>
      </c>
      <c r="H80">
        <v>6.18</v>
      </c>
      <c r="I80">
        <v>5.08</v>
      </c>
      <c r="J80">
        <v>9.44</v>
      </c>
      <c r="K80" s="3" t="s">
        <v>656</v>
      </c>
      <c r="L80" s="3" t="s">
        <v>656</v>
      </c>
      <c r="M80" s="38"/>
      <c r="N80">
        <f t="shared" si="12"/>
        <v>6.1839999999999993</v>
      </c>
      <c r="O80">
        <f t="shared" si="8"/>
        <v>7.0549999999999997</v>
      </c>
      <c r="P80" s="10" t="e">
        <f t="shared" si="9"/>
        <v>#VALUE!</v>
      </c>
      <c r="Q80" s="10" t="e">
        <f t="shared" si="10"/>
        <v>#VALUE!</v>
      </c>
      <c r="R80" s="10">
        <f t="shared" si="11"/>
        <v>6.5995467992698433</v>
      </c>
      <c r="V80">
        <v>6.5995467992698433</v>
      </c>
      <c r="X80">
        <f t="shared" si="7"/>
        <v>6.3448866998174616</v>
      </c>
    </row>
    <row r="81" spans="1:24" x14ac:dyDescent="0.25">
      <c r="A81">
        <v>86</v>
      </c>
      <c r="B81" t="s">
        <v>410</v>
      </c>
      <c r="C81" t="s">
        <v>200</v>
      </c>
      <c r="D81">
        <v>3.82</v>
      </c>
      <c r="E81">
        <v>5.39</v>
      </c>
      <c r="F81">
        <v>4.53</v>
      </c>
      <c r="G81" t="s">
        <v>656</v>
      </c>
      <c r="H81" t="s">
        <v>656</v>
      </c>
      <c r="I81">
        <v>8.3000000000000007</v>
      </c>
      <c r="J81" t="s">
        <v>656</v>
      </c>
      <c r="K81" s="3" t="s">
        <v>656</v>
      </c>
      <c r="L81" s="3" t="s">
        <v>656</v>
      </c>
      <c r="M81" s="38"/>
      <c r="N81">
        <f t="shared" si="12"/>
        <v>5.51</v>
      </c>
      <c r="O81">
        <f t="shared" si="8"/>
        <v>5.55</v>
      </c>
      <c r="P81" s="10">
        <f t="shared" si="9"/>
        <v>5.1259968102073366</v>
      </c>
      <c r="Q81" s="10">
        <f t="shared" si="10"/>
        <v>9.3447897623400369</v>
      </c>
      <c r="R81" s="10" t="e">
        <f t="shared" si="11"/>
        <v>#VALUE!</v>
      </c>
      <c r="T81">
        <v>5.1259968102073366</v>
      </c>
      <c r="U81">
        <v>9.3447897623400369</v>
      </c>
      <c r="X81">
        <f t="shared" si="7"/>
        <v>7.5902621908491241</v>
      </c>
    </row>
    <row r="82" spans="1:24" x14ac:dyDescent="0.25">
      <c r="A82">
        <v>87</v>
      </c>
      <c r="B82" t="s">
        <v>410</v>
      </c>
      <c r="C82" t="s">
        <v>201</v>
      </c>
      <c r="D82">
        <v>2.88</v>
      </c>
      <c r="E82" t="s">
        <v>656</v>
      </c>
      <c r="F82">
        <v>1.9</v>
      </c>
      <c r="G82">
        <v>4.17</v>
      </c>
      <c r="H82">
        <v>5.21</v>
      </c>
      <c r="I82" t="s">
        <v>656</v>
      </c>
      <c r="J82" t="s">
        <v>656</v>
      </c>
      <c r="K82" s="3" t="s">
        <v>656</v>
      </c>
      <c r="L82" s="3" t="s">
        <v>656</v>
      </c>
      <c r="M82" s="38"/>
      <c r="N82">
        <f t="shared" si="12"/>
        <v>3.54</v>
      </c>
      <c r="O82">
        <f t="shared" si="8"/>
        <v>3.54</v>
      </c>
      <c r="P82" s="10">
        <f t="shared" si="9"/>
        <v>0.12865497076023391</v>
      </c>
      <c r="Q82" s="10">
        <f t="shared" si="10"/>
        <v>-0.27129798903107877</v>
      </c>
      <c r="R82" s="10" t="e">
        <f t="shared" si="11"/>
        <v>#VALUE!</v>
      </c>
      <c r="T82">
        <v>0.12865497076023391</v>
      </c>
      <c r="U82">
        <v>-0.27129798903107877</v>
      </c>
      <c r="X82">
        <f t="shared" si="7"/>
        <v>2.3093392454322887</v>
      </c>
    </row>
    <row r="83" spans="1:24" x14ac:dyDescent="0.25">
      <c r="A83">
        <v>88</v>
      </c>
      <c r="B83" t="s">
        <v>410</v>
      </c>
      <c r="C83" t="s">
        <v>202</v>
      </c>
      <c r="D83" t="s">
        <v>656</v>
      </c>
      <c r="E83" t="s">
        <v>656</v>
      </c>
      <c r="F83" t="s">
        <v>656</v>
      </c>
      <c r="G83">
        <v>5.04</v>
      </c>
      <c r="H83">
        <v>4.91</v>
      </c>
      <c r="I83" t="s">
        <v>656</v>
      </c>
      <c r="J83" t="s">
        <v>656</v>
      </c>
      <c r="K83" s="3" t="s">
        <v>656</v>
      </c>
      <c r="L83" s="3" t="s">
        <v>656</v>
      </c>
      <c r="M83" s="38"/>
      <c r="N83">
        <f t="shared" si="12"/>
        <v>4.9749999999999996</v>
      </c>
      <c r="O83">
        <f t="shared" si="8"/>
        <v>4.9749999999999996</v>
      </c>
      <c r="P83" s="10" t="e">
        <f t="shared" si="9"/>
        <v>#VALUE!</v>
      </c>
      <c r="Q83" s="10" t="e">
        <f t="shared" si="10"/>
        <v>#VALUE!</v>
      </c>
      <c r="R83" s="10" t="e">
        <f t="shared" si="11"/>
        <v>#VALUE!</v>
      </c>
      <c r="X83">
        <f t="shared" si="7"/>
        <v>4.9749999999999996</v>
      </c>
    </row>
    <row r="84" spans="1:24" x14ac:dyDescent="0.25">
      <c r="A84">
        <v>89</v>
      </c>
      <c r="B84" t="s">
        <v>410</v>
      </c>
      <c r="C84" t="s">
        <v>203</v>
      </c>
      <c r="D84" t="s">
        <v>656</v>
      </c>
      <c r="E84" t="s">
        <v>656</v>
      </c>
      <c r="F84" t="s">
        <v>656</v>
      </c>
      <c r="G84" t="s">
        <v>656</v>
      </c>
      <c r="H84" t="s">
        <v>656</v>
      </c>
      <c r="I84">
        <v>3.68</v>
      </c>
      <c r="J84" t="s">
        <v>656</v>
      </c>
      <c r="K84" s="3" t="s">
        <v>656</v>
      </c>
      <c r="L84" s="3" t="s">
        <v>656</v>
      </c>
      <c r="M84" s="38"/>
      <c r="N84">
        <f t="shared" si="12"/>
        <v>3.68</v>
      </c>
      <c r="O84">
        <f t="shared" si="8"/>
        <v>3.68</v>
      </c>
      <c r="P84" s="10" t="e">
        <f t="shared" si="9"/>
        <v>#VALUE!</v>
      </c>
      <c r="Q84" s="10" t="e">
        <f t="shared" si="10"/>
        <v>#VALUE!</v>
      </c>
      <c r="R84" s="10" t="e">
        <f t="shared" si="11"/>
        <v>#VALUE!</v>
      </c>
      <c r="X84">
        <f t="shared" si="7"/>
        <v>3.68</v>
      </c>
    </row>
    <row r="85" spans="1:24" x14ac:dyDescent="0.25">
      <c r="A85">
        <v>90</v>
      </c>
      <c r="B85" t="s">
        <v>410</v>
      </c>
      <c r="C85" t="s">
        <v>204</v>
      </c>
      <c r="D85" t="s">
        <v>656</v>
      </c>
      <c r="E85">
        <v>2.73</v>
      </c>
      <c r="F85">
        <v>2.38</v>
      </c>
      <c r="G85">
        <v>3.06</v>
      </c>
      <c r="H85">
        <v>2.42</v>
      </c>
      <c r="I85">
        <v>2.38</v>
      </c>
      <c r="J85">
        <v>3.96</v>
      </c>
      <c r="K85" s="3" t="s">
        <v>656</v>
      </c>
      <c r="L85" s="3" t="s">
        <v>656</v>
      </c>
      <c r="M85" s="38"/>
      <c r="N85">
        <f t="shared" si="12"/>
        <v>2.8216666666666668</v>
      </c>
      <c r="O85">
        <f t="shared" si="8"/>
        <v>2.84</v>
      </c>
      <c r="P85" s="10" t="e">
        <f t="shared" si="9"/>
        <v>#VALUE!</v>
      </c>
      <c r="Q85" s="10">
        <f t="shared" si="10"/>
        <v>1.4837294332723945</v>
      </c>
      <c r="R85" s="10">
        <f t="shared" si="11"/>
        <v>3.1501856864102722</v>
      </c>
      <c r="U85">
        <v>1.4837294332723945</v>
      </c>
      <c r="V85">
        <v>3.1501856864102722</v>
      </c>
      <c r="X85">
        <f t="shared" si="7"/>
        <v>2.4987830239365336</v>
      </c>
    </row>
    <row r="86" spans="1:24" x14ac:dyDescent="0.25">
      <c r="A86">
        <v>91</v>
      </c>
      <c r="B86" t="s">
        <v>410</v>
      </c>
      <c r="C86" t="s">
        <v>205</v>
      </c>
      <c r="D86">
        <v>3.13</v>
      </c>
      <c r="E86">
        <v>2.5</v>
      </c>
      <c r="F86">
        <v>2.08</v>
      </c>
      <c r="G86">
        <v>3.28</v>
      </c>
      <c r="H86" t="s">
        <v>656</v>
      </c>
      <c r="I86">
        <v>4.0999999999999996</v>
      </c>
      <c r="J86" t="s">
        <v>656</v>
      </c>
      <c r="K86" s="3" t="s">
        <v>656</v>
      </c>
      <c r="L86" s="3" t="s">
        <v>656</v>
      </c>
      <c r="M86" s="38"/>
      <c r="N86">
        <f t="shared" si="12"/>
        <v>3.0179999999999998</v>
      </c>
      <c r="O86">
        <f t="shared" si="8"/>
        <v>3.1475</v>
      </c>
      <c r="P86" s="10">
        <f t="shared" si="9"/>
        <v>1.4577352472089316</v>
      </c>
      <c r="Q86" s="10">
        <f t="shared" si="10"/>
        <v>0.38683729433272435</v>
      </c>
      <c r="R86" s="10" t="e">
        <f t="shared" si="11"/>
        <v>#VALUE!</v>
      </c>
      <c r="T86">
        <v>1.4577352472089316</v>
      </c>
      <c r="U86">
        <v>0.38683729433272435</v>
      </c>
      <c r="X86">
        <f t="shared" si="7"/>
        <v>2.306143135385414</v>
      </c>
    </row>
    <row r="87" spans="1:24" x14ac:dyDescent="0.25">
      <c r="A87">
        <v>92</v>
      </c>
      <c r="B87" t="s">
        <v>410</v>
      </c>
      <c r="C87" t="s">
        <v>206</v>
      </c>
      <c r="D87" t="s">
        <v>656</v>
      </c>
      <c r="E87" t="s">
        <v>656</v>
      </c>
      <c r="F87">
        <v>1.25</v>
      </c>
      <c r="G87">
        <v>8.5</v>
      </c>
      <c r="H87" t="s">
        <v>656</v>
      </c>
      <c r="I87">
        <v>10.38</v>
      </c>
      <c r="J87">
        <v>14.28</v>
      </c>
      <c r="K87" s="3" t="s">
        <v>656</v>
      </c>
      <c r="L87" s="3" t="s">
        <v>656</v>
      </c>
      <c r="M87" s="38"/>
      <c r="N87">
        <f t="shared" si="12"/>
        <v>8.6025000000000009</v>
      </c>
      <c r="O87">
        <f t="shared" si="8"/>
        <v>8.6025000000000009</v>
      </c>
      <c r="P87" s="10" t="e">
        <f t="shared" si="9"/>
        <v>#VALUE!</v>
      </c>
      <c r="Q87" s="10">
        <f t="shared" si="10"/>
        <v>-2.6478976234003651</v>
      </c>
      <c r="R87" s="10">
        <f t="shared" si="11"/>
        <v>9.6460628186567625</v>
      </c>
      <c r="U87">
        <v>-2.6478976234003651</v>
      </c>
      <c r="V87">
        <v>9.6460628186567625</v>
      </c>
      <c r="X87">
        <f t="shared" si="7"/>
        <v>6.4695412988141001</v>
      </c>
    </row>
    <row r="88" spans="1:24" x14ac:dyDescent="0.25">
      <c r="A88">
        <v>93</v>
      </c>
      <c r="B88" t="s">
        <v>410</v>
      </c>
      <c r="C88" t="s">
        <v>207</v>
      </c>
      <c r="D88">
        <v>3.02</v>
      </c>
      <c r="E88">
        <v>1.67</v>
      </c>
      <c r="F88">
        <v>2.91</v>
      </c>
      <c r="G88">
        <v>4.3600000000000003</v>
      </c>
      <c r="H88">
        <v>5.56</v>
      </c>
      <c r="I88" t="s">
        <v>656</v>
      </c>
      <c r="J88" t="s">
        <v>656</v>
      </c>
      <c r="K88" s="3" t="s">
        <v>656</v>
      </c>
      <c r="L88" s="3" t="s">
        <v>656</v>
      </c>
      <c r="M88" s="38"/>
      <c r="N88">
        <f t="shared" si="12"/>
        <v>3.504</v>
      </c>
      <c r="O88">
        <f t="shared" si="8"/>
        <v>3.9624999999999995</v>
      </c>
      <c r="P88" s="10">
        <f t="shared" si="9"/>
        <v>0.87293992557150524</v>
      </c>
      <c r="Q88" s="10">
        <f t="shared" si="10"/>
        <v>3.4215722120658141</v>
      </c>
      <c r="R88" s="10" t="e">
        <f t="shared" si="11"/>
        <v>#VALUE!</v>
      </c>
      <c r="T88">
        <v>0.87293992557150524</v>
      </c>
      <c r="U88">
        <v>3.4215722120658141</v>
      </c>
      <c r="X88">
        <f t="shared" si="7"/>
        <v>3.5536280344093294</v>
      </c>
    </row>
    <row r="89" spans="1:24" x14ac:dyDescent="0.25">
      <c r="A89">
        <v>94</v>
      </c>
      <c r="B89" t="s">
        <v>410</v>
      </c>
      <c r="C89" t="s">
        <v>208</v>
      </c>
      <c r="D89">
        <v>3.33</v>
      </c>
      <c r="E89" t="s">
        <v>656</v>
      </c>
      <c r="F89" t="s">
        <v>656</v>
      </c>
      <c r="G89">
        <v>7.96</v>
      </c>
      <c r="H89">
        <v>6.45</v>
      </c>
      <c r="I89">
        <v>6.7</v>
      </c>
      <c r="J89">
        <v>19.170000000000002</v>
      </c>
      <c r="K89" s="3" t="s">
        <v>656</v>
      </c>
      <c r="L89" s="3" t="s">
        <v>656</v>
      </c>
      <c r="M89" s="38"/>
      <c r="N89">
        <f t="shared" si="12"/>
        <v>8.7219999999999995</v>
      </c>
      <c r="O89">
        <f t="shared" si="8"/>
        <v>8.7219999999999995</v>
      </c>
      <c r="P89" s="10">
        <f t="shared" si="9"/>
        <v>2.5209994683678905</v>
      </c>
      <c r="Q89" s="10" t="e">
        <f t="shared" si="10"/>
        <v>#VALUE!</v>
      </c>
      <c r="R89" s="10">
        <f t="shared" si="11"/>
        <v>12.724051110971235</v>
      </c>
      <c r="T89">
        <v>2.5209994683678905</v>
      </c>
      <c r="V89">
        <v>12.724051110971235</v>
      </c>
      <c r="X89">
        <f t="shared" si="7"/>
        <v>7.2710101158678242</v>
      </c>
    </row>
    <row r="90" spans="1:24" x14ac:dyDescent="0.25">
      <c r="A90">
        <v>95</v>
      </c>
      <c r="B90" t="s">
        <v>410</v>
      </c>
      <c r="C90" t="s">
        <v>209</v>
      </c>
      <c r="D90">
        <v>3.46</v>
      </c>
      <c r="E90">
        <v>6.86</v>
      </c>
      <c r="F90">
        <v>2.76</v>
      </c>
      <c r="G90">
        <v>8.7200000000000006</v>
      </c>
      <c r="H90">
        <v>8.66</v>
      </c>
      <c r="I90">
        <v>8.2799999999999994</v>
      </c>
      <c r="J90">
        <v>16.420000000000002</v>
      </c>
      <c r="K90" s="3" t="s">
        <v>656</v>
      </c>
      <c r="L90" s="3" t="s">
        <v>656</v>
      </c>
      <c r="M90" s="38"/>
      <c r="N90">
        <f t="shared" si="12"/>
        <v>7.8800000000000008</v>
      </c>
      <c r="O90">
        <f t="shared" si="8"/>
        <v>8.0500000000000007</v>
      </c>
      <c r="P90" s="10">
        <f t="shared" si="9"/>
        <v>3.2121212121212128</v>
      </c>
      <c r="Q90" s="10">
        <f t="shared" si="10"/>
        <v>2.8731261425959773</v>
      </c>
      <c r="R90" s="10">
        <f t="shared" si="11"/>
        <v>10.993076099955939</v>
      </c>
      <c r="T90">
        <v>3.2121212121212128</v>
      </c>
      <c r="U90">
        <v>2.8731261425959773</v>
      </c>
      <c r="V90">
        <v>10.993076099955939</v>
      </c>
      <c r="X90">
        <f t="shared" si="7"/>
        <v>7.1230539091121896</v>
      </c>
    </row>
    <row r="91" spans="1:24" x14ac:dyDescent="0.25">
      <c r="A91">
        <v>96</v>
      </c>
      <c r="B91" t="s">
        <v>410</v>
      </c>
      <c r="C91" t="s">
        <v>210</v>
      </c>
      <c r="D91">
        <v>3.16</v>
      </c>
      <c r="E91" t="s">
        <v>656</v>
      </c>
      <c r="F91">
        <v>2.33</v>
      </c>
      <c r="G91">
        <v>2.82</v>
      </c>
      <c r="H91">
        <v>2.15</v>
      </c>
      <c r="I91" t="s">
        <v>656</v>
      </c>
      <c r="J91" t="s">
        <v>656</v>
      </c>
      <c r="K91" s="3" t="s">
        <v>656</v>
      </c>
      <c r="L91" s="3" t="s">
        <v>656</v>
      </c>
      <c r="M91" s="38"/>
      <c r="N91">
        <f t="shared" si="12"/>
        <v>2.6150000000000002</v>
      </c>
      <c r="O91">
        <f t="shared" si="8"/>
        <v>2.6150000000000002</v>
      </c>
      <c r="P91" s="10">
        <f t="shared" si="9"/>
        <v>1.6172248803827765</v>
      </c>
      <c r="Q91" s="10">
        <f t="shared" si="10"/>
        <v>1.3009140767824501</v>
      </c>
      <c r="R91" s="10" t="e">
        <f t="shared" si="11"/>
        <v>#VALUE!</v>
      </c>
      <c r="T91">
        <v>1.6172248803827765</v>
      </c>
      <c r="U91">
        <v>1.3009140767824501</v>
      </c>
      <c r="X91">
        <f t="shared" si="7"/>
        <v>1.9720347392913067</v>
      </c>
    </row>
    <row r="92" spans="1:24" x14ac:dyDescent="0.25">
      <c r="A92">
        <v>97</v>
      </c>
      <c r="B92" t="s">
        <v>410</v>
      </c>
      <c r="C92" t="s">
        <v>211</v>
      </c>
      <c r="D92" t="s">
        <v>656</v>
      </c>
      <c r="E92" t="s">
        <v>656</v>
      </c>
      <c r="F92" t="s">
        <v>656</v>
      </c>
      <c r="G92">
        <v>9.02</v>
      </c>
      <c r="H92" t="s">
        <v>656</v>
      </c>
      <c r="I92">
        <v>5.47</v>
      </c>
      <c r="J92">
        <v>11.8</v>
      </c>
      <c r="K92" s="3" t="s">
        <v>656</v>
      </c>
      <c r="L92" s="3" t="s">
        <v>656</v>
      </c>
      <c r="M92" s="38"/>
      <c r="N92">
        <f t="shared" si="12"/>
        <v>8.7633333333333336</v>
      </c>
      <c r="O92">
        <f t="shared" si="8"/>
        <v>8.7633333333333336</v>
      </c>
      <c r="P92" s="10" t="e">
        <f t="shared" si="9"/>
        <v>#VALUE!</v>
      </c>
      <c r="Q92" s="10" t="e">
        <f t="shared" si="10"/>
        <v>#VALUE!</v>
      </c>
      <c r="R92" s="10">
        <f t="shared" si="11"/>
        <v>8.0850380814502429</v>
      </c>
      <c r="V92">
        <v>8.0850380814502429</v>
      </c>
      <c r="X92">
        <f t="shared" si="7"/>
        <v>7.5250126938167474</v>
      </c>
    </row>
    <row r="93" spans="1:24" x14ac:dyDescent="0.25">
      <c r="A93">
        <v>98</v>
      </c>
      <c r="B93" t="s">
        <v>410</v>
      </c>
      <c r="C93" t="s">
        <v>212</v>
      </c>
      <c r="D93" t="s">
        <v>656</v>
      </c>
      <c r="E93" t="s">
        <v>656</v>
      </c>
      <c r="F93" t="s">
        <v>656</v>
      </c>
      <c r="G93">
        <v>7.84</v>
      </c>
      <c r="H93">
        <v>6.96</v>
      </c>
      <c r="I93">
        <v>7.94</v>
      </c>
      <c r="J93">
        <v>15.11</v>
      </c>
      <c r="K93" s="3" t="s">
        <v>656</v>
      </c>
      <c r="L93" s="3" t="s">
        <v>656</v>
      </c>
      <c r="M93" s="38"/>
      <c r="N93">
        <f t="shared" si="12"/>
        <v>9.4625000000000004</v>
      </c>
      <c r="O93">
        <f t="shared" si="8"/>
        <v>9.4625000000000004</v>
      </c>
      <c r="P93" s="10" t="e">
        <f t="shared" si="9"/>
        <v>#VALUE!</v>
      </c>
      <c r="Q93" s="10" t="e">
        <f t="shared" si="10"/>
        <v>#VALUE!</v>
      </c>
      <c r="R93" s="10">
        <f t="shared" si="11"/>
        <v>10.168502549254105</v>
      </c>
      <c r="V93">
        <v>10.168502549254105</v>
      </c>
      <c r="X93">
        <f t="shared" si="7"/>
        <v>8.2271256373135273</v>
      </c>
    </row>
    <row r="94" spans="1:24" x14ac:dyDescent="0.25">
      <c r="A94">
        <v>99</v>
      </c>
      <c r="B94" t="s">
        <v>410</v>
      </c>
      <c r="C94" t="s">
        <v>213</v>
      </c>
      <c r="D94" t="s">
        <v>656</v>
      </c>
      <c r="E94" t="s">
        <v>656</v>
      </c>
      <c r="F94" t="s">
        <v>656</v>
      </c>
      <c r="G94">
        <v>9.3000000000000007</v>
      </c>
      <c r="H94">
        <v>9.3000000000000007</v>
      </c>
      <c r="I94">
        <v>8.0399999999999991</v>
      </c>
      <c r="J94">
        <v>16.13</v>
      </c>
      <c r="K94" s="3" t="s">
        <v>656</v>
      </c>
      <c r="L94" s="3" t="s">
        <v>656</v>
      </c>
      <c r="M94" s="38"/>
      <c r="N94">
        <f t="shared" si="12"/>
        <v>10.692499999999999</v>
      </c>
      <c r="O94">
        <f t="shared" si="8"/>
        <v>10.692499999999999</v>
      </c>
      <c r="P94" s="10" t="e">
        <f t="shared" si="9"/>
        <v>#VALUE!</v>
      </c>
      <c r="Q94" s="10" t="e">
        <f t="shared" si="10"/>
        <v>#VALUE!</v>
      </c>
      <c r="R94" s="10">
        <f t="shared" si="11"/>
        <v>10.810536916976142</v>
      </c>
      <c r="V94">
        <v>10.810536916976142</v>
      </c>
      <c r="X94">
        <f t="shared" si="7"/>
        <v>9.3626342292440352</v>
      </c>
    </row>
    <row r="95" spans="1:24" x14ac:dyDescent="0.25">
      <c r="A95">
        <v>100</v>
      </c>
      <c r="B95" t="s">
        <v>410</v>
      </c>
      <c r="C95" t="s">
        <v>214</v>
      </c>
      <c r="D95" t="s">
        <v>656</v>
      </c>
      <c r="E95">
        <v>4.3600000000000003</v>
      </c>
      <c r="F95">
        <v>4.4800000000000004</v>
      </c>
      <c r="G95">
        <v>7.46</v>
      </c>
      <c r="H95">
        <v>5.52</v>
      </c>
      <c r="I95" t="s">
        <v>656</v>
      </c>
      <c r="J95">
        <v>12.5</v>
      </c>
      <c r="K95" s="3" t="s">
        <v>656</v>
      </c>
      <c r="L95" s="3" t="s">
        <v>656</v>
      </c>
      <c r="M95" s="38"/>
      <c r="N95">
        <f t="shared" si="12"/>
        <v>6.8639999999999999</v>
      </c>
      <c r="O95">
        <f t="shared" si="8"/>
        <v>7.49</v>
      </c>
      <c r="P95" s="10" t="e">
        <f t="shared" si="9"/>
        <v>#VALUE!</v>
      </c>
      <c r="Q95" s="10">
        <f t="shared" si="10"/>
        <v>9.1619744058500938</v>
      </c>
      <c r="R95" s="10">
        <f t="shared" si="11"/>
        <v>8.5256499024359549</v>
      </c>
      <c r="U95">
        <v>9.1619744058500938</v>
      </c>
      <c r="V95">
        <v>8.5256499024359549</v>
      </c>
      <c r="X95">
        <f t="shared" si="7"/>
        <v>7.6669060770715118</v>
      </c>
    </row>
    <row r="96" spans="1:24" x14ac:dyDescent="0.25">
      <c r="A96">
        <v>101</v>
      </c>
      <c r="B96" t="s">
        <v>410</v>
      </c>
      <c r="C96" t="s">
        <v>215</v>
      </c>
      <c r="D96" t="s">
        <v>656</v>
      </c>
      <c r="E96">
        <v>4.66</v>
      </c>
      <c r="F96">
        <v>4.0599999999999996</v>
      </c>
      <c r="G96">
        <v>7.88</v>
      </c>
      <c r="H96">
        <v>6.24</v>
      </c>
      <c r="I96" t="s">
        <v>656</v>
      </c>
      <c r="J96">
        <v>13.42</v>
      </c>
      <c r="K96" s="3" t="s">
        <v>656</v>
      </c>
      <c r="L96" s="3" t="s">
        <v>656</v>
      </c>
      <c r="M96" s="38"/>
      <c r="N96">
        <f t="shared" si="12"/>
        <v>7.2519999999999998</v>
      </c>
      <c r="O96">
        <f t="shared" si="8"/>
        <v>7.9</v>
      </c>
      <c r="P96" s="10" t="e">
        <f t="shared" si="9"/>
        <v>#VALUE!</v>
      </c>
      <c r="Q96" s="10">
        <f t="shared" si="10"/>
        <v>7.6263254113345509</v>
      </c>
      <c r="R96" s="10">
        <f t="shared" si="11"/>
        <v>9.10473972430289</v>
      </c>
      <c r="U96">
        <v>7.6263254113345509</v>
      </c>
      <c r="V96">
        <v>9.10473972430289</v>
      </c>
      <c r="X96">
        <f t="shared" si="7"/>
        <v>7.7127662839093603</v>
      </c>
    </row>
    <row r="97" spans="1:24" x14ac:dyDescent="0.25">
      <c r="A97">
        <v>102</v>
      </c>
      <c r="B97" t="s">
        <v>410</v>
      </c>
      <c r="C97" t="s">
        <v>216</v>
      </c>
      <c r="D97">
        <v>3.8</v>
      </c>
      <c r="E97" t="s">
        <v>656</v>
      </c>
      <c r="F97">
        <v>3.76</v>
      </c>
      <c r="G97">
        <v>6.52</v>
      </c>
      <c r="H97">
        <v>6.06</v>
      </c>
      <c r="I97" t="s">
        <v>656</v>
      </c>
      <c r="J97" t="s">
        <v>656</v>
      </c>
      <c r="K97" s="3" t="s">
        <v>656</v>
      </c>
      <c r="L97" s="3" t="s">
        <v>656</v>
      </c>
      <c r="M97" s="38"/>
      <c r="N97">
        <f t="shared" si="12"/>
        <v>5.0349999999999993</v>
      </c>
      <c r="O97">
        <f t="shared" si="8"/>
        <v>5.0349999999999993</v>
      </c>
      <c r="P97" s="10">
        <f t="shared" si="9"/>
        <v>5.0196703880914404</v>
      </c>
      <c r="Q97" s="10">
        <f t="shared" si="10"/>
        <v>6.52943327239488</v>
      </c>
      <c r="R97" s="10" t="e">
        <f t="shared" si="11"/>
        <v>#VALUE!</v>
      </c>
      <c r="T97">
        <v>5.0196703880914404</v>
      </c>
      <c r="U97">
        <v>6.52943327239488</v>
      </c>
      <c r="X97">
        <f t="shared" si="7"/>
        <v>6.0322759151215797</v>
      </c>
    </row>
    <row r="98" spans="1:24" x14ac:dyDescent="0.25">
      <c r="A98">
        <v>103</v>
      </c>
      <c r="B98" t="s">
        <v>410</v>
      </c>
      <c r="C98" t="s">
        <v>217</v>
      </c>
      <c r="D98" t="s">
        <v>656</v>
      </c>
      <c r="E98">
        <v>3.31</v>
      </c>
      <c r="F98">
        <v>4.5999999999999996</v>
      </c>
      <c r="G98">
        <v>4.8600000000000003</v>
      </c>
      <c r="H98">
        <v>4.43</v>
      </c>
      <c r="I98" t="s">
        <v>656</v>
      </c>
      <c r="J98" t="s">
        <v>656</v>
      </c>
      <c r="K98" s="3" t="s">
        <v>656</v>
      </c>
      <c r="L98" s="3" t="s">
        <v>656</v>
      </c>
      <c r="M98" s="38"/>
      <c r="N98">
        <f t="shared" si="12"/>
        <v>4.3</v>
      </c>
      <c r="O98">
        <f t="shared" si="8"/>
        <v>4.63</v>
      </c>
      <c r="P98" s="10" t="e">
        <f t="shared" si="9"/>
        <v>#VALUE!</v>
      </c>
      <c r="Q98" s="10">
        <f t="shared" si="10"/>
        <v>9.6007312614259579</v>
      </c>
      <c r="R98" s="10" t="e">
        <f t="shared" si="11"/>
        <v>#VALUE!</v>
      </c>
      <c r="U98">
        <v>9.6007312614259579</v>
      </c>
      <c r="X98">
        <f t="shared" si="7"/>
        <v>6.2969104204753181</v>
      </c>
    </row>
    <row r="99" spans="1:24" x14ac:dyDescent="0.25">
      <c r="A99">
        <v>104</v>
      </c>
      <c r="B99" t="s">
        <v>410</v>
      </c>
      <c r="C99" t="s">
        <v>218</v>
      </c>
      <c r="D99" t="s">
        <v>656</v>
      </c>
      <c r="E99" t="s">
        <v>656</v>
      </c>
      <c r="F99" t="s">
        <v>656</v>
      </c>
      <c r="G99">
        <v>5.16</v>
      </c>
      <c r="H99">
        <v>4.9800000000000004</v>
      </c>
      <c r="I99" t="s">
        <v>656</v>
      </c>
      <c r="J99">
        <v>10.75</v>
      </c>
      <c r="K99" s="3" t="s">
        <v>656</v>
      </c>
      <c r="L99" s="3" t="s">
        <v>656</v>
      </c>
      <c r="M99" s="38"/>
      <c r="N99">
        <f t="shared" si="12"/>
        <v>6.9633333333333338</v>
      </c>
      <c r="O99">
        <f t="shared" si="8"/>
        <v>6.9633333333333338</v>
      </c>
      <c r="P99" s="10" t="e">
        <f t="shared" si="9"/>
        <v>#VALUE!</v>
      </c>
      <c r="Q99" s="10" t="e">
        <f t="shared" si="10"/>
        <v>#VALUE!</v>
      </c>
      <c r="R99" s="10">
        <f t="shared" si="11"/>
        <v>7.424120349971675</v>
      </c>
      <c r="V99">
        <v>7.424120349971675</v>
      </c>
      <c r="X99">
        <f t="shared" si="7"/>
        <v>5.8547067833238913</v>
      </c>
    </row>
    <row r="100" spans="1:24" x14ac:dyDescent="0.25">
      <c r="A100">
        <v>105</v>
      </c>
      <c r="B100" t="s">
        <v>410</v>
      </c>
      <c r="C100" t="s">
        <v>219</v>
      </c>
      <c r="D100" t="s">
        <v>656</v>
      </c>
      <c r="E100" t="s">
        <v>656</v>
      </c>
      <c r="F100" t="s">
        <v>656</v>
      </c>
      <c r="G100">
        <v>10</v>
      </c>
      <c r="H100">
        <v>7.48</v>
      </c>
      <c r="I100" t="s">
        <v>656</v>
      </c>
      <c r="J100">
        <v>11.5</v>
      </c>
      <c r="K100" s="3" t="s">
        <v>656</v>
      </c>
      <c r="L100" s="3" t="s">
        <v>656</v>
      </c>
      <c r="M100" s="38"/>
      <c r="N100">
        <f t="shared" si="12"/>
        <v>9.66</v>
      </c>
      <c r="O100">
        <f t="shared" si="8"/>
        <v>9.66</v>
      </c>
      <c r="P100" s="10" t="e">
        <f t="shared" si="9"/>
        <v>#VALUE!</v>
      </c>
      <c r="Q100" s="10" t="e">
        <f t="shared" si="10"/>
        <v>#VALUE!</v>
      </c>
      <c r="R100" s="10">
        <f t="shared" si="11"/>
        <v>7.8962044438849377</v>
      </c>
      <c r="V100">
        <v>7.8962044438849377</v>
      </c>
      <c r="X100">
        <f t="shared" si="7"/>
        <v>8.458734814628313</v>
      </c>
    </row>
    <row r="101" spans="1:24" x14ac:dyDescent="0.25">
      <c r="A101">
        <v>106</v>
      </c>
      <c r="B101" t="s">
        <v>410</v>
      </c>
      <c r="C101" t="s">
        <v>220</v>
      </c>
      <c r="D101">
        <v>4.0999999999999996</v>
      </c>
      <c r="E101">
        <v>4.57</v>
      </c>
      <c r="F101">
        <v>3.8</v>
      </c>
      <c r="G101">
        <v>3.88</v>
      </c>
      <c r="H101" t="s">
        <v>656</v>
      </c>
      <c r="I101" t="s">
        <v>656</v>
      </c>
      <c r="J101" t="s">
        <v>656</v>
      </c>
      <c r="K101" s="3" t="s">
        <v>656</v>
      </c>
      <c r="L101" s="3" t="s">
        <v>656</v>
      </c>
      <c r="M101" s="38"/>
      <c r="N101">
        <f t="shared" si="12"/>
        <v>4.0874999999999995</v>
      </c>
      <c r="O101">
        <f t="shared" si="8"/>
        <v>3.9266666666666663</v>
      </c>
      <c r="P101" s="10">
        <f t="shared" si="9"/>
        <v>6.6145667198298765</v>
      </c>
      <c r="Q101" s="10">
        <f t="shared" si="10"/>
        <v>6.6756855575868359</v>
      </c>
      <c r="R101" s="10" t="e">
        <f t="shared" si="11"/>
        <v>#VALUE!</v>
      </c>
      <c r="T101">
        <v>6.6145667198298765</v>
      </c>
      <c r="U101">
        <v>6.6756855575868359</v>
      </c>
      <c r="X101">
        <f t="shared" si="7"/>
        <v>5.7234174258055708</v>
      </c>
    </row>
    <row r="102" spans="1:24" x14ac:dyDescent="0.25">
      <c r="A102">
        <v>107</v>
      </c>
      <c r="B102" t="s">
        <v>410</v>
      </c>
      <c r="C102" t="s">
        <v>221</v>
      </c>
      <c r="D102">
        <v>5.83</v>
      </c>
      <c r="E102" t="s">
        <v>656</v>
      </c>
      <c r="F102" t="s">
        <v>656</v>
      </c>
      <c r="G102">
        <v>6.3</v>
      </c>
      <c r="H102">
        <v>8.2200000000000006</v>
      </c>
      <c r="I102">
        <v>7.3</v>
      </c>
      <c r="J102">
        <v>13.22</v>
      </c>
      <c r="K102" s="3" t="s">
        <v>656</v>
      </c>
      <c r="L102" s="3" t="s">
        <v>656</v>
      </c>
      <c r="M102" s="38"/>
      <c r="N102">
        <f t="shared" si="12"/>
        <v>8.1740000000000013</v>
      </c>
      <c r="O102">
        <f t="shared" si="8"/>
        <v>8.1740000000000013</v>
      </c>
      <c r="P102" s="10">
        <f t="shared" si="9"/>
        <v>15.811802232854866</v>
      </c>
      <c r="Q102" s="10" t="e">
        <f t="shared" si="10"/>
        <v>#VALUE!</v>
      </c>
      <c r="R102" s="10">
        <f t="shared" si="11"/>
        <v>8.9788506325926871</v>
      </c>
      <c r="T102">
        <v>15.811802232854866</v>
      </c>
      <c r="V102">
        <v>8.9788506325926871</v>
      </c>
      <c r="X102">
        <f t="shared" si="7"/>
        <v>9.3221305730895114</v>
      </c>
    </row>
    <row r="103" spans="1:24" x14ac:dyDescent="0.25">
      <c r="A103">
        <v>108</v>
      </c>
      <c r="B103" t="s">
        <v>410</v>
      </c>
      <c r="C103" t="s">
        <v>222</v>
      </c>
      <c r="D103" t="s">
        <v>656</v>
      </c>
      <c r="E103" t="s">
        <v>656</v>
      </c>
      <c r="F103" t="s">
        <v>656</v>
      </c>
      <c r="G103">
        <v>8.6999999999999993</v>
      </c>
      <c r="H103">
        <v>7.3</v>
      </c>
      <c r="I103">
        <v>7.88</v>
      </c>
      <c r="J103">
        <v>9.86</v>
      </c>
      <c r="K103" s="3" t="s">
        <v>656</v>
      </c>
      <c r="L103" s="3" t="s">
        <v>656</v>
      </c>
      <c r="M103" s="38"/>
      <c r="N103">
        <f t="shared" si="12"/>
        <v>8.4349999999999987</v>
      </c>
      <c r="O103">
        <f t="shared" si="8"/>
        <v>8.4349999999999987</v>
      </c>
      <c r="P103" s="10" t="e">
        <f t="shared" si="9"/>
        <v>#VALUE!</v>
      </c>
      <c r="Q103" s="10" t="e">
        <f t="shared" si="10"/>
        <v>#VALUE!</v>
      </c>
      <c r="R103" s="10">
        <f t="shared" si="11"/>
        <v>6.8639138918612703</v>
      </c>
      <c r="V103">
        <v>6.8639138918612703</v>
      </c>
      <c r="X103">
        <f t="shared" si="7"/>
        <v>7.6859784729653171</v>
      </c>
    </row>
    <row r="104" spans="1:24" x14ac:dyDescent="0.25">
      <c r="A104">
        <v>109</v>
      </c>
      <c r="B104" t="s">
        <v>410</v>
      </c>
      <c r="C104" t="s">
        <v>223</v>
      </c>
      <c r="D104" t="s">
        <v>656</v>
      </c>
      <c r="E104" t="s">
        <v>656</v>
      </c>
      <c r="F104" t="s">
        <v>656</v>
      </c>
      <c r="G104">
        <v>7.24</v>
      </c>
      <c r="H104">
        <v>7.6</v>
      </c>
      <c r="I104">
        <v>6.74</v>
      </c>
      <c r="J104">
        <v>10.26</v>
      </c>
      <c r="K104" s="3" t="s">
        <v>656</v>
      </c>
      <c r="L104" s="3" t="s">
        <v>656</v>
      </c>
      <c r="M104" s="38"/>
      <c r="N104">
        <f t="shared" si="12"/>
        <v>7.9599999999999991</v>
      </c>
      <c r="O104">
        <f t="shared" si="8"/>
        <v>7.9599999999999991</v>
      </c>
      <c r="P104" s="10" t="e">
        <f t="shared" si="9"/>
        <v>#VALUE!</v>
      </c>
      <c r="Q104" s="10" t="e">
        <f t="shared" si="10"/>
        <v>#VALUE!</v>
      </c>
      <c r="R104" s="10">
        <f t="shared" si="11"/>
        <v>7.115692075281677</v>
      </c>
      <c r="V104">
        <v>7.115692075281677</v>
      </c>
      <c r="X104">
        <f t="shared" si="7"/>
        <v>7.1739230188204193</v>
      </c>
    </row>
    <row r="105" spans="1:24" x14ac:dyDescent="0.25">
      <c r="A105">
        <v>110</v>
      </c>
      <c r="B105" t="s">
        <v>410</v>
      </c>
      <c r="C105" t="s">
        <v>224</v>
      </c>
      <c r="D105" t="s">
        <v>656</v>
      </c>
      <c r="E105" t="s">
        <v>656</v>
      </c>
      <c r="F105" t="s">
        <v>656</v>
      </c>
      <c r="G105">
        <v>8.19</v>
      </c>
      <c r="H105">
        <v>7.18</v>
      </c>
      <c r="I105">
        <v>4.7</v>
      </c>
      <c r="J105">
        <v>11.82</v>
      </c>
      <c r="K105" s="3" t="s">
        <v>656</v>
      </c>
      <c r="L105" s="3" t="s">
        <v>656</v>
      </c>
      <c r="M105" s="38"/>
      <c r="N105">
        <f t="shared" si="12"/>
        <v>7.9725000000000001</v>
      </c>
      <c r="O105">
        <f t="shared" si="8"/>
        <v>7.9725000000000001</v>
      </c>
      <c r="P105" s="10" t="e">
        <f t="shared" si="9"/>
        <v>#VALUE!</v>
      </c>
      <c r="Q105" s="10" t="e">
        <f t="shared" si="10"/>
        <v>#VALUE!</v>
      </c>
      <c r="R105" s="10">
        <f t="shared" si="11"/>
        <v>8.0976269906212632</v>
      </c>
      <c r="V105">
        <v>8.0976269906212632</v>
      </c>
      <c r="X105">
        <f t="shared" si="7"/>
        <v>7.0419067476553163</v>
      </c>
    </row>
    <row r="106" spans="1:24" x14ac:dyDescent="0.25">
      <c r="A106">
        <v>111</v>
      </c>
      <c r="B106" t="s">
        <v>410</v>
      </c>
      <c r="C106" t="s">
        <v>225</v>
      </c>
      <c r="D106">
        <v>5.3</v>
      </c>
      <c r="E106" t="s">
        <v>656</v>
      </c>
      <c r="F106">
        <v>3.97</v>
      </c>
      <c r="G106">
        <v>4.0999999999999996</v>
      </c>
      <c r="H106">
        <v>4.71</v>
      </c>
      <c r="I106" t="s">
        <v>656</v>
      </c>
      <c r="J106" t="s">
        <v>656</v>
      </c>
      <c r="K106" s="3" t="s">
        <v>656</v>
      </c>
      <c r="L106" s="3" t="s">
        <v>656</v>
      </c>
      <c r="M106" s="38"/>
      <c r="N106">
        <f t="shared" si="12"/>
        <v>4.5199999999999996</v>
      </c>
      <c r="O106">
        <f t="shared" si="8"/>
        <v>4.5199999999999996</v>
      </c>
      <c r="P106" s="10">
        <f t="shared" si="9"/>
        <v>12.994152046783626</v>
      </c>
      <c r="Q106" s="10">
        <f t="shared" si="10"/>
        <v>7.297257769652651</v>
      </c>
      <c r="R106" s="10" t="e">
        <f t="shared" si="11"/>
        <v>#VALUE!</v>
      </c>
      <c r="T106">
        <v>12.994152046783626</v>
      </c>
      <c r="U106">
        <v>7.297257769652651</v>
      </c>
      <c r="X106">
        <f t="shared" si="7"/>
        <v>7.2753524541090684</v>
      </c>
    </row>
    <row r="107" spans="1:24" x14ac:dyDescent="0.25">
      <c r="A107">
        <v>112</v>
      </c>
      <c r="B107" t="s">
        <v>410</v>
      </c>
      <c r="C107" t="s">
        <v>226</v>
      </c>
      <c r="D107">
        <v>4.5999999999999996</v>
      </c>
      <c r="E107" t="s">
        <v>656</v>
      </c>
      <c r="F107" t="s">
        <v>656</v>
      </c>
      <c r="G107">
        <v>5.34</v>
      </c>
      <c r="H107">
        <v>4.76</v>
      </c>
      <c r="I107">
        <v>4.2699999999999996</v>
      </c>
      <c r="J107">
        <v>5.28</v>
      </c>
      <c r="K107" s="3" t="s">
        <v>656</v>
      </c>
      <c r="L107" s="3" t="s">
        <v>656</v>
      </c>
      <c r="M107" s="38"/>
      <c r="N107">
        <f t="shared" si="12"/>
        <v>4.8499999999999996</v>
      </c>
      <c r="O107">
        <f t="shared" si="8"/>
        <v>4.8499999999999996</v>
      </c>
      <c r="P107" s="10">
        <f t="shared" si="9"/>
        <v>9.2727272727272716</v>
      </c>
      <c r="Q107" s="10" t="e">
        <f t="shared" si="10"/>
        <v>#VALUE!</v>
      </c>
      <c r="R107" s="10">
        <f t="shared" si="11"/>
        <v>3.9810536916976145</v>
      </c>
      <c r="T107">
        <v>9.2727272727272716</v>
      </c>
      <c r="V107">
        <v>3.9810536916976145</v>
      </c>
      <c r="X107">
        <f t="shared" si="7"/>
        <v>5.5247561928849773</v>
      </c>
    </row>
    <row r="108" spans="1:24" x14ac:dyDescent="0.25">
      <c r="A108">
        <v>113</v>
      </c>
      <c r="B108" t="s">
        <v>410</v>
      </c>
      <c r="C108" t="s">
        <v>227</v>
      </c>
      <c r="D108" t="s">
        <v>656</v>
      </c>
      <c r="E108" t="s">
        <v>656</v>
      </c>
      <c r="F108" t="s">
        <v>656</v>
      </c>
      <c r="G108">
        <v>5.89</v>
      </c>
      <c r="H108">
        <v>5.27</v>
      </c>
      <c r="I108" t="s">
        <v>656</v>
      </c>
      <c r="J108" t="s">
        <v>656</v>
      </c>
      <c r="K108" s="3" t="s">
        <v>656</v>
      </c>
      <c r="L108" s="3" t="s">
        <v>656</v>
      </c>
      <c r="M108" s="38"/>
      <c r="N108">
        <f t="shared" si="12"/>
        <v>5.58</v>
      </c>
      <c r="O108">
        <f t="shared" si="8"/>
        <v>5.58</v>
      </c>
      <c r="P108" s="10" t="e">
        <f t="shared" si="9"/>
        <v>#VALUE!</v>
      </c>
      <c r="Q108" s="10" t="e">
        <f t="shared" si="10"/>
        <v>#VALUE!</v>
      </c>
      <c r="R108" s="10" t="e">
        <f t="shared" si="11"/>
        <v>#VALUE!</v>
      </c>
      <c r="X108">
        <f t="shared" si="7"/>
        <v>5.58</v>
      </c>
    </row>
    <row r="109" spans="1:24" x14ac:dyDescent="0.25">
      <c r="A109">
        <v>114</v>
      </c>
      <c r="B109" t="s">
        <v>410</v>
      </c>
      <c r="C109" t="s">
        <v>228</v>
      </c>
      <c r="D109" t="s">
        <v>656</v>
      </c>
      <c r="E109">
        <v>3.09</v>
      </c>
      <c r="F109">
        <v>3.29</v>
      </c>
      <c r="G109">
        <v>4.57</v>
      </c>
      <c r="H109">
        <v>3.94</v>
      </c>
      <c r="I109" t="s">
        <v>656</v>
      </c>
      <c r="J109" t="s">
        <v>656</v>
      </c>
      <c r="K109" s="3" t="s">
        <v>656</v>
      </c>
      <c r="L109" s="3" t="s">
        <v>656</v>
      </c>
      <c r="M109" s="38"/>
      <c r="N109">
        <f t="shared" si="12"/>
        <v>3.7224999999999997</v>
      </c>
      <c r="O109">
        <f t="shared" si="8"/>
        <v>3.9333333333333336</v>
      </c>
      <c r="P109" s="10" t="e">
        <f t="shared" si="9"/>
        <v>#VALUE!</v>
      </c>
      <c r="Q109" s="10">
        <f t="shared" si="10"/>
        <v>4.8109689213893967</v>
      </c>
      <c r="R109" s="10" t="e">
        <f t="shared" si="11"/>
        <v>#VALUE!</v>
      </c>
      <c r="U109">
        <v>4.8109689213893967</v>
      </c>
      <c r="X109">
        <f t="shared" si="7"/>
        <v>4.4403229737964658</v>
      </c>
    </row>
    <row r="110" spans="1:24" x14ac:dyDescent="0.25">
      <c r="A110">
        <v>115</v>
      </c>
      <c r="B110" t="s">
        <v>410</v>
      </c>
      <c r="C110" t="s">
        <v>229</v>
      </c>
      <c r="D110" t="s">
        <v>656</v>
      </c>
      <c r="E110">
        <v>3.6</v>
      </c>
      <c r="F110">
        <v>3.71</v>
      </c>
      <c r="G110">
        <v>4.57</v>
      </c>
      <c r="H110">
        <v>4.37</v>
      </c>
      <c r="I110" t="s">
        <v>656</v>
      </c>
      <c r="J110" t="s">
        <v>656</v>
      </c>
      <c r="K110" s="3" t="s">
        <v>656</v>
      </c>
      <c r="L110" s="3" t="s">
        <v>656</v>
      </c>
      <c r="M110" s="38"/>
      <c r="N110">
        <f t="shared" si="12"/>
        <v>4.0625</v>
      </c>
      <c r="O110">
        <f t="shared" si="8"/>
        <v>4.2166666666666677</v>
      </c>
      <c r="P110" s="10" t="e">
        <f t="shared" si="9"/>
        <v>#VALUE!</v>
      </c>
      <c r="Q110" s="10">
        <f t="shared" si="10"/>
        <v>6.3466179159049352</v>
      </c>
      <c r="R110" s="10" t="e">
        <f t="shared" si="11"/>
        <v>#VALUE!</v>
      </c>
      <c r="U110">
        <v>6.3466179159049352</v>
      </c>
      <c r="X110">
        <f t="shared" si="7"/>
        <v>5.0955393053016458</v>
      </c>
    </row>
    <row r="111" spans="1:24" x14ac:dyDescent="0.25">
      <c r="A111">
        <v>116</v>
      </c>
      <c r="B111" t="s">
        <v>410</v>
      </c>
      <c r="C111" t="s">
        <v>230</v>
      </c>
      <c r="D111" t="s">
        <v>656</v>
      </c>
      <c r="E111" t="s">
        <v>656</v>
      </c>
      <c r="F111" t="s">
        <v>656</v>
      </c>
      <c r="G111">
        <v>6.73</v>
      </c>
      <c r="H111">
        <v>5.87</v>
      </c>
      <c r="I111" t="s">
        <v>656</v>
      </c>
      <c r="J111">
        <v>9.5399999999999991</v>
      </c>
      <c r="K111" s="3" t="s">
        <v>656</v>
      </c>
      <c r="L111" s="3" t="s">
        <v>656</v>
      </c>
      <c r="M111" s="38"/>
      <c r="N111">
        <f t="shared" si="12"/>
        <v>7.38</v>
      </c>
      <c r="O111">
        <f t="shared" si="8"/>
        <v>7.38</v>
      </c>
      <c r="P111" s="10" t="e">
        <f t="shared" si="9"/>
        <v>#VALUE!</v>
      </c>
      <c r="Q111" s="10" t="e">
        <f t="shared" si="10"/>
        <v>#VALUE!</v>
      </c>
      <c r="R111" s="10">
        <f t="shared" si="11"/>
        <v>6.6624913451249448</v>
      </c>
      <c r="V111">
        <v>6.6624913451249448</v>
      </c>
      <c r="X111">
        <f t="shared" si="7"/>
        <v>6.4208304483749821</v>
      </c>
    </row>
    <row r="112" spans="1:24" x14ac:dyDescent="0.25">
      <c r="A112">
        <v>117</v>
      </c>
      <c r="B112" t="s">
        <v>410</v>
      </c>
      <c r="C112" t="s">
        <v>231</v>
      </c>
      <c r="D112" t="s">
        <v>656</v>
      </c>
      <c r="E112" t="s">
        <v>656</v>
      </c>
      <c r="F112" t="s">
        <v>656</v>
      </c>
      <c r="G112">
        <v>7.22</v>
      </c>
      <c r="H112">
        <v>9.32</v>
      </c>
      <c r="I112">
        <v>6.84</v>
      </c>
      <c r="J112">
        <v>10.82</v>
      </c>
      <c r="K112" s="3" t="s">
        <v>656</v>
      </c>
      <c r="L112" s="3" t="s">
        <v>656</v>
      </c>
      <c r="M112" s="38"/>
      <c r="N112">
        <f t="shared" si="12"/>
        <v>8.5500000000000007</v>
      </c>
      <c r="O112">
        <f t="shared" si="8"/>
        <v>8.5500000000000007</v>
      </c>
      <c r="P112" s="10" t="e">
        <f t="shared" si="9"/>
        <v>#VALUE!</v>
      </c>
      <c r="Q112" s="10" t="e">
        <f t="shared" si="10"/>
        <v>#VALUE!</v>
      </c>
      <c r="R112" s="10">
        <f t="shared" si="11"/>
        <v>7.4681815320702469</v>
      </c>
      <c r="V112">
        <v>7.4681815320702469</v>
      </c>
      <c r="X112">
        <f t="shared" si="7"/>
        <v>7.7120453830175615</v>
      </c>
    </row>
    <row r="113" spans="1:24" x14ac:dyDescent="0.25">
      <c r="A113">
        <v>118</v>
      </c>
      <c r="B113" t="s">
        <v>410</v>
      </c>
      <c r="C113" t="s">
        <v>232</v>
      </c>
      <c r="D113" t="s">
        <v>656</v>
      </c>
      <c r="E113" t="s">
        <v>656</v>
      </c>
      <c r="F113" t="s">
        <v>656</v>
      </c>
      <c r="G113">
        <v>5.81</v>
      </c>
      <c r="H113">
        <v>5.07</v>
      </c>
      <c r="I113" t="s">
        <v>656</v>
      </c>
      <c r="J113">
        <v>6.51</v>
      </c>
      <c r="K113" s="3" t="s">
        <v>656</v>
      </c>
      <c r="L113" s="3" t="s">
        <v>656</v>
      </c>
      <c r="M113" s="38"/>
      <c r="N113">
        <f t="shared" si="12"/>
        <v>5.7966666666666669</v>
      </c>
      <c r="O113">
        <f t="shared" si="8"/>
        <v>5.7966666666666669</v>
      </c>
      <c r="P113" s="10" t="e">
        <f t="shared" si="9"/>
        <v>#VALUE!</v>
      </c>
      <c r="Q113" s="10" t="e">
        <f t="shared" si="10"/>
        <v>#VALUE!</v>
      </c>
      <c r="R113" s="10">
        <f t="shared" si="11"/>
        <v>4.7552716057153646</v>
      </c>
      <c r="V113">
        <v>4.7552716057153646</v>
      </c>
      <c r="X113">
        <f t="shared" si="7"/>
        <v>5.2117572019051215</v>
      </c>
    </row>
    <row r="114" spans="1:24" x14ac:dyDescent="0.25">
      <c r="A114">
        <v>119</v>
      </c>
      <c r="B114" t="s">
        <v>410</v>
      </c>
      <c r="C114" t="s">
        <v>233</v>
      </c>
      <c r="D114" t="s">
        <v>656</v>
      </c>
      <c r="E114" t="s">
        <v>656</v>
      </c>
      <c r="F114" t="s">
        <v>656</v>
      </c>
      <c r="G114">
        <v>5.17</v>
      </c>
      <c r="H114">
        <v>4.8600000000000003</v>
      </c>
      <c r="I114" t="s">
        <v>656</v>
      </c>
      <c r="J114">
        <v>8.9499999999999993</v>
      </c>
      <c r="K114" s="3" t="s">
        <v>656</v>
      </c>
      <c r="L114" s="3" t="s">
        <v>656</v>
      </c>
      <c r="M114" s="38"/>
      <c r="N114">
        <f t="shared" si="12"/>
        <v>6.3266666666666671</v>
      </c>
      <c r="O114">
        <f t="shared" si="8"/>
        <v>6.3266666666666671</v>
      </c>
      <c r="P114" s="10" t="e">
        <f t="shared" si="9"/>
        <v>#VALUE!</v>
      </c>
      <c r="Q114" s="10" t="e">
        <f t="shared" si="10"/>
        <v>#VALUE!</v>
      </c>
      <c r="R114" s="10">
        <f t="shared" si="11"/>
        <v>6.2911185245798453</v>
      </c>
      <c r="V114">
        <v>6.2911185245798453</v>
      </c>
      <c r="X114">
        <f t="shared" si="7"/>
        <v>5.4403728415266146</v>
      </c>
    </row>
    <row r="115" spans="1:24" x14ac:dyDescent="0.25">
      <c r="A115">
        <v>120</v>
      </c>
      <c r="B115" t="s">
        <v>410</v>
      </c>
      <c r="C115" t="s">
        <v>234</v>
      </c>
      <c r="D115">
        <v>3.6</v>
      </c>
      <c r="E115" t="s">
        <v>656</v>
      </c>
      <c r="F115">
        <v>3.33</v>
      </c>
      <c r="G115">
        <v>5.51</v>
      </c>
      <c r="H115">
        <v>4.8</v>
      </c>
      <c r="I115">
        <v>5.13</v>
      </c>
      <c r="J115">
        <v>9.6300000000000008</v>
      </c>
      <c r="K115" s="3" t="s">
        <v>656</v>
      </c>
      <c r="L115" s="3" t="s">
        <v>656</v>
      </c>
      <c r="M115" s="38"/>
      <c r="N115">
        <f t="shared" si="12"/>
        <v>5.333333333333333</v>
      </c>
      <c r="O115">
        <f t="shared" si="8"/>
        <v>5.333333333333333</v>
      </c>
      <c r="P115" s="10">
        <f t="shared" si="9"/>
        <v>3.9564061669324841</v>
      </c>
      <c r="Q115" s="10">
        <f t="shared" si="10"/>
        <v>4.9572212065813526</v>
      </c>
      <c r="R115" s="10">
        <f t="shared" si="11"/>
        <v>6.719141436394537</v>
      </c>
      <c r="T115">
        <v>3.9564061669324841</v>
      </c>
      <c r="U115">
        <v>4.9572212065813526</v>
      </c>
      <c r="V115">
        <v>6.719141436394537</v>
      </c>
      <c r="X115">
        <f t="shared" si="7"/>
        <v>5.1787948016513949</v>
      </c>
    </row>
    <row r="116" spans="1:24" x14ac:dyDescent="0.25">
      <c r="A116">
        <v>121</v>
      </c>
      <c r="B116" t="s">
        <v>410</v>
      </c>
      <c r="C116" t="s">
        <v>235</v>
      </c>
      <c r="D116">
        <v>3.58</v>
      </c>
      <c r="E116">
        <v>3.94</v>
      </c>
      <c r="F116">
        <v>3</v>
      </c>
      <c r="G116">
        <v>8</v>
      </c>
      <c r="H116">
        <v>6.63</v>
      </c>
      <c r="I116">
        <v>10.01</v>
      </c>
      <c r="J116">
        <v>16.3</v>
      </c>
      <c r="K116" s="3" t="s">
        <v>656</v>
      </c>
      <c r="L116" s="3" t="s">
        <v>656</v>
      </c>
      <c r="M116" s="38"/>
      <c r="N116">
        <f t="shared" si="12"/>
        <v>7.3514285714285705</v>
      </c>
      <c r="O116">
        <f t="shared" si="8"/>
        <v>7.919999999999999</v>
      </c>
      <c r="P116" s="10">
        <f t="shared" si="9"/>
        <v>3.850079744816588</v>
      </c>
      <c r="Q116" s="10">
        <f t="shared" si="10"/>
        <v>3.7506398537477148</v>
      </c>
      <c r="R116" s="10">
        <f t="shared" si="11"/>
        <v>10.917542644929817</v>
      </c>
      <c r="T116">
        <v>3.850079744816588</v>
      </c>
      <c r="U116">
        <v>3.7506398537477148</v>
      </c>
      <c r="V116">
        <v>10.917542644929817</v>
      </c>
      <c r="X116">
        <f t="shared" si="7"/>
        <v>7.1930437072490205</v>
      </c>
    </row>
    <row r="117" spans="1:24" x14ac:dyDescent="0.25">
      <c r="A117">
        <v>122</v>
      </c>
      <c r="B117" t="s">
        <v>410</v>
      </c>
      <c r="C117" t="s">
        <v>236</v>
      </c>
      <c r="D117" t="s">
        <v>656</v>
      </c>
      <c r="E117">
        <v>7.29</v>
      </c>
      <c r="F117">
        <v>5.96</v>
      </c>
      <c r="G117">
        <v>5.35</v>
      </c>
      <c r="H117" t="s">
        <v>656</v>
      </c>
      <c r="I117">
        <v>8.26</v>
      </c>
      <c r="J117">
        <v>11.37</v>
      </c>
      <c r="K117" s="3" t="s">
        <v>656</v>
      </c>
      <c r="L117" s="3" t="s">
        <v>656</v>
      </c>
      <c r="M117" s="38"/>
      <c r="N117">
        <f t="shared" si="12"/>
        <v>7.645999999999999</v>
      </c>
      <c r="O117">
        <f t="shared" si="8"/>
        <v>7.7349999999999994</v>
      </c>
      <c r="P117" s="10" t="e">
        <f t="shared" si="9"/>
        <v>#VALUE!</v>
      </c>
      <c r="Q117" s="10">
        <f t="shared" si="10"/>
        <v>14.573308957952468</v>
      </c>
      <c r="R117" s="10">
        <f t="shared" si="11"/>
        <v>7.8143765342733049</v>
      </c>
      <c r="U117">
        <v>14.573308957952468</v>
      </c>
      <c r="V117">
        <v>7.8143765342733049</v>
      </c>
      <c r="X117">
        <f t="shared" si="7"/>
        <v>8.9994213730564443</v>
      </c>
    </row>
    <row r="118" spans="1:24" x14ac:dyDescent="0.25">
      <c r="A118">
        <v>123</v>
      </c>
      <c r="B118" t="s">
        <v>410</v>
      </c>
      <c r="C118" t="s">
        <v>237</v>
      </c>
      <c r="D118">
        <v>4.09</v>
      </c>
      <c r="E118">
        <v>4.4400000000000004</v>
      </c>
      <c r="F118">
        <v>3.59</v>
      </c>
      <c r="G118">
        <v>4.7699999999999996</v>
      </c>
      <c r="H118" t="s">
        <v>656</v>
      </c>
      <c r="I118">
        <v>5.2</v>
      </c>
      <c r="J118" t="s">
        <v>656</v>
      </c>
      <c r="K118" s="3" t="s">
        <v>656</v>
      </c>
      <c r="L118" s="3" t="s">
        <v>656</v>
      </c>
      <c r="M118" s="38"/>
      <c r="N118">
        <f t="shared" si="12"/>
        <v>4.4180000000000001</v>
      </c>
      <c r="O118">
        <f t="shared" si="8"/>
        <v>4.4124999999999996</v>
      </c>
      <c r="P118" s="10">
        <f t="shared" si="9"/>
        <v>6.5614035087719298</v>
      </c>
      <c r="Q118" s="10">
        <f t="shared" si="10"/>
        <v>5.9078610603290667</v>
      </c>
      <c r="R118" s="10" t="e">
        <f t="shared" si="11"/>
        <v>#VALUE!</v>
      </c>
      <c r="T118">
        <v>6.5614035087719298</v>
      </c>
      <c r="U118">
        <v>5.9078610603290667</v>
      </c>
      <c r="X118">
        <f t="shared" si="7"/>
        <v>5.6098161422752497</v>
      </c>
    </row>
    <row r="119" spans="1:24" x14ac:dyDescent="0.25">
      <c r="A119">
        <v>124</v>
      </c>
      <c r="B119" t="s">
        <v>410</v>
      </c>
      <c r="C119" t="s">
        <v>238</v>
      </c>
      <c r="D119">
        <v>2</v>
      </c>
      <c r="E119" t="s">
        <v>656</v>
      </c>
      <c r="F119">
        <v>2.8</v>
      </c>
      <c r="G119">
        <v>6.95</v>
      </c>
      <c r="H119">
        <v>6.15</v>
      </c>
      <c r="I119">
        <v>6.34</v>
      </c>
      <c r="J119">
        <v>11.7</v>
      </c>
      <c r="K119" s="3" t="s">
        <v>656</v>
      </c>
      <c r="L119" s="3" t="s">
        <v>656</v>
      </c>
      <c r="M119" s="38"/>
      <c r="N119">
        <f t="shared" si="12"/>
        <v>5.9899999999999993</v>
      </c>
      <c r="O119">
        <f t="shared" si="8"/>
        <v>5.9899999999999993</v>
      </c>
      <c r="P119" s="10">
        <f t="shared" si="9"/>
        <v>-4.5497076023391809</v>
      </c>
      <c r="Q119" s="10">
        <f t="shared" si="10"/>
        <v>3.0193784277879336</v>
      </c>
      <c r="R119" s="10">
        <f t="shared" si="11"/>
        <v>8.0220935355951415</v>
      </c>
      <c r="T119">
        <v>-4.5497076023391809</v>
      </c>
      <c r="U119">
        <v>3.0193784277879336</v>
      </c>
      <c r="V119">
        <v>8.0220935355951415</v>
      </c>
      <c r="X119">
        <f t="shared" si="7"/>
        <v>4.3219607268406497</v>
      </c>
    </row>
    <row r="120" spans="1:24" x14ac:dyDescent="0.25">
      <c r="A120">
        <v>125</v>
      </c>
      <c r="B120" t="s">
        <v>410</v>
      </c>
      <c r="C120" t="s">
        <v>239</v>
      </c>
      <c r="D120" t="s">
        <v>656</v>
      </c>
      <c r="E120" t="s">
        <v>656</v>
      </c>
      <c r="F120" t="s">
        <v>656</v>
      </c>
      <c r="G120">
        <v>9.2200000000000006</v>
      </c>
      <c r="H120">
        <v>8.52</v>
      </c>
      <c r="I120">
        <v>6.9</v>
      </c>
      <c r="J120">
        <v>13.68</v>
      </c>
      <c r="K120" s="3" t="s">
        <v>656</v>
      </c>
      <c r="L120" s="3" t="s">
        <v>656</v>
      </c>
      <c r="M120" s="38"/>
      <c r="N120">
        <f t="shared" si="12"/>
        <v>9.58</v>
      </c>
      <c r="O120">
        <f t="shared" si="8"/>
        <v>9.58</v>
      </c>
      <c r="P120" s="10" t="e">
        <f t="shared" si="9"/>
        <v>#VALUE!</v>
      </c>
      <c r="Q120" s="10" t="e">
        <f t="shared" si="10"/>
        <v>#VALUE!</v>
      </c>
      <c r="R120" s="10">
        <f t="shared" si="11"/>
        <v>9.2683955435261538</v>
      </c>
      <c r="V120">
        <v>9.2683955435261538</v>
      </c>
      <c r="X120">
        <f t="shared" si="7"/>
        <v>8.4770988858815386</v>
      </c>
    </row>
    <row r="121" spans="1:24" x14ac:dyDescent="0.25">
      <c r="A121">
        <v>126</v>
      </c>
      <c r="B121" t="s">
        <v>410</v>
      </c>
      <c r="C121" t="s">
        <v>240</v>
      </c>
      <c r="D121" t="s">
        <v>656</v>
      </c>
      <c r="E121" t="s">
        <v>656</v>
      </c>
      <c r="F121" t="s">
        <v>656</v>
      </c>
      <c r="G121">
        <v>6.73</v>
      </c>
      <c r="H121">
        <v>5.54</v>
      </c>
      <c r="I121">
        <v>5.42</v>
      </c>
      <c r="J121">
        <v>10.55</v>
      </c>
      <c r="K121" s="3" t="s">
        <v>656</v>
      </c>
      <c r="L121" s="3" t="s">
        <v>656</v>
      </c>
      <c r="M121" s="38"/>
      <c r="N121">
        <f t="shared" si="12"/>
        <v>7.06</v>
      </c>
      <c r="O121">
        <f t="shared" si="8"/>
        <v>7.06</v>
      </c>
      <c r="P121" s="10" t="e">
        <f t="shared" si="9"/>
        <v>#VALUE!</v>
      </c>
      <c r="Q121" s="10" t="e">
        <f t="shared" si="10"/>
        <v>#VALUE!</v>
      </c>
      <c r="R121" s="10">
        <f t="shared" si="11"/>
        <v>7.2982312582614721</v>
      </c>
      <c r="V121">
        <v>7.2982312582614721</v>
      </c>
      <c r="X121">
        <f t="shared" si="7"/>
        <v>6.2470578145653679</v>
      </c>
    </row>
    <row r="122" spans="1:24" x14ac:dyDescent="0.25">
      <c r="A122">
        <v>127</v>
      </c>
      <c r="B122" t="s">
        <v>410</v>
      </c>
      <c r="C122" t="s">
        <v>241</v>
      </c>
      <c r="D122" t="s">
        <v>656</v>
      </c>
      <c r="E122" t="s">
        <v>656</v>
      </c>
      <c r="F122" t="s">
        <v>656</v>
      </c>
      <c r="G122" t="s">
        <v>656</v>
      </c>
      <c r="H122" t="s">
        <v>656</v>
      </c>
      <c r="I122">
        <v>5</v>
      </c>
      <c r="J122">
        <v>13.4</v>
      </c>
      <c r="K122" s="3" t="s">
        <v>656</v>
      </c>
      <c r="L122" s="3" t="s">
        <v>656</v>
      </c>
      <c r="M122" s="38"/>
      <c r="N122">
        <f t="shared" si="12"/>
        <v>9.1999999999999993</v>
      </c>
      <c r="O122">
        <f t="shared" si="8"/>
        <v>9.1999999999999993</v>
      </c>
      <c r="P122" s="10" t="e">
        <f t="shared" si="9"/>
        <v>#VALUE!</v>
      </c>
      <c r="Q122" s="10" t="e">
        <f t="shared" si="10"/>
        <v>#VALUE!</v>
      </c>
      <c r="R122" s="10">
        <f t="shared" si="11"/>
        <v>9.0921508151318697</v>
      </c>
      <c r="V122">
        <v>9.0921508151318697</v>
      </c>
      <c r="X122">
        <f t="shared" si="7"/>
        <v>7.0460754075659349</v>
      </c>
    </row>
    <row r="123" spans="1:24" x14ac:dyDescent="0.25">
      <c r="A123">
        <v>128</v>
      </c>
      <c r="B123" t="s">
        <v>410</v>
      </c>
      <c r="C123" t="s">
        <v>242</v>
      </c>
      <c r="D123">
        <v>3.76</v>
      </c>
      <c r="E123" t="s">
        <v>656</v>
      </c>
      <c r="F123" t="s">
        <v>656</v>
      </c>
      <c r="G123">
        <v>6.83</v>
      </c>
      <c r="H123">
        <v>5.99</v>
      </c>
      <c r="I123">
        <v>5.61</v>
      </c>
      <c r="J123">
        <v>7.64</v>
      </c>
      <c r="K123" s="3" t="s">
        <v>656</v>
      </c>
      <c r="L123" s="3" t="s">
        <v>656</v>
      </c>
      <c r="M123" s="38"/>
      <c r="N123">
        <f t="shared" si="12"/>
        <v>5.9659999999999993</v>
      </c>
      <c r="O123">
        <f t="shared" si="8"/>
        <v>5.9659999999999993</v>
      </c>
      <c r="P123" s="10">
        <f t="shared" si="9"/>
        <v>4.807017543859649</v>
      </c>
      <c r="Q123" s="10" t="e">
        <f t="shared" si="10"/>
        <v>#VALUE!</v>
      </c>
      <c r="R123" s="10">
        <f t="shared" si="11"/>
        <v>5.4665449738780127</v>
      </c>
      <c r="T123">
        <v>4.807017543859649</v>
      </c>
      <c r="V123">
        <v>5.4665449738780127</v>
      </c>
      <c r="X123">
        <f t="shared" si="7"/>
        <v>5.7407125035475328</v>
      </c>
    </row>
    <row r="124" spans="1:24" x14ac:dyDescent="0.25">
      <c r="A124">
        <v>129</v>
      </c>
      <c r="B124" t="s">
        <v>410</v>
      </c>
      <c r="C124" t="s">
        <v>243</v>
      </c>
      <c r="D124" t="s">
        <v>656</v>
      </c>
      <c r="E124" t="s">
        <v>656</v>
      </c>
      <c r="F124" t="s">
        <v>656</v>
      </c>
      <c r="G124">
        <v>5.6</v>
      </c>
      <c r="H124">
        <v>4.7</v>
      </c>
      <c r="I124">
        <v>4.93</v>
      </c>
      <c r="J124">
        <v>7.99</v>
      </c>
      <c r="K124" s="3" t="s">
        <v>656</v>
      </c>
      <c r="L124" s="3" t="s">
        <v>656</v>
      </c>
      <c r="M124" s="38"/>
      <c r="N124">
        <f t="shared" si="12"/>
        <v>5.8049999999999997</v>
      </c>
      <c r="O124">
        <f t="shared" si="8"/>
        <v>5.8049999999999997</v>
      </c>
      <c r="P124" s="10" t="e">
        <f t="shared" si="9"/>
        <v>#VALUE!</v>
      </c>
      <c r="Q124" s="10" t="e">
        <f t="shared" si="10"/>
        <v>#VALUE!</v>
      </c>
      <c r="R124" s="10">
        <f t="shared" si="11"/>
        <v>5.6868508843708696</v>
      </c>
      <c r="V124">
        <v>5.6868508843708696</v>
      </c>
      <c r="X124">
        <f t="shared" si="7"/>
        <v>5.2292127210927175</v>
      </c>
    </row>
    <row r="125" spans="1:24" x14ac:dyDescent="0.25">
      <c r="A125">
        <v>130</v>
      </c>
      <c r="B125" t="s">
        <v>410</v>
      </c>
      <c r="C125" t="s">
        <v>244</v>
      </c>
      <c r="D125">
        <v>4.17</v>
      </c>
      <c r="E125">
        <v>4.4000000000000004</v>
      </c>
      <c r="F125">
        <v>5.43</v>
      </c>
      <c r="G125">
        <v>8.3000000000000007</v>
      </c>
      <c r="H125">
        <v>6.69</v>
      </c>
      <c r="I125">
        <v>7.2</v>
      </c>
      <c r="J125">
        <v>12.93</v>
      </c>
      <c r="K125" s="3" t="s">
        <v>656</v>
      </c>
      <c r="L125" s="3" t="s">
        <v>656</v>
      </c>
      <c r="M125" s="38"/>
      <c r="N125">
        <f t="shared" si="12"/>
        <v>7.0171428571428578</v>
      </c>
      <c r="O125">
        <f t="shared" si="8"/>
        <v>7.4533333333333331</v>
      </c>
      <c r="P125" s="10">
        <f t="shared" si="9"/>
        <v>6.9867091972355135</v>
      </c>
      <c r="Q125" s="10">
        <f t="shared" si="10"/>
        <v>12.635466179159048</v>
      </c>
      <c r="R125" s="10">
        <f t="shared" si="11"/>
        <v>8.796311449612892</v>
      </c>
      <c r="T125">
        <v>6.9867091972355135</v>
      </c>
      <c r="U125">
        <v>12.635466179159048</v>
      </c>
      <c r="V125">
        <v>8.796311449612892</v>
      </c>
      <c r="X125">
        <f t="shared" si="7"/>
        <v>8.4347478043345756</v>
      </c>
    </row>
    <row r="126" spans="1:24" x14ac:dyDescent="0.25">
      <c r="A126">
        <v>131</v>
      </c>
      <c r="B126" t="s">
        <v>410</v>
      </c>
      <c r="C126" t="s">
        <v>245</v>
      </c>
      <c r="D126" t="s">
        <v>656</v>
      </c>
      <c r="E126" t="s">
        <v>656</v>
      </c>
      <c r="F126" t="s">
        <v>656</v>
      </c>
      <c r="G126">
        <v>5.84</v>
      </c>
      <c r="H126">
        <v>6.54</v>
      </c>
      <c r="I126">
        <v>7.53</v>
      </c>
      <c r="J126">
        <v>17.11</v>
      </c>
      <c r="K126" s="3" t="s">
        <v>656</v>
      </c>
      <c r="L126" s="3" t="s">
        <v>656</v>
      </c>
      <c r="M126" s="38"/>
      <c r="N126">
        <f t="shared" si="12"/>
        <v>9.254999999999999</v>
      </c>
      <c r="O126">
        <f t="shared" si="8"/>
        <v>9.254999999999999</v>
      </c>
      <c r="P126" s="10" t="e">
        <f t="shared" si="9"/>
        <v>#VALUE!</v>
      </c>
      <c r="Q126" s="10" t="e">
        <f t="shared" si="10"/>
        <v>#VALUE!</v>
      </c>
      <c r="R126" s="10">
        <f t="shared" si="11"/>
        <v>11.42739346635614</v>
      </c>
      <c r="V126">
        <v>11.42739346635614</v>
      </c>
      <c r="X126">
        <f t="shared" si="7"/>
        <v>7.834348366589035</v>
      </c>
    </row>
    <row r="127" spans="1:24" x14ac:dyDescent="0.25">
      <c r="A127">
        <v>132</v>
      </c>
      <c r="B127" t="s">
        <v>410</v>
      </c>
      <c r="C127" t="s">
        <v>246</v>
      </c>
      <c r="D127">
        <v>5.13</v>
      </c>
      <c r="E127">
        <v>5.03</v>
      </c>
      <c r="F127">
        <v>4.03</v>
      </c>
      <c r="G127">
        <v>7.24</v>
      </c>
      <c r="H127">
        <v>6.9</v>
      </c>
      <c r="I127">
        <v>6.6</v>
      </c>
      <c r="J127">
        <v>13.14</v>
      </c>
      <c r="K127" s="3" t="s">
        <v>656</v>
      </c>
      <c r="L127" s="3" t="s">
        <v>656</v>
      </c>
      <c r="M127" s="38"/>
      <c r="N127">
        <f t="shared" si="12"/>
        <v>6.8671428571428574</v>
      </c>
      <c r="O127">
        <f t="shared" si="8"/>
        <v>7.1733333333333329</v>
      </c>
      <c r="P127" s="10">
        <f t="shared" si="9"/>
        <v>12.090377458798512</v>
      </c>
      <c r="Q127" s="10">
        <f t="shared" si="10"/>
        <v>7.5166361974405866</v>
      </c>
      <c r="R127" s="10">
        <f t="shared" si="11"/>
        <v>8.928494995908606</v>
      </c>
      <c r="T127">
        <v>12.090377458798512</v>
      </c>
      <c r="U127">
        <v>7.5166361974405866</v>
      </c>
      <c r="V127">
        <v>8.928494995908606</v>
      </c>
      <c r="X127">
        <f t="shared" si="7"/>
        <v>8.2125847753579517</v>
      </c>
    </row>
    <row r="128" spans="1:24" x14ac:dyDescent="0.25">
      <c r="A128">
        <v>133</v>
      </c>
      <c r="B128" t="s">
        <v>410</v>
      </c>
      <c r="C128" t="s">
        <v>247</v>
      </c>
      <c r="D128">
        <v>4.04</v>
      </c>
      <c r="E128">
        <v>5.83</v>
      </c>
      <c r="F128">
        <v>4.16</v>
      </c>
      <c r="G128">
        <v>7.06</v>
      </c>
      <c r="H128">
        <v>6.88</v>
      </c>
      <c r="I128">
        <v>11.45</v>
      </c>
      <c r="J128">
        <v>17.14</v>
      </c>
      <c r="K128" s="3" t="s">
        <v>656</v>
      </c>
      <c r="L128" s="3" t="s">
        <v>656</v>
      </c>
      <c r="M128" s="38"/>
      <c r="N128">
        <f t="shared" si="12"/>
        <v>8.08</v>
      </c>
      <c r="O128">
        <f t="shared" si="8"/>
        <v>8.4550000000000001</v>
      </c>
      <c r="P128" s="10">
        <f t="shared" si="9"/>
        <v>6.2955874534821916</v>
      </c>
      <c r="Q128" s="10">
        <f t="shared" si="10"/>
        <v>7.9919561243144432</v>
      </c>
      <c r="R128" s="10">
        <f t="shared" si="11"/>
        <v>11.446276830112671</v>
      </c>
      <c r="T128">
        <v>6.2955874534821916</v>
      </c>
      <c r="U128">
        <v>7.9919561243144432</v>
      </c>
      <c r="V128">
        <v>11.446276830112671</v>
      </c>
      <c r="X128">
        <f t="shared" si="7"/>
        <v>8.5206367346515517</v>
      </c>
    </row>
    <row r="129" spans="1:24" x14ac:dyDescent="0.25">
      <c r="A129">
        <v>134</v>
      </c>
      <c r="B129" t="s">
        <v>410</v>
      </c>
      <c r="C129" t="s">
        <v>248</v>
      </c>
      <c r="D129">
        <v>6.03</v>
      </c>
      <c r="E129">
        <v>6.5</v>
      </c>
      <c r="F129">
        <v>4.63</v>
      </c>
      <c r="G129">
        <v>7.44</v>
      </c>
      <c r="H129">
        <v>8.24</v>
      </c>
      <c r="I129">
        <v>8.9</v>
      </c>
      <c r="J129">
        <v>13.6</v>
      </c>
      <c r="K129" s="3" t="s">
        <v>656</v>
      </c>
      <c r="L129" s="3" t="s">
        <v>656</v>
      </c>
      <c r="M129" s="38"/>
      <c r="N129">
        <f t="shared" si="12"/>
        <v>7.9057142857142866</v>
      </c>
      <c r="O129">
        <f t="shared" si="8"/>
        <v>8.14</v>
      </c>
      <c r="P129" s="10">
        <f t="shared" si="9"/>
        <v>16.875066454013826</v>
      </c>
      <c r="Q129" s="10">
        <f t="shared" si="10"/>
        <v>9.7104204753199266</v>
      </c>
      <c r="R129" s="10">
        <f t="shared" si="11"/>
        <v>9.2180399068420726</v>
      </c>
      <c r="T129">
        <v>16.875066454013826</v>
      </c>
      <c r="U129">
        <v>9.7104204753199266</v>
      </c>
      <c r="V129">
        <v>9.2180399068420726</v>
      </c>
      <c r="X129">
        <f t="shared" si="7"/>
        <v>10.063921139362638</v>
      </c>
    </row>
    <row r="130" spans="1:24" x14ac:dyDescent="0.25">
      <c r="A130">
        <v>135</v>
      </c>
      <c r="B130" t="s">
        <v>410</v>
      </c>
      <c r="C130" t="s">
        <v>249</v>
      </c>
      <c r="D130">
        <v>5.83</v>
      </c>
      <c r="E130" t="s">
        <v>656</v>
      </c>
      <c r="F130" t="s">
        <v>656</v>
      </c>
      <c r="G130">
        <v>6.54</v>
      </c>
      <c r="H130">
        <v>6.3</v>
      </c>
      <c r="I130">
        <v>5.45</v>
      </c>
      <c r="J130">
        <v>10.36</v>
      </c>
      <c r="K130" s="3" t="s">
        <v>656</v>
      </c>
      <c r="L130" s="3" t="s">
        <v>656</v>
      </c>
      <c r="M130" s="38"/>
      <c r="N130">
        <f t="shared" si="12"/>
        <v>6.8960000000000008</v>
      </c>
      <c r="O130">
        <f t="shared" si="8"/>
        <v>6.8960000000000008</v>
      </c>
      <c r="P130" s="10">
        <f t="shared" si="9"/>
        <v>15.811802232854866</v>
      </c>
      <c r="Q130" s="10" t="e">
        <f t="shared" si="10"/>
        <v>#VALUE!</v>
      </c>
      <c r="R130" s="10">
        <f t="shared" si="11"/>
        <v>7.1786366211367785</v>
      </c>
      <c r="T130">
        <v>15.811802232854866</v>
      </c>
      <c r="V130">
        <v>7.1786366211367785</v>
      </c>
      <c r="X130">
        <f t="shared" ref="X130:X193" si="13">AVERAGE(G130:I130,K130:L130,T130:V130)</f>
        <v>8.2560877707983273</v>
      </c>
    </row>
    <row r="131" spans="1:24" x14ac:dyDescent="0.25">
      <c r="A131">
        <v>136</v>
      </c>
      <c r="B131" t="s">
        <v>410</v>
      </c>
      <c r="C131" t="s">
        <v>250</v>
      </c>
      <c r="D131" t="s">
        <v>656</v>
      </c>
      <c r="E131" t="s">
        <v>656</v>
      </c>
      <c r="F131" t="s">
        <v>656</v>
      </c>
      <c r="G131">
        <v>6.08</v>
      </c>
      <c r="H131">
        <v>8.3800000000000008</v>
      </c>
      <c r="I131">
        <v>7.87</v>
      </c>
      <c r="J131">
        <v>11.2</v>
      </c>
      <c r="K131" s="3" t="s">
        <v>656</v>
      </c>
      <c r="L131" s="3" t="s">
        <v>656</v>
      </c>
      <c r="M131" s="38"/>
      <c r="N131">
        <f t="shared" si="12"/>
        <v>8.3825000000000003</v>
      </c>
      <c r="O131">
        <f t="shared" ref="O131:O194" si="14">AVERAGE(D131,F131,G131,H131,I131,J131,K131,L131)</f>
        <v>8.3825000000000003</v>
      </c>
      <c r="P131" s="10" t="e">
        <f t="shared" ref="P131:P194" si="15">(D131-2.8558)/0.1881</f>
        <v>#VALUE!</v>
      </c>
      <c r="Q131" s="10" t="e">
        <f t="shared" ref="Q131:Q194" si="16">(F131-1.9742)/0.2735</f>
        <v>#VALUE!</v>
      </c>
      <c r="R131" s="10">
        <f t="shared" ref="R131:R194" si="17">(J131+1.0447)/1.5887</f>
        <v>7.7073708063196325</v>
      </c>
      <c r="V131">
        <v>7.7073708063196325</v>
      </c>
      <c r="X131">
        <f t="shared" si="13"/>
        <v>7.509342701579909</v>
      </c>
    </row>
    <row r="132" spans="1:24" x14ac:dyDescent="0.25">
      <c r="A132">
        <v>137</v>
      </c>
      <c r="B132" t="s">
        <v>410</v>
      </c>
      <c r="C132" t="s">
        <v>251</v>
      </c>
      <c r="D132" t="s">
        <v>656</v>
      </c>
      <c r="E132" t="s">
        <v>656</v>
      </c>
      <c r="F132" t="s">
        <v>656</v>
      </c>
      <c r="G132">
        <v>8.1</v>
      </c>
      <c r="H132">
        <v>7.04</v>
      </c>
      <c r="I132">
        <v>5.07</v>
      </c>
      <c r="J132">
        <v>16.63</v>
      </c>
      <c r="K132" s="3" t="s">
        <v>656</v>
      </c>
      <c r="L132" s="3" t="s">
        <v>656</v>
      </c>
      <c r="M132" s="38"/>
      <c r="N132">
        <f t="shared" si="12"/>
        <v>9.2100000000000009</v>
      </c>
      <c r="O132">
        <f t="shared" si="14"/>
        <v>9.2100000000000009</v>
      </c>
      <c r="P132" s="10" t="e">
        <f t="shared" si="15"/>
        <v>#VALUE!</v>
      </c>
      <c r="Q132" s="10" t="e">
        <f t="shared" si="16"/>
        <v>#VALUE!</v>
      </c>
      <c r="R132" s="10">
        <f t="shared" si="17"/>
        <v>11.125259646251651</v>
      </c>
      <c r="V132">
        <v>11.125259646251651</v>
      </c>
      <c r="X132">
        <f t="shared" si="13"/>
        <v>7.8338149115629125</v>
      </c>
    </row>
    <row r="133" spans="1:24" x14ac:dyDescent="0.25">
      <c r="A133">
        <v>138</v>
      </c>
      <c r="B133" t="s">
        <v>410</v>
      </c>
      <c r="C133" t="s">
        <v>252</v>
      </c>
      <c r="D133" t="s">
        <v>656</v>
      </c>
      <c r="E133" t="s">
        <v>656</v>
      </c>
      <c r="F133" t="s">
        <v>656</v>
      </c>
      <c r="G133">
        <v>6.7</v>
      </c>
      <c r="H133">
        <v>6.84</v>
      </c>
      <c r="I133">
        <v>6.13</v>
      </c>
      <c r="J133">
        <v>10.85</v>
      </c>
      <c r="K133" s="3" t="s">
        <v>656</v>
      </c>
      <c r="L133" s="3" t="s">
        <v>656</v>
      </c>
      <c r="M133" s="38"/>
      <c r="N133">
        <f t="shared" si="12"/>
        <v>7.629999999999999</v>
      </c>
      <c r="O133">
        <f t="shared" si="14"/>
        <v>7.629999999999999</v>
      </c>
      <c r="P133" s="10" t="e">
        <f t="shared" si="15"/>
        <v>#VALUE!</v>
      </c>
      <c r="Q133" s="10" t="e">
        <f t="shared" si="16"/>
        <v>#VALUE!</v>
      </c>
      <c r="R133" s="10">
        <f t="shared" si="17"/>
        <v>7.4870648958267765</v>
      </c>
      <c r="V133">
        <v>7.4870648958267765</v>
      </c>
      <c r="X133">
        <f t="shared" si="13"/>
        <v>6.7892662239566937</v>
      </c>
    </row>
    <row r="134" spans="1:24" x14ac:dyDescent="0.25">
      <c r="A134">
        <v>139</v>
      </c>
      <c r="B134" t="s">
        <v>410</v>
      </c>
      <c r="C134" t="s">
        <v>253</v>
      </c>
      <c r="D134" t="s">
        <v>656</v>
      </c>
      <c r="E134" t="s">
        <v>656</v>
      </c>
      <c r="F134" t="s">
        <v>656</v>
      </c>
      <c r="G134">
        <v>7.33</v>
      </c>
      <c r="H134">
        <v>6.29</v>
      </c>
      <c r="I134">
        <v>8.3000000000000007</v>
      </c>
      <c r="J134">
        <v>15.65</v>
      </c>
      <c r="K134" s="3" t="s">
        <v>656</v>
      </c>
      <c r="L134" s="3" t="s">
        <v>656</v>
      </c>
      <c r="M134" s="38"/>
      <c r="N134">
        <f t="shared" si="12"/>
        <v>9.3925000000000001</v>
      </c>
      <c r="O134">
        <f t="shared" si="14"/>
        <v>9.3925000000000001</v>
      </c>
      <c r="P134" s="10" t="e">
        <f t="shared" si="15"/>
        <v>#VALUE!</v>
      </c>
      <c r="Q134" s="10" t="e">
        <f t="shared" si="16"/>
        <v>#VALUE!</v>
      </c>
      <c r="R134" s="10">
        <f t="shared" si="17"/>
        <v>10.508403096871657</v>
      </c>
      <c r="V134">
        <v>10.508403096871657</v>
      </c>
      <c r="X134">
        <f t="shared" si="13"/>
        <v>8.1071007742179155</v>
      </c>
    </row>
    <row r="135" spans="1:24" x14ac:dyDescent="0.25">
      <c r="A135">
        <v>140</v>
      </c>
      <c r="B135" t="s">
        <v>410</v>
      </c>
      <c r="C135" t="s">
        <v>254</v>
      </c>
      <c r="D135" t="s">
        <v>656</v>
      </c>
      <c r="E135" t="s">
        <v>656</v>
      </c>
      <c r="F135" t="s">
        <v>656</v>
      </c>
      <c r="G135">
        <v>6.9</v>
      </c>
      <c r="H135">
        <v>7.42</v>
      </c>
      <c r="I135">
        <v>8.7799999999999994</v>
      </c>
      <c r="J135">
        <v>13.02</v>
      </c>
      <c r="K135" s="3" t="s">
        <v>656</v>
      </c>
      <c r="L135" s="3" t="s">
        <v>656</v>
      </c>
      <c r="M135" s="38"/>
      <c r="N135">
        <f t="shared" si="12"/>
        <v>9.0300000000000011</v>
      </c>
      <c r="O135">
        <f t="shared" si="14"/>
        <v>9.0300000000000011</v>
      </c>
      <c r="P135" s="10" t="e">
        <f t="shared" si="15"/>
        <v>#VALUE!</v>
      </c>
      <c r="Q135" s="10" t="e">
        <f t="shared" si="16"/>
        <v>#VALUE!</v>
      </c>
      <c r="R135" s="10">
        <f t="shared" si="17"/>
        <v>8.8529615408824824</v>
      </c>
      <c r="V135">
        <v>8.8529615408824824</v>
      </c>
      <c r="X135">
        <f t="shared" si="13"/>
        <v>7.988240385220621</v>
      </c>
    </row>
    <row r="136" spans="1:24" x14ac:dyDescent="0.25">
      <c r="A136">
        <v>141</v>
      </c>
      <c r="B136" t="s">
        <v>410</v>
      </c>
      <c r="C136" t="s">
        <v>255</v>
      </c>
      <c r="D136" t="s">
        <v>656</v>
      </c>
      <c r="E136" t="s">
        <v>656</v>
      </c>
      <c r="F136" t="s">
        <v>656</v>
      </c>
      <c r="G136">
        <v>7.26</v>
      </c>
      <c r="H136">
        <v>7</v>
      </c>
      <c r="I136">
        <v>7.48</v>
      </c>
      <c r="J136">
        <v>18.52</v>
      </c>
      <c r="K136" s="3" t="s">
        <v>656</v>
      </c>
      <c r="L136" s="3" t="s">
        <v>656</v>
      </c>
      <c r="M136" s="38"/>
      <c r="N136">
        <f t="shared" si="12"/>
        <v>10.065000000000001</v>
      </c>
      <c r="O136">
        <f t="shared" si="14"/>
        <v>10.065000000000001</v>
      </c>
      <c r="P136" s="10" t="e">
        <f t="shared" si="15"/>
        <v>#VALUE!</v>
      </c>
      <c r="Q136" s="10" t="e">
        <f t="shared" si="16"/>
        <v>#VALUE!</v>
      </c>
      <c r="R136" s="10">
        <f t="shared" si="17"/>
        <v>12.314911562913073</v>
      </c>
      <c r="V136">
        <v>12.314911562913073</v>
      </c>
      <c r="X136">
        <f t="shared" si="13"/>
        <v>8.5137278907282692</v>
      </c>
    </row>
    <row r="137" spans="1:24" x14ac:dyDescent="0.25">
      <c r="A137">
        <v>142</v>
      </c>
      <c r="B137" t="s">
        <v>410</v>
      </c>
      <c r="C137" t="s">
        <v>256</v>
      </c>
      <c r="D137" t="s">
        <v>656</v>
      </c>
      <c r="E137" t="s">
        <v>656</v>
      </c>
      <c r="F137" t="s">
        <v>656</v>
      </c>
      <c r="G137">
        <v>7.88</v>
      </c>
      <c r="H137">
        <v>5.54</v>
      </c>
      <c r="I137">
        <v>7.5</v>
      </c>
      <c r="J137">
        <v>15.12</v>
      </c>
      <c r="K137" s="3" t="s">
        <v>656</v>
      </c>
      <c r="L137" s="3" t="s">
        <v>656</v>
      </c>
      <c r="M137" s="38"/>
      <c r="N137">
        <f t="shared" si="12"/>
        <v>9.01</v>
      </c>
      <c r="O137">
        <f t="shared" si="14"/>
        <v>9.01</v>
      </c>
      <c r="P137" s="10" t="e">
        <f t="shared" si="15"/>
        <v>#VALUE!</v>
      </c>
      <c r="Q137" s="10" t="e">
        <f t="shared" si="16"/>
        <v>#VALUE!</v>
      </c>
      <c r="R137" s="10">
        <f t="shared" si="17"/>
        <v>10.174797003839616</v>
      </c>
      <c r="V137">
        <v>10.174797003839616</v>
      </c>
      <c r="X137">
        <f t="shared" si="13"/>
        <v>7.7736992509599041</v>
      </c>
    </row>
    <row r="138" spans="1:24" x14ac:dyDescent="0.25">
      <c r="A138">
        <v>143</v>
      </c>
      <c r="B138" t="s">
        <v>410</v>
      </c>
      <c r="C138" t="s">
        <v>257</v>
      </c>
      <c r="D138" t="s">
        <v>656</v>
      </c>
      <c r="E138" t="s">
        <v>656</v>
      </c>
      <c r="F138" t="s">
        <v>656</v>
      </c>
      <c r="G138">
        <v>10.78</v>
      </c>
      <c r="H138">
        <v>7.4</v>
      </c>
      <c r="I138">
        <v>9.08</v>
      </c>
      <c r="J138">
        <v>14.9</v>
      </c>
      <c r="K138" s="3" t="s">
        <v>656</v>
      </c>
      <c r="L138" s="3" t="s">
        <v>656</v>
      </c>
      <c r="M138" s="38"/>
      <c r="N138">
        <f t="shared" si="12"/>
        <v>10.54</v>
      </c>
      <c r="O138">
        <f t="shared" si="14"/>
        <v>10.54</v>
      </c>
      <c r="P138" s="10" t="e">
        <f t="shared" si="15"/>
        <v>#VALUE!</v>
      </c>
      <c r="Q138" s="10" t="e">
        <f t="shared" si="16"/>
        <v>#VALUE!</v>
      </c>
      <c r="R138" s="10">
        <f t="shared" si="17"/>
        <v>10.036319002958395</v>
      </c>
      <c r="V138">
        <v>10.036319002958395</v>
      </c>
      <c r="X138">
        <f t="shared" si="13"/>
        <v>9.3240797507395978</v>
      </c>
    </row>
    <row r="139" spans="1:24" x14ac:dyDescent="0.25">
      <c r="A139">
        <v>144</v>
      </c>
      <c r="B139" t="s">
        <v>410</v>
      </c>
      <c r="C139" t="s">
        <v>258</v>
      </c>
      <c r="D139" t="s">
        <v>656</v>
      </c>
      <c r="E139" t="s">
        <v>656</v>
      </c>
      <c r="F139" t="s">
        <v>656</v>
      </c>
      <c r="G139">
        <v>10.3</v>
      </c>
      <c r="H139">
        <v>9</v>
      </c>
      <c r="I139">
        <v>9.7799999999999994</v>
      </c>
      <c r="J139">
        <v>15.76</v>
      </c>
      <c r="K139" s="3" t="s">
        <v>656</v>
      </c>
      <c r="L139" s="3" t="s">
        <v>656</v>
      </c>
      <c r="M139" s="38"/>
      <c r="N139">
        <f t="shared" ref="N139:N202" si="18">AVERAGE(D139:L139)</f>
        <v>11.209999999999999</v>
      </c>
      <c r="O139">
        <f t="shared" si="14"/>
        <v>11.209999999999999</v>
      </c>
      <c r="P139" s="10" t="e">
        <f t="shared" si="15"/>
        <v>#VALUE!</v>
      </c>
      <c r="Q139" s="10" t="e">
        <f t="shared" si="16"/>
        <v>#VALUE!</v>
      </c>
      <c r="R139" s="10">
        <f t="shared" si="17"/>
        <v>10.577642097312268</v>
      </c>
      <c r="V139">
        <v>10.577642097312268</v>
      </c>
      <c r="X139">
        <f t="shared" si="13"/>
        <v>9.9144105243280656</v>
      </c>
    </row>
    <row r="140" spans="1:24" x14ac:dyDescent="0.25">
      <c r="A140">
        <v>145</v>
      </c>
      <c r="B140" t="s">
        <v>410</v>
      </c>
      <c r="C140" t="s">
        <v>259</v>
      </c>
      <c r="D140" t="s">
        <v>656</v>
      </c>
      <c r="E140" t="s">
        <v>656</v>
      </c>
      <c r="F140" t="s">
        <v>656</v>
      </c>
      <c r="G140">
        <v>9.25</v>
      </c>
      <c r="H140">
        <v>8.7899999999999991</v>
      </c>
      <c r="I140">
        <v>8.5299999999999994</v>
      </c>
      <c r="J140">
        <v>15.33</v>
      </c>
      <c r="K140" s="3" t="s">
        <v>656</v>
      </c>
      <c r="L140" s="3" t="s">
        <v>656</v>
      </c>
      <c r="M140" s="38"/>
      <c r="N140">
        <f t="shared" si="18"/>
        <v>10.475</v>
      </c>
      <c r="O140">
        <f t="shared" si="14"/>
        <v>10.475</v>
      </c>
      <c r="P140" s="10" t="e">
        <f t="shared" si="15"/>
        <v>#VALUE!</v>
      </c>
      <c r="Q140" s="10" t="e">
        <f t="shared" si="16"/>
        <v>#VALUE!</v>
      </c>
      <c r="R140" s="10">
        <f t="shared" si="17"/>
        <v>10.30698055013533</v>
      </c>
      <c r="V140">
        <v>10.30698055013533</v>
      </c>
      <c r="X140">
        <f t="shared" si="13"/>
        <v>9.2192451375338322</v>
      </c>
    </row>
    <row r="141" spans="1:24" x14ac:dyDescent="0.25">
      <c r="A141">
        <v>146</v>
      </c>
      <c r="B141" t="s">
        <v>410</v>
      </c>
      <c r="C141" t="s">
        <v>260</v>
      </c>
      <c r="D141" t="s">
        <v>656</v>
      </c>
      <c r="E141" t="s">
        <v>656</v>
      </c>
      <c r="F141" t="s">
        <v>656</v>
      </c>
      <c r="G141" t="s">
        <v>656</v>
      </c>
      <c r="H141">
        <v>7.8</v>
      </c>
      <c r="I141">
        <v>7.36</v>
      </c>
      <c r="J141">
        <v>9.75</v>
      </c>
      <c r="K141" s="3" t="s">
        <v>656</v>
      </c>
      <c r="L141" s="3" t="s">
        <v>656</v>
      </c>
      <c r="M141" s="38"/>
      <c r="N141">
        <f t="shared" si="18"/>
        <v>8.3033333333333328</v>
      </c>
      <c r="O141">
        <f t="shared" si="14"/>
        <v>8.3033333333333328</v>
      </c>
      <c r="P141" s="10" t="e">
        <f t="shared" si="15"/>
        <v>#VALUE!</v>
      </c>
      <c r="Q141" s="10" t="e">
        <f t="shared" si="16"/>
        <v>#VALUE!</v>
      </c>
      <c r="R141" s="10">
        <f t="shared" si="17"/>
        <v>6.7946748914206587</v>
      </c>
      <c r="V141">
        <v>6.7946748914206587</v>
      </c>
      <c r="X141">
        <f t="shared" si="13"/>
        <v>7.3182249638068866</v>
      </c>
    </row>
    <row r="142" spans="1:24" x14ac:dyDescent="0.25">
      <c r="A142">
        <v>147</v>
      </c>
      <c r="B142" t="s">
        <v>410</v>
      </c>
      <c r="C142" t="s">
        <v>261</v>
      </c>
      <c r="D142">
        <v>4.25</v>
      </c>
      <c r="E142">
        <v>3.2</v>
      </c>
      <c r="F142">
        <v>3.5</v>
      </c>
      <c r="G142">
        <v>8.48</v>
      </c>
      <c r="H142">
        <v>8.39</v>
      </c>
      <c r="I142">
        <v>8.52</v>
      </c>
      <c r="J142">
        <v>13.44</v>
      </c>
      <c r="K142" s="3" t="s">
        <v>656</v>
      </c>
      <c r="L142" s="3" t="s">
        <v>656</v>
      </c>
      <c r="M142" s="38"/>
      <c r="N142">
        <f t="shared" si="18"/>
        <v>7.1114285714285712</v>
      </c>
      <c r="O142">
        <f t="shared" si="14"/>
        <v>7.7633333333333328</v>
      </c>
      <c r="P142" s="10">
        <f t="shared" si="15"/>
        <v>7.4120148856990973</v>
      </c>
      <c r="Q142" s="10">
        <f t="shared" si="16"/>
        <v>5.5787934186471659</v>
      </c>
      <c r="R142" s="10">
        <f t="shared" si="17"/>
        <v>9.1173286334739103</v>
      </c>
      <c r="T142">
        <v>7.4120148856990973</v>
      </c>
      <c r="U142">
        <v>5.5787934186471659</v>
      </c>
      <c r="V142">
        <v>9.1173286334739103</v>
      </c>
      <c r="X142">
        <f t="shared" si="13"/>
        <v>7.9163561563033618</v>
      </c>
    </row>
    <row r="143" spans="1:24" x14ac:dyDescent="0.25">
      <c r="A143">
        <v>148</v>
      </c>
      <c r="B143" t="s">
        <v>410</v>
      </c>
      <c r="C143" t="s">
        <v>262</v>
      </c>
      <c r="D143" t="s">
        <v>656</v>
      </c>
      <c r="E143" t="s">
        <v>656</v>
      </c>
      <c r="F143" t="s">
        <v>656</v>
      </c>
      <c r="G143">
        <v>3.48</v>
      </c>
      <c r="H143">
        <v>4.12</v>
      </c>
      <c r="I143" t="s">
        <v>656</v>
      </c>
      <c r="J143" t="s">
        <v>656</v>
      </c>
      <c r="K143" s="3" t="s">
        <v>656</v>
      </c>
      <c r="L143" s="3" t="s">
        <v>656</v>
      </c>
      <c r="M143" s="38"/>
      <c r="N143">
        <f t="shared" si="18"/>
        <v>3.8</v>
      </c>
      <c r="O143">
        <f t="shared" si="14"/>
        <v>3.8</v>
      </c>
      <c r="P143" s="10" t="e">
        <f t="shared" si="15"/>
        <v>#VALUE!</v>
      </c>
      <c r="Q143" s="10" t="e">
        <f t="shared" si="16"/>
        <v>#VALUE!</v>
      </c>
      <c r="R143" s="10" t="e">
        <f t="shared" si="17"/>
        <v>#VALUE!</v>
      </c>
      <c r="X143">
        <f t="shared" si="13"/>
        <v>3.8</v>
      </c>
    </row>
    <row r="144" spans="1:24" x14ac:dyDescent="0.25">
      <c r="A144">
        <v>149</v>
      </c>
      <c r="B144" t="s">
        <v>410</v>
      </c>
      <c r="C144" t="s">
        <v>263</v>
      </c>
      <c r="D144" t="s">
        <v>656</v>
      </c>
      <c r="E144" t="s">
        <v>656</v>
      </c>
      <c r="F144" t="s">
        <v>656</v>
      </c>
      <c r="G144" t="s">
        <v>656</v>
      </c>
      <c r="H144">
        <v>6.02</v>
      </c>
      <c r="I144">
        <v>8.86</v>
      </c>
      <c r="J144">
        <v>9.61</v>
      </c>
      <c r="K144" s="3" t="s">
        <v>656</v>
      </c>
      <c r="L144" s="3" t="s">
        <v>656</v>
      </c>
      <c r="M144" s="38"/>
      <c r="N144">
        <f t="shared" si="18"/>
        <v>8.1633333333333322</v>
      </c>
      <c r="O144">
        <f t="shared" si="14"/>
        <v>8.1633333333333322</v>
      </c>
      <c r="P144" s="10" t="e">
        <f t="shared" si="15"/>
        <v>#VALUE!</v>
      </c>
      <c r="Q144" s="10" t="e">
        <f t="shared" si="16"/>
        <v>#VALUE!</v>
      </c>
      <c r="R144" s="10">
        <f t="shared" si="17"/>
        <v>6.7065525272235158</v>
      </c>
      <c r="V144">
        <v>6.7065525272235158</v>
      </c>
      <c r="X144">
        <f t="shared" si="13"/>
        <v>7.1955175090745049</v>
      </c>
    </row>
    <row r="145" spans="1:24" x14ac:dyDescent="0.25">
      <c r="A145">
        <v>150</v>
      </c>
      <c r="B145" t="s">
        <v>410</v>
      </c>
      <c r="C145" t="s">
        <v>264</v>
      </c>
      <c r="D145" t="s">
        <v>656</v>
      </c>
      <c r="E145" t="s">
        <v>656</v>
      </c>
      <c r="F145" t="s">
        <v>656</v>
      </c>
      <c r="G145">
        <v>7.42</v>
      </c>
      <c r="H145">
        <v>7.13</v>
      </c>
      <c r="I145">
        <v>6.62</v>
      </c>
      <c r="J145">
        <v>12.63</v>
      </c>
      <c r="K145" s="3" t="s">
        <v>656</v>
      </c>
      <c r="L145" s="3" t="s">
        <v>656</v>
      </c>
      <c r="M145" s="38"/>
      <c r="N145">
        <f t="shared" si="18"/>
        <v>8.4500000000000011</v>
      </c>
      <c r="O145">
        <f t="shared" si="14"/>
        <v>8.4500000000000011</v>
      </c>
      <c r="P145" s="10" t="e">
        <f t="shared" si="15"/>
        <v>#VALUE!</v>
      </c>
      <c r="Q145" s="10" t="e">
        <f t="shared" si="16"/>
        <v>#VALUE!</v>
      </c>
      <c r="R145" s="10">
        <f t="shared" si="17"/>
        <v>8.6074778120475877</v>
      </c>
      <c r="V145">
        <v>8.6074778120475877</v>
      </c>
      <c r="X145">
        <f t="shared" si="13"/>
        <v>7.4443694530118973</v>
      </c>
    </row>
    <row r="146" spans="1:24" x14ac:dyDescent="0.25">
      <c r="A146">
        <v>151</v>
      </c>
      <c r="B146" t="s">
        <v>410</v>
      </c>
      <c r="C146" t="s">
        <v>265</v>
      </c>
      <c r="D146" t="s">
        <v>656</v>
      </c>
      <c r="E146" t="s">
        <v>656</v>
      </c>
      <c r="F146" t="s">
        <v>656</v>
      </c>
      <c r="G146">
        <v>8.36</v>
      </c>
      <c r="H146">
        <v>8.0299999999999994</v>
      </c>
      <c r="I146">
        <v>10.220000000000001</v>
      </c>
      <c r="J146">
        <v>14.15</v>
      </c>
      <c r="K146" s="3" t="s">
        <v>656</v>
      </c>
      <c r="L146" s="3" t="s">
        <v>656</v>
      </c>
      <c r="M146" s="38"/>
      <c r="N146">
        <f t="shared" si="18"/>
        <v>10.19</v>
      </c>
      <c r="O146">
        <f t="shared" si="14"/>
        <v>10.19</v>
      </c>
      <c r="P146" s="10" t="e">
        <f t="shared" si="15"/>
        <v>#VALUE!</v>
      </c>
      <c r="Q146" s="10" t="e">
        <f t="shared" si="16"/>
        <v>#VALUE!</v>
      </c>
      <c r="R146" s="10">
        <f t="shared" si="17"/>
        <v>9.5642349090451315</v>
      </c>
      <c r="V146">
        <v>9.5642349090451315</v>
      </c>
      <c r="X146">
        <f t="shared" si="13"/>
        <v>9.0435587272612832</v>
      </c>
    </row>
    <row r="147" spans="1:24" x14ac:dyDescent="0.25">
      <c r="A147">
        <v>152</v>
      </c>
      <c r="B147" t="s">
        <v>410</v>
      </c>
      <c r="C147" t="s">
        <v>266</v>
      </c>
      <c r="D147" t="s">
        <v>656</v>
      </c>
      <c r="E147" t="s">
        <v>656</v>
      </c>
      <c r="F147" t="s">
        <v>656</v>
      </c>
      <c r="G147" t="s">
        <v>656</v>
      </c>
      <c r="H147" t="s">
        <v>656</v>
      </c>
      <c r="I147">
        <v>6.36</v>
      </c>
      <c r="J147">
        <v>12.83</v>
      </c>
      <c r="K147" s="3" t="s">
        <v>656</v>
      </c>
      <c r="L147" s="3" t="s">
        <v>656</v>
      </c>
      <c r="M147" s="38"/>
      <c r="N147">
        <f t="shared" si="18"/>
        <v>9.5950000000000006</v>
      </c>
      <c r="O147">
        <f t="shared" si="14"/>
        <v>9.5950000000000006</v>
      </c>
      <c r="P147" s="10" t="e">
        <f t="shared" si="15"/>
        <v>#VALUE!</v>
      </c>
      <c r="Q147" s="10" t="e">
        <f t="shared" si="16"/>
        <v>#VALUE!</v>
      </c>
      <c r="R147" s="10">
        <f t="shared" si="17"/>
        <v>8.7333669037577906</v>
      </c>
      <c r="V147">
        <v>8.7333669037577906</v>
      </c>
      <c r="X147">
        <f t="shared" si="13"/>
        <v>7.546683451878895</v>
      </c>
    </row>
    <row r="148" spans="1:24" x14ac:dyDescent="0.25">
      <c r="A148">
        <v>153</v>
      </c>
      <c r="B148" t="s">
        <v>411</v>
      </c>
      <c r="C148" t="s">
        <v>275</v>
      </c>
      <c r="D148" t="s">
        <v>656</v>
      </c>
      <c r="E148" t="s">
        <v>656</v>
      </c>
      <c r="F148" t="s">
        <v>656</v>
      </c>
      <c r="G148">
        <v>3.2333333333333329</v>
      </c>
      <c r="H148">
        <v>4.58</v>
      </c>
      <c r="I148">
        <v>1.5666666666666667</v>
      </c>
      <c r="J148" t="s">
        <v>656</v>
      </c>
      <c r="K148">
        <v>2.4500000000000002</v>
      </c>
      <c r="L148" s="3" t="s">
        <v>656</v>
      </c>
      <c r="M148" s="38"/>
      <c r="N148">
        <f t="shared" si="18"/>
        <v>2.9574999999999996</v>
      </c>
      <c r="O148">
        <f t="shared" si="14"/>
        <v>2.9574999999999996</v>
      </c>
      <c r="P148" s="10" t="e">
        <f t="shared" si="15"/>
        <v>#VALUE!</v>
      </c>
      <c r="Q148" s="10" t="e">
        <f t="shared" si="16"/>
        <v>#VALUE!</v>
      </c>
      <c r="R148" s="10" t="e">
        <f t="shared" si="17"/>
        <v>#VALUE!</v>
      </c>
      <c r="X148">
        <f t="shared" si="13"/>
        <v>2.9574999999999996</v>
      </c>
    </row>
    <row r="149" spans="1:24" x14ac:dyDescent="0.25">
      <c r="A149">
        <v>154</v>
      </c>
      <c r="B149" t="s">
        <v>411</v>
      </c>
      <c r="C149" t="s">
        <v>276</v>
      </c>
      <c r="D149" t="s">
        <v>656</v>
      </c>
      <c r="E149" t="s">
        <v>656</v>
      </c>
      <c r="F149" t="s">
        <v>656</v>
      </c>
      <c r="G149">
        <v>4.5</v>
      </c>
      <c r="H149">
        <v>2.8666666666666671</v>
      </c>
      <c r="I149">
        <v>3.11</v>
      </c>
      <c r="J149" t="s">
        <v>656</v>
      </c>
      <c r="K149">
        <v>4.16</v>
      </c>
      <c r="L149" s="3" t="s">
        <v>656</v>
      </c>
      <c r="M149" s="38"/>
      <c r="N149">
        <f t="shared" si="18"/>
        <v>3.6591666666666667</v>
      </c>
      <c r="O149">
        <f t="shared" si="14"/>
        <v>3.6591666666666667</v>
      </c>
      <c r="P149" s="10" t="e">
        <f t="shared" si="15"/>
        <v>#VALUE!</v>
      </c>
      <c r="Q149" s="10" t="e">
        <f t="shared" si="16"/>
        <v>#VALUE!</v>
      </c>
      <c r="R149" s="10" t="e">
        <f t="shared" si="17"/>
        <v>#VALUE!</v>
      </c>
      <c r="X149">
        <f t="shared" si="13"/>
        <v>3.6591666666666667</v>
      </c>
    </row>
    <row r="150" spans="1:24" x14ac:dyDescent="0.25">
      <c r="A150">
        <v>155</v>
      </c>
      <c r="B150" t="s">
        <v>411</v>
      </c>
      <c r="C150" t="s">
        <v>277</v>
      </c>
      <c r="D150" t="s">
        <v>656</v>
      </c>
      <c r="E150" t="s">
        <v>656</v>
      </c>
      <c r="F150" t="s">
        <v>656</v>
      </c>
      <c r="G150">
        <v>3.16</v>
      </c>
      <c r="H150">
        <v>3.7</v>
      </c>
      <c r="I150">
        <v>1.59</v>
      </c>
      <c r="J150" t="s">
        <v>656</v>
      </c>
      <c r="K150">
        <v>2.2000000000000002</v>
      </c>
      <c r="L150" s="3" t="s">
        <v>656</v>
      </c>
      <c r="M150" s="38"/>
      <c r="N150">
        <f t="shared" si="18"/>
        <v>2.6625000000000005</v>
      </c>
      <c r="O150">
        <f t="shared" si="14"/>
        <v>2.6625000000000005</v>
      </c>
      <c r="P150" s="10" t="e">
        <f t="shared" si="15"/>
        <v>#VALUE!</v>
      </c>
      <c r="Q150" s="10" t="e">
        <f t="shared" si="16"/>
        <v>#VALUE!</v>
      </c>
      <c r="R150" s="10" t="e">
        <f t="shared" si="17"/>
        <v>#VALUE!</v>
      </c>
      <c r="X150">
        <f t="shared" si="13"/>
        <v>2.6625000000000005</v>
      </c>
    </row>
    <row r="151" spans="1:24" x14ac:dyDescent="0.25">
      <c r="A151">
        <v>156</v>
      </c>
      <c r="B151" t="s">
        <v>411</v>
      </c>
      <c r="C151" t="s">
        <v>278</v>
      </c>
      <c r="D151" t="s">
        <v>656</v>
      </c>
      <c r="E151" t="s">
        <v>656</v>
      </c>
      <c r="F151" t="s">
        <v>656</v>
      </c>
      <c r="G151">
        <v>3.2</v>
      </c>
      <c r="H151">
        <v>3.56</v>
      </c>
      <c r="I151">
        <v>1.59</v>
      </c>
      <c r="J151" t="s">
        <v>656</v>
      </c>
      <c r="K151">
        <v>1.8</v>
      </c>
      <c r="L151" s="3" t="s">
        <v>656</v>
      </c>
      <c r="M151" s="38"/>
      <c r="N151">
        <f t="shared" si="18"/>
        <v>2.5375000000000001</v>
      </c>
      <c r="O151">
        <f t="shared" si="14"/>
        <v>2.5375000000000001</v>
      </c>
      <c r="P151" s="10" t="e">
        <f t="shared" si="15"/>
        <v>#VALUE!</v>
      </c>
      <c r="Q151" s="10" t="e">
        <f t="shared" si="16"/>
        <v>#VALUE!</v>
      </c>
      <c r="R151" s="10" t="e">
        <f t="shared" si="17"/>
        <v>#VALUE!</v>
      </c>
      <c r="X151">
        <f t="shared" si="13"/>
        <v>2.5375000000000001</v>
      </c>
    </row>
    <row r="152" spans="1:24" x14ac:dyDescent="0.25">
      <c r="A152">
        <v>157</v>
      </c>
      <c r="B152" t="s">
        <v>411</v>
      </c>
      <c r="C152" t="s">
        <v>279</v>
      </c>
      <c r="D152" t="s">
        <v>656</v>
      </c>
      <c r="E152" t="s">
        <v>656</v>
      </c>
      <c r="F152" t="s">
        <v>656</v>
      </c>
      <c r="G152" t="s">
        <v>656</v>
      </c>
      <c r="H152" t="s">
        <v>656</v>
      </c>
      <c r="I152">
        <v>1.79</v>
      </c>
      <c r="J152" t="s">
        <v>656</v>
      </c>
      <c r="K152">
        <v>2.36</v>
      </c>
      <c r="L152" s="3" t="s">
        <v>656</v>
      </c>
      <c r="M152" s="38"/>
      <c r="N152">
        <f t="shared" si="18"/>
        <v>2.0750000000000002</v>
      </c>
      <c r="O152">
        <f t="shared" si="14"/>
        <v>2.0750000000000002</v>
      </c>
      <c r="P152" s="10" t="e">
        <f t="shared" si="15"/>
        <v>#VALUE!</v>
      </c>
      <c r="Q152" s="10" t="e">
        <f t="shared" si="16"/>
        <v>#VALUE!</v>
      </c>
      <c r="R152" s="10" t="e">
        <f t="shared" si="17"/>
        <v>#VALUE!</v>
      </c>
      <c r="X152">
        <f t="shared" si="13"/>
        <v>2.0750000000000002</v>
      </c>
    </row>
    <row r="153" spans="1:24" x14ac:dyDescent="0.25">
      <c r="A153">
        <v>158</v>
      </c>
      <c r="B153" t="s">
        <v>411</v>
      </c>
      <c r="C153" t="s">
        <v>280</v>
      </c>
      <c r="D153" t="s">
        <v>656</v>
      </c>
      <c r="E153" t="s">
        <v>656</v>
      </c>
      <c r="F153" t="s">
        <v>656</v>
      </c>
      <c r="G153" t="s">
        <v>656</v>
      </c>
      <c r="H153" t="s">
        <v>656</v>
      </c>
      <c r="I153">
        <v>1.79</v>
      </c>
      <c r="J153" t="s">
        <v>656</v>
      </c>
      <c r="K153">
        <v>2.36</v>
      </c>
      <c r="L153" s="3" t="s">
        <v>656</v>
      </c>
      <c r="M153" s="38"/>
      <c r="N153">
        <f t="shared" si="18"/>
        <v>2.0750000000000002</v>
      </c>
      <c r="O153">
        <f t="shared" si="14"/>
        <v>2.0750000000000002</v>
      </c>
      <c r="P153" s="10" t="e">
        <f t="shared" si="15"/>
        <v>#VALUE!</v>
      </c>
      <c r="Q153" s="10" t="e">
        <f t="shared" si="16"/>
        <v>#VALUE!</v>
      </c>
      <c r="R153" s="10" t="e">
        <f t="shared" si="17"/>
        <v>#VALUE!</v>
      </c>
      <c r="X153">
        <f t="shared" si="13"/>
        <v>2.0750000000000002</v>
      </c>
    </row>
    <row r="154" spans="1:24" x14ac:dyDescent="0.25">
      <c r="A154">
        <v>160</v>
      </c>
      <c r="B154" t="s">
        <v>411</v>
      </c>
      <c r="C154" t="s">
        <v>282</v>
      </c>
      <c r="D154" t="s">
        <v>656</v>
      </c>
      <c r="E154" t="s">
        <v>656</v>
      </c>
      <c r="F154" t="s">
        <v>656</v>
      </c>
      <c r="G154">
        <v>3.1</v>
      </c>
      <c r="H154">
        <v>3.7</v>
      </c>
      <c r="I154">
        <v>2.35</v>
      </c>
      <c r="J154" t="s">
        <v>656</v>
      </c>
      <c r="K154" t="s">
        <v>656</v>
      </c>
      <c r="L154" s="3" t="s">
        <v>656</v>
      </c>
      <c r="M154" s="38"/>
      <c r="N154">
        <f t="shared" si="18"/>
        <v>3.0500000000000003</v>
      </c>
      <c r="O154">
        <f t="shared" si="14"/>
        <v>3.0500000000000003</v>
      </c>
      <c r="P154" s="10" t="e">
        <f t="shared" si="15"/>
        <v>#VALUE!</v>
      </c>
      <c r="Q154" s="10" t="e">
        <f t="shared" si="16"/>
        <v>#VALUE!</v>
      </c>
      <c r="R154" s="10" t="e">
        <f t="shared" si="17"/>
        <v>#VALUE!</v>
      </c>
      <c r="X154">
        <f t="shared" si="13"/>
        <v>3.0500000000000003</v>
      </c>
    </row>
    <row r="155" spans="1:24" x14ac:dyDescent="0.25">
      <c r="A155">
        <v>161</v>
      </c>
      <c r="B155" t="s">
        <v>411</v>
      </c>
      <c r="C155" t="s">
        <v>283</v>
      </c>
      <c r="D155" t="s">
        <v>656</v>
      </c>
      <c r="E155" t="s">
        <v>656</v>
      </c>
      <c r="F155" t="s">
        <v>656</v>
      </c>
      <c r="G155">
        <v>4.0199999999999996</v>
      </c>
      <c r="H155" t="s">
        <v>656</v>
      </c>
      <c r="I155">
        <v>2.23</v>
      </c>
      <c r="J155" t="s">
        <v>656</v>
      </c>
      <c r="K155">
        <v>1.51</v>
      </c>
      <c r="L155" s="3" t="s">
        <v>656</v>
      </c>
      <c r="M155" s="38"/>
      <c r="N155">
        <f t="shared" si="18"/>
        <v>2.5866666666666664</v>
      </c>
      <c r="O155">
        <f t="shared" si="14"/>
        <v>2.5866666666666664</v>
      </c>
      <c r="P155" s="10" t="e">
        <f t="shared" si="15"/>
        <v>#VALUE!</v>
      </c>
      <c r="Q155" s="10" t="e">
        <f t="shared" si="16"/>
        <v>#VALUE!</v>
      </c>
      <c r="R155" s="10" t="e">
        <f t="shared" si="17"/>
        <v>#VALUE!</v>
      </c>
      <c r="X155">
        <f t="shared" si="13"/>
        <v>2.5866666666666664</v>
      </c>
    </row>
    <row r="156" spans="1:24" x14ac:dyDescent="0.25">
      <c r="A156">
        <v>162</v>
      </c>
      <c r="B156" t="s">
        <v>411</v>
      </c>
      <c r="C156" t="s">
        <v>284</v>
      </c>
      <c r="D156" t="s">
        <v>656</v>
      </c>
      <c r="E156" t="s">
        <v>656</v>
      </c>
      <c r="F156" t="s">
        <v>656</v>
      </c>
      <c r="G156">
        <v>3.66</v>
      </c>
      <c r="H156" t="s">
        <v>656</v>
      </c>
      <c r="I156">
        <v>2.69</v>
      </c>
      <c r="J156" t="s">
        <v>656</v>
      </c>
      <c r="K156" t="s">
        <v>656</v>
      </c>
      <c r="L156" s="3" t="s">
        <v>656</v>
      </c>
      <c r="M156" s="38"/>
      <c r="N156">
        <f t="shared" si="18"/>
        <v>3.1749999999999998</v>
      </c>
      <c r="O156">
        <f t="shared" si="14"/>
        <v>3.1749999999999998</v>
      </c>
      <c r="P156" s="10" t="e">
        <f t="shared" si="15"/>
        <v>#VALUE!</v>
      </c>
      <c r="Q156" s="10" t="e">
        <f t="shared" si="16"/>
        <v>#VALUE!</v>
      </c>
      <c r="R156" s="10" t="e">
        <f t="shared" si="17"/>
        <v>#VALUE!</v>
      </c>
      <c r="X156">
        <f t="shared" si="13"/>
        <v>3.1749999999999998</v>
      </c>
    </row>
    <row r="157" spans="1:24" x14ac:dyDescent="0.25">
      <c r="A157">
        <v>163</v>
      </c>
      <c r="B157" t="s">
        <v>411</v>
      </c>
      <c r="C157" t="s">
        <v>285</v>
      </c>
      <c r="D157" t="s">
        <v>656</v>
      </c>
      <c r="E157" t="s">
        <v>656</v>
      </c>
      <c r="F157" t="s">
        <v>656</v>
      </c>
      <c r="G157" t="s">
        <v>656</v>
      </c>
      <c r="H157">
        <v>9.1999999999999993</v>
      </c>
      <c r="I157">
        <v>2.33</v>
      </c>
      <c r="J157" t="s">
        <v>656</v>
      </c>
      <c r="K157">
        <v>2.2599999999999998</v>
      </c>
      <c r="L157" s="3" t="s">
        <v>656</v>
      </c>
      <c r="M157" s="38"/>
      <c r="N157">
        <f t="shared" si="18"/>
        <v>4.5966666666666667</v>
      </c>
      <c r="O157">
        <f t="shared" si="14"/>
        <v>4.5966666666666667</v>
      </c>
      <c r="P157" s="10" t="e">
        <f t="shared" si="15"/>
        <v>#VALUE!</v>
      </c>
      <c r="Q157" s="10" t="e">
        <f t="shared" si="16"/>
        <v>#VALUE!</v>
      </c>
      <c r="R157" s="10" t="e">
        <f t="shared" si="17"/>
        <v>#VALUE!</v>
      </c>
      <c r="X157">
        <f t="shared" si="13"/>
        <v>4.5966666666666667</v>
      </c>
    </row>
    <row r="158" spans="1:24" x14ac:dyDescent="0.25">
      <c r="A158">
        <v>164</v>
      </c>
      <c r="B158" t="s">
        <v>411</v>
      </c>
      <c r="C158" t="s">
        <v>286</v>
      </c>
      <c r="D158" t="s">
        <v>656</v>
      </c>
      <c r="E158" t="s">
        <v>656</v>
      </c>
      <c r="F158" t="s">
        <v>656</v>
      </c>
      <c r="G158" t="s">
        <v>656</v>
      </c>
      <c r="H158" t="s">
        <v>656</v>
      </c>
      <c r="I158">
        <v>3.29</v>
      </c>
      <c r="J158" t="s">
        <v>656</v>
      </c>
      <c r="K158" t="s">
        <v>656</v>
      </c>
      <c r="L158" s="3" t="s">
        <v>656</v>
      </c>
      <c r="M158" s="38"/>
      <c r="N158">
        <f t="shared" si="18"/>
        <v>3.29</v>
      </c>
      <c r="O158">
        <f t="shared" si="14"/>
        <v>3.29</v>
      </c>
      <c r="P158" s="10" t="e">
        <f t="shared" si="15"/>
        <v>#VALUE!</v>
      </c>
      <c r="Q158" s="10" t="e">
        <f t="shared" si="16"/>
        <v>#VALUE!</v>
      </c>
      <c r="R158" s="10" t="e">
        <f t="shared" si="17"/>
        <v>#VALUE!</v>
      </c>
      <c r="X158">
        <f t="shared" si="13"/>
        <v>3.29</v>
      </c>
    </row>
    <row r="159" spans="1:24" x14ac:dyDescent="0.25">
      <c r="A159">
        <v>166</v>
      </c>
      <c r="B159" t="s">
        <v>411</v>
      </c>
      <c r="C159" t="s">
        <v>288</v>
      </c>
      <c r="D159" t="s">
        <v>656</v>
      </c>
      <c r="E159" t="s">
        <v>656</v>
      </c>
      <c r="F159" t="s">
        <v>656</v>
      </c>
      <c r="G159">
        <v>4.92</v>
      </c>
      <c r="H159">
        <v>3.46</v>
      </c>
      <c r="I159">
        <v>2.89</v>
      </c>
      <c r="J159" t="s">
        <v>656</v>
      </c>
      <c r="K159">
        <v>3.49</v>
      </c>
      <c r="L159" s="3" t="s">
        <v>656</v>
      </c>
      <c r="M159" s="38"/>
      <c r="N159">
        <f t="shared" si="18"/>
        <v>3.69</v>
      </c>
      <c r="O159">
        <f t="shared" si="14"/>
        <v>3.69</v>
      </c>
      <c r="P159" s="10" t="e">
        <f t="shared" si="15"/>
        <v>#VALUE!</v>
      </c>
      <c r="Q159" s="10" t="e">
        <f t="shared" si="16"/>
        <v>#VALUE!</v>
      </c>
      <c r="R159" s="10" t="e">
        <f t="shared" si="17"/>
        <v>#VALUE!</v>
      </c>
      <c r="X159">
        <f t="shared" si="13"/>
        <v>3.69</v>
      </c>
    </row>
    <row r="160" spans="1:24" x14ac:dyDescent="0.25">
      <c r="A160">
        <v>167</v>
      </c>
      <c r="B160" t="s">
        <v>411</v>
      </c>
      <c r="C160" t="s">
        <v>289</v>
      </c>
      <c r="D160" t="s">
        <v>656</v>
      </c>
      <c r="E160" t="s">
        <v>656</v>
      </c>
      <c r="F160" t="s">
        <v>656</v>
      </c>
      <c r="G160">
        <v>3.24</v>
      </c>
      <c r="H160">
        <v>3.5</v>
      </c>
      <c r="I160">
        <v>2.41</v>
      </c>
      <c r="J160" t="s">
        <v>656</v>
      </c>
      <c r="K160">
        <v>2.4300000000000002</v>
      </c>
      <c r="L160" s="3" t="s">
        <v>656</v>
      </c>
      <c r="M160" s="38"/>
      <c r="N160">
        <f t="shared" si="18"/>
        <v>2.895</v>
      </c>
      <c r="O160">
        <f t="shared" si="14"/>
        <v>2.895</v>
      </c>
      <c r="P160" s="10" t="e">
        <f t="shared" si="15"/>
        <v>#VALUE!</v>
      </c>
      <c r="Q160" s="10" t="e">
        <f t="shared" si="16"/>
        <v>#VALUE!</v>
      </c>
      <c r="R160" s="10" t="e">
        <f t="shared" si="17"/>
        <v>#VALUE!</v>
      </c>
      <c r="X160">
        <f t="shared" si="13"/>
        <v>2.895</v>
      </c>
    </row>
    <row r="161" spans="1:24" x14ac:dyDescent="0.25">
      <c r="A161">
        <v>168</v>
      </c>
      <c r="B161" t="s">
        <v>411</v>
      </c>
      <c r="C161" t="s">
        <v>290</v>
      </c>
      <c r="D161" t="s">
        <v>656</v>
      </c>
      <c r="E161" t="s">
        <v>656</v>
      </c>
      <c r="F161" t="s">
        <v>656</v>
      </c>
      <c r="G161">
        <v>3.38</v>
      </c>
      <c r="H161">
        <v>3.44</v>
      </c>
      <c r="I161">
        <v>2.52</v>
      </c>
      <c r="J161" t="s">
        <v>656</v>
      </c>
      <c r="K161" t="s">
        <v>656</v>
      </c>
      <c r="L161" s="3" t="s">
        <v>656</v>
      </c>
      <c r="M161" s="38"/>
      <c r="N161">
        <f t="shared" si="18"/>
        <v>3.1133333333333333</v>
      </c>
      <c r="O161">
        <f t="shared" si="14"/>
        <v>3.1133333333333333</v>
      </c>
      <c r="P161" s="10" t="e">
        <f t="shared" si="15"/>
        <v>#VALUE!</v>
      </c>
      <c r="Q161" s="10" t="e">
        <f t="shared" si="16"/>
        <v>#VALUE!</v>
      </c>
      <c r="R161" s="10" t="e">
        <f t="shared" si="17"/>
        <v>#VALUE!</v>
      </c>
      <c r="X161">
        <f t="shared" si="13"/>
        <v>3.1133333333333333</v>
      </c>
    </row>
    <row r="162" spans="1:24" x14ac:dyDescent="0.25">
      <c r="A162">
        <v>172</v>
      </c>
      <c r="B162" t="s">
        <v>411</v>
      </c>
      <c r="C162" t="s">
        <v>294</v>
      </c>
      <c r="D162" t="s">
        <v>656</v>
      </c>
      <c r="E162" t="s">
        <v>656</v>
      </c>
      <c r="F162" t="s">
        <v>656</v>
      </c>
      <c r="G162">
        <v>5.78</v>
      </c>
      <c r="H162">
        <v>5.72</v>
      </c>
      <c r="I162">
        <v>3.01</v>
      </c>
      <c r="J162" t="s">
        <v>656</v>
      </c>
      <c r="K162">
        <v>3.55</v>
      </c>
      <c r="L162" s="3" t="s">
        <v>656</v>
      </c>
      <c r="M162" s="38"/>
      <c r="N162">
        <f t="shared" si="18"/>
        <v>4.5149999999999997</v>
      </c>
      <c r="O162">
        <f t="shared" si="14"/>
        <v>4.5149999999999997</v>
      </c>
      <c r="P162" s="10" t="e">
        <f t="shared" si="15"/>
        <v>#VALUE!</v>
      </c>
      <c r="Q162" s="10" t="e">
        <f t="shared" si="16"/>
        <v>#VALUE!</v>
      </c>
      <c r="R162" s="10" t="e">
        <f t="shared" si="17"/>
        <v>#VALUE!</v>
      </c>
      <c r="X162">
        <f t="shared" si="13"/>
        <v>4.5149999999999997</v>
      </c>
    </row>
    <row r="163" spans="1:24" x14ac:dyDescent="0.25">
      <c r="A163">
        <v>173</v>
      </c>
      <c r="B163" t="s">
        <v>411</v>
      </c>
      <c r="C163" s="8" t="s">
        <v>111</v>
      </c>
      <c r="D163" s="8" t="s">
        <v>656</v>
      </c>
      <c r="E163" s="8" t="s">
        <v>656</v>
      </c>
      <c r="F163" s="8" t="s">
        <v>656</v>
      </c>
      <c r="G163">
        <v>3.12</v>
      </c>
      <c r="H163">
        <v>2.4500000000000002</v>
      </c>
      <c r="I163">
        <v>3.32</v>
      </c>
      <c r="J163" t="s">
        <v>656</v>
      </c>
      <c r="K163">
        <v>3.62</v>
      </c>
      <c r="L163" s="3" t="s">
        <v>656</v>
      </c>
      <c r="M163" s="38"/>
      <c r="N163">
        <f t="shared" si="18"/>
        <v>3.1275000000000004</v>
      </c>
      <c r="O163">
        <f t="shared" si="14"/>
        <v>3.1275000000000004</v>
      </c>
      <c r="P163" s="10" t="e">
        <f t="shared" si="15"/>
        <v>#VALUE!</v>
      </c>
      <c r="Q163" s="10" t="e">
        <f t="shared" si="16"/>
        <v>#VALUE!</v>
      </c>
      <c r="R163" s="10" t="e">
        <f t="shared" si="17"/>
        <v>#VALUE!</v>
      </c>
      <c r="X163">
        <f t="shared" si="13"/>
        <v>3.1275000000000004</v>
      </c>
    </row>
    <row r="164" spans="1:24" x14ac:dyDescent="0.25">
      <c r="A164">
        <v>174</v>
      </c>
      <c r="B164" t="s">
        <v>411</v>
      </c>
      <c r="C164" t="s">
        <v>113</v>
      </c>
      <c r="D164" t="s">
        <v>656</v>
      </c>
      <c r="E164" t="s">
        <v>656</v>
      </c>
      <c r="F164" t="s">
        <v>656</v>
      </c>
      <c r="G164">
        <v>4.5199999999999996</v>
      </c>
      <c r="H164">
        <v>2.85</v>
      </c>
      <c r="I164">
        <v>4</v>
      </c>
      <c r="J164" t="s">
        <v>656</v>
      </c>
      <c r="K164">
        <v>4.8</v>
      </c>
      <c r="L164" s="3" t="s">
        <v>656</v>
      </c>
      <c r="M164" s="38"/>
      <c r="N164">
        <f t="shared" si="18"/>
        <v>4.0424999999999995</v>
      </c>
      <c r="O164">
        <f t="shared" si="14"/>
        <v>4.0424999999999995</v>
      </c>
      <c r="P164" s="10" t="e">
        <f t="shared" si="15"/>
        <v>#VALUE!</v>
      </c>
      <c r="Q164" s="10" t="e">
        <f t="shared" si="16"/>
        <v>#VALUE!</v>
      </c>
      <c r="R164" s="10" t="e">
        <f t="shared" si="17"/>
        <v>#VALUE!</v>
      </c>
      <c r="X164">
        <f t="shared" si="13"/>
        <v>4.0424999999999995</v>
      </c>
    </row>
    <row r="165" spans="1:24" x14ac:dyDescent="0.25">
      <c r="A165">
        <v>175</v>
      </c>
      <c r="B165" t="s">
        <v>411</v>
      </c>
      <c r="C165" t="s">
        <v>114</v>
      </c>
      <c r="D165" t="s">
        <v>656</v>
      </c>
      <c r="E165" t="s">
        <v>656</v>
      </c>
      <c r="F165" t="s">
        <v>656</v>
      </c>
      <c r="G165">
        <v>1.8</v>
      </c>
      <c r="H165" t="s">
        <v>656</v>
      </c>
      <c r="I165" t="s">
        <v>656</v>
      </c>
      <c r="J165" t="s">
        <v>656</v>
      </c>
      <c r="K165" t="s">
        <v>656</v>
      </c>
      <c r="L165" s="3" t="s">
        <v>656</v>
      </c>
      <c r="M165" s="38"/>
      <c r="N165">
        <f t="shared" si="18"/>
        <v>1.8</v>
      </c>
      <c r="O165">
        <f t="shared" si="14"/>
        <v>1.8</v>
      </c>
      <c r="P165" s="10" t="e">
        <f t="shared" si="15"/>
        <v>#VALUE!</v>
      </c>
      <c r="Q165" s="10" t="e">
        <f t="shared" si="16"/>
        <v>#VALUE!</v>
      </c>
      <c r="R165" s="10" t="e">
        <f t="shared" si="17"/>
        <v>#VALUE!</v>
      </c>
      <c r="X165">
        <f t="shared" si="13"/>
        <v>1.8</v>
      </c>
    </row>
    <row r="166" spans="1:24" x14ac:dyDescent="0.25">
      <c r="A166">
        <v>176</v>
      </c>
      <c r="B166" t="s">
        <v>411</v>
      </c>
      <c r="C166" t="s">
        <v>115</v>
      </c>
      <c r="D166" t="s">
        <v>656</v>
      </c>
      <c r="E166" t="s">
        <v>656</v>
      </c>
      <c r="F166" t="s">
        <v>656</v>
      </c>
      <c r="G166">
        <v>4.24</v>
      </c>
      <c r="H166">
        <v>4.375</v>
      </c>
      <c r="I166">
        <v>2.2200000000000002</v>
      </c>
      <c r="J166" t="s">
        <v>656</v>
      </c>
      <c r="K166">
        <v>4.76</v>
      </c>
      <c r="L166" s="3" t="s">
        <v>656</v>
      </c>
      <c r="M166" s="38"/>
      <c r="N166">
        <f t="shared" si="18"/>
        <v>3.8987500000000002</v>
      </c>
      <c r="O166">
        <f t="shared" si="14"/>
        <v>3.8987500000000002</v>
      </c>
      <c r="P166" s="10" t="e">
        <f t="shared" si="15"/>
        <v>#VALUE!</v>
      </c>
      <c r="Q166" s="10" t="e">
        <f t="shared" si="16"/>
        <v>#VALUE!</v>
      </c>
      <c r="R166" s="10" t="e">
        <f t="shared" si="17"/>
        <v>#VALUE!</v>
      </c>
      <c r="X166">
        <f t="shared" si="13"/>
        <v>3.8987500000000002</v>
      </c>
    </row>
    <row r="167" spans="1:24" x14ac:dyDescent="0.25">
      <c r="A167">
        <v>177</v>
      </c>
      <c r="B167" t="s">
        <v>411</v>
      </c>
      <c r="C167" t="s">
        <v>116</v>
      </c>
      <c r="D167" t="s">
        <v>656</v>
      </c>
      <c r="E167" t="s">
        <v>656</v>
      </c>
      <c r="F167" t="s">
        <v>656</v>
      </c>
      <c r="G167">
        <v>4.2</v>
      </c>
      <c r="H167">
        <v>2.72</v>
      </c>
      <c r="I167">
        <v>3.32</v>
      </c>
      <c r="J167" t="s">
        <v>656</v>
      </c>
      <c r="K167">
        <v>2.78</v>
      </c>
      <c r="L167" s="3" t="s">
        <v>656</v>
      </c>
      <c r="M167" s="38"/>
      <c r="N167">
        <f t="shared" si="18"/>
        <v>3.2549999999999999</v>
      </c>
      <c r="O167">
        <f t="shared" si="14"/>
        <v>3.2549999999999999</v>
      </c>
      <c r="P167" s="10" t="e">
        <f t="shared" si="15"/>
        <v>#VALUE!</v>
      </c>
      <c r="Q167" s="10" t="e">
        <f t="shared" si="16"/>
        <v>#VALUE!</v>
      </c>
      <c r="R167" s="10" t="e">
        <f t="shared" si="17"/>
        <v>#VALUE!</v>
      </c>
      <c r="X167">
        <f t="shared" si="13"/>
        <v>3.2549999999999999</v>
      </c>
    </row>
    <row r="168" spans="1:24" x14ac:dyDescent="0.25">
      <c r="A168">
        <v>178</v>
      </c>
      <c r="B168" t="s">
        <v>411</v>
      </c>
      <c r="C168" t="s">
        <v>117</v>
      </c>
      <c r="D168" t="s">
        <v>656</v>
      </c>
      <c r="E168" t="s">
        <v>656</v>
      </c>
      <c r="F168" t="s">
        <v>656</v>
      </c>
      <c r="G168">
        <v>3.64</v>
      </c>
      <c r="H168">
        <v>3.52</v>
      </c>
      <c r="I168">
        <v>3.78</v>
      </c>
      <c r="J168" t="s">
        <v>656</v>
      </c>
      <c r="K168">
        <v>4.42</v>
      </c>
      <c r="L168" s="3" t="s">
        <v>656</v>
      </c>
      <c r="M168" s="38"/>
      <c r="N168">
        <f t="shared" si="18"/>
        <v>3.84</v>
      </c>
      <c r="O168">
        <f t="shared" si="14"/>
        <v>3.84</v>
      </c>
      <c r="P168" s="10" t="e">
        <f t="shared" si="15"/>
        <v>#VALUE!</v>
      </c>
      <c r="Q168" s="10" t="e">
        <f t="shared" si="16"/>
        <v>#VALUE!</v>
      </c>
      <c r="R168" s="10" t="e">
        <f t="shared" si="17"/>
        <v>#VALUE!</v>
      </c>
      <c r="X168">
        <f t="shared" si="13"/>
        <v>3.84</v>
      </c>
    </row>
    <row r="169" spans="1:24" x14ac:dyDescent="0.25">
      <c r="A169">
        <v>179</v>
      </c>
      <c r="B169" t="s">
        <v>411</v>
      </c>
      <c r="C169" t="s">
        <v>118</v>
      </c>
      <c r="D169" t="s">
        <v>656</v>
      </c>
      <c r="E169" t="s">
        <v>656</v>
      </c>
      <c r="F169" t="s">
        <v>656</v>
      </c>
      <c r="G169">
        <v>4.8600000000000003</v>
      </c>
      <c r="H169">
        <v>3.36</v>
      </c>
      <c r="I169">
        <v>3.08</v>
      </c>
      <c r="J169" t="s">
        <v>656</v>
      </c>
      <c r="K169">
        <v>4.78</v>
      </c>
      <c r="L169" s="3" t="s">
        <v>656</v>
      </c>
      <c r="M169" s="38"/>
      <c r="N169">
        <f t="shared" si="18"/>
        <v>4.0200000000000005</v>
      </c>
      <c r="O169">
        <f t="shared" si="14"/>
        <v>4.0200000000000005</v>
      </c>
      <c r="P169" s="10" t="e">
        <f t="shared" si="15"/>
        <v>#VALUE!</v>
      </c>
      <c r="Q169" s="10" t="e">
        <f t="shared" si="16"/>
        <v>#VALUE!</v>
      </c>
      <c r="R169" s="10" t="e">
        <f t="shared" si="17"/>
        <v>#VALUE!</v>
      </c>
      <c r="X169">
        <f t="shared" si="13"/>
        <v>4.0200000000000005</v>
      </c>
    </row>
    <row r="170" spans="1:24" x14ac:dyDescent="0.25">
      <c r="A170">
        <v>180</v>
      </c>
      <c r="B170" t="s">
        <v>411</v>
      </c>
      <c r="C170" t="s">
        <v>119</v>
      </c>
      <c r="D170" t="s">
        <v>656</v>
      </c>
      <c r="E170" t="s">
        <v>656</v>
      </c>
      <c r="F170" t="s">
        <v>656</v>
      </c>
      <c r="G170">
        <v>4.0199999999999996</v>
      </c>
      <c r="H170">
        <v>4.62</v>
      </c>
      <c r="I170">
        <v>4.4000000000000004</v>
      </c>
      <c r="J170" t="s">
        <v>656</v>
      </c>
      <c r="K170">
        <v>5.4249999999999998</v>
      </c>
      <c r="L170" s="3" t="s">
        <v>656</v>
      </c>
      <c r="M170" s="38"/>
      <c r="N170">
        <f t="shared" si="18"/>
        <v>4.61625</v>
      </c>
      <c r="O170">
        <f t="shared" si="14"/>
        <v>4.61625</v>
      </c>
      <c r="P170" s="10" t="e">
        <f t="shared" si="15"/>
        <v>#VALUE!</v>
      </c>
      <c r="Q170" s="10" t="e">
        <f t="shared" si="16"/>
        <v>#VALUE!</v>
      </c>
      <c r="R170" s="10" t="e">
        <f t="shared" si="17"/>
        <v>#VALUE!</v>
      </c>
      <c r="X170">
        <f t="shared" si="13"/>
        <v>4.61625</v>
      </c>
    </row>
    <row r="171" spans="1:24" x14ac:dyDescent="0.25">
      <c r="A171">
        <v>181</v>
      </c>
      <c r="B171" t="s">
        <v>411</v>
      </c>
      <c r="C171" t="s">
        <v>120</v>
      </c>
      <c r="D171" t="s">
        <v>656</v>
      </c>
      <c r="E171" t="s">
        <v>656</v>
      </c>
      <c r="F171" t="s">
        <v>656</v>
      </c>
      <c r="G171">
        <v>4.4800000000000004</v>
      </c>
      <c r="H171">
        <v>4.0999999999999996</v>
      </c>
      <c r="I171">
        <v>4.4000000000000004</v>
      </c>
      <c r="J171" t="s">
        <v>656</v>
      </c>
      <c r="K171">
        <v>6.6</v>
      </c>
      <c r="L171" s="3" t="s">
        <v>656</v>
      </c>
      <c r="M171" s="38"/>
      <c r="N171">
        <f t="shared" si="18"/>
        <v>4.8949999999999996</v>
      </c>
      <c r="O171">
        <f t="shared" si="14"/>
        <v>4.8949999999999996</v>
      </c>
      <c r="P171" s="10" t="e">
        <f t="shared" si="15"/>
        <v>#VALUE!</v>
      </c>
      <c r="Q171" s="10" t="e">
        <f t="shared" si="16"/>
        <v>#VALUE!</v>
      </c>
      <c r="R171" s="10" t="e">
        <f t="shared" si="17"/>
        <v>#VALUE!</v>
      </c>
      <c r="X171">
        <f t="shared" si="13"/>
        <v>4.8949999999999996</v>
      </c>
    </row>
    <row r="172" spans="1:24" x14ac:dyDescent="0.25">
      <c r="A172">
        <v>182</v>
      </c>
      <c r="B172" t="s">
        <v>411</v>
      </c>
      <c r="C172" t="s">
        <v>121</v>
      </c>
      <c r="D172" t="s">
        <v>656</v>
      </c>
      <c r="E172" t="s">
        <v>656</v>
      </c>
      <c r="F172" t="s">
        <v>656</v>
      </c>
      <c r="G172">
        <v>3.82</v>
      </c>
      <c r="H172">
        <v>3.9</v>
      </c>
      <c r="I172">
        <v>2.5</v>
      </c>
      <c r="J172" t="s">
        <v>656</v>
      </c>
      <c r="K172" t="s">
        <v>656</v>
      </c>
      <c r="L172" s="3" t="s">
        <v>656</v>
      </c>
      <c r="M172" s="38"/>
      <c r="N172">
        <f t="shared" si="18"/>
        <v>3.4066666666666663</v>
      </c>
      <c r="O172">
        <f t="shared" si="14"/>
        <v>3.4066666666666663</v>
      </c>
      <c r="P172" s="10" t="e">
        <f t="shared" si="15"/>
        <v>#VALUE!</v>
      </c>
      <c r="Q172" s="10" t="e">
        <f t="shared" si="16"/>
        <v>#VALUE!</v>
      </c>
      <c r="R172" s="10" t="e">
        <f t="shared" si="17"/>
        <v>#VALUE!</v>
      </c>
      <c r="X172">
        <f t="shared" si="13"/>
        <v>3.4066666666666663</v>
      </c>
    </row>
    <row r="173" spans="1:24" x14ac:dyDescent="0.25">
      <c r="A173">
        <v>183</v>
      </c>
      <c r="B173" t="s">
        <v>411</v>
      </c>
      <c r="C173" t="s">
        <v>122</v>
      </c>
      <c r="D173" t="s">
        <v>656</v>
      </c>
      <c r="E173" t="s">
        <v>656</v>
      </c>
      <c r="F173" t="s">
        <v>656</v>
      </c>
      <c r="G173">
        <v>2.96</v>
      </c>
      <c r="H173">
        <v>4.12</v>
      </c>
      <c r="I173" t="s">
        <v>656</v>
      </c>
      <c r="J173" t="s">
        <v>656</v>
      </c>
      <c r="K173" t="s">
        <v>656</v>
      </c>
      <c r="L173" s="3" t="s">
        <v>656</v>
      </c>
      <c r="M173" s="38"/>
      <c r="N173">
        <f t="shared" si="18"/>
        <v>3.54</v>
      </c>
      <c r="O173">
        <f t="shared" si="14"/>
        <v>3.54</v>
      </c>
      <c r="P173" s="10" t="e">
        <f t="shared" si="15"/>
        <v>#VALUE!</v>
      </c>
      <c r="Q173" s="10" t="e">
        <f t="shared" si="16"/>
        <v>#VALUE!</v>
      </c>
      <c r="R173" s="10" t="e">
        <f t="shared" si="17"/>
        <v>#VALUE!</v>
      </c>
      <c r="X173">
        <f t="shared" si="13"/>
        <v>3.54</v>
      </c>
    </row>
    <row r="174" spans="1:24" x14ac:dyDescent="0.25">
      <c r="A174">
        <v>184</v>
      </c>
      <c r="B174" t="s">
        <v>411</v>
      </c>
      <c r="C174" t="s">
        <v>123</v>
      </c>
      <c r="D174" t="s">
        <v>656</v>
      </c>
      <c r="E174" t="s">
        <v>656</v>
      </c>
      <c r="F174" t="s">
        <v>656</v>
      </c>
      <c r="G174">
        <v>4.42</v>
      </c>
      <c r="H174">
        <v>3.82</v>
      </c>
      <c r="I174">
        <v>2.84</v>
      </c>
      <c r="J174" t="s">
        <v>656</v>
      </c>
      <c r="K174">
        <v>4.5599999999999996</v>
      </c>
      <c r="L174" s="3" t="s">
        <v>656</v>
      </c>
      <c r="M174" s="38"/>
      <c r="N174">
        <f t="shared" si="18"/>
        <v>3.91</v>
      </c>
      <c r="O174">
        <f t="shared" si="14"/>
        <v>3.91</v>
      </c>
      <c r="P174" s="10" t="e">
        <f t="shared" si="15"/>
        <v>#VALUE!</v>
      </c>
      <c r="Q174" s="10" t="e">
        <f t="shared" si="16"/>
        <v>#VALUE!</v>
      </c>
      <c r="R174" s="10" t="e">
        <f t="shared" si="17"/>
        <v>#VALUE!</v>
      </c>
      <c r="X174">
        <f t="shared" si="13"/>
        <v>3.91</v>
      </c>
    </row>
    <row r="175" spans="1:24" x14ac:dyDescent="0.25">
      <c r="A175">
        <v>185</v>
      </c>
      <c r="B175" t="s">
        <v>411</v>
      </c>
      <c r="C175" t="s">
        <v>124</v>
      </c>
      <c r="D175" t="s">
        <v>656</v>
      </c>
      <c r="E175" t="s">
        <v>656</v>
      </c>
      <c r="F175" t="s">
        <v>656</v>
      </c>
      <c r="G175">
        <v>6.44</v>
      </c>
      <c r="H175" t="s">
        <v>656</v>
      </c>
      <c r="I175">
        <v>4.4800000000000004</v>
      </c>
      <c r="J175" t="s">
        <v>656</v>
      </c>
      <c r="K175">
        <v>6.16</v>
      </c>
      <c r="L175" s="3" t="s">
        <v>656</v>
      </c>
      <c r="M175" s="38"/>
      <c r="N175">
        <f t="shared" si="18"/>
        <v>5.6933333333333342</v>
      </c>
      <c r="O175">
        <f t="shared" si="14"/>
        <v>5.6933333333333342</v>
      </c>
      <c r="P175" s="10" t="e">
        <f t="shared" si="15"/>
        <v>#VALUE!</v>
      </c>
      <c r="Q175" s="10" t="e">
        <f t="shared" si="16"/>
        <v>#VALUE!</v>
      </c>
      <c r="R175" s="10" t="e">
        <f t="shared" si="17"/>
        <v>#VALUE!</v>
      </c>
      <c r="X175">
        <f t="shared" si="13"/>
        <v>5.6933333333333342</v>
      </c>
    </row>
    <row r="176" spans="1:24" x14ac:dyDescent="0.25">
      <c r="A176">
        <v>186</v>
      </c>
      <c r="B176" t="s">
        <v>411</v>
      </c>
      <c r="C176" t="s">
        <v>125</v>
      </c>
      <c r="D176" t="s">
        <v>656</v>
      </c>
      <c r="E176" t="s">
        <v>656</v>
      </c>
      <c r="F176" t="s">
        <v>656</v>
      </c>
      <c r="G176">
        <v>6.12</v>
      </c>
      <c r="H176">
        <v>3.2</v>
      </c>
      <c r="I176">
        <v>2.98</v>
      </c>
      <c r="J176" t="s">
        <v>656</v>
      </c>
      <c r="K176">
        <v>7.02</v>
      </c>
      <c r="L176" s="3" t="s">
        <v>656</v>
      </c>
      <c r="M176" s="38"/>
      <c r="N176">
        <f t="shared" si="18"/>
        <v>4.83</v>
      </c>
      <c r="O176">
        <f t="shared" si="14"/>
        <v>4.83</v>
      </c>
      <c r="P176" s="10" t="e">
        <f t="shared" si="15"/>
        <v>#VALUE!</v>
      </c>
      <c r="Q176" s="10" t="e">
        <f t="shared" si="16"/>
        <v>#VALUE!</v>
      </c>
      <c r="R176" s="10" t="e">
        <f t="shared" si="17"/>
        <v>#VALUE!</v>
      </c>
      <c r="X176">
        <f t="shared" si="13"/>
        <v>4.83</v>
      </c>
    </row>
    <row r="177" spans="1:24" x14ac:dyDescent="0.25">
      <c r="A177">
        <v>187</v>
      </c>
      <c r="B177" t="s">
        <v>411</v>
      </c>
      <c r="C177" t="s">
        <v>126</v>
      </c>
      <c r="D177" t="s">
        <v>656</v>
      </c>
      <c r="E177" t="s">
        <v>656</v>
      </c>
      <c r="F177" t="s">
        <v>656</v>
      </c>
      <c r="G177">
        <v>4.28</v>
      </c>
      <c r="H177">
        <v>3.36</v>
      </c>
      <c r="I177">
        <v>2.94</v>
      </c>
      <c r="J177" t="s">
        <v>656</v>
      </c>
      <c r="K177">
        <v>4.4333333333333327</v>
      </c>
      <c r="L177" s="3" t="s">
        <v>656</v>
      </c>
      <c r="M177" s="38"/>
      <c r="N177">
        <f t="shared" si="18"/>
        <v>3.753333333333333</v>
      </c>
      <c r="O177">
        <f t="shared" si="14"/>
        <v>3.753333333333333</v>
      </c>
      <c r="P177" s="10" t="e">
        <f t="shared" si="15"/>
        <v>#VALUE!</v>
      </c>
      <c r="Q177" s="10" t="e">
        <f t="shared" si="16"/>
        <v>#VALUE!</v>
      </c>
      <c r="R177" s="10" t="e">
        <f t="shared" si="17"/>
        <v>#VALUE!</v>
      </c>
      <c r="X177">
        <f t="shared" si="13"/>
        <v>3.753333333333333</v>
      </c>
    </row>
    <row r="178" spans="1:24" x14ac:dyDescent="0.25">
      <c r="A178">
        <v>190</v>
      </c>
      <c r="B178" t="s">
        <v>411</v>
      </c>
      <c r="C178" s="8" t="s">
        <v>129</v>
      </c>
      <c r="D178" s="8" t="s">
        <v>656</v>
      </c>
      <c r="E178" s="8" t="s">
        <v>656</v>
      </c>
      <c r="F178" s="8" t="s">
        <v>656</v>
      </c>
      <c r="G178">
        <v>3.04</v>
      </c>
      <c r="H178">
        <v>4</v>
      </c>
      <c r="I178">
        <v>5.8</v>
      </c>
      <c r="J178" t="s">
        <v>656</v>
      </c>
      <c r="K178">
        <v>5.2</v>
      </c>
      <c r="L178" s="3" t="s">
        <v>656</v>
      </c>
      <c r="M178" s="38"/>
      <c r="N178">
        <f t="shared" si="18"/>
        <v>4.51</v>
      </c>
      <c r="O178">
        <f t="shared" si="14"/>
        <v>4.51</v>
      </c>
      <c r="P178" s="10" t="e">
        <f t="shared" si="15"/>
        <v>#VALUE!</v>
      </c>
      <c r="Q178" s="10" t="e">
        <f t="shared" si="16"/>
        <v>#VALUE!</v>
      </c>
      <c r="R178" s="10" t="e">
        <f t="shared" si="17"/>
        <v>#VALUE!</v>
      </c>
      <c r="X178">
        <f t="shared" si="13"/>
        <v>4.51</v>
      </c>
    </row>
    <row r="179" spans="1:24" x14ac:dyDescent="0.25">
      <c r="A179">
        <v>191</v>
      </c>
      <c r="B179" t="s">
        <v>411</v>
      </c>
      <c r="C179" s="8" t="s">
        <v>130</v>
      </c>
      <c r="D179" s="8" t="s">
        <v>656</v>
      </c>
      <c r="E179" s="8" t="s">
        <v>656</v>
      </c>
      <c r="F179" s="8" t="s">
        <v>656</v>
      </c>
      <c r="G179" s="8" t="s">
        <v>656</v>
      </c>
      <c r="H179">
        <v>5.0250000000000004</v>
      </c>
      <c r="I179">
        <v>6.68</v>
      </c>
      <c r="J179" s="8" t="s">
        <v>656</v>
      </c>
      <c r="K179">
        <v>6.54</v>
      </c>
      <c r="L179" s="3" t="s">
        <v>656</v>
      </c>
      <c r="M179" s="38"/>
      <c r="N179">
        <f t="shared" si="18"/>
        <v>6.081666666666667</v>
      </c>
      <c r="O179">
        <f t="shared" si="14"/>
        <v>6.081666666666667</v>
      </c>
      <c r="P179" s="10" t="e">
        <f t="shared" si="15"/>
        <v>#VALUE!</v>
      </c>
      <c r="Q179" s="10" t="e">
        <f t="shared" si="16"/>
        <v>#VALUE!</v>
      </c>
      <c r="R179" s="10" t="e">
        <f t="shared" si="17"/>
        <v>#VALUE!</v>
      </c>
      <c r="X179">
        <f t="shared" si="13"/>
        <v>6.081666666666667</v>
      </c>
    </row>
    <row r="180" spans="1:24" x14ac:dyDescent="0.25">
      <c r="A180">
        <v>192</v>
      </c>
      <c r="B180" t="s">
        <v>411</v>
      </c>
      <c r="C180" s="8" t="s">
        <v>131</v>
      </c>
      <c r="D180" s="8" t="s">
        <v>656</v>
      </c>
      <c r="E180" s="8" t="s">
        <v>656</v>
      </c>
      <c r="F180" s="8" t="s">
        <v>656</v>
      </c>
      <c r="G180">
        <v>3.1</v>
      </c>
      <c r="H180">
        <v>3.96</v>
      </c>
      <c r="I180">
        <v>3.92</v>
      </c>
      <c r="J180" t="s">
        <v>656</v>
      </c>
      <c r="K180">
        <v>4.9749999999999996</v>
      </c>
      <c r="L180" s="3" t="s">
        <v>656</v>
      </c>
      <c r="M180" s="38"/>
      <c r="N180">
        <f t="shared" si="18"/>
        <v>3.98875</v>
      </c>
      <c r="O180">
        <f t="shared" si="14"/>
        <v>3.98875</v>
      </c>
      <c r="P180" s="10" t="e">
        <f t="shared" si="15"/>
        <v>#VALUE!</v>
      </c>
      <c r="Q180" s="10" t="e">
        <f t="shared" si="16"/>
        <v>#VALUE!</v>
      </c>
      <c r="R180" s="10" t="e">
        <f t="shared" si="17"/>
        <v>#VALUE!</v>
      </c>
      <c r="X180">
        <f t="shared" si="13"/>
        <v>3.98875</v>
      </c>
    </row>
    <row r="181" spans="1:24" x14ac:dyDescent="0.25">
      <c r="A181">
        <v>193</v>
      </c>
      <c r="B181" t="s">
        <v>411</v>
      </c>
      <c r="C181" s="8" t="s">
        <v>132</v>
      </c>
      <c r="D181" s="8" t="s">
        <v>656</v>
      </c>
      <c r="E181" s="8" t="s">
        <v>656</v>
      </c>
      <c r="F181" s="8" t="s">
        <v>656</v>
      </c>
      <c r="G181" s="8" t="s">
        <v>656</v>
      </c>
      <c r="H181">
        <v>5.16</v>
      </c>
      <c r="I181">
        <v>5.9</v>
      </c>
      <c r="J181" s="8" t="s">
        <v>656</v>
      </c>
      <c r="K181">
        <v>6.0250000000000004</v>
      </c>
      <c r="L181" s="3" t="s">
        <v>656</v>
      </c>
      <c r="M181" s="38"/>
      <c r="N181">
        <f t="shared" si="18"/>
        <v>5.6950000000000003</v>
      </c>
      <c r="O181">
        <f t="shared" si="14"/>
        <v>5.6950000000000003</v>
      </c>
      <c r="P181" s="10" t="e">
        <f t="shared" si="15"/>
        <v>#VALUE!</v>
      </c>
      <c r="Q181" s="10" t="e">
        <f t="shared" si="16"/>
        <v>#VALUE!</v>
      </c>
      <c r="R181" s="10" t="e">
        <f t="shared" si="17"/>
        <v>#VALUE!</v>
      </c>
      <c r="X181">
        <f t="shared" si="13"/>
        <v>5.6950000000000003</v>
      </c>
    </row>
    <row r="182" spans="1:24" x14ac:dyDescent="0.25">
      <c r="A182">
        <v>194</v>
      </c>
      <c r="B182" t="s">
        <v>411</v>
      </c>
      <c r="C182" s="8" t="s">
        <v>133</v>
      </c>
      <c r="D182" s="8" t="s">
        <v>656</v>
      </c>
      <c r="E182" s="8" t="s">
        <v>656</v>
      </c>
      <c r="F182" s="8" t="s">
        <v>656</v>
      </c>
      <c r="G182" s="8" t="s">
        <v>656</v>
      </c>
      <c r="H182" s="8" t="s">
        <v>656</v>
      </c>
      <c r="I182">
        <v>6.45</v>
      </c>
      <c r="J182" s="8" t="s">
        <v>656</v>
      </c>
      <c r="K182" s="8" t="s">
        <v>656</v>
      </c>
      <c r="L182" s="34" t="s">
        <v>656</v>
      </c>
      <c r="M182" s="39"/>
      <c r="N182">
        <f t="shared" si="18"/>
        <v>6.45</v>
      </c>
      <c r="O182">
        <f t="shared" si="14"/>
        <v>6.45</v>
      </c>
      <c r="P182" s="10" t="e">
        <f t="shared" si="15"/>
        <v>#VALUE!</v>
      </c>
      <c r="Q182" s="10" t="e">
        <f t="shared" si="16"/>
        <v>#VALUE!</v>
      </c>
      <c r="R182" s="10" t="e">
        <f t="shared" si="17"/>
        <v>#VALUE!</v>
      </c>
      <c r="X182">
        <f t="shared" si="13"/>
        <v>6.45</v>
      </c>
    </row>
    <row r="183" spans="1:24" x14ac:dyDescent="0.25">
      <c r="A183">
        <v>195</v>
      </c>
      <c r="B183" t="s">
        <v>411</v>
      </c>
      <c r="C183" s="8" t="s">
        <v>134</v>
      </c>
      <c r="D183" s="8" t="s">
        <v>656</v>
      </c>
      <c r="E183" s="8" t="s">
        <v>656</v>
      </c>
      <c r="F183" s="8" t="s">
        <v>656</v>
      </c>
      <c r="G183">
        <v>4.4000000000000004</v>
      </c>
      <c r="H183" s="8" t="s">
        <v>656</v>
      </c>
      <c r="I183">
        <v>4.2</v>
      </c>
      <c r="J183" s="8" t="s">
        <v>656</v>
      </c>
      <c r="K183">
        <v>4.46</v>
      </c>
      <c r="L183" s="3" t="s">
        <v>656</v>
      </c>
      <c r="M183" s="38"/>
      <c r="N183">
        <f t="shared" si="18"/>
        <v>4.3533333333333344</v>
      </c>
      <c r="O183">
        <f t="shared" si="14"/>
        <v>4.3533333333333344</v>
      </c>
      <c r="P183" s="10" t="e">
        <f t="shared" si="15"/>
        <v>#VALUE!</v>
      </c>
      <c r="Q183" s="10" t="e">
        <f t="shared" si="16"/>
        <v>#VALUE!</v>
      </c>
      <c r="R183" s="10" t="e">
        <f t="shared" si="17"/>
        <v>#VALUE!</v>
      </c>
      <c r="X183">
        <f t="shared" si="13"/>
        <v>4.3533333333333344</v>
      </c>
    </row>
    <row r="184" spans="1:24" x14ac:dyDescent="0.25">
      <c r="A184">
        <v>196</v>
      </c>
      <c r="B184" t="s">
        <v>411</v>
      </c>
      <c r="C184" s="8" t="s">
        <v>135</v>
      </c>
      <c r="D184" s="8" t="s">
        <v>656</v>
      </c>
      <c r="E184" s="8" t="s">
        <v>656</v>
      </c>
      <c r="F184" s="8" t="s">
        <v>656</v>
      </c>
      <c r="G184">
        <v>4.18</v>
      </c>
      <c r="H184" s="8" t="s">
        <v>656</v>
      </c>
      <c r="I184">
        <v>5</v>
      </c>
      <c r="J184" s="8" t="s">
        <v>656</v>
      </c>
      <c r="K184">
        <v>7.78</v>
      </c>
      <c r="L184" s="3" t="s">
        <v>656</v>
      </c>
      <c r="M184" s="38"/>
      <c r="N184">
        <f t="shared" si="18"/>
        <v>5.6533333333333333</v>
      </c>
      <c r="O184">
        <f t="shared" si="14"/>
        <v>5.6533333333333333</v>
      </c>
      <c r="P184" s="10" t="e">
        <f t="shared" si="15"/>
        <v>#VALUE!</v>
      </c>
      <c r="Q184" s="10" t="e">
        <f t="shared" si="16"/>
        <v>#VALUE!</v>
      </c>
      <c r="R184" s="10" t="e">
        <f t="shared" si="17"/>
        <v>#VALUE!</v>
      </c>
      <c r="X184">
        <f t="shared" si="13"/>
        <v>5.6533333333333333</v>
      </c>
    </row>
    <row r="185" spans="1:24" x14ac:dyDescent="0.25">
      <c r="A185">
        <v>197</v>
      </c>
      <c r="B185" t="s">
        <v>411</v>
      </c>
      <c r="C185" s="8" t="s">
        <v>136</v>
      </c>
      <c r="D185" s="8" t="s">
        <v>656</v>
      </c>
      <c r="E185" s="8" t="s">
        <v>656</v>
      </c>
      <c r="F185" s="8" t="s">
        <v>656</v>
      </c>
      <c r="G185">
        <v>6.82</v>
      </c>
      <c r="H185">
        <v>4.42</v>
      </c>
      <c r="I185">
        <v>4.38</v>
      </c>
      <c r="J185" s="8" t="s">
        <v>656</v>
      </c>
      <c r="K185">
        <v>5.7</v>
      </c>
      <c r="L185" s="3" t="s">
        <v>656</v>
      </c>
      <c r="M185" s="38"/>
      <c r="N185">
        <f t="shared" si="18"/>
        <v>5.33</v>
      </c>
      <c r="O185">
        <f t="shared" si="14"/>
        <v>5.33</v>
      </c>
      <c r="P185" s="10" t="e">
        <f t="shared" si="15"/>
        <v>#VALUE!</v>
      </c>
      <c r="Q185" s="10" t="e">
        <f t="shared" si="16"/>
        <v>#VALUE!</v>
      </c>
      <c r="R185" s="10" t="e">
        <f t="shared" si="17"/>
        <v>#VALUE!</v>
      </c>
      <c r="X185">
        <f t="shared" si="13"/>
        <v>5.33</v>
      </c>
    </row>
    <row r="186" spans="1:24" x14ac:dyDescent="0.25">
      <c r="A186">
        <v>198</v>
      </c>
      <c r="B186" t="s">
        <v>411</v>
      </c>
      <c r="C186" s="8" t="s">
        <v>137</v>
      </c>
      <c r="D186" s="8" t="s">
        <v>656</v>
      </c>
      <c r="E186" s="8" t="s">
        <v>656</v>
      </c>
      <c r="F186" s="8" t="s">
        <v>656</v>
      </c>
      <c r="G186">
        <v>6.56</v>
      </c>
      <c r="H186">
        <v>5.7</v>
      </c>
      <c r="I186">
        <v>5.54</v>
      </c>
      <c r="J186" s="8" t="s">
        <v>656</v>
      </c>
      <c r="K186">
        <v>8.02</v>
      </c>
      <c r="L186" s="3" t="s">
        <v>656</v>
      </c>
      <c r="M186" s="38"/>
      <c r="N186">
        <f t="shared" si="18"/>
        <v>6.4550000000000001</v>
      </c>
      <c r="O186">
        <f t="shared" si="14"/>
        <v>6.4550000000000001</v>
      </c>
      <c r="P186" s="10" t="e">
        <f t="shared" si="15"/>
        <v>#VALUE!</v>
      </c>
      <c r="Q186" s="10" t="e">
        <f t="shared" si="16"/>
        <v>#VALUE!</v>
      </c>
      <c r="R186" s="10" t="e">
        <f t="shared" si="17"/>
        <v>#VALUE!</v>
      </c>
      <c r="X186">
        <f t="shared" si="13"/>
        <v>6.4550000000000001</v>
      </c>
    </row>
    <row r="187" spans="1:24" x14ac:dyDescent="0.25">
      <c r="A187">
        <v>199</v>
      </c>
      <c r="B187" t="s">
        <v>411</v>
      </c>
      <c r="C187" s="8" t="s">
        <v>138</v>
      </c>
      <c r="D187" s="8" t="s">
        <v>656</v>
      </c>
      <c r="E187" s="8" t="s">
        <v>656</v>
      </c>
      <c r="F187" s="8" t="s">
        <v>656</v>
      </c>
      <c r="G187">
        <v>6.7</v>
      </c>
      <c r="H187" s="8" t="s">
        <v>656</v>
      </c>
      <c r="I187">
        <v>6.96</v>
      </c>
      <c r="J187" s="8" t="s">
        <v>656</v>
      </c>
      <c r="K187">
        <v>6.22</v>
      </c>
      <c r="L187" s="3" t="s">
        <v>656</v>
      </c>
      <c r="M187" s="38"/>
      <c r="N187">
        <f t="shared" si="18"/>
        <v>6.626666666666666</v>
      </c>
      <c r="O187">
        <f t="shared" si="14"/>
        <v>6.626666666666666</v>
      </c>
      <c r="P187" s="10" t="e">
        <f t="shared" si="15"/>
        <v>#VALUE!</v>
      </c>
      <c r="Q187" s="10" t="e">
        <f t="shared" si="16"/>
        <v>#VALUE!</v>
      </c>
      <c r="R187" s="10" t="e">
        <f t="shared" si="17"/>
        <v>#VALUE!</v>
      </c>
      <c r="X187">
        <f t="shared" si="13"/>
        <v>6.626666666666666</v>
      </c>
    </row>
    <row r="188" spans="1:24" x14ac:dyDescent="0.25">
      <c r="A188">
        <v>200</v>
      </c>
      <c r="B188" t="s">
        <v>411</v>
      </c>
      <c r="C188" s="8" t="s">
        <v>139</v>
      </c>
      <c r="D188" s="8" t="s">
        <v>656</v>
      </c>
      <c r="E188" s="8" t="s">
        <v>656</v>
      </c>
      <c r="F188" s="8" t="s">
        <v>656</v>
      </c>
      <c r="G188">
        <v>2.92</v>
      </c>
      <c r="H188">
        <v>2.9</v>
      </c>
      <c r="I188" s="8" t="s">
        <v>656</v>
      </c>
      <c r="J188" s="8" t="s">
        <v>656</v>
      </c>
      <c r="K188" s="8" t="s">
        <v>656</v>
      </c>
      <c r="L188" s="34" t="s">
        <v>656</v>
      </c>
      <c r="M188" s="39"/>
      <c r="N188">
        <f t="shared" si="18"/>
        <v>2.91</v>
      </c>
      <c r="O188">
        <f t="shared" si="14"/>
        <v>2.91</v>
      </c>
      <c r="P188" s="10" t="e">
        <f t="shared" si="15"/>
        <v>#VALUE!</v>
      </c>
      <c r="Q188" s="10" t="e">
        <f t="shared" si="16"/>
        <v>#VALUE!</v>
      </c>
      <c r="R188" s="10" t="e">
        <f t="shared" si="17"/>
        <v>#VALUE!</v>
      </c>
      <c r="X188">
        <f t="shared" si="13"/>
        <v>2.91</v>
      </c>
    </row>
    <row r="189" spans="1:24" x14ac:dyDescent="0.25">
      <c r="A189">
        <v>201</v>
      </c>
      <c r="B189" t="s">
        <v>411</v>
      </c>
      <c r="C189" s="8" t="s">
        <v>140</v>
      </c>
      <c r="D189" s="8" t="s">
        <v>656</v>
      </c>
      <c r="E189" s="8" t="s">
        <v>656</v>
      </c>
      <c r="F189" s="8" t="s">
        <v>656</v>
      </c>
      <c r="G189" s="8" t="s">
        <v>656</v>
      </c>
      <c r="H189">
        <v>2</v>
      </c>
      <c r="I189">
        <v>3.56</v>
      </c>
      <c r="J189" s="8" t="s">
        <v>656</v>
      </c>
      <c r="K189" s="8" t="s">
        <v>656</v>
      </c>
      <c r="L189" s="34" t="s">
        <v>656</v>
      </c>
      <c r="M189" s="39"/>
      <c r="N189">
        <f t="shared" si="18"/>
        <v>2.7800000000000002</v>
      </c>
      <c r="O189">
        <f t="shared" si="14"/>
        <v>2.7800000000000002</v>
      </c>
      <c r="P189" s="10" t="e">
        <f t="shared" si="15"/>
        <v>#VALUE!</v>
      </c>
      <c r="Q189" s="10" t="e">
        <f t="shared" si="16"/>
        <v>#VALUE!</v>
      </c>
      <c r="R189" s="10" t="e">
        <f t="shared" si="17"/>
        <v>#VALUE!</v>
      </c>
      <c r="X189">
        <f t="shared" si="13"/>
        <v>2.7800000000000002</v>
      </c>
    </row>
    <row r="190" spans="1:24" x14ac:dyDescent="0.25">
      <c r="A190">
        <v>202</v>
      </c>
      <c r="B190" t="s">
        <v>411</v>
      </c>
      <c r="C190" s="8" t="s">
        <v>141</v>
      </c>
      <c r="D190" s="8" t="s">
        <v>656</v>
      </c>
      <c r="E190" s="8" t="s">
        <v>656</v>
      </c>
      <c r="F190" s="8" t="s">
        <v>656</v>
      </c>
      <c r="G190">
        <v>5.66</v>
      </c>
      <c r="H190" s="8" t="s">
        <v>656</v>
      </c>
      <c r="I190">
        <v>2.98</v>
      </c>
      <c r="J190" s="8" t="s">
        <v>656</v>
      </c>
      <c r="K190">
        <v>5.46</v>
      </c>
      <c r="L190" s="3" t="s">
        <v>656</v>
      </c>
      <c r="M190" s="38"/>
      <c r="N190">
        <f t="shared" si="18"/>
        <v>4.7</v>
      </c>
      <c r="O190">
        <f t="shared" si="14"/>
        <v>4.7</v>
      </c>
      <c r="P190" s="10" t="e">
        <f t="shared" si="15"/>
        <v>#VALUE!</v>
      </c>
      <c r="Q190" s="10" t="e">
        <f t="shared" si="16"/>
        <v>#VALUE!</v>
      </c>
      <c r="R190" s="10" t="e">
        <f t="shared" si="17"/>
        <v>#VALUE!</v>
      </c>
      <c r="X190">
        <f t="shared" si="13"/>
        <v>4.7</v>
      </c>
    </row>
    <row r="191" spans="1:24" x14ac:dyDescent="0.25">
      <c r="A191">
        <v>203</v>
      </c>
      <c r="B191" t="s">
        <v>411</v>
      </c>
      <c r="C191" s="8" t="s">
        <v>142</v>
      </c>
      <c r="D191" s="8" t="s">
        <v>656</v>
      </c>
      <c r="E191" s="8" t="s">
        <v>656</v>
      </c>
      <c r="F191" s="8" t="s">
        <v>656</v>
      </c>
      <c r="G191">
        <v>3.68</v>
      </c>
      <c r="H191">
        <v>4.68</v>
      </c>
      <c r="I191">
        <v>4.666666666666667</v>
      </c>
      <c r="J191" s="8" t="s">
        <v>656</v>
      </c>
      <c r="K191">
        <v>5.7</v>
      </c>
      <c r="L191" s="3" t="s">
        <v>656</v>
      </c>
      <c r="M191" s="38"/>
      <c r="N191">
        <f t="shared" si="18"/>
        <v>4.6816666666666666</v>
      </c>
      <c r="O191">
        <f t="shared" si="14"/>
        <v>4.6816666666666666</v>
      </c>
      <c r="P191" s="10" t="e">
        <f t="shared" si="15"/>
        <v>#VALUE!</v>
      </c>
      <c r="Q191" s="10" t="e">
        <f t="shared" si="16"/>
        <v>#VALUE!</v>
      </c>
      <c r="R191" s="10" t="e">
        <f t="shared" si="17"/>
        <v>#VALUE!</v>
      </c>
      <c r="X191">
        <f t="shared" si="13"/>
        <v>4.6816666666666666</v>
      </c>
    </row>
    <row r="192" spans="1:24" x14ac:dyDescent="0.25">
      <c r="A192">
        <v>204</v>
      </c>
      <c r="B192" t="s">
        <v>411</v>
      </c>
      <c r="C192" s="8" t="s">
        <v>143</v>
      </c>
      <c r="D192" s="8" t="s">
        <v>656</v>
      </c>
      <c r="E192" s="8" t="s">
        <v>656</v>
      </c>
      <c r="F192" s="8" t="s">
        <v>656</v>
      </c>
      <c r="G192">
        <v>2.8</v>
      </c>
      <c r="H192">
        <v>3.8</v>
      </c>
      <c r="I192">
        <v>3.96</v>
      </c>
      <c r="J192" s="8" t="s">
        <v>656</v>
      </c>
      <c r="K192" t="s">
        <v>656</v>
      </c>
      <c r="L192" s="3" t="s">
        <v>656</v>
      </c>
      <c r="M192" s="38"/>
      <c r="N192">
        <f t="shared" si="18"/>
        <v>3.5199999999999996</v>
      </c>
      <c r="O192">
        <f t="shared" si="14"/>
        <v>3.5199999999999996</v>
      </c>
      <c r="P192" s="10" t="e">
        <f t="shared" si="15"/>
        <v>#VALUE!</v>
      </c>
      <c r="Q192" s="10" t="e">
        <f t="shared" si="16"/>
        <v>#VALUE!</v>
      </c>
      <c r="R192" s="10" t="e">
        <f t="shared" si="17"/>
        <v>#VALUE!</v>
      </c>
      <c r="X192">
        <f t="shared" si="13"/>
        <v>3.5199999999999996</v>
      </c>
    </row>
    <row r="193" spans="1:24" x14ac:dyDescent="0.25">
      <c r="A193">
        <v>205</v>
      </c>
      <c r="B193" t="s">
        <v>411</v>
      </c>
      <c r="C193" s="8" t="s">
        <v>144</v>
      </c>
      <c r="D193" s="8" t="s">
        <v>656</v>
      </c>
      <c r="E193" s="8" t="s">
        <v>656</v>
      </c>
      <c r="F193" s="8" t="s">
        <v>656</v>
      </c>
      <c r="G193">
        <v>3.04</v>
      </c>
      <c r="H193">
        <v>4.08</v>
      </c>
      <c r="I193">
        <v>1.95</v>
      </c>
      <c r="J193" s="8" t="s">
        <v>656</v>
      </c>
      <c r="K193">
        <v>3.1666666666666665</v>
      </c>
      <c r="L193" s="3" t="s">
        <v>656</v>
      </c>
      <c r="M193" s="38"/>
      <c r="N193">
        <f t="shared" si="18"/>
        <v>3.0591666666666666</v>
      </c>
      <c r="O193">
        <f t="shared" si="14"/>
        <v>3.0591666666666666</v>
      </c>
      <c r="P193" s="10" t="e">
        <f t="shared" si="15"/>
        <v>#VALUE!</v>
      </c>
      <c r="Q193" s="10" t="e">
        <f t="shared" si="16"/>
        <v>#VALUE!</v>
      </c>
      <c r="R193" s="10" t="e">
        <f t="shared" si="17"/>
        <v>#VALUE!</v>
      </c>
      <c r="X193">
        <f t="shared" si="13"/>
        <v>3.0591666666666666</v>
      </c>
    </row>
    <row r="194" spans="1:24" x14ac:dyDescent="0.25">
      <c r="A194">
        <v>206</v>
      </c>
      <c r="B194" t="s">
        <v>411</v>
      </c>
      <c r="C194" s="8" t="s">
        <v>145</v>
      </c>
      <c r="D194" s="8" t="s">
        <v>656</v>
      </c>
      <c r="E194" s="8" t="s">
        <v>656</v>
      </c>
      <c r="F194" s="8" t="s">
        <v>656</v>
      </c>
      <c r="G194">
        <v>5.62</v>
      </c>
      <c r="H194">
        <v>6.4</v>
      </c>
      <c r="I194">
        <v>3.52</v>
      </c>
      <c r="J194" s="8" t="s">
        <v>656</v>
      </c>
      <c r="K194">
        <v>6.62</v>
      </c>
      <c r="L194" s="3" t="s">
        <v>656</v>
      </c>
      <c r="M194" s="38"/>
      <c r="N194">
        <f t="shared" si="18"/>
        <v>5.54</v>
      </c>
      <c r="O194">
        <f t="shared" si="14"/>
        <v>5.54</v>
      </c>
      <c r="P194" s="10" t="e">
        <f t="shared" si="15"/>
        <v>#VALUE!</v>
      </c>
      <c r="Q194" s="10" t="e">
        <f t="shared" si="16"/>
        <v>#VALUE!</v>
      </c>
      <c r="R194" s="10" t="e">
        <f t="shared" si="17"/>
        <v>#VALUE!</v>
      </c>
      <c r="X194">
        <f t="shared" ref="X194:X229" si="19">AVERAGE(G194:I194,K194:L194,T194:V194)</f>
        <v>5.54</v>
      </c>
    </row>
    <row r="195" spans="1:24" x14ac:dyDescent="0.25">
      <c r="A195">
        <v>207</v>
      </c>
      <c r="B195" t="s">
        <v>411</v>
      </c>
      <c r="C195" s="8" t="s">
        <v>146</v>
      </c>
      <c r="D195" s="8" t="s">
        <v>656</v>
      </c>
      <c r="E195" s="8" t="s">
        <v>656</v>
      </c>
      <c r="F195" s="8" t="s">
        <v>656</v>
      </c>
      <c r="G195">
        <v>5.0999999999999996</v>
      </c>
      <c r="H195">
        <v>4.1399999999999997</v>
      </c>
      <c r="I195">
        <v>4.0333333333333332</v>
      </c>
      <c r="J195" s="8" t="s">
        <v>656</v>
      </c>
      <c r="K195">
        <v>2.9</v>
      </c>
      <c r="L195" s="3" t="s">
        <v>656</v>
      </c>
      <c r="M195" s="38"/>
      <c r="N195">
        <f t="shared" si="18"/>
        <v>4.043333333333333</v>
      </c>
      <c r="O195">
        <f t="shared" ref="O195:O258" si="20">AVERAGE(D195,F195,G195,H195,I195,J195,K195,L195)</f>
        <v>4.043333333333333</v>
      </c>
      <c r="P195" s="10" t="e">
        <f t="shared" ref="P195:P258" si="21">(D195-2.8558)/0.1881</f>
        <v>#VALUE!</v>
      </c>
      <c r="Q195" s="10" t="e">
        <f t="shared" ref="Q195:Q258" si="22">(F195-1.9742)/0.2735</f>
        <v>#VALUE!</v>
      </c>
      <c r="R195" s="10" t="e">
        <f t="shared" ref="R195:R258" si="23">(J195+1.0447)/1.5887</f>
        <v>#VALUE!</v>
      </c>
      <c r="X195">
        <f t="shared" si="19"/>
        <v>4.043333333333333</v>
      </c>
    </row>
    <row r="196" spans="1:24" x14ac:dyDescent="0.25">
      <c r="A196">
        <v>208</v>
      </c>
      <c r="B196" t="s">
        <v>411</v>
      </c>
      <c r="C196" s="8" t="s">
        <v>147</v>
      </c>
      <c r="D196" s="8" t="s">
        <v>656</v>
      </c>
      <c r="E196" s="8" t="s">
        <v>656</v>
      </c>
      <c r="F196" s="8" t="s">
        <v>656</v>
      </c>
      <c r="G196">
        <v>3.64</v>
      </c>
      <c r="H196">
        <v>3.24</v>
      </c>
      <c r="I196">
        <v>3</v>
      </c>
      <c r="J196" s="8" t="s">
        <v>656</v>
      </c>
      <c r="K196">
        <v>3.72</v>
      </c>
      <c r="L196" s="3" t="s">
        <v>656</v>
      </c>
      <c r="M196" s="38"/>
      <c r="N196">
        <f t="shared" si="18"/>
        <v>3.4000000000000004</v>
      </c>
      <c r="O196">
        <f t="shared" si="20"/>
        <v>3.4000000000000004</v>
      </c>
      <c r="P196" s="10" t="e">
        <f t="shared" si="21"/>
        <v>#VALUE!</v>
      </c>
      <c r="Q196" s="10" t="e">
        <f t="shared" si="22"/>
        <v>#VALUE!</v>
      </c>
      <c r="R196" s="10" t="e">
        <f t="shared" si="23"/>
        <v>#VALUE!</v>
      </c>
      <c r="X196">
        <f t="shared" si="19"/>
        <v>3.4000000000000004</v>
      </c>
    </row>
    <row r="197" spans="1:24" x14ac:dyDescent="0.25">
      <c r="A197">
        <v>209</v>
      </c>
      <c r="B197" t="s">
        <v>411</v>
      </c>
      <c r="C197" s="8" t="s">
        <v>148</v>
      </c>
      <c r="D197" s="8" t="s">
        <v>656</v>
      </c>
      <c r="E197" s="8" t="s">
        <v>656</v>
      </c>
      <c r="F197" s="8" t="s">
        <v>656</v>
      </c>
      <c r="G197">
        <v>4.92</v>
      </c>
      <c r="H197">
        <v>3.02</v>
      </c>
      <c r="I197">
        <v>1.88</v>
      </c>
      <c r="J197" s="8" t="s">
        <v>656</v>
      </c>
      <c r="K197">
        <v>4.0599999999999996</v>
      </c>
      <c r="L197" s="3" t="s">
        <v>656</v>
      </c>
      <c r="M197" s="38"/>
      <c r="N197">
        <f t="shared" si="18"/>
        <v>3.4699999999999998</v>
      </c>
      <c r="O197">
        <f t="shared" si="20"/>
        <v>3.4699999999999998</v>
      </c>
      <c r="P197" s="10" t="e">
        <f t="shared" si="21"/>
        <v>#VALUE!</v>
      </c>
      <c r="Q197" s="10" t="e">
        <f t="shared" si="22"/>
        <v>#VALUE!</v>
      </c>
      <c r="R197" s="10" t="e">
        <f t="shared" si="23"/>
        <v>#VALUE!</v>
      </c>
      <c r="X197">
        <f t="shared" si="19"/>
        <v>3.4699999999999998</v>
      </c>
    </row>
    <row r="198" spans="1:24" x14ac:dyDescent="0.25">
      <c r="A198">
        <v>210</v>
      </c>
      <c r="B198" t="s">
        <v>411</v>
      </c>
      <c r="C198" s="8" t="s">
        <v>149</v>
      </c>
      <c r="D198" s="8" t="s">
        <v>656</v>
      </c>
      <c r="E198" s="8" t="s">
        <v>656</v>
      </c>
      <c r="F198" s="8" t="s">
        <v>656</v>
      </c>
      <c r="G198">
        <v>4.0999999999999996</v>
      </c>
      <c r="H198">
        <v>3.7</v>
      </c>
      <c r="I198" s="8" t="s">
        <v>656</v>
      </c>
      <c r="J198" s="8" t="s">
        <v>656</v>
      </c>
      <c r="K198" s="8" t="s">
        <v>656</v>
      </c>
      <c r="L198" s="34" t="s">
        <v>656</v>
      </c>
      <c r="M198" s="39"/>
      <c r="N198">
        <f t="shared" si="18"/>
        <v>3.9</v>
      </c>
      <c r="O198">
        <f t="shared" si="20"/>
        <v>3.9</v>
      </c>
      <c r="P198" s="10" t="e">
        <f t="shared" si="21"/>
        <v>#VALUE!</v>
      </c>
      <c r="Q198" s="10" t="e">
        <f t="shared" si="22"/>
        <v>#VALUE!</v>
      </c>
      <c r="R198" s="10" t="e">
        <f t="shared" si="23"/>
        <v>#VALUE!</v>
      </c>
      <c r="X198">
        <f t="shared" si="19"/>
        <v>3.9</v>
      </c>
    </row>
    <row r="199" spans="1:24" x14ac:dyDescent="0.25">
      <c r="A199">
        <v>211</v>
      </c>
      <c r="B199" t="s">
        <v>411</v>
      </c>
      <c r="C199" s="8" t="s">
        <v>150</v>
      </c>
      <c r="D199" s="8" t="s">
        <v>656</v>
      </c>
      <c r="E199" s="8" t="s">
        <v>656</v>
      </c>
      <c r="F199" s="8" t="s">
        <v>656</v>
      </c>
      <c r="G199">
        <v>5.68</v>
      </c>
      <c r="H199">
        <v>4.7</v>
      </c>
      <c r="I199">
        <v>4.26</v>
      </c>
      <c r="J199" s="8" t="s">
        <v>656</v>
      </c>
      <c r="K199">
        <v>3.82</v>
      </c>
      <c r="L199" s="3" t="s">
        <v>656</v>
      </c>
      <c r="M199" s="38"/>
      <c r="N199">
        <f t="shared" si="18"/>
        <v>4.6149999999999993</v>
      </c>
      <c r="O199">
        <f t="shared" si="20"/>
        <v>4.6149999999999993</v>
      </c>
      <c r="P199" s="10" t="e">
        <f t="shared" si="21"/>
        <v>#VALUE!</v>
      </c>
      <c r="Q199" s="10" t="e">
        <f t="shared" si="22"/>
        <v>#VALUE!</v>
      </c>
      <c r="R199" s="10" t="e">
        <f t="shared" si="23"/>
        <v>#VALUE!</v>
      </c>
      <c r="X199">
        <f t="shared" si="19"/>
        <v>4.6149999999999993</v>
      </c>
    </row>
    <row r="200" spans="1:24" x14ac:dyDescent="0.25">
      <c r="A200">
        <v>212</v>
      </c>
      <c r="B200" t="s">
        <v>411</v>
      </c>
      <c r="C200" s="8" t="s">
        <v>151</v>
      </c>
      <c r="D200" s="8" t="s">
        <v>656</v>
      </c>
      <c r="E200" s="8" t="s">
        <v>656</v>
      </c>
      <c r="F200" s="8" t="s">
        <v>656</v>
      </c>
      <c r="G200">
        <v>3.38</v>
      </c>
      <c r="H200">
        <v>3.48</v>
      </c>
      <c r="I200">
        <v>3.4</v>
      </c>
      <c r="J200" s="8" t="s">
        <v>656</v>
      </c>
      <c r="K200" t="s">
        <v>656</v>
      </c>
      <c r="L200" s="3" t="s">
        <v>656</v>
      </c>
      <c r="M200" s="38"/>
      <c r="N200">
        <f t="shared" si="18"/>
        <v>3.42</v>
      </c>
      <c r="O200">
        <f t="shared" si="20"/>
        <v>3.42</v>
      </c>
      <c r="P200" s="10" t="e">
        <f t="shared" si="21"/>
        <v>#VALUE!</v>
      </c>
      <c r="Q200" s="10" t="e">
        <f t="shared" si="22"/>
        <v>#VALUE!</v>
      </c>
      <c r="R200" s="10" t="e">
        <f t="shared" si="23"/>
        <v>#VALUE!</v>
      </c>
      <c r="X200">
        <f t="shared" si="19"/>
        <v>3.42</v>
      </c>
    </row>
    <row r="201" spans="1:24" x14ac:dyDescent="0.25">
      <c r="A201">
        <v>213</v>
      </c>
      <c r="B201" t="s">
        <v>411</v>
      </c>
      <c r="C201" s="8" t="s">
        <v>152</v>
      </c>
      <c r="D201" s="8" t="s">
        <v>656</v>
      </c>
      <c r="E201" s="8" t="s">
        <v>656</v>
      </c>
      <c r="F201" s="8" t="s">
        <v>656</v>
      </c>
      <c r="G201">
        <v>2.8</v>
      </c>
      <c r="H201">
        <v>4.04</v>
      </c>
      <c r="I201" s="8" t="s">
        <v>656</v>
      </c>
      <c r="J201" s="8" t="s">
        <v>656</v>
      </c>
      <c r="K201" s="8" t="s">
        <v>656</v>
      </c>
      <c r="L201" s="34" t="s">
        <v>656</v>
      </c>
      <c r="M201" s="39"/>
      <c r="N201">
        <f t="shared" si="18"/>
        <v>3.42</v>
      </c>
      <c r="O201">
        <f t="shared" si="20"/>
        <v>3.42</v>
      </c>
      <c r="P201" s="10" t="e">
        <f t="shared" si="21"/>
        <v>#VALUE!</v>
      </c>
      <c r="Q201" s="10" t="e">
        <f t="shared" si="22"/>
        <v>#VALUE!</v>
      </c>
      <c r="R201" s="10" t="e">
        <f t="shared" si="23"/>
        <v>#VALUE!</v>
      </c>
      <c r="X201">
        <f t="shared" si="19"/>
        <v>3.42</v>
      </c>
    </row>
    <row r="202" spans="1:24" x14ac:dyDescent="0.25">
      <c r="A202">
        <v>214</v>
      </c>
      <c r="B202" t="s">
        <v>411</v>
      </c>
      <c r="C202" s="8" t="s">
        <v>153</v>
      </c>
      <c r="D202" s="8" t="s">
        <v>656</v>
      </c>
      <c r="E202" s="8" t="s">
        <v>656</v>
      </c>
      <c r="F202" s="8" t="s">
        <v>656</v>
      </c>
      <c r="G202">
        <v>5.26</v>
      </c>
      <c r="H202">
        <v>5.6</v>
      </c>
      <c r="I202" s="8" t="s">
        <v>656</v>
      </c>
      <c r="J202" s="8" t="s">
        <v>656</v>
      </c>
      <c r="K202" s="8" t="s">
        <v>656</v>
      </c>
      <c r="L202" s="34" t="s">
        <v>656</v>
      </c>
      <c r="M202" s="39"/>
      <c r="N202">
        <f t="shared" si="18"/>
        <v>5.43</v>
      </c>
      <c r="O202">
        <f t="shared" si="20"/>
        <v>5.43</v>
      </c>
      <c r="P202" s="10" t="e">
        <f t="shared" si="21"/>
        <v>#VALUE!</v>
      </c>
      <c r="Q202" s="10" t="e">
        <f t="shared" si="22"/>
        <v>#VALUE!</v>
      </c>
      <c r="R202" s="10" t="e">
        <f t="shared" si="23"/>
        <v>#VALUE!</v>
      </c>
      <c r="X202">
        <f t="shared" si="19"/>
        <v>5.43</v>
      </c>
    </row>
    <row r="203" spans="1:24" x14ac:dyDescent="0.25">
      <c r="A203">
        <v>215</v>
      </c>
      <c r="B203" t="s">
        <v>411</v>
      </c>
      <c r="C203" s="8" t="s">
        <v>154</v>
      </c>
      <c r="D203" s="8" t="s">
        <v>656</v>
      </c>
      <c r="E203" s="8" t="s">
        <v>656</v>
      </c>
      <c r="F203" s="8" t="s">
        <v>656</v>
      </c>
      <c r="G203">
        <v>3.96</v>
      </c>
      <c r="H203">
        <v>3.82</v>
      </c>
      <c r="I203">
        <v>5.4</v>
      </c>
      <c r="J203" s="8" t="s">
        <v>656</v>
      </c>
      <c r="K203" s="8" t="s">
        <v>656</v>
      </c>
      <c r="L203" s="34" t="s">
        <v>656</v>
      </c>
      <c r="M203" s="39"/>
      <c r="N203">
        <f t="shared" ref="N203:N266" si="24">AVERAGE(D203:L203)</f>
        <v>4.3933333333333335</v>
      </c>
      <c r="O203">
        <f t="shared" si="20"/>
        <v>4.3933333333333335</v>
      </c>
      <c r="P203" s="10" t="e">
        <f t="shared" si="21"/>
        <v>#VALUE!</v>
      </c>
      <c r="Q203" s="10" t="e">
        <f t="shared" si="22"/>
        <v>#VALUE!</v>
      </c>
      <c r="R203" s="10" t="e">
        <f t="shared" si="23"/>
        <v>#VALUE!</v>
      </c>
      <c r="X203">
        <f t="shared" si="19"/>
        <v>4.3933333333333335</v>
      </c>
    </row>
    <row r="204" spans="1:24" x14ac:dyDescent="0.25">
      <c r="A204">
        <v>216</v>
      </c>
      <c r="B204" t="s">
        <v>411</v>
      </c>
      <c r="C204" s="8" t="s">
        <v>155</v>
      </c>
      <c r="D204" s="8" t="s">
        <v>656</v>
      </c>
      <c r="E204" s="8" t="s">
        <v>656</v>
      </c>
      <c r="F204" s="8" t="s">
        <v>656</v>
      </c>
      <c r="G204">
        <v>3.02</v>
      </c>
      <c r="H204">
        <v>2.56</v>
      </c>
      <c r="I204">
        <v>4.5999999999999996</v>
      </c>
      <c r="J204" s="8" t="s">
        <v>656</v>
      </c>
      <c r="K204" s="8" t="s">
        <v>656</v>
      </c>
      <c r="L204" s="34" t="s">
        <v>656</v>
      </c>
      <c r="M204" s="39"/>
      <c r="N204">
        <f t="shared" si="24"/>
        <v>3.3933333333333331</v>
      </c>
      <c r="O204">
        <f t="shared" si="20"/>
        <v>3.3933333333333331</v>
      </c>
      <c r="P204" s="10" t="e">
        <f t="shared" si="21"/>
        <v>#VALUE!</v>
      </c>
      <c r="Q204" s="10" t="e">
        <f t="shared" si="22"/>
        <v>#VALUE!</v>
      </c>
      <c r="R204" s="10" t="e">
        <f t="shared" si="23"/>
        <v>#VALUE!</v>
      </c>
      <c r="X204">
        <f t="shared" si="19"/>
        <v>3.3933333333333331</v>
      </c>
    </row>
    <row r="205" spans="1:24" x14ac:dyDescent="0.25">
      <c r="A205">
        <v>217</v>
      </c>
      <c r="B205" t="s">
        <v>411</v>
      </c>
      <c r="C205" s="8" t="s">
        <v>156</v>
      </c>
      <c r="D205" s="8" t="s">
        <v>656</v>
      </c>
      <c r="E205" s="8" t="s">
        <v>656</v>
      </c>
      <c r="F205" s="8" t="s">
        <v>656</v>
      </c>
      <c r="G205">
        <v>4.5199999999999996</v>
      </c>
      <c r="H205">
        <v>2.94</v>
      </c>
      <c r="I205" s="8" t="s">
        <v>656</v>
      </c>
      <c r="J205" s="8" t="s">
        <v>656</v>
      </c>
      <c r="K205" s="8" t="s">
        <v>656</v>
      </c>
      <c r="L205" s="34" t="s">
        <v>656</v>
      </c>
      <c r="M205" s="39"/>
      <c r="N205">
        <f t="shared" si="24"/>
        <v>3.7299999999999995</v>
      </c>
      <c r="O205">
        <f t="shared" si="20"/>
        <v>3.7299999999999995</v>
      </c>
      <c r="P205" s="10" t="e">
        <f t="shared" si="21"/>
        <v>#VALUE!</v>
      </c>
      <c r="Q205" s="10" t="e">
        <f t="shared" si="22"/>
        <v>#VALUE!</v>
      </c>
      <c r="R205" s="10" t="e">
        <f t="shared" si="23"/>
        <v>#VALUE!</v>
      </c>
      <c r="X205">
        <f t="shared" si="19"/>
        <v>3.7299999999999995</v>
      </c>
    </row>
    <row r="206" spans="1:24" x14ac:dyDescent="0.25">
      <c r="A206">
        <v>218</v>
      </c>
      <c r="B206" t="s">
        <v>411</v>
      </c>
      <c r="C206" s="8" t="s">
        <v>157</v>
      </c>
      <c r="D206" s="8" t="s">
        <v>656</v>
      </c>
      <c r="E206" s="8" t="s">
        <v>656</v>
      </c>
      <c r="F206" s="8" t="s">
        <v>656</v>
      </c>
      <c r="G206">
        <v>3.3</v>
      </c>
      <c r="H206">
        <v>3.5</v>
      </c>
      <c r="I206">
        <v>3.36</v>
      </c>
      <c r="J206" s="8" t="s">
        <v>656</v>
      </c>
      <c r="K206" s="8" t="s">
        <v>656</v>
      </c>
      <c r="L206" s="34" t="s">
        <v>656</v>
      </c>
      <c r="M206" s="39"/>
      <c r="N206">
        <f t="shared" si="24"/>
        <v>3.3866666666666667</v>
      </c>
      <c r="O206">
        <f t="shared" si="20"/>
        <v>3.3866666666666667</v>
      </c>
      <c r="P206" s="10" t="e">
        <f t="shared" si="21"/>
        <v>#VALUE!</v>
      </c>
      <c r="Q206" s="10" t="e">
        <f t="shared" si="22"/>
        <v>#VALUE!</v>
      </c>
      <c r="R206" s="10" t="e">
        <f t="shared" si="23"/>
        <v>#VALUE!</v>
      </c>
      <c r="X206">
        <f t="shared" si="19"/>
        <v>3.3866666666666667</v>
      </c>
    </row>
    <row r="207" spans="1:24" x14ac:dyDescent="0.25">
      <c r="A207">
        <v>219</v>
      </c>
      <c r="B207" t="s">
        <v>411</v>
      </c>
      <c r="C207" s="8" t="s">
        <v>158</v>
      </c>
      <c r="D207" s="8" t="s">
        <v>656</v>
      </c>
      <c r="E207" s="8" t="s">
        <v>656</v>
      </c>
      <c r="F207" s="8" t="s">
        <v>656</v>
      </c>
      <c r="G207">
        <v>5.44</v>
      </c>
      <c r="H207">
        <v>3.02</v>
      </c>
      <c r="I207">
        <v>3.92</v>
      </c>
      <c r="J207" s="8" t="s">
        <v>656</v>
      </c>
      <c r="K207">
        <v>5.82</v>
      </c>
      <c r="L207" s="34" t="s">
        <v>656</v>
      </c>
      <c r="M207" s="39"/>
      <c r="N207">
        <f t="shared" si="24"/>
        <v>4.5500000000000007</v>
      </c>
      <c r="O207">
        <f t="shared" si="20"/>
        <v>4.5500000000000007</v>
      </c>
      <c r="P207" s="10" t="e">
        <f t="shared" si="21"/>
        <v>#VALUE!</v>
      </c>
      <c r="Q207" s="10" t="e">
        <f t="shared" si="22"/>
        <v>#VALUE!</v>
      </c>
      <c r="R207" s="10" t="e">
        <f t="shared" si="23"/>
        <v>#VALUE!</v>
      </c>
      <c r="X207">
        <f t="shared" si="19"/>
        <v>4.5500000000000007</v>
      </c>
    </row>
    <row r="208" spans="1:24" x14ac:dyDescent="0.25">
      <c r="A208">
        <v>220</v>
      </c>
      <c r="B208" t="s">
        <v>411</v>
      </c>
      <c r="C208" s="8" t="s">
        <v>159</v>
      </c>
      <c r="D208" s="8" t="s">
        <v>656</v>
      </c>
      <c r="E208" s="8" t="s">
        <v>656</v>
      </c>
      <c r="F208" s="8" t="s">
        <v>656</v>
      </c>
      <c r="G208">
        <v>3.84</v>
      </c>
      <c r="H208">
        <v>2.56</v>
      </c>
      <c r="I208" s="8" t="s">
        <v>656</v>
      </c>
      <c r="J208" s="8" t="s">
        <v>656</v>
      </c>
      <c r="K208" s="8" t="s">
        <v>656</v>
      </c>
      <c r="L208" s="34" t="s">
        <v>656</v>
      </c>
      <c r="M208" s="39"/>
      <c r="N208">
        <f t="shared" si="24"/>
        <v>3.2</v>
      </c>
      <c r="O208">
        <f t="shared" si="20"/>
        <v>3.2</v>
      </c>
      <c r="P208" s="10" t="e">
        <f t="shared" si="21"/>
        <v>#VALUE!</v>
      </c>
      <c r="Q208" s="10" t="e">
        <f t="shared" si="22"/>
        <v>#VALUE!</v>
      </c>
      <c r="R208" s="10" t="e">
        <f t="shared" si="23"/>
        <v>#VALUE!</v>
      </c>
      <c r="X208">
        <f t="shared" si="19"/>
        <v>3.2</v>
      </c>
    </row>
    <row r="209" spans="1:24" x14ac:dyDescent="0.25">
      <c r="A209">
        <v>221</v>
      </c>
      <c r="B209" t="s">
        <v>411</v>
      </c>
      <c r="C209" s="8" t="s">
        <v>160</v>
      </c>
      <c r="D209" s="8" t="s">
        <v>656</v>
      </c>
      <c r="E209" s="8" t="s">
        <v>656</v>
      </c>
      <c r="F209" s="8" t="s">
        <v>656</v>
      </c>
      <c r="G209">
        <v>3.58</v>
      </c>
      <c r="H209" s="8" t="s">
        <v>656</v>
      </c>
      <c r="I209">
        <v>4.3600000000000003</v>
      </c>
      <c r="J209" s="8" t="s">
        <v>656</v>
      </c>
      <c r="K209">
        <v>4.76</v>
      </c>
      <c r="L209" s="34" t="s">
        <v>656</v>
      </c>
      <c r="M209" s="39"/>
      <c r="N209">
        <f t="shared" si="24"/>
        <v>4.2333333333333334</v>
      </c>
      <c r="O209">
        <f t="shared" si="20"/>
        <v>4.2333333333333334</v>
      </c>
      <c r="P209" s="10" t="e">
        <f t="shared" si="21"/>
        <v>#VALUE!</v>
      </c>
      <c r="Q209" s="10" t="e">
        <f t="shared" si="22"/>
        <v>#VALUE!</v>
      </c>
      <c r="R209" s="10" t="e">
        <f t="shared" si="23"/>
        <v>#VALUE!</v>
      </c>
      <c r="X209">
        <f t="shared" si="19"/>
        <v>4.2333333333333334</v>
      </c>
    </row>
    <row r="210" spans="1:24" x14ac:dyDescent="0.25">
      <c r="A210">
        <v>222</v>
      </c>
      <c r="B210" t="s">
        <v>411</v>
      </c>
      <c r="C210" s="8" t="s">
        <v>161</v>
      </c>
      <c r="D210" s="8" t="s">
        <v>656</v>
      </c>
      <c r="E210" s="8" t="s">
        <v>656</v>
      </c>
      <c r="F210" s="8" t="s">
        <v>656</v>
      </c>
      <c r="G210" s="8" t="s">
        <v>656</v>
      </c>
      <c r="H210">
        <v>6.28</v>
      </c>
      <c r="I210">
        <v>4.3600000000000003</v>
      </c>
      <c r="J210" s="8" t="s">
        <v>656</v>
      </c>
      <c r="K210">
        <v>5.7</v>
      </c>
      <c r="L210" s="34" t="s">
        <v>656</v>
      </c>
      <c r="M210" s="39"/>
      <c r="N210">
        <f t="shared" si="24"/>
        <v>5.4466666666666663</v>
      </c>
      <c r="O210">
        <f t="shared" si="20"/>
        <v>5.4466666666666663</v>
      </c>
      <c r="P210" s="10" t="e">
        <f t="shared" si="21"/>
        <v>#VALUE!</v>
      </c>
      <c r="Q210" s="10" t="e">
        <f t="shared" si="22"/>
        <v>#VALUE!</v>
      </c>
      <c r="R210" s="10" t="e">
        <f t="shared" si="23"/>
        <v>#VALUE!</v>
      </c>
      <c r="X210">
        <f t="shared" si="19"/>
        <v>5.4466666666666663</v>
      </c>
    </row>
    <row r="211" spans="1:24" x14ac:dyDescent="0.25">
      <c r="A211">
        <v>223</v>
      </c>
      <c r="B211" t="s">
        <v>411</v>
      </c>
      <c r="C211" s="8" t="s">
        <v>162</v>
      </c>
      <c r="D211" s="8" t="s">
        <v>656</v>
      </c>
      <c r="E211" s="8" t="s">
        <v>656</v>
      </c>
      <c r="F211" s="8" t="s">
        <v>656</v>
      </c>
      <c r="G211">
        <v>2.4</v>
      </c>
      <c r="H211">
        <v>6.26</v>
      </c>
      <c r="I211">
        <v>3.76</v>
      </c>
      <c r="J211" s="8" t="s">
        <v>656</v>
      </c>
      <c r="K211">
        <v>6.05</v>
      </c>
      <c r="L211" s="34" t="s">
        <v>656</v>
      </c>
      <c r="M211" s="39"/>
      <c r="N211">
        <f t="shared" si="24"/>
        <v>4.6174999999999997</v>
      </c>
      <c r="O211">
        <f t="shared" si="20"/>
        <v>4.6174999999999997</v>
      </c>
      <c r="P211" s="10" t="e">
        <f t="shared" si="21"/>
        <v>#VALUE!</v>
      </c>
      <c r="Q211" s="10" t="e">
        <f t="shared" si="22"/>
        <v>#VALUE!</v>
      </c>
      <c r="R211" s="10" t="e">
        <f t="shared" si="23"/>
        <v>#VALUE!</v>
      </c>
      <c r="X211">
        <f t="shared" si="19"/>
        <v>4.6174999999999997</v>
      </c>
    </row>
    <row r="212" spans="1:24" x14ac:dyDescent="0.25">
      <c r="A212">
        <v>224</v>
      </c>
      <c r="B212" t="s">
        <v>411</v>
      </c>
      <c r="C212" s="8" t="s">
        <v>163</v>
      </c>
      <c r="D212" s="8" t="s">
        <v>656</v>
      </c>
      <c r="E212" s="8" t="s">
        <v>656</v>
      </c>
      <c r="F212" s="8" t="s">
        <v>656</v>
      </c>
      <c r="G212" s="8" t="s">
        <v>656</v>
      </c>
      <c r="H212" s="8" t="s">
        <v>656</v>
      </c>
      <c r="I212">
        <v>4.375</v>
      </c>
      <c r="J212" s="8" t="s">
        <v>656</v>
      </c>
      <c r="K212">
        <v>3.92</v>
      </c>
      <c r="L212" s="34" t="s">
        <v>656</v>
      </c>
      <c r="M212" s="39"/>
      <c r="N212">
        <f t="shared" si="24"/>
        <v>4.1475</v>
      </c>
      <c r="O212">
        <f t="shared" si="20"/>
        <v>4.1475</v>
      </c>
      <c r="P212" s="10" t="e">
        <f t="shared" si="21"/>
        <v>#VALUE!</v>
      </c>
      <c r="Q212" s="10" t="e">
        <f t="shared" si="22"/>
        <v>#VALUE!</v>
      </c>
      <c r="R212" s="10" t="e">
        <f t="shared" si="23"/>
        <v>#VALUE!</v>
      </c>
      <c r="X212">
        <f t="shared" si="19"/>
        <v>4.1475</v>
      </c>
    </row>
    <row r="213" spans="1:24" x14ac:dyDescent="0.25">
      <c r="A213">
        <v>225</v>
      </c>
      <c r="B213" t="s">
        <v>411</v>
      </c>
      <c r="C213" s="8" t="s">
        <v>164</v>
      </c>
      <c r="D213" s="8" t="s">
        <v>656</v>
      </c>
      <c r="E213" s="8" t="s">
        <v>656</v>
      </c>
      <c r="F213" s="8" t="s">
        <v>656</v>
      </c>
      <c r="G213" s="8" t="s">
        <v>656</v>
      </c>
      <c r="H213">
        <v>4.04</v>
      </c>
      <c r="I213">
        <v>3</v>
      </c>
      <c r="J213" s="8" t="s">
        <v>656</v>
      </c>
      <c r="K213" s="8" t="s">
        <v>656</v>
      </c>
      <c r="L213" s="34" t="s">
        <v>656</v>
      </c>
      <c r="M213" s="39"/>
      <c r="N213">
        <f t="shared" si="24"/>
        <v>3.52</v>
      </c>
      <c r="O213">
        <f t="shared" si="20"/>
        <v>3.52</v>
      </c>
      <c r="P213" s="10" t="e">
        <f t="shared" si="21"/>
        <v>#VALUE!</v>
      </c>
      <c r="Q213" s="10" t="e">
        <f t="shared" si="22"/>
        <v>#VALUE!</v>
      </c>
      <c r="R213" s="10" t="e">
        <f t="shared" si="23"/>
        <v>#VALUE!</v>
      </c>
      <c r="X213">
        <f t="shared" si="19"/>
        <v>3.52</v>
      </c>
    </row>
    <row r="214" spans="1:24" x14ac:dyDescent="0.25">
      <c r="A214">
        <v>226</v>
      </c>
      <c r="B214" t="s">
        <v>411</v>
      </c>
      <c r="C214" s="8" t="s">
        <v>165</v>
      </c>
      <c r="D214" s="8" t="s">
        <v>656</v>
      </c>
      <c r="E214" s="8" t="s">
        <v>656</v>
      </c>
      <c r="F214" s="8" t="s">
        <v>656</v>
      </c>
      <c r="G214">
        <v>4.12</v>
      </c>
      <c r="H214" s="8" t="s">
        <v>656</v>
      </c>
      <c r="I214">
        <v>2.9750000000000001</v>
      </c>
      <c r="J214" s="8" t="s">
        <v>656</v>
      </c>
      <c r="K214">
        <v>4.0999999999999996</v>
      </c>
      <c r="L214" s="34" t="s">
        <v>656</v>
      </c>
      <c r="M214" s="39"/>
      <c r="N214">
        <f t="shared" si="24"/>
        <v>3.7316666666666669</v>
      </c>
      <c r="O214">
        <f t="shared" si="20"/>
        <v>3.7316666666666669</v>
      </c>
      <c r="P214" s="10" t="e">
        <f t="shared" si="21"/>
        <v>#VALUE!</v>
      </c>
      <c r="Q214" s="10" t="e">
        <f t="shared" si="22"/>
        <v>#VALUE!</v>
      </c>
      <c r="R214" s="10" t="e">
        <f t="shared" si="23"/>
        <v>#VALUE!</v>
      </c>
      <c r="X214">
        <f t="shared" si="19"/>
        <v>3.7316666666666669</v>
      </c>
    </row>
    <row r="215" spans="1:24" x14ac:dyDescent="0.25">
      <c r="A215">
        <v>227</v>
      </c>
      <c r="B215" t="s">
        <v>411</v>
      </c>
      <c r="C215" s="8" t="s">
        <v>166</v>
      </c>
      <c r="D215" s="8" t="s">
        <v>656</v>
      </c>
      <c r="E215" s="8" t="s">
        <v>656</v>
      </c>
      <c r="F215" s="8" t="s">
        <v>656</v>
      </c>
      <c r="G215">
        <v>4.0599999999999996</v>
      </c>
      <c r="H215">
        <v>2.0499999999999998</v>
      </c>
      <c r="I215">
        <v>2.66</v>
      </c>
      <c r="J215" s="8" t="s">
        <v>656</v>
      </c>
      <c r="K215">
        <v>3.78</v>
      </c>
      <c r="L215" s="34" t="s">
        <v>656</v>
      </c>
      <c r="M215" s="39"/>
      <c r="N215">
        <f t="shared" si="24"/>
        <v>3.1374999999999997</v>
      </c>
      <c r="O215">
        <f t="shared" si="20"/>
        <v>3.1374999999999997</v>
      </c>
      <c r="P215" s="10" t="e">
        <f t="shared" si="21"/>
        <v>#VALUE!</v>
      </c>
      <c r="Q215" s="10" t="e">
        <f t="shared" si="22"/>
        <v>#VALUE!</v>
      </c>
      <c r="R215" s="10" t="e">
        <f t="shared" si="23"/>
        <v>#VALUE!</v>
      </c>
      <c r="X215">
        <f t="shared" si="19"/>
        <v>3.1374999999999997</v>
      </c>
    </row>
    <row r="216" spans="1:24" x14ac:dyDescent="0.25">
      <c r="A216">
        <v>228</v>
      </c>
      <c r="B216" t="s">
        <v>411</v>
      </c>
      <c r="C216" s="8" t="s">
        <v>167</v>
      </c>
      <c r="D216" s="8" t="s">
        <v>656</v>
      </c>
      <c r="E216" s="8" t="s">
        <v>656</v>
      </c>
      <c r="F216" s="8" t="s">
        <v>656</v>
      </c>
      <c r="G216">
        <v>5.16</v>
      </c>
      <c r="H216" s="8" t="s">
        <v>656</v>
      </c>
      <c r="I216">
        <v>3.28</v>
      </c>
      <c r="J216" s="8" t="s">
        <v>656</v>
      </c>
      <c r="K216">
        <v>7.5</v>
      </c>
      <c r="L216" s="34" t="s">
        <v>656</v>
      </c>
      <c r="M216" s="39"/>
      <c r="N216">
        <f t="shared" si="24"/>
        <v>5.3133333333333335</v>
      </c>
      <c r="O216">
        <f t="shared" si="20"/>
        <v>5.3133333333333335</v>
      </c>
      <c r="P216" s="10" t="e">
        <f t="shared" si="21"/>
        <v>#VALUE!</v>
      </c>
      <c r="Q216" s="10" t="e">
        <f t="shared" si="22"/>
        <v>#VALUE!</v>
      </c>
      <c r="R216" s="10" t="e">
        <f t="shared" si="23"/>
        <v>#VALUE!</v>
      </c>
      <c r="X216">
        <f t="shared" si="19"/>
        <v>5.3133333333333335</v>
      </c>
    </row>
    <row r="217" spans="1:24" x14ac:dyDescent="0.25">
      <c r="A217">
        <v>229</v>
      </c>
      <c r="B217" t="s">
        <v>411</v>
      </c>
      <c r="C217" s="8" t="s">
        <v>168</v>
      </c>
      <c r="D217" s="8" t="s">
        <v>656</v>
      </c>
      <c r="E217" s="8" t="s">
        <v>656</v>
      </c>
      <c r="F217" s="8" t="s">
        <v>656</v>
      </c>
      <c r="G217">
        <v>3.1</v>
      </c>
      <c r="H217">
        <v>2.78</v>
      </c>
      <c r="I217" s="8" t="s">
        <v>656</v>
      </c>
      <c r="J217" s="8" t="s">
        <v>656</v>
      </c>
      <c r="K217" s="8" t="s">
        <v>656</v>
      </c>
      <c r="L217" s="34" t="s">
        <v>656</v>
      </c>
      <c r="M217" s="39"/>
      <c r="N217">
        <f t="shared" si="24"/>
        <v>2.94</v>
      </c>
      <c r="O217">
        <f t="shared" si="20"/>
        <v>2.94</v>
      </c>
      <c r="P217" s="10" t="e">
        <f t="shared" si="21"/>
        <v>#VALUE!</v>
      </c>
      <c r="Q217" s="10" t="e">
        <f t="shared" si="22"/>
        <v>#VALUE!</v>
      </c>
      <c r="R217" s="10" t="e">
        <f t="shared" si="23"/>
        <v>#VALUE!</v>
      </c>
      <c r="X217">
        <f t="shared" si="19"/>
        <v>2.94</v>
      </c>
    </row>
    <row r="218" spans="1:24" x14ac:dyDescent="0.25">
      <c r="A218">
        <v>230</v>
      </c>
      <c r="B218" t="s">
        <v>411</v>
      </c>
      <c r="C218" s="8" t="s">
        <v>169</v>
      </c>
      <c r="D218" s="8" t="s">
        <v>656</v>
      </c>
      <c r="E218" s="8" t="s">
        <v>656</v>
      </c>
      <c r="F218" s="8" t="s">
        <v>656</v>
      </c>
      <c r="G218">
        <v>5.12</v>
      </c>
      <c r="H218">
        <v>3.52</v>
      </c>
      <c r="I218">
        <v>4.54</v>
      </c>
      <c r="J218" s="8" t="s">
        <v>656</v>
      </c>
      <c r="K218">
        <v>4.55</v>
      </c>
      <c r="L218" s="34" t="s">
        <v>656</v>
      </c>
      <c r="M218" s="39"/>
      <c r="N218">
        <f t="shared" si="24"/>
        <v>4.4325000000000001</v>
      </c>
      <c r="O218">
        <f t="shared" si="20"/>
        <v>4.4325000000000001</v>
      </c>
      <c r="P218" s="10" t="e">
        <f t="shared" si="21"/>
        <v>#VALUE!</v>
      </c>
      <c r="Q218" s="10" t="e">
        <f t="shared" si="22"/>
        <v>#VALUE!</v>
      </c>
      <c r="R218" s="10" t="e">
        <f t="shared" si="23"/>
        <v>#VALUE!</v>
      </c>
      <c r="X218">
        <f t="shared" si="19"/>
        <v>4.4325000000000001</v>
      </c>
    </row>
    <row r="219" spans="1:24" x14ac:dyDescent="0.25">
      <c r="A219">
        <v>231</v>
      </c>
      <c r="B219" t="s">
        <v>411</v>
      </c>
      <c r="C219" s="8" t="s">
        <v>170</v>
      </c>
      <c r="D219" s="8" t="s">
        <v>656</v>
      </c>
      <c r="E219" s="8" t="s">
        <v>656</v>
      </c>
      <c r="F219" s="8" t="s">
        <v>656</v>
      </c>
      <c r="G219">
        <v>2.0499999999999998</v>
      </c>
      <c r="H219">
        <v>2.44</v>
      </c>
      <c r="I219" s="8" t="s">
        <v>656</v>
      </c>
      <c r="J219" s="8" t="s">
        <v>656</v>
      </c>
      <c r="K219" s="8" t="s">
        <v>656</v>
      </c>
      <c r="L219" s="34" t="s">
        <v>656</v>
      </c>
      <c r="M219" s="39"/>
      <c r="N219">
        <f t="shared" si="24"/>
        <v>2.2450000000000001</v>
      </c>
      <c r="O219">
        <f t="shared" si="20"/>
        <v>2.2450000000000001</v>
      </c>
      <c r="P219" s="10" t="e">
        <f t="shared" si="21"/>
        <v>#VALUE!</v>
      </c>
      <c r="Q219" s="10" t="e">
        <f t="shared" si="22"/>
        <v>#VALUE!</v>
      </c>
      <c r="R219" s="10" t="e">
        <f t="shared" si="23"/>
        <v>#VALUE!</v>
      </c>
      <c r="X219">
        <f t="shared" si="19"/>
        <v>2.2450000000000001</v>
      </c>
    </row>
    <row r="220" spans="1:24" x14ac:dyDescent="0.25">
      <c r="A220">
        <v>232</v>
      </c>
      <c r="B220" t="s">
        <v>411</v>
      </c>
      <c r="C220" s="8" t="s">
        <v>171</v>
      </c>
      <c r="D220" s="8" t="s">
        <v>656</v>
      </c>
      <c r="E220" s="8" t="s">
        <v>656</v>
      </c>
      <c r="F220" s="8" t="s">
        <v>656</v>
      </c>
      <c r="G220">
        <v>3.1</v>
      </c>
      <c r="H220">
        <v>2.4</v>
      </c>
      <c r="I220">
        <v>3.38</v>
      </c>
      <c r="J220" s="8" t="s">
        <v>656</v>
      </c>
      <c r="K220">
        <v>2.9</v>
      </c>
      <c r="L220" s="34" t="s">
        <v>656</v>
      </c>
      <c r="M220" s="39"/>
      <c r="N220">
        <f t="shared" si="24"/>
        <v>2.9449999999999998</v>
      </c>
      <c r="O220">
        <f t="shared" si="20"/>
        <v>2.9449999999999998</v>
      </c>
      <c r="P220" s="10" t="e">
        <f t="shared" si="21"/>
        <v>#VALUE!</v>
      </c>
      <c r="Q220" s="10" t="e">
        <f t="shared" si="22"/>
        <v>#VALUE!</v>
      </c>
      <c r="R220" s="10" t="e">
        <f t="shared" si="23"/>
        <v>#VALUE!</v>
      </c>
      <c r="X220">
        <f t="shared" si="19"/>
        <v>2.9449999999999998</v>
      </c>
    </row>
    <row r="221" spans="1:24" x14ac:dyDescent="0.25">
      <c r="A221">
        <v>233</v>
      </c>
      <c r="B221" t="s">
        <v>411</v>
      </c>
      <c r="C221" s="8" t="s">
        <v>172</v>
      </c>
      <c r="D221" s="8" t="s">
        <v>656</v>
      </c>
      <c r="E221" s="8" t="s">
        <v>656</v>
      </c>
      <c r="F221" s="8" t="s">
        <v>656</v>
      </c>
      <c r="G221">
        <v>3.38</v>
      </c>
      <c r="H221">
        <v>3.28</v>
      </c>
      <c r="I221">
        <v>4.4800000000000004</v>
      </c>
      <c r="J221" s="8" t="s">
        <v>656</v>
      </c>
      <c r="K221">
        <v>4.9333333333333336</v>
      </c>
      <c r="L221" s="34" t="s">
        <v>656</v>
      </c>
      <c r="M221" s="39"/>
      <c r="N221">
        <f t="shared" si="24"/>
        <v>4.0183333333333335</v>
      </c>
      <c r="O221">
        <f t="shared" si="20"/>
        <v>4.0183333333333335</v>
      </c>
      <c r="P221" s="10" t="e">
        <f t="shared" si="21"/>
        <v>#VALUE!</v>
      </c>
      <c r="Q221" s="10" t="e">
        <f t="shared" si="22"/>
        <v>#VALUE!</v>
      </c>
      <c r="R221" s="10" t="e">
        <f t="shared" si="23"/>
        <v>#VALUE!</v>
      </c>
      <c r="X221">
        <f t="shared" si="19"/>
        <v>4.0183333333333335</v>
      </c>
    </row>
    <row r="222" spans="1:24" x14ac:dyDescent="0.25">
      <c r="A222">
        <v>234</v>
      </c>
      <c r="B222" t="s">
        <v>411</v>
      </c>
      <c r="C222" s="8" t="s">
        <v>173</v>
      </c>
      <c r="D222" s="8" t="s">
        <v>656</v>
      </c>
      <c r="E222" s="8" t="s">
        <v>656</v>
      </c>
      <c r="F222" s="8" t="s">
        <v>656</v>
      </c>
      <c r="G222">
        <v>4.18</v>
      </c>
      <c r="H222">
        <v>2.84</v>
      </c>
      <c r="I222">
        <v>3.04</v>
      </c>
      <c r="J222" s="8" t="s">
        <v>656</v>
      </c>
      <c r="K222">
        <v>4.38</v>
      </c>
      <c r="L222" s="34" t="s">
        <v>656</v>
      </c>
      <c r="M222" s="39"/>
      <c r="N222">
        <f t="shared" si="24"/>
        <v>3.6099999999999994</v>
      </c>
      <c r="O222">
        <f t="shared" si="20"/>
        <v>3.6099999999999994</v>
      </c>
      <c r="P222" s="10" t="e">
        <f t="shared" si="21"/>
        <v>#VALUE!</v>
      </c>
      <c r="Q222" s="10" t="e">
        <f t="shared" si="22"/>
        <v>#VALUE!</v>
      </c>
      <c r="R222" s="10" t="e">
        <f t="shared" si="23"/>
        <v>#VALUE!</v>
      </c>
      <c r="X222">
        <f t="shared" si="19"/>
        <v>3.6099999999999994</v>
      </c>
    </row>
    <row r="223" spans="1:24" x14ac:dyDescent="0.25">
      <c r="A223">
        <v>235</v>
      </c>
      <c r="B223" t="s">
        <v>411</v>
      </c>
      <c r="C223" s="8" t="s">
        <v>174</v>
      </c>
      <c r="D223" s="8" t="s">
        <v>656</v>
      </c>
      <c r="E223" s="8" t="s">
        <v>656</v>
      </c>
      <c r="F223" s="8" t="s">
        <v>656</v>
      </c>
      <c r="G223">
        <v>3.96</v>
      </c>
      <c r="H223">
        <v>4.32</v>
      </c>
      <c r="I223">
        <v>3.94</v>
      </c>
      <c r="J223" s="8" t="s">
        <v>656</v>
      </c>
      <c r="K223" t="s">
        <v>656</v>
      </c>
      <c r="L223" s="34" t="s">
        <v>656</v>
      </c>
      <c r="M223" s="39"/>
      <c r="N223">
        <f>AVERAGE(D223:L223)</f>
        <v>4.0733333333333333</v>
      </c>
      <c r="O223">
        <f t="shared" si="20"/>
        <v>4.0733333333333333</v>
      </c>
      <c r="P223" s="10" t="e">
        <f t="shared" si="21"/>
        <v>#VALUE!</v>
      </c>
      <c r="Q223" s="10" t="e">
        <f t="shared" si="22"/>
        <v>#VALUE!</v>
      </c>
      <c r="R223" s="10" t="e">
        <f t="shared" si="23"/>
        <v>#VALUE!</v>
      </c>
      <c r="X223">
        <f t="shared" si="19"/>
        <v>4.0733333333333333</v>
      </c>
    </row>
    <row r="224" spans="1:24" x14ac:dyDescent="0.25">
      <c r="A224">
        <v>236</v>
      </c>
      <c r="B224" t="s">
        <v>411</v>
      </c>
      <c r="C224" s="8" t="s">
        <v>175</v>
      </c>
      <c r="D224" s="8" t="s">
        <v>656</v>
      </c>
      <c r="E224" s="8" t="s">
        <v>656</v>
      </c>
      <c r="F224" s="8" t="s">
        <v>656</v>
      </c>
      <c r="G224">
        <v>3.1</v>
      </c>
      <c r="H224">
        <v>2.8</v>
      </c>
      <c r="I224" s="8" t="s">
        <v>656</v>
      </c>
      <c r="J224" s="8" t="s">
        <v>656</v>
      </c>
      <c r="K224" s="8" t="s">
        <v>656</v>
      </c>
      <c r="L224" s="34" t="s">
        <v>656</v>
      </c>
      <c r="M224" s="39"/>
      <c r="N224">
        <f t="shared" si="24"/>
        <v>2.95</v>
      </c>
      <c r="O224">
        <f t="shared" si="20"/>
        <v>2.95</v>
      </c>
      <c r="P224" s="10" t="e">
        <f t="shared" si="21"/>
        <v>#VALUE!</v>
      </c>
      <c r="Q224" s="10" t="e">
        <f t="shared" si="22"/>
        <v>#VALUE!</v>
      </c>
      <c r="R224" s="10" t="e">
        <f t="shared" si="23"/>
        <v>#VALUE!</v>
      </c>
      <c r="X224">
        <f t="shared" si="19"/>
        <v>2.95</v>
      </c>
    </row>
    <row r="225" spans="1:26" x14ac:dyDescent="0.25">
      <c r="A225">
        <v>237</v>
      </c>
      <c r="B225" t="s">
        <v>411</v>
      </c>
      <c r="C225" s="8" t="s">
        <v>176</v>
      </c>
      <c r="D225" s="8" t="s">
        <v>656</v>
      </c>
      <c r="E225" s="8" t="s">
        <v>656</v>
      </c>
      <c r="F225" s="8" t="s">
        <v>656</v>
      </c>
      <c r="G225">
        <v>3.15</v>
      </c>
      <c r="H225" s="8" t="s">
        <v>656</v>
      </c>
      <c r="I225" s="8" t="s">
        <v>656</v>
      </c>
      <c r="J225" s="8" t="s">
        <v>656</v>
      </c>
      <c r="K225" s="8" t="s">
        <v>656</v>
      </c>
      <c r="L225" s="34" t="s">
        <v>656</v>
      </c>
      <c r="M225" s="39"/>
      <c r="N225">
        <f t="shared" si="24"/>
        <v>3.15</v>
      </c>
      <c r="O225">
        <f t="shared" si="20"/>
        <v>3.15</v>
      </c>
      <c r="P225" s="10" t="e">
        <f t="shared" si="21"/>
        <v>#VALUE!</v>
      </c>
      <c r="Q225" s="10" t="e">
        <f t="shared" si="22"/>
        <v>#VALUE!</v>
      </c>
      <c r="R225" s="10" t="e">
        <f t="shared" si="23"/>
        <v>#VALUE!</v>
      </c>
      <c r="X225">
        <f t="shared" si="19"/>
        <v>3.15</v>
      </c>
    </row>
    <row r="226" spans="1:26" x14ac:dyDescent="0.25">
      <c r="A226">
        <v>238</v>
      </c>
      <c r="B226" t="s">
        <v>411</v>
      </c>
      <c r="C226" s="8" t="s">
        <v>177</v>
      </c>
      <c r="D226" s="8" t="s">
        <v>656</v>
      </c>
      <c r="E226" s="8" t="s">
        <v>656</v>
      </c>
      <c r="F226" s="8" t="s">
        <v>656</v>
      </c>
      <c r="G226">
        <v>4.66</v>
      </c>
      <c r="H226">
        <v>5.5</v>
      </c>
      <c r="I226">
        <v>4.24</v>
      </c>
      <c r="J226" s="8" t="s">
        <v>656</v>
      </c>
      <c r="K226">
        <v>4.12</v>
      </c>
      <c r="L226" s="34" t="s">
        <v>656</v>
      </c>
      <c r="M226" s="39"/>
      <c r="N226">
        <f t="shared" si="24"/>
        <v>4.63</v>
      </c>
      <c r="O226">
        <f t="shared" si="20"/>
        <v>4.63</v>
      </c>
      <c r="P226" s="10" t="e">
        <f t="shared" si="21"/>
        <v>#VALUE!</v>
      </c>
      <c r="Q226" s="10" t="e">
        <f t="shared" si="22"/>
        <v>#VALUE!</v>
      </c>
      <c r="R226" s="10" t="e">
        <f t="shared" si="23"/>
        <v>#VALUE!</v>
      </c>
      <c r="X226">
        <f t="shared" si="19"/>
        <v>4.63</v>
      </c>
    </row>
    <row r="227" spans="1:26" x14ac:dyDescent="0.25">
      <c r="A227">
        <v>239</v>
      </c>
      <c r="B227" t="s">
        <v>411</v>
      </c>
      <c r="C227" s="8" t="s">
        <v>295</v>
      </c>
      <c r="D227" s="8" t="s">
        <v>656</v>
      </c>
      <c r="E227" s="8" t="s">
        <v>656</v>
      </c>
      <c r="F227" s="8" t="s">
        <v>656</v>
      </c>
      <c r="G227" s="8" t="s">
        <v>656</v>
      </c>
      <c r="H227">
        <v>3.08</v>
      </c>
      <c r="I227" s="8" t="s">
        <v>656</v>
      </c>
      <c r="J227" s="8" t="s">
        <v>656</v>
      </c>
      <c r="K227" s="8" t="s">
        <v>656</v>
      </c>
      <c r="L227" s="34" t="s">
        <v>656</v>
      </c>
      <c r="M227" s="39"/>
      <c r="N227">
        <f t="shared" si="24"/>
        <v>3.08</v>
      </c>
      <c r="O227">
        <f t="shared" si="20"/>
        <v>3.08</v>
      </c>
      <c r="P227" s="10" t="e">
        <f t="shared" si="21"/>
        <v>#VALUE!</v>
      </c>
      <c r="Q227" s="10" t="e">
        <f t="shared" si="22"/>
        <v>#VALUE!</v>
      </c>
      <c r="R227" s="10" t="e">
        <f t="shared" si="23"/>
        <v>#VALUE!</v>
      </c>
      <c r="X227">
        <f t="shared" si="19"/>
        <v>3.08</v>
      </c>
    </row>
    <row r="228" spans="1:26" x14ac:dyDescent="0.25">
      <c r="A228">
        <v>240</v>
      </c>
      <c r="B228" t="s">
        <v>411</v>
      </c>
      <c r="C228" s="8" t="s">
        <v>296</v>
      </c>
      <c r="D228" s="8" t="s">
        <v>656</v>
      </c>
      <c r="E228" s="8" t="s">
        <v>656</v>
      </c>
      <c r="F228" s="8" t="s">
        <v>656</v>
      </c>
      <c r="G228" s="8" t="s">
        <v>656</v>
      </c>
      <c r="H228">
        <v>4.4400000000000004</v>
      </c>
      <c r="I228" s="8" t="s">
        <v>656</v>
      </c>
      <c r="J228" s="8" t="s">
        <v>656</v>
      </c>
      <c r="K228" s="8" t="s">
        <v>656</v>
      </c>
      <c r="L228" s="34" t="s">
        <v>656</v>
      </c>
      <c r="M228" s="39"/>
      <c r="N228">
        <f t="shared" si="24"/>
        <v>4.4400000000000004</v>
      </c>
      <c r="O228">
        <f t="shared" si="20"/>
        <v>4.4400000000000004</v>
      </c>
      <c r="P228" s="10" t="e">
        <f t="shared" si="21"/>
        <v>#VALUE!</v>
      </c>
      <c r="Q228" s="10" t="e">
        <f t="shared" si="22"/>
        <v>#VALUE!</v>
      </c>
      <c r="R228" s="10" t="e">
        <f t="shared" si="23"/>
        <v>#VALUE!</v>
      </c>
      <c r="X228">
        <f t="shared" si="19"/>
        <v>4.4400000000000004</v>
      </c>
    </row>
    <row r="229" spans="1:26" x14ac:dyDescent="0.25">
      <c r="A229">
        <v>241</v>
      </c>
      <c r="B229" t="s">
        <v>412</v>
      </c>
      <c r="C229" t="s">
        <v>304</v>
      </c>
      <c r="D229" s="8" t="s">
        <v>656</v>
      </c>
      <c r="E229">
        <v>2</v>
      </c>
      <c r="F229" s="8" t="s">
        <v>656</v>
      </c>
      <c r="G229">
        <v>2</v>
      </c>
      <c r="H229">
        <v>1.125</v>
      </c>
      <c r="I229" s="11">
        <v>3.9</v>
      </c>
      <c r="J229">
        <v>3</v>
      </c>
      <c r="K229">
        <v>4.333333333333333</v>
      </c>
      <c r="L229">
        <v>2.5</v>
      </c>
      <c r="M229" s="39"/>
      <c r="N229">
        <f t="shared" si="24"/>
        <v>2.6940476190476192</v>
      </c>
      <c r="O229">
        <f t="shared" si="20"/>
        <v>2.8097222222222222</v>
      </c>
      <c r="P229" s="10" t="e">
        <f t="shared" si="21"/>
        <v>#VALUE!</v>
      </c>
      <c r="Q229" s="10" t="e">
        <f t="shared" si="22"/>
        <v>#VALUE!</v>
      </c>
      <c r="R229" s="10">
        <f t="shared" si="23"/>
        <v>2.5459180462012965</v>
      </c>
      <c r="V229">
        <v>2.5459180462012965</v>
      </c>
      <c r="X229">
        <f t="shared" si="19"/>
        <v>2.7340418965891051</v>
      </c>
    </row>
    <row r="230" spans="1:26" x14ac:dyDescent="0.25">
      <c r="A230">
        <v>242</v>
      </c>
      <c r="B230" t="s">
        <v>412</v>
      </c>
      <c r="C230" t="s">
        <v>305</v>
      </c>
      <c r="D230" s="8" t="s">
        <v>656</v>
      </c>
      <c r="E230">
        <v>4</v>
      </c>
      <c r="F230" s="17">
        <v>0.5</v>
      </c>
      <c r="G230">
        <v>1.625</v>
      </c>
      <c r="H230">
        <v>0.75</v>
      </c>
      <c r="I230" s="11">
        <v>4.0999999999999996</v>
      </c>
      <c r="J230" s="8" t="s">
        <v>656</v>
      </c>
      <c r="K230">
        <v>1.1666666666666667</v>
      </c>
      <c r="L230">
        <v>2</v>
      </c>
      <c r="M230" s="39"/>
      <c r="N230">
        <f t="shared" si="24"/>
        <v>2.0202380952380952</v>
      </c>
      <c r="O230">
        <f t="shared" si="20"/>
        <v>1.6902777777777775</v>
      </c>
      <c r="P230" s="10" t="e">
        <f t="shared" si="21"/>
        <v>#VALUE!</v>
      </c>
      <c r="Q230" s="10">
        <f t="shared" si="22"/>
        <v>-5.3901279707495426</v>
      </c>
      <c r="R230" s="10" t="e">
        <f t="shared" si="23"/>
        <v>#VALUE!</v>
      </c>
      <c r="U230">
        <v>-5.3901279707495426</v>
      </c>
      <c r="X230">
        <f>AVERAGE(G230:I230,K230:L230,T230,V230)</f>
        <v>1.9283333333333332</v>
      </c>
      <c r="Z230" t="s">
        <v>665</v>
      </c>
    </row>
    <row r="231" spans="1:26" x14ac:dyDescent="0.25">
      <c r="A231">
        <v>243</v>
      </c>
      <c r="B231" t="s">
        <v>412</v>
      </c>
      <c r="C231" t="s">
        <v>306</v>
      </c>
      <c r="D231" s="8" t="s">
        <v>656</v>
      </c>
      <c r="E231" s="8" t="s">
        <v>656</v>
      </c>
      <c r="F231" s="8" t="s">
        <v>656</v>
      </c>
      <c r="G231">
        <v>2.1</v>
      </c>
      <c r="H231">
        <v>0.625</v>
      </c>
      <c r="I231" s="11">
        <v>2.2999999999999998</v>
      </c>
      <c r="J231" s="8" t="s">
        <v>656</v>
      </c>
      <c r="K231">
        <v>3.8</v>
      </c>
      <c r="L231">
        <v>0.5</v>
      </c>
      <c r="M231" s="39"/>
      <c r="N231">
        <f t="shared" si="24"/>
        <v>1.8649999999999998</v>
      </c>
      <c r="O231">
        <f t="shared" si="20"/>
        <v>1.8649999999999998</v>
      </c>
      <c r="P231" s="10" t="e">
        <f t="shared" si="21"/>
        <v>#VALUE!</v>
      </c>
      <c r="Q231" s="10" t="e">
        <f t="shared" si="22"/>
        <v>#VALUE!</v>
      </c>
      <c r="R231" s="10" t="e">
        <f t="shared" si="23"/>
        <v>#VALUE!</v>
      </c>
      <c r="X231">
        <f t="shared" ref="X231:X262" si="25">AVERAGE(G231:I231,K231:L231,T231:V231)</f>
        <v>1.8649999999999998</v>
      </c>
    </row>
    <row r="232" spans="1:26" x14ac:dyDescent="0.25">
      <c r="A232">
        <v>244</v>
      </c>
      <c r="B232" t="s">
        <v>412</v>
      </c>
      <c r="C232" t="s">
        <v>307</v>
      </c>
      <c r="D232" s="8" t="s">
        <v>656</v>
      </c>
      <c r="E232" s="8" t="s">
        <v>656</v>
      </c>
      <c r="F232" s="8" t="s">
        <v>656</v>
      </c>
      <c r="G232">
        <v>2.2999999999999998</v>
      </c>
      <c r="H232">
        <v>3.2</v>
      </c>
      <c r="I232" s="11">
        <v>2.8</v>
      </c>
      <c r="J232">
        <v>3.125</v>
      </c>
      <c r="K232">
        <v>1.25</v>
      </c>
      <c r="L232">
        <v>1.25</v>
      </c>
      <c r="M232" s="39"/>
      <c r="N232">
        <f t="shared" si="24"/>
        <v>2.3208333333333333</v>
      </c>
      <c r="O232">
        <f t="shared" si="20"/>
        <v>2.3208333333333333</v>
      </c>
      <c r="P232" s="10" t="e">
        <f t="shared" si="21"/>
        <v>#VALUE!</v>
      </c>
      <c r="Q232" s="10" t="e">
        <f t="shared" si="22"/>
        <v>#VALUE!</v>
      </c>
      <c r="R232" s="10">
        <f t="shared" si="23"/>
        <v>2.6245987285201737</v>
      </c>
      <c r="V232">
        <v>2.6245987285201737</v>
      </c>
      <c r="X232">
        <f t="shared" si="25"/>
        <v>2.2374331214200289</v>
      </c>
    </row>
    <row r="233" spans="1:26" x14ac:dyDescent="0.25">
      <c r="A233">
        <v>245</v>
      </c>
      <c r="B233" t="s">
        <v>412</v>
      </c>
      <c r="C233" t="s">
        <v>308</v>
      </c>
      <c r="D233" s="8" t="s">
        <v>656</v>
      </c>
      <c r="E233">
        <v>1</v>
      </c>
      <c r="F233" s="8" t="s">
        <v>656</v>
      </c>
      <c r="G233">
        <v>1.9</v>
      </c>
      <c r="H233">
        <v>0.875</v>
      </c>
      <c r="I233" s="11">
        <v>3.6</v>
      </c>
      <c r="J233" s="8" t="s">
        <v>656</v>
      </c>
      <c r="K233">
        <v>0.5</v>
      </c>
      <c r="L233">
        <v>0.5</v>
      </c>
      <c r="M233" s="39"/>
      <c r="N233">
        <f t="shared" si="24"/>
        <v>1.3958333333333333</v>
      </c>
      <c r="O233">
        <f t="shared" si="20"/>
        <v>1.4750000000000001</v>
      </c>
      <c r="P233" s="10" t="e">
        <f t="shared" si="21"/>
        <v>#VALUE!</v>
      </c>
      <c r="Q233" s="10" t="e">
        <f t="shared" si="22"/>
        <v>#VALUE!</v>
      </c>
      <c r="R233" s="10" t="e">
        <f t="shared" si="23"/>
        <v>#VALUE!</v>
      </c>
      <c r="X233">
        <f t="shared" si="25"/>
        <v>1.4750000000000001</v>
      </c>
    </row>
    <row r="234" spans="1:26" x14ac:dyDescent="0.25">
      <c r="A234">
        <v>246</v>
      </c>
      <c r="B234" t="s">
        <v>412</v>
      </c>
      <c r="C234" t="s">
        <v>309</v>
      </c>
      <c r="D234" s="8" t="s">
        <v>656</v>
      </c>
      <c r="E234">
        <v>1.75</v>
      </c>
      <c r="F234" s="8" t="s">
        <v>656</v>
      </c>
      <c r="G234">
        <v>2</v>
      </c>
      <c r="H234">
        <v>1.25</v>
      </c>
      <c r="I234" s="11">
        <v>2.6</v>
      </c>
      <c r="J234">
        <v>0.75</v>
      </c>
      <c r="K234">
        <v>4.375</v>
      </c>
      <c r="L234">
        <v>2</v>
      </c>
      <c r="M234" s="39"/>
      <c r="N234">
        <f t="shared" si="24"/>
        <v>2.1035714285714286</v>
      </c>
      <c r="O234">
        <f t="shared" si="20"/>
        <v>2.1625000000000001</v>
      </c>
      <c r="P234" s="10" t="e">
        <f t="shared" si="21"/>
        <v>#VALUE!</v>
      </c>
      <c r="Q234" s="10" t="e">
        <f t="shared" si="22"/>
        <v>#VALUE!</v>
      </c>
      <c r="R234" s="10">
        <f t="shared" si="23"/>
        <v>1.1296657644615093</v>
      </c>
      <c r="V234">
        <v>1.1296657644615093</v>
      </c>
      <c r="X234">
        <f t="shared" si="25"/>
        <v>2.2257776274102512</v>
      </c>
    </row>
    <row r="235" spans="1:26" x14ac:dyDescent="0.25">
      <c r="A235">
        <v>247</v>
      </c>
      <c r="B235" t="s">
        <v>412</v>
      </c>
      <c r="C235" t="s">
        <v>310</v>
      </c>
      <c r="D235" s="8" t="s">
        <v>656</v>
      </c>
      <c r="E235" t="s">
        <v>656</v>
      </c>
      <c r="F235" s="8" t="s">
        <v>656</v>
      </c>
      <c r="G235">
        <v>4.2</v>
      </c>
      <c r="H235">
        <v>4.2</v>
      </c>
      <c r="I235" s="11">
        <v>3.2</v>
      </c>
      <c r="J235">
        <v>3.2</v>
      </c>
      <c r="K235">
        <v>3.7</v>
      </c>
      <c r="L235">
        <v>5</v>
      </c>
      <c r="M235" s="39"/>
      <c r="N235">
        <f t="shared" si="24"/>
        <v>3.9166666666666665</v>
      </c>
      <c r="O235">
        <f t="shared" si="20"/>
        <v>3.9166666666666665</v>
      </c>
      <c r="P235" s="10" t="e">
        <f t="shared" si="21"/>
        <v>#VALUE!</v>
      </c>
      <c r="Q235" s="10" t="e">
        <f t="shared" si="22"/>
        <v>#VALUE!</v>
      </c>
      <c r="R235" s="10">
        <f t="shared" si="23"/>
        <v>2.6718071379114998</v>
      </c>
      <c r="V235">
        <v>2.6718071379114998</v>
      </c>
      <c r="X235">
        <f t="shared" si="25"/>
        <v>3.8286345229852503</v>
      </c>
    </row>
    <row r="236" spans="1:26" x14ac:dyDescent="0.25">
      <c r="A236">
        <v>248</v>
      </c>
      <c r="B236" t="s">
        <v>412</v>
      </c>
      <c r="C236" t="s">
        <v>311</v>
      </c>
      <c r="D236" s="8" t="s">
        <v>656</v>
      </c>
      <c r="E236" t="s">
        <v>656</v>
      </c>
      <c r="F236" s="8" t="s">
        <v>656</v>
      </c>
      <c r="G236">
        <v>3.4</v>
      </c>
      <c r="H236">
        <v>1.125</v>
      </c>
      <c r="I236" s="11">
        <v>3.9</v>
      </c>
      <c r="J236">
        <v>4.5</v>
      </c>
      <c r="K236">
        <v>3.1</v>
      </c>
      <c r="L236">
        <v>0.5</v>
      </c>
      <c r="M236" s="39"/>
      <c r="N236">
        <f t="shared" si="24"/>
        <v>2.7541666666666669</v>
      </c>
      <c r="O236">
        <f t="shared" si="20"/>
        <v>2.7541666666666669</v>
      </c>
      <c r="P236" s="10" t="e">
        <f t="shared" si="21"/>
        <v>#VALUE!</v>
      </c>
      <c r="Q236" s="10" t="e">
        <f t="shared" si="22"/>
        <v>#VALUE!</v>
      </c>
      <c r="R236" s="10">
        <f t="shared" si="23"/>
        <v>3.4900862340278214</v>
      </c>
      <c r="V236">
        <v>3.4900862340278214</v>
      </c>
      <c r="X236">
        <f t="shared" si="25"/>
        <v>2.5858477056713034</v>
      </c>
    </row>
    <row r="237" spans="1:26" x14ac:dyDescent="0.25">
      <c r="A237">
        <v>249</v>
      </c>
      <c r="B237" t="s">
        <v>412</v>
      </c>
      <c r="C237" t="s">
        <v>312</v>
      </c>
      <c r="D237" s="8" t="s">
        <v>656</v>
      </c>
      <c r="E237" t="s">
        <v>656</v>
      </c>
      <c r="F237" s="8" t="s">
        <v>656</v>
      </c>
      <c r="G237">
        <v>3.7</v>
      </c>
      <c r="H237">
        <v>1.25</v>
      </c>
      <c r="I237" s="11">
        <v>3.6</v>
      </c>
      <c r="J237">
        <v>4.3</v>
      </c>
      <c r="K237">
        <v>3.4</v>
      </c>
      <c r="L237">
        <v>1</v>
      </c>
      <c r="M237" s="39"/>
      <c r="N237">
        <f t="shared" si="24"/>
        <v>2.875</v>
      </c>
      <c r="O237">
        <f t="shared" si="20"/>
        <v>2.875</v>
      </c>
      <c r="P237" s="10" t="e">
        <f t="shared" si="21"/>
        <v>#VALUE!</v>
      </c>
      <c r="Q237" s="10" t="e">
        <f t="shared" si="22"/>
        <v>#VALUE!</v>
      </c>
      <c r="R237" s="10">
        <f t="shared" si="23"/>
        <v>3.364197142317618</v>
      </c>
      <c r="V237">
        <v>3.364197142317618</v>
      </c>
      <c r="X237">
        <f t="shared" si="25"/>
        <v>2.7190328570529361</v>
      </c>
    </row>
    <row r="238" spans="1:26" x14ac:dyDescent="0.25">
      <c r="A238">
        <v>250</v>
      </c>
      <c r="B238" t="s">
        <v>412</v>
      </c>
      <c r="C238" t="s">
        <v>313</v>
      </c>
      <c r="D238" s="8" t="s">
        <v>656</v>
      </c>
      <c r="E238" t="s">
        <v>656</v>
      </c>
      <c r="F238" s="8" t="s">
        <v>656</v>
      </c>
      <c r="G238">
        <v>4.5999999999999996</v>
      </c>
      <c r="H238">
        <v>0.875</v>
      </c>
      <c r="I238" s="11">
        <v>4.5</v>
      </c>
      <c r="J238" t="s">
        <v>656</v>
      </c>
      <c r="K238">
        <v>7.1</v>
      </c>
      <c r="L238">
        <v>2</v>
      </c>
      <c r="M238" s="39"/>
      <c r="N238">
        <f t="shared" si="24"/>
        <v>3.8149999999999999</v>
      </c>
      <c r="O238">
        <f t="shared" si="20"/>
        <v>3.8149999999999999</v>
      </c>
      <c r="P238" s="10" t="e">
        <f t="shared" si="21"/>
        <v>#VALUE!</v>
      </c>
      <c r="Q238" s="10" t="e">
        <f t="shared" si="22"/>
        <v>#VALUE!</v>
      </c>
      <c r="R238" s="10" t="e">
        <f t="shared" si="23"/>
        <v>#VALUE!</v>
      </c>
      <c r="X238">
        <f t="shared" si="25"/>
        <v>3.8149999999999999</v>
      </c>
    </row>
    <row r="239" spans="1:26" x14ac:dyDescent="0.25">
      <c r="A239">
        <v>251</v>
      </c>
      <c r="B239" t="s">
        <v>412</v>
      </c>
      <c r="C239" t="s">
        <v>314</v>
      </c>
      <c r="D239" s="8" t="s">
        <v>656</v>
      </c>
      <c r="E239" t="s">
        <v>656</v>
      </c>
      <c r="F239" s="8" t="s">
        <v>656</v>
      </c>
      <c r="G239">
        <v>2.7</v>
      </c>
      <c r="H239">
        <v>1.6</v>
      </c>
      <c r="I239" s="11">
        <v>2.7</v>
      </c>
      <c r="J239">
        <v>4</v>
      </c>
      <c r="K239">
        <v>1.375</v>
      </c>
      <c r="L239">
        <v>3.5</v>
      </c>
      <c r="M239" s="39"/>
      <c r="N239">
        <f t="shared" si="24"/>
        <v>2.6458333333333335</v>
      </c>
      <c r="O239">
        <f t="shared" si="20"/>
        <v>2.6458333333333335</v>
      </c>
      <c r="P239" s="10" t="e">
        <f t="shared" si="21"/>
        <v>#VALUE!</v>
      </c>
      <c r="Q239" s="10" t="e">
        <f t="shared" si="22"/>
        <v>#VALUE!</v>
      </c>
      <c r="R239" s="10">
        <f t="shared" si="23"/>
        <v>3.1753635047523132</v>
      </c>
      <c r="V239">
        <v>3.1753635047523132</v>
      </c>
      <c r="X239">
        <f t="shared" si="25"/>
        <v>2.5083939174587191</v>
      </c>
    </row>
    <row r="240" spans="1:26" x14ac:dyDescent="0.25">
      <c r="A240">
        <v>252</v>
      </c>
      <c r="B240" t="s">
        <v>412</v>
      </c>
      <c r="C240" t="s">
        <v>315</v>
      </c>
      <c r="D240" s="8" t="s">
        <v>656</v>
      </c>
      <c r="E240" t="s">
        <v>656</v>
      </c>
      <c r="F240" s="8" t="s">
        <v>656</v>
      </c>
      <c r="G240">
        <v>2.9</v>
      </c>
      <c r="H240">
        <v>2.4</v>
      </c>
      <c r="I240" s="11">
        <v>2</v>
      </c>
      <c r="J240">
        <v>4.4000000000000004</v>
      </c>
      <c r="K240">
        <v>5.2</v>
      </c>
      <c r="L240" t="s">
        <v>656</v>
      </c>
      <c r="M240" s="39"/>
      <c r="N240">
        <f t="shared" si="24"/>
        <v>3.38</v>
      </c>
      <c r="O240">
        <f t="shared" si="20"/>
        <v>3.38</v>
      </c>
      <c r="P240" s="10" t="e">
        <f t="shared" si="21"/>
        <v>#VALUE!</v>
      </c>
      <c r="Q240" s="10" t="e">
        <f t="shared" si="22"/>
        <v>#VALUE!</v>
      </c>
      <c r="R240" s="10">
        <f t="shared" si="23"/>
        <v>3.4271416881727199</v>
      </c>
      <c r="V240">
        <v>3.4271416881727199</v>
      </c>
      <c r="X240">
        <f t="shared" si="25"/>
        <v>3.1854283376345438</v>
      </c>
    </row>
    <row r="241" spans="1:24" x14ac:dyDescent="0.25">
      <c r="A241">
        <v>253</v>
      </c>
      <c r="B241" t="s">
        <v>412</v>
      </c>
      <c r="C241" t="s">
        <v>321</v>
      </c>
      <c r="D241" s="8" t="s">
        <v>656</v>
      </c>
      <c r="E241" t="s">
        <v>656</v>
      </c>
      <c r="F241" s="8" t="s">
        <v>656</v>
      </c>
      <c r="G241">
        <v>2.8</v>
      </c>
      <c r="H241">
        <v>2.5</v>
      </c>
      <c r="I241" s="11">
        <v>2.9</v>
      </c>
      <c r="J241">
        <v>1.75</v>
      </c>
      <c r="K241">
        <v>3.25</v>
      </c>
      <c r="L241">
        <v>1</v>
      </c>
      <c r="M241" s="39"/>
      <c r="N241">
        <f t="shared" si="24"/>
        <v>2.3666666666666667</v>
      </c>
      <c r="O241">
        <f t="shared" si="20"/>
        <v>2.3666666666666667</v>
      </c>
      <c r="P241" s="10" t="e">
        <f t="shared" si="21"/>
        <v>#VALUE!</v>
      </c>
      <c r="Q241" s="10" t="e">
        <f t="shared" si="22"/>
        <v>#VALUE!</v>
      </c>
      <c r="R241" s="10">
        <f t="shared" si="23"/>
        <v>1.7591112230125259</v>
      </c>
      <c r="V241">
        <v>1.7591112230125259</v>
      </c>
      <c r="X241">
        <f t="shared" si="25"/>
        <v>2.368185203835421</v>
      </c>
    </row>
    <row r="242" spans="1:24" x14ac:dyDescent="0.25">
      <c r="A242">
        <v>254</v>
      </c>
      <c r="B242" t="s">
        <v>412</v>
      </c>
      <c r="C242" t="s">
        <v>322</v>
      </c>
      <c r="D242" s="8" t="s">
        <v>656</v>
      </c>
      <c r="E242" t="s">
        <v>656</v>
      </c>
      <c r="F242" s="8" t="s">
        <v>656</v>
      </c>
      <c r="G242">
        <v>2.6</v>
      </c>
      <c r="H242">
        <v>3.6</v>
      </c>
      <c r="I242" s="11">
        <v>5.0999999999999996</v>
      </c>
      <c r="J242">
        <v>8.5</v>
      </c>
      <c r="K242">
        <v>4.625</v>
      </c>
      <c r="L242" t="s">
        <v>656</v>
      </c>
      <c r="M242" s="39"/>
      <c r="N242">
        <f t="shared" si="24"/>
        <v>4.8849999999999998</v>
      </c>
      <c r="O242">
        <f t="shared" si="20"/>
        <v>4.8849999999999998</v>
      </c>
      <c r="P242" s="10" t="e">
        <f t="shared" si="21"/>
        <v>#VALUE!</v>
      </c>
      <c r="Q242" s="10" t="e">
        <f t="shared" si="22"/>
        <v>#VALUE!</v>
      </c>
      <c r="R242" s="10">
        <f t="shared" si="23"/>
        <v>6.0078680682318879</v>
      </c>
      <c r="V242">
        <v>6.0078680682318879</v>
      </c>
      <c r="X242">
        <f t="shared" si="25"/>
        <v>4.3865736136463784</v>
      </c>
    </row>
    <row r="243" spans="1:24" x14ac:dyDescent="0.25">
      <c r="A243">
        <v>255</v>
      </c>
      <c r="B243" t="s">
        <v>412</v>
      </c>
      <c r="C243" t="s">
        <v>323</v>
      </c>
      <c r="D243" s="8" t="s">
        <v>656</v>
      </c>
      <c r="E243" t="s">
        <v>656</v>
      </c>
      <c r="F243" s="8" t="s">
        <v>656</v>
      </c>
      <c r="G243">
        <v>4.8</v>
      </c>
      <c r="H243">
        <v>3.3</v>
      </c>
      <c r="I243" s="11">
        <v>4.5</v>
      </c>
      <c r="J243">
        <v>5</v>
      </c>
      <c r="K243">
        <v>5.0999999999999996</v>
      </c>
      <c r="L243" t="s">
        <v>656</v>
      </c>
      <c r="M243" s="39"/>
      <c r="N243">
        <f t="shared" si="24"/>
        <v>4.5400000000000009</v>
      </c>
      <c r="O243">
        <f t="shared" si="20"/>
        <v>4.5400000000000009</v>
      </c>
      <c r="P243" s="10" t="e">
        <f t="shared" si="21"/>
        <v>#VALUE!</v>
      </c>
      <c r="Q243" s="10" t="e">
        <f t="shared" si="22"/>
        <v>#VALUE!</v>
      </c>
      <c r="R243" s="10">
        <f t="shared" si="23"/>
        <v>3.8048089633033295</v>
      </c>
      <c r="V243">
        <v>3.8048089633033295</v>
      </c>
      <c r="X243">
        <f t="shared" si="25"/>
        <v>4.300961792660666</v>
      </c>
    </row>
    <row r="244" spans="1:24" x14ac:dyDescent="0.25">
      <c r="A244">
        <v>256</v>
      </c>
      <c r="B244" t="s">
        <v>412</v>
      </c>
      <c r="C244" t="s">
        <v>324</v>
      </c>
      <c r="D244" s="8" t="s">
        <v>656</v>
      </c>
      <c r="E244" t="s">
        <v>656</v>
      </c>
      <c r="F244" s="8" t="s">
        <v>656</v>
      </c>
      <c r="G244">
        <v>5</v>
      </c>
      <c r="H244">
        <v>4</v>
      </c>
      <c r="I244" s="11">
        <v>4.5</v>
      </c>
      <c r="J244">
        <v>5.4</v>
      </c>
      <c r="K244">
        <v>5.4</v>
      </c>
      <c r="L244" t="s">
        <v>656</v>
      </c>
      <c r="M244" s="39"/>
      <c r="N244">
        <f t="shared" si="24"/>
        <v>4.8599999999999994</v>
      </c>
      <c r="O244">
        <f t="shared" si="20"/>
        <v>4.8599999999999994</v>
      </c>
      <c r="P244" s="10" t="e">
        <f t="shared" si="21"/>
        <v>#VALUE!</v>
      </c>
      <c r="Q244" s="10" t="e">
        <f t="shared" si="22"/>
        <v>#VALUE!</v>
      </c>
      <c r="R244" s="10">
        <f t="shared" si="23"/>
        <v>4.0565871467237367</v>
      </c>
      <c r="V244">
        <v>4.0565871467237367</v>
      </c>
      <c r="X244">
        <f t="shared" si="25"/>
        <v>4.5913174293447465</v>
      </c>
    </row>
    <row r="245" spans="1:24" x14ac:dyDescent="0.25">
      <c r="A245">
        <v>257</v>
      </c>
      <c r="B245" t="s">
        <v>412</v>
      </c>
      <c r="C245" t="s">
        <v>325</v>
      </c>
      <c r="D245" s="8" t="s">
        <v>656</v>
      </c>
      <c r="E245" t="s">
        <v>656</v>
      </c>
      <c r="F245" s="8" t="s">
        <v>656</v>
      </c>
      <c r="G245">
        <v>4.3</v>
      </c>
      <c r="H245">
        <v>3.4</v>
      </c>
      <c r="I245" s="11">
        <v>4.5999999999999996</v>
      </c>
      <c r="J245">
        <v>5.5</v>
      </c>
      <c r="K245" t="s">
        <v>656</v>
      </c>
      <c r="L245" t="s">
        <v>656</v>
      </c>
      <c r="M245" s="39"/>
      <c r="N245">
        <f t="shared" si="24"/>
        <v>4.4499999999999993</v>
      </c>
      <c r="O245">
        <f t="shared" si="20"/>
        <v>4.4499999999999993</v>
      </c>
      <c r="P245" s="10" t="e">
        <f t="shared" si="21"/>
        <v>#VALUE!</v>
      </c>
      <c r="Q245" s="10" t="e">
        <f t="shared" si="22"/>
        <v>#VALUE!</v>
      </c>
      <c r="R245" s="10">
        <f t="shared" si="23"/>
        <v>4.1195316925788381</v>
      </c>
      <c r="V245">
        <v>4.1195316925788381</v>
      </c>
      <c r="X245">
        <f t="shared" si="25"/>
        <v>4.104882923144709</v>
      </c>
    </row>
    <row r="246" spans="1:24" x14ac:dyDescent="0.25">
      <c r="A246">
        <v>258</v>
      </c>
      <c r="B246" t="s">
        <v>412</v>
      </c>
      <c r="C246" t="s">
        <v>326</v>
      </c>
      <c r="D246" s="8" t="s">
        <v>656</v>
      </c>
      <c r="E246" t="s">
        <v>656</v>
      </c>
      <c r="F246" s="8" t="s">
        <v>656</v>
      </c>
      <c r="G246">
        <v>4.4000000000000004</v>
      </c>
      <c r="H246">
        <v>4.0999999999999996</v>
      </c>
      <c r="I246" s="11">
        <v>5</v>
      </c>
      <c r="J246">
        <v>7.7</v>
      </c>
      <c r="K246">
        <v>5.4</v>
      </c>
      <c r="L246" t="s">
        <v>656</v>
      </c>
      <c r="M246" s="39"/>
      <c r="N246">
        <f t="shared" si="24"/>
        <v>5.32</v>
      </c>
      <c r="O246">
        <f t="shared" si="20"/>
        <v>5.32</v>
      </c>
      <c r="P246" s="10" t="e">
        <f t="shared" si="21"/>
        <v>#VALUE!</v>
      </c>
      <c r="Q246" s="10" t="e">
        <f t="shared" si="22"/>
        <v>#VALUE!</v>
      </c>
      <c r="R246" s="10">
        <f t="shared" si="23"/>
        <v>5.5043117013910745</v>
      </c>
      <c r="V246">
        <v>5.5043117013910745</v>
      </c>
      <c r="X246">
        <f t="shared" si="25"/>
        <v>4.880862340278215</v>
      </c>
    </row>
    <row r="247" spans="1:24" x14ac:dyDescent="0.25">
      <c r="A247">
        <v>259</v>
      </c>
      <c r="B247" t="s">
        <v>412</v>
      </c>
      <c r="C247" t="s">
        <v>327</v>
      </c>
      <c r="D247" s="8" t="s">
        <v>656</v>
      </c>
      <c r="E247" t="s">
        <v>656</v>
      </c>
      <c r="F247" s="8" t="s">
        <v>656</v>
      </c>
      <c r="G247">
        <v>3</v>
      </c>
      <c r="H247">
        <v>3</v>
      </c>
      <c r="I247" s="11">
        <v>3.3</v>
      </c>
      <c r="J247">
        <v>5.8</v>
      </c>
      <c r="K247">
        <v>5.8</v>
      </c>
      <c r="L247" t="s">
        <v>656</v>
      </c>
      <c r="M247" s="39"/>
      <c r="N247">
        <f t="shared" si="24"/>
        <v>4.1800000000000006</v>
      </c>
      <c r="O247">
        <f t="shared" si="20"/>
        <v>4.1800000000000006</v>
      </c>
      <c r="P247" s="10" t="e">
        <f t="shared" si="21"/>
        <v>#VALUE!</v>
      </c>
      <c r="Q247" s="10" t="e">
        <f t="shared" si="22"/>
        <v>#VALUE!</v>
      </c>
      <c r="R247" s="10">
        <f t="shared" si="23"/>
        <v>4.3083653301441425</v>
      </c>
      <c r="V247">
        <v>4.3083653301441425</v>
      </c>
      <c r="X247">
        <f t="shared" si="25"/>
        <v>3.8816730660288288</v>
      </c>
    </row>
    <row r="248" spans="1:24" x14ac:dyDescent="0.25">
      <c r="A248">
        <v>260</v>
      </c>
      <c r="B248" t="s">
        <v>412</v>
      </c>
      <c r="C248" t="s">
        <v>328</v>
      </c>
      <c r="D248" s="8" t="s">
        <v>656</v>
      </c>
      <c r="E248" t="s">
        <v>656</v>
      </c>
      <c r="F248" s="8" t="s">
        <v>656</v>
      </c>
      <c r="G248">
        <v>4.4000000000000004</v>
      </c>
      <c r="H248">
        <v>3.4</v>
      </c>
      <c r="I248" s="11">
        <v>4.5999999999999996</v>
      </c>
      <c r="J248">
        <v>6.2</v>
      </c>
      <c r="K248">
        <v>5.6</v>
      </c>
      <c r="L248" t="s">
        <v>656</v>
      </c>
      <c r="M248" s="39"/>
      <c r="N248">
        <f t="shared" si="24"/>
        <v>4.8400000000000007</v>
      </c>
      <c r="O248">
        <f t="shared" si="20"/>
        <v>4.8400000000000007</v>
      </c>
      <c r="P248" s="10" t="e">
        <f t="shared" si="21"/>
        <v>#VALUE!</v>
      </c>
      <c r="Q248" s="10" t="e">
        <f t="shared" si="22"/>
        <v>#VALUE!</v>
      </c>
      <c r="R248" s="10">
        <f t="shared" si="23"/>
        <v>4.5601435135645492</v>
      </c>
      <c r="V248">
        <v>4.5601435135645492</v>
      </c>
      <c r="X248">
        <f t="shared" si="25"/>
        <v>4.5120287027129091</v>
      </c>
    </row>
    <row r="249" spans="1:24" x14ac:dyDescent="0.25">
      <c r="A249">
        <v>261</v>
      </c>
      <c r="B249" t="s">
        <v>412</v>
      </c>
      <c r="C249" t="s">
        <v>329</v>
      </c>
      <c r="D249" s="8" t="s">
        <v>656</v>
      </c>
      <c r="E249" t="s">
        <v>656</v>
      </c>
      <c r="F249" s="8" t="s">
        <v>656</v>
      </c>
      <c r="G249">
        <v>2.9</v>
      </c>
      <c r="H249">
        <v>3.5</v>
      </c>
      <c r="I249" s="11" t="s">
        <v>656</v>
      </c>
      <c r="J249" t="s">
        <v>656</v>
      </c>
      <c r="K249" s="11">
        <v>2</v>
      </c>
      <c r="L249">
        <v>2.5</v>
      </c>
      <c r="M249" s="39"/>
      <c r="N249">
        <f t="shared" si="24"/>
        <v>2.7250000000000001</v>
      </c>
      <c r="O249">
        <f t="shared" si="20"/>
        <v>2.7250000000000001</v>
      </c>
      <c r="P249" s="10" t="e">
        <f t="shared" si="21"/>
        <v>#VALUE!</v>
      </c>
      <c r="Q249" s="10" t="e">
        <f t="shared" si="22"/>
        <v>#VALUE!</v>
      </c>
      <c r="R249" s="10" t="e">
        <f t="shared" si="23"/>
        <v>#VALUE!</v>
      </c>
      <c r="X249">
        <f t="shared" si="25"/>
        <v>2.7250000000000001</v>
      </c>
    </row>
    <row r="250" spans="1:24" x14ac:dyDescent="0.25">
      <c r="A250">
        <v>262</v>
      </c>
      <c r="B250" t="s">
        <v>412</v>
      </c>
      <c r="C250" t="s">
        <v>330</v>
      </c>
      <c r="D250" s="8" t="s">
        <v>656</v>
      </c>
      <c r="E250" t="s">
        <v>656</v>
      </c>
      <c r="F250" s="8" t="s">
        <v>656</v>
      </c>
      <c r="G250" s="11">
        <v>1.6</v>
      </c>
      <c r="H250">
        <v>2.6</v>
      </c>
      <c r="I250" s="11" t="s">
        <v>656</v>
      </c>
      <c r="J250" t="s">
        <v>656</v>
      </c>
      <c r="K250" t="s">
        <v>656</v>
      </c>
      <c r="L250">
        <v>0.8</v>
      </c>
      <c r="M250" s="39"/>
      <c r="N250">
        <f t="shared" si="24"/>
        <v>1.6666666666666667</v>
      </c>
      <c r="O250">
        <f t="shared" si="20"/>
        <v>1.6666666666666667</v>
      </c>
      <c r="P250" s="10" t="e">
        <f t="shared" si="21"/>
        <v>#VALUE!</v>
      </c>
      <c r="Q250" s="10" t="e">
        <f t="shared" si="22"/>
        <v>#VALUE!</v>
      </c>
      <c r="R250" s="10" t="e">
        <f t="shared" si="23"/>
        <v>#VALUE!</v>
      </c>
      <c r="X250">
        <f t="shared" si="25"/>
        <v>1.6666666666666667</v>
      </c>
    </row>
    <row r="251" spans="1:24" x14ac:dyDescent="0.25">
      <c r="A251">
        <v>263</v>
      </c>
      <c r="B251" t="s">
        <v>412</v>
      </c>
      <c r="C251" t="s">
        <v>331</v>
      </c>
      <c r="D251" s="8" t="s">
        <v>656</v>
      </c>
      <c r="E251" t="s">
        <v>656</v>
      </c>
      <c r="F251" s="8" t="s">
        <v>656</v>
      </c>
      <c r="G251">
        <v>1.1000000000000001</v>
      </c>
      <c r="H251">
        <v>3.4</v>
      </c>
      <c r="I251" s="11" t="s">
        <v>656</v>
      </c>
      <c r="J251" t="s">
        <v>656</v>
      </c>
      <c r="K251" t="s">
        <v>656</v>
      </c>
      <c r="L251">
        <v>1</v>
      </c>
      <c r="M251" s="39"/>
      <c r="N251">
        <f t="shared" si="24"/>
        <v>1.8333333333333333</v>
      </c>
      <c r="O251">
        <f t="shared" si="20"/>
        <v>1.8333333333333333</v>
      </c>
      <c r="P251" s="10" t="e">
        <f t="shared" si="21"/>
        <v>#VALUE!</v>
      </c>
      <c r="Q251" s="10" t="e">
        <f t="shared" si="22"/>
        <v>#VALUE!</v>
      </c>
      <c r="R251" s="10" t="e">
        <f t="shared" si="23"/>
        <v>#VALUE!</v>
      </c>
      <c r="X251">
        <f t="shared" si="25"/>
        <v>1.8333333333333333</v>
      </c>
    </row>
    <row r="252" spans="1:24" x14ac:dyDescent="0.25">
      <c r="A252">
        <v>264</v>
      </c>
      <c r="B252" t="s">
        <v>412</v>
      </c>
      <c r="C252" t="s">
        <v>332</v>
      </c>
      <c r="D252" s="8" t="s">
        <v>656</v>
      </c>
      <c r="E252" t="s">
        <v>656</v>
      </c>
      <c r="F252" s="8" t="s">
        <v>656</v>
      </c>
      <c r="G252">
        <v>2.9</v>
      </c>
      <c r="H252">
        <v>3.5</v>
      </c>
      <c r="I252" s="11" t="s">
        <v>656</v>
      </c>
      <c r="J252" t="s">
        <v>656</v>
      </c>
      <c r="K252" t="s">
        <v>656</v>
      </c>
      <c r="L252">
        <v>2.4</v>
      </c>
      <c r="M252" s="39"/>
      <c r="N252">
        <f t="shared" si="24"/>
        <v>2.9333333333333336</v>
      </c>
      <c r="O252">
        <f t="shared" si="20"/>
        <v>2.9333333333333336</v>
      </c>
      <c r="P252" s="10" t="e">
        <f t="shared" si="21"/>
        <v>#VALUE!</v>
      </c>
      <c r="Q252" s="10" t="e">
        <f t="shared" si="22"/>
        <v>#VALUE!</v>
      </c>
      <c r="R252" s="10" t="e">
        <f t="shared" si="23"/>
        <v>#VALUE!</v>
      </c>
      <c r="X252">
        <f t="shared" si="25"/>
        <v>2.9333333333333336</v>
      </c>
    </row>
    <row r="253" spans="1:24" x14ac:dyDescent="0.25">
      <c r="A253">
        <v>265</v>
      </c>
      <c r="B253" t="s">
        <v>412</v>
      </c>
      <c r="C253" t="s">
        <v>333</v>
      </c>
      <c r="D253" s="8" t="s">
        <v>656</v>
      </c>
      <c r="E253">
        <v>1.3</v>
      </c>
      <c r="F253" s="8" t="s">
        <v>656</v>
      </c>
      <c r="G253">
        <v>1.1000000000000001</v>
      </c>
      <c r="H253">
        <v>2.2999999999999998</v>
      </c>
      <c r="I253" s="11">
        <v>2.7</v>
      </c>
      <c r="J253" t="s">
        <v>656</v>
      </c>
      <c r="K253" t="s">
        <v>656</v>
      </c>
      <c r="L253">
        <v>1.1000000000000001</v>
      </c>
      <c r="M253" s="39"/>
      <c r="N253">
        <f t="shared" si="24"/>
        <v>1.7</v>
      </c>
      <c r="O253">
        <f t="shared" si="20"/>
        <v>1.7999999999999998</v>
      </c>
      <c r="P253" s="10" t="e">
        <f t="shared" si="21"/>
        <v>#VALUE!</v>
      </c>
      <c r="Q253" s="10" t="e">
        <f t="shared" si="22"/>
        <v>#VALUE!</v>
      </c>
      <c r="R253" s="10" t="e">
        <f t="shared" si="23"/>
        <v>#VALUE!</v>
      </c>
      <c r="X253">
        <f t="shared" si="25"/>
        <v>1.7999999999999998</v>
      </c>
    </row>
    <row r="254" spans="1:24" x14ac:dyDescent="0.25">
      <c r="A254">
        <v>266</v>
      </c>
      <c r="B254" t="s">
        <v>412</v>
      </c>
      <c r="C254" t="s">
        <v>334</v>
      </c>
      <c r="D254" s="8" t="s">
        <v>656</v>
      </c>
      <c r="E254">
        <v>1.4</v>
      </c>
      <c r="F254" s="8" t="s">
        <v>656</v>
      </c>
      <c r="G254">
        <v>1.7</v>
      </c>
      <c r="H254">
        <v>1.7</v>
      </c>
      <c r="I254" s="11">
        <v>1.8</v>
      </c>
      <c r="J254" t="s">
        <v>656</v>
      </c>
      <c r="K254" t="s">
        <v>656</v>
      </c>
      <c r="L254">
        <v>0.8</v>
      </c>
      <c r="M254" s="39"/>
      <c r="N254">
        <f t="shared" si="24"/>
        <v>1.48</v>
      </c>
      <c r="O254">
        <f t="shared" si="20"/>
        <v>1.5</v>
      </c>
      <c r="P254" s="10" t="e">
        <f t="shared" si="21"/>
        <v>#VALUE!</v>
      </c>
      <c r="Q254" s="10" t="e">
        <f t="shared" si="22"/>
        <v>#VALUE!</v>
      </c>
      <c r="R254" s="10" t="e">
        <f t="shared" si="23"/>
        <v>#VALUE!</v>
      </c>
      <c r="X254">
        <f t="shared" si="25"/>
        <v>1.5</v>
      </c>
    </row>
    <row r="255" spans="1:24" x14ac:dyDescent="0.25">
      <c r="A255">
        <v>267</v>
      </c>
      <c r="B255" t="s">
        <v>412</v>
      </c>
      <c r="C255" t="s">
        <v>335</v>
      </c>
      <c r="D255" s="8" t="s">
        <v>656</v>
      </c>
      <c r="E255" t="s">
        <v>656</v>
      </c>
      <c r="F255" s="8" t="s">
        <v>656</v>
      </c>
      <c r="G255">
        <v>3.6</v>
      </c>
      <c r="H255">
        <v>3</v>
      </c>
      <c r="I255" s="11">
        <v>4</v>
      </c>
      <c r="J255" t="s">
        <v>656</v>
      </c>
      <c r="K255" t="s">
        <v>656</v>
      </c>
      <c r="L255">
        <v>1.1000000000000001</v>
      </c>
      <c r="M255" s="39"/>
      <c r="N255">
        <f t="shared" si="24"/>
        <v>2.9249999999999998</v>
      </c>
      <c r="O255">
        <f t="shared" si="20"/>
        <v>2.9249999999999998</v>
      </c>
      <c r="P255" s="10" t="e">
        <f t="shared" si="21"/>
        <v>#VALUE!</v>
      </c>
      <c r="Q255" s="10" t="e">
        <f t="shared" si="22"/>
        <v>#VALUE!</v>
      </c>
      <c r="R255" s="10" t="e">
        <f t="shared" si="23"/>
        <v>#VALUE!</v>
      </c>
      <c r="X255">
        <f t="shared" si="25"/>
        <v>2.9249999999999998</v>
      </c>
    </row>
    <row r="256" spans="1:24" x14ac:dyDescent="0.25">
      <c r="A256">
        <v>268</v>
      </c>
      <c r="B256" t="s">
        <v>412</v>
      </c>
      <c r="C256" t="s">
        <v>336</v>
      </c>
      <c r="D256" s="8" t="s">
        <v>656</v>
      </c>
      <c r="E256" t="s">
        <v>656</v>
      </c>
      <c r="F256" s="8" t="s">
        <v>656</v>
      </c>
      <c r="G256" t="s">
        <v>656</v>
      </c>
      <c r="H256" s="8" t="s">
        <v>656</v>
      </c>
      <c r="I256" s="11">
        <v>7.2</v>
      </c>
      <c r="J256">
        <v>10.166666666666666</v>
      </c>
      <c r="K256">
        <v>9.6</v>
      </c>
      <c r="L256" t="s">
        <v>656</v>
      </c>
      <c r="M256" s="39"/>
      <c r="N256">
        <f t="shared" si="24"/>
        <v>8.9888888888888889</v>
      </c>
      <c r="O256">
        <f t="shared" si="20"/>
        <v>8.9888888888888889</v>
      </c>
      <c r="P256" s="10" t="e">
        <f t="shared" si="21"/>
        <v>#VALUE!</v>
      </c>
      <c r="Q256" s="10" t="e">
        <f t="shared" si="22"/>
        <v>#VALUE!</v>
      </c>
      <c r="R256" s="10">
        <f t="shared" si="23"/>
        <v>7.056943832483582</v>
      </c>
      <c r="V256">
        <v>7.056943832483582</v>
      </c>
      <c r="X256">
        <f t="shared" si="25"/>
        <v>7.9523146108278615</v>
      </c>
    </row>
    <row r="257" spans="1:24" x14ac:dyDescent="0.25">
      <c r="A257">
        <v>269</v>
      </c>
      <c r="B257" t="s">
        <v>412</v>
      </c>
      <c r="C257" t="s">
        <v>337</v>
      </c>
      <c r="D257" s="8" t="s">
        <v>656</v>
      </c>
      <c r="E257">
        <v>1.5</v>
      </c>
      <c r="F257" s="8" t="s">
        <v>656</v>
      </c>
      <c r="G257">
        <v>3.1</v>
      </c>
      <c r="H257">
        <v>2.5</v>
      </c>
      <c r="I257" s="11" t="s">
        <v>656</v>
      </c>
      <c r="J257" t="s">
        <v>656</v>
      </c>
      <c r="K257" t="s">
        <v>656</v>
      </c>
      <c r="L257">
        <v>2</v>
      </c>
      <c r="M257" s="39"/>
      <c r="N257">
        <f t="shared" si="24"/>
        <v>2.2749999999999999</v>
      </c>
      <c r="O257">
        <f t="shared" si="20"/>
        <v>2.5333333333333332</v>
      </c>
      <c r="P257" s="10" t="e">
        <f t="shared" si="21"/>
        <v>#VALUE!</v>
      </c>
      <c r="Q257" s="10" t="e">
        <f t="shared" si="22"/>
        <v>#VALUE!</v>
      </c>
      <c r="R257" s="10" t="e">
        <f t="shared" si="23"/>
        <v>#VALUE!</v>
      </c>
      <c r="X257">
        <f t="shared" si="25"/>
        <v>2.5333333333333332</v>
      </c>
    </row>
    <row r="258" spans="1:24" x14ac:dyDescent="0.25">
      <c r="A258">
        <v>270</v>
      </c>
      <c r="B258" t="s">
        <v>412</v>
      </c>
      <c r="C258" t="s">
        <v>338</v>
      </c>
      <c r="D258" s="8" t="s">
        <v>656</v>
      </c>
      <c r="E258" t="s">
        <v>656</v>
      </c>
      <c r="F258" s="8" t="s">
        <v>656</v>
      </c>
      <c r="G258" t="s">
        <v>656</v>
      </c>
      <c r="H258">
        <v>6.4</v>
      </c>
      <c r="I258" s="11">
        <v>7.1</v>
      </c>
      <c r="J258">
        <v>8.6</v>
      </c>
      <c r="K258">
        <v>8.9</v>
      </c>
      <c r="L258" t="s">
        <v>656</v>
      </c>
      <c r="M258" s="39"/>
      <c r="N258">
        <f t="shared" si="24"/>
        <v>7.75</v>
      </c>
      <c r="O258">
        <f t="shared" si="20"/>
        <v>7.75</v>
      </c>
      <c r="P258" s="10" t="e">
        <f t="shared" si="21"/>
        <v>#VALUE!</v>
      </c>
      <c r="Q258" s="10" t="e">
        <f t="shared" si="22"/>
        <v>#VALUE!</v>
      </c>
      <c r="R258" s="10">
        <f t="shared" si="23"/>
        <v>6.0708126140869894</v>
      </c>
      <c r="V258">
        <v>6.0708126140869894</v>
      </c>
      <c r="X258">
        <f t="shared" si="25"/>
        <v>7.117703153521747</v>
      </c>
    </row>
    <row r="259" spans="1:24" x14ac:dyDescent="0.25">
      <c r="A259">
        <v>271</v>
      </c>
      <c r="B259" t="s">
        <v>412</v>
      </c>
      <c r="C259" t="s">
        <v>339</v>
      </c>
      <c r="D259" s="8" t="s">
        <v>656</v>
      </c>
      <c r="E259" t="s">
        <v>656</v>
      </c>
      <c r="F259" s="8" t="s">
        <v>656</v>
      </c>
      <c r="G259" t="s">
        <v>656</v>
      </c>
      <c r="H259" s="8" t="s">
        <v>656</v>
      </c>
      <c r="I259" s="11">
        <v>8.6</v>
      </c>
      <c r="J259" t="s">
        <v>656</v>
      </c>
      <c r="K259">
        <v>8.5</v>
      </c>
      <c r="L259" t="s">
        <v>656</v>
      </c>
      <c r="M259" s="39"/>
      <c r="N259">
        <f t="shared" si="24"/>
        <v>8.5500000000000007</v>
      </c>
      <c r="O259">
        <f t="shared" ref="O259:O322" si="26">AVERAGE(D259,F259,G259,H259,I259,J259,K259,L259)</f>
        <v>8.5500000000000007</v>
      </c>
      <c r="P259" s="10" t="e">
        <f t="shared" ref="P259:P322" si="27">(D259-2.8558)/0.1881</f>
        <v>#VALUE!</v>
      </c>
      <c r="Q259" s="10" t="e">
        <f t="shared" ref="Q259:Q322" si="28">(F259-1.9742)/0.2735</f>
        <v>#VALUE!</v>
      </c>
      <c r="R259" s="10" t="e">
        <f t="shared" ref="R259:R322" si="29">(J259+1.0447)/1.5887</f>
        <v>#VALUE!</v>
      </c>
      <c r="X259">
        <f t="shared" si="25"/>
        <v>8.5500000000000007</v>
      </c>
    </row>
    <row r="260" spans="1:24" x14ac:dyDescent="0.25">
      <c r="A260">
        <v>272</v>
      </c>
      <c r="B260" t="s">
        <v>412</v>
      </c>
      <c r="C260" t="s">
        <v>340</v>
      </c>
      <c r="D260" s="8" t="s">
        <v>656</v>
      </c>
      <c r="E260">
        <v>1.4</v>
      </c>
      <c r="F260" s="8" t="s">
        <v>656</v>
      </c>
      <c r="G260">
        <v>3.6</v>
      </c>
      <c r="H260">
        <v>3.9</v>
      </c>
      <c r="I260" s="11">
        <v>3.2</v>
      </c>
      <c r="J260" t="s">
        <v>656</v>
      </c>
      <c r="K260" t="s">
        <v>656</v>
      </c>
      <c r="L260">
        <v>0.8</v>
      </c>
      <c r="M260" s="39"/>
      <c r="N260">
        <f t="shared" si="24"/>
        <v>2.5800000000000005</v>
      </c>
      <c r="O260">
        <f t="shared" si="26"/>
        <v>2.875</v>
      </c>
      <c r="P260" s="10" t="e">
        <f t="shared" si="27"/>
        <v>#VALUE!</v>
      </c>
      <c r="Q260" s="10" t="e">
        <f t="shared" si="28"/>
        <v>#VALUE!</v>
      </c>
      <c r="R260" s="10" t="e">
        <f t="shared" si="29"/>
        <v>#VALUE!</v>
      </c>
      <c r="X260">
        <f t="shared" si="25"/>
        <v>2.875</v>
      </c>
    </row>
    <row r="261" spans="1:24" x14ac:dyDescent="0.25">
      <c r="A261">
        <v>273</v>
      </c>
      <c r="B261" t="s">
        <v>412</v>
      </c>
      <c r="C261" t="s">
        <v>341</v>
      </c>
      <c r="D261" s="8" t="s">
        <v>656</v>
      </c>
      <c r="E261">
        <v>4.4000000000000004</v>
      </c>
      <c r="F261" s="8" t="s">
        <v>656</v>
      </c>
      <c r="G261">
        <v>4.4000000000000004</v>
      </c>
      <c r="H261">
        <v>3.25</v>
      </c>
      <c r="I261" s="11">
        <v>4.0999999999999996</v>
      </c>
      <c r="J261" t="s">
        <v>656</v>
      </c>
      <c r="K261" t="s">
        <v>656</v>
      </c>
      <c r="L261">
        <v>2.7</v>
      </c>
      <c r="M261" s="39"/>
      <c r="N261">
        <f t="shared" si="24"/>
        <v>3.7699999999999996</v>
      </c>
      <c r="O261">
        <f t="shared" si="26"/>
        <v>3.6124999999999998</v>
      </c>
      <c r="P261" s="10" t="e">
        <f t="shared" si="27"/>
        <v>#VALUE!</v>
      </c>
      <c r="Q261" s="10" t="e">
        <f t="shared" si="28"/>
        <v>#VALUE!</v>
      </c>
      <c r="R261" s="10" t="e">
        <f t="shared" si="29"/>
        <v>#VALUE!</v>
      </c>
      <c r="X261">
        <f t="shared" si="25"/>
        <v>3.6124999999999998</v>
      </c>
    </row>
    <row r="262" spans="1:24" x14ac:dyDescent="0.25">
      <c r="A262">
        <v>274</v>
      </c>
      <c r="B262" t="s">
        <v>412</v>
      </c>
      <c r="C262" t="s">
        <v>342</v>
      </c>
      <c r="D262" s="8" t="s">
        <v>656</v>
      </c>
      <c r="E262">
        <v>3</v>
      </c>
      <c r="F262" s="8" t="s">
        <v>656</v>
      </c>
      <c r="G262">
        <v>4.4000000000000004</v>
      </c>
      <c r="H262" s="8" t="s">
        <v>656</v>
      </c>
      <c r="I262" s="11">
        <v>5.3</v>
      </c>
      <c r="J262" t="s">
        <v>656</v>
      </c>
      <c r="K262" t="s">
        <v>656</v>
      </c>
      <c r="L262">
        <v>1.6</v>
      </c>
      <c r="M262" s="39"/>
      <c r="N262">
        <f t="shared" si="24"/>
        <v>3.5749999999999997</v>
      </c>
      <c r="O262">
        <f t="shared" si="26"/>
        <v>3.7666666666666662</v>
      </c>
      <c r="P262" s="10" t="e">
        <f t="shared" si="27"/>
        <v>#VALUE!</v>
      </c>
      <c r="Q262" s="10" t="e">
        <f t="shared" si="28"/>
        <v>#VALUE!</v>
      </c>
      <c r="R262" s="10" t="e">
        <f t="shared" si="29"/>
        <v>#VALUE!</v>
      </c>
      <c r="X262">
        <f t="shared" si="25"/>
        <v>3.7666666666666662</v>
      </c>
    </row>
    <row r="263" spans="1:24" x14ac:dyDescent="0.25">
      <c r="A263">
        <v>275</v>
      </c>
      <c r="B263" t="s">
        <v>412</v>
      </c>
      <c r="C263" t="s">
        <v>343</v>
      </c>
      <c r="D263" s="8" t="s">
        <v>656</v>
      </c>
      <c r="E263" t="s">
        <v>656</v>
      </c>
      <c r="F263" s="8" t="s">
        <v>656</v>
      </c>
      <c r="G263">
        <v>3.3</v>
      </c>
      <c r="H263" s="8" t="s">
        <v>656</v>
      </c>
      <c r="I263" s="11">
        <v>2.7</v>
      </c>
      <c r="J263">
        <v>5.7</v>
      </c>
      <c r="K263" t="s">
        <v>656</v>
      </c>
      <c r="L263">
        <v>0.9</v>
      </c>
      <c r="M263" s="39"/>
      <c r="N263">
        <f t="shared" si="24"/>
        <v>3.15</v>
      </c>
      <c r="O263">
        <f t="shared" si="26"/>
        <v>3.15</v>
      </c>
      <c r="P263" s="10" t="e">
        <f t="shared" si="27"/>
        <v>#VALUE!</v>
      </c>
      <c r="Q263" s="10" t="e">
        <f t="shared" si="28"/>
        <v>#VALUE!</v>
      </c>
      <c r="R263" s="10">
        <f t="shared" si="29"/>
        <v>4.245420784289041</v>
      </c>
      <c r="V263">
        <v>4.245420784289041</v>
      </c>
      <c r="X263">
        <f t="shared" ref="X263:X294" si="30">AVERAGE(G263:I263,K263:L263,T263:V263)</f>
        <v>2.7863551960722601</v>
      </c>
    </row>
    <row r="264" spans="1:24" x14ac:dyDescent="0.25">
      <c r="A264">
        <v>276</v>
      </c>
      <c r="B264" t="s">
        <v>412</v>
      </c>
      <c r="C264" t="s">
        <v>344</v>
      </c>
      <c r="D264" s="8" t="s">
        <v>656</v>
      </c>
      <c r="E264" t="s">
        <v>656</v>
      </c>
      <c r="F264" s="8" t="s">
        <v>656</v>
      </c>
      <c r="G264">
        <v>7.625</v>
      </c>
      <c r="H264">
        <v>6.8</v>
      </c>
      <c r="I264" s="11">
        <v>6.8</v>
      </c>
      <c r="J264">
        <v>8.1999999999999993</v>
      </c>
      <c r="K264">
        <v>7.4</v>
      </c>
      <c r="L264" t="s">
        <v>656</v>
      </c>
      <c r="M264" s="39"/>
      <c r="N264">
        <f t="shared" si="24"/>
        <v>7.3650000000000002</v>
      </c>
      <c r="O264">
        <f t="shared" si="26"/>
        <v>7.3650000000000002</v>
      </c>
      <c r="P264" s="10" t="e">
        <f t="shared" si="27"/>
        <v>#VALUE!</v>
      </c>
      <c r="Q264" s="10" t="e">
        <f t="shared" si="28"/>
        <v>#VALUE!</v>
      </c>
      <c r="R264" s="10">
        <f t="shared" si="29"/>
        <v>5.8190344306665827</v>
      </c>
      <c r="V264">
        <v>5.8190344306665827</v>
      </c>
      <c r="X264">
        <f t="shared" si="30"/>
        <v>6.8888068861333167</v>
      </c>
    </row>
    <row r="265" spans="1:24" x14ac:dyDescent="0.25">
      <c r="A265">
        <v>277</v>
      </c>
      <c r="B265" t="s">
        <v>412</v>
      </c>
      <c r="C265" t="s">
        <v>345</v>
      </c>
      <c r="D265" s="8" t="s">
        <v>656</v>
      </c>
      <c r="E265" t="s">
        <v>656</v>
      </c>
      <c r="F265" s="8" t="s">
        <v>656</v>
      </c>
      <c r="G265">
        <v>8.9</v>
      </c>
      <c r="H265">
        <v>7.1</v>
      </c>
      <c r="I265" s="11">
        <v>7.6</v>
      </c>
      <c r="J265">
        <v>8.6</v>
      </c>
      <c r="K265">
        <v>8.3000000000000007</v>
      </c>
      <c r="L265" t="s">
        <v>656</v>
      </c>
      <c r="M265" s="39"/>
      <c r="N265">
        <f t="shared" si="24"/>
        <v>8.1</v>
      </c>
      <c r="O265">
        <f t="shared" si="26"/>
        <v>8.1</v>
      </c>
      <c r="P265" s="10" t="e">
        <f t="shared" si="27"/>
        <v>#VALUE!</v>
      </c>
      <c r="Q265" s="10" t="e">
        <f t="shared" si="28"/>
        <v>#VALUE!</v>
      </c>
      <c r="R265" s="10">
        <f t="shared" si="29"/>
        <v>6.0708126140869894</v>
      </c>
      <c r="V265">
        <v>6.0708126140869894</v>
      </c>
      <c r="X265">
        <f t="shared" si="30"/>
        <v>7.594162522817399</v>
      </c>
    </row>
    <row r="266" spans="1:24" x14ac:dyDescent="0.25">
      <c r="A266">
        <v>278</v>
      </c>
      <c r="B266" t="s">
        <v>412</v>
      </c>
      <c r="C266" t="s">
        <v>346</v>
      </c>
      <c r="D266" s="8" t="s">
        <v>656</v>
      </c>
      <c r="E266" t="s">
        <v>656</v>
      </c>
      <c r="F266" s="8" t="s">
        <v>656</v>
      </c>
      <c r="G266">
        <v>2.4</v>
      </c>
      <c r="H266">
        <v>2.2999999999999998</v>
      </c>
      <c r="I266" s="11" t="s">
        <v>656</v>
      </c>
      <c r="J266" t="s">
        <v>656</v>
      </c>
      <c r="K266" t="s">
        <v>656</v>
      </c>
      <c r="L266">
        <v>1</v>
      </c>
      <c r="M266" s="39"/>
      <c r="N266">
        <f t="shared" si="24"/>
        <v>1.8999999999999997</v>
      </c>
      <c r="O266">
        <f t="shared" si="26"/>
        <v>1.8999999999999997</v>
      </c>
      <c r="P266" s="10" t="e">
        <f t="shared" si="27"/>
        <v>#VALUE!</v>
      </c>
      <c r="Q266" s="10" t="e">
        <f t="shared" si="28"/>
        <v>#VALUE!</v>
      </c>
      <c r="R266" s="10" t="e">
        <f t="shared" si="29"/>
        <v>#VALUE!</v>
      </c>
      <c r="X266">
        <f t="shared" si="30"/>
        <v>1.8999999999999997</v>
      </c>
    </row>
    <row r="267" spans="1:24" x14ac:dyDescent="0.25">
      <c r="A267">
        <v>279</v>
      </c>
      <c r="B267" t="s">
        <v>412</v>
      </c>
      <c r="C267" t="s">
        <v>347</v>
      </c>
      <c r="D267" s="8" t="s">
        <v>656</v>
      </c>
      <c r="E267" t="s">
        <v>656</v>
      </c>
      <c r="F267" s="8" t="s">
        <v>656</v>
      </c>
      <c r="G267">
        <v>2</v>
      </c>
      <c r="H267">
        <v>4</v>
      </c>
      <c r="I267" s="11" t="s">
        <v>656</v>
      </c>
      <c r="J267" t="s">
        <v>656</v>
      </c>
      <c r="K267" t="s">
        <v>656</v>
      </c>
      <c r="L267">
        <v>1.4</v>
      </c>
      <c r="M267" s="39"/>
      <c r="N267">
        <f t="shared" ref="N267:N330" si="31">AVERAGE(D267:L267)</f>
        <v>2.4666666666666668</v>
      </c>
      <c r="O267">
        <f t="shared" si="26"/>
        <v>2.4666666666666668</v>
      </c>
      <c r="P267" s="10" t="e">
        <f t="shared" si="27"/>
        <v>#VALUE!</v>
      </c>
      <c r="Q267" s="10" t="e">
        <f t="shared" si="28"/>
        <v>#VALUE!</v>
      </c>
      <c r="R267" s="10" t="e">
        <f t="shared" si="29"/>
        <v>#VALUE!</v>
      </c>
      <c r="X267">
        <f t="shared" si="30"/>
        <v>2.4666666666666668</v>
      </c>
    </row>
    <row r="268" spans="1:24" x14ac:dyDescent="0.25">
      <c r="A268">
        <v>280</v>
      </c>
      <c r="B268" t="s">
        <v>412</v>
      </c>
      <c r="C268" t="s">
        <v>348</v>
      </c>
      <c r="D268" s="8" t="s">
        <v>656</v>
      </c>
      <c r="E268">
        <v>2.9</v>
      </c>
      <c r="F268" s="8" t="s">
        <v>656</v>
      </c>
      <c r="G268">
        <v>2.9</v>
      </c>
      <c r="H268">
        <v>2.9</v>
      </c>
      <c r="I268" s="11" t="s">
        <v>656</v>
      </c>
      <c r="J268" t="s">
        <v>656</v>
      </c>
      <c r="K268" t="s">
        <v>656</v>
      </c>
      <c r="L268">
        <v>1.3</v>
      </c>
      <c r="M268" s="39"/>
      <c r="N268">
        <f t="shared" si="31"/>
        <v>2.5</v>
      </c>
      <c r="O268">
        <f t="shared" si="26"/>
        <v>2.3666666666666667</v>
      </c>
      <c r="P268" s="10" t="e">
        <f t="shared" si="27"/>
        <v>#VALUE!</v>
      </c>
      <c r="Q268" s="10" t="e">
        <f t="shared" si="28"/>
        <v>#VALUE!</v>
      </c>
      <c r="R268" s="10" t="e">
        <f t="shared" si="29"/>
        <v>#VALUE!</v>
      </c>
      <c r="X268">
        <f t="shared" si="30"/>
        <v>2.3666666666666667</v>
      </c>
    </row>
    <row r="269" spans="1:24" x14ac:dyDescent="0.25">
      <c r="A269">
        <v>281</v>
      </c>
      <c r="B269" t="s">
        <v>412</v>
      </c>
      <c r="C269" t="s">
        <v>349</v>
      </c>
      <c r="D269" s="8" t="s">
        <v>656</v>
      </c>
      <c r="E269" t="s">
        <v>656</v>
      </c>
      <c r="F269" s="8" t="s">
        <v>656</v>
      </c>
      <c r="G269">
        <v>4.9000000000000004</v>
      </c>
      <c r="H269">
        <v>5</v>
      </c>
      <c r="I269" s="11">
        <v>4.8</v>
      </c>
      <c r="J269">
        <v>5.8</v>
      </c>
      <c r="K269">
        <v>5.9</v>
      </c>
      <c r="L269" t="s">
        <v>656</v>
      </c>
      <c r="M269" s="39"/>
      <c r="N269">
        <f t="shared" si="31"/>
        <v>5.2799999999999994</v>
      </c>
      <c r="O269">
        <f t="shared" si="26"/>
        <v>5.2799999999999994</v>
      </c>
      <c r="P269" s="10" t="e">
        <f t="shared" si="27"/>
        <v>#VALUE!</v>
      </c>
      <c r="Q269" s="10" t="e">
        <f t="shared" si="28"/>
        <v>#VALUE!</v>
      </c>
      <c r="R269" s="10">
        <f t="shared" si="29"/>
        <v>4.3083653301441425</v>
      </c>
      <c r="V269">
        <v>4.3083653301441425</v>
      </c>
      <c r="X269">
        <f t="shared" si="30"/>
        <v>4.9816730660288284</v>
      </c>
    </row>
    <row r="270" spans="1:24" x14ac:dyDescent="0.25">
      <c r="A270">
        <v>282</v>
      </c>
      <c r="B270" t="s">
        <v>412</v>
      </c>
      <c r="C270" t="s">
        <v>350</v>
      </c>
      <c r="D270" s="8" t="s">
        <v>656</v>
      </c>
      <c r="E270">
        <v>3.4</v>
      </c>
      <c r="F270" s="8" t="s">
        <v>656</v>
      </c>
      <c r="G270">
        <v>3.8</v>
      </c>
      <c r="H270" s="8" t="s">
        <v>656</v>
      </c>
      <c r="I270" s="11" t="s">
        <v>656</v>
      </c>
      <c r="J270" t="s">
        <v>656</v>
      </c>
      <c r="K270" t="s">
        <v>656</v>
      </c>
      <c r="L270">
        <v>1.1000000000000001</v>
      </c>
      <c r="M270" s="39"/>
      <c r="N270">
        <f t="shared" si="31"/>
        <v>2.7666666666666662</v>
      </c>
      <c r="O270">
        <f t="shared" si="26"/>
        <v>2.4500000000000002</v>
      </c>
      <c r="P270" s="10" t="e">
        <f t="shared" si="27"/>
        <v>#VALUE!</v>
      </c>
      <c r="Q270" s="10" t="e">
        <f t="shared" si="28"/>
        <v>#VALUE!</v>
      </c>
      <c r="R270" s="10" t="e">
        <f t="shared" si="29"/>
        <v>#VALUE!</v>
      </c>
      <c r="X270">
        <f t="shared" si="30"/>
        <v>2.4500000000000002</v>
      </c>
    </row>
    <row r="271" spans="1:24" x14ac:dyDescent="0.25">
      <c r="A271">
        <v>283</v>
      </c>
      <c r="B271" t="s">
        <v>412</v>
      </c>
      <c r="C271" t="s">
        <v>351</v>
      </c>
      <c r="D271" s="8" t="s">
        <v>656</v>
      </c>
      <c r="E271" t="s">
        <v>656</v>
      </c>
      <c r="F271" s="8" t="s">
        <v>656</v>
      </c>
      <c r="G271">
        <v>3.8</v>
      </c>
      <c r="H271">
        <v>3.5</v>
      </c>
      <c r="I271" s="11">
        <v>4.2</v>
      </c>
      <c r="J271">
        <v>3.7</v>
      </c>
      <c r="K271">
        <v>3.7</v>
      </c>
      <c r="L271" t="s">
        <v>656</v>
      </c>
      <c r="M271" s="39"/>
      <c r="N271">
        <f t="shared" si="31"/>
        <v>3.78</v>
      </c>
      <c r="O271">
        <f t="shared" si="26"/>
        <v>3.78</v>
      </c>
      <c r="P271" s="10" t="e">
        <f t="shared" si="27"/>
        <v>#VALUE!</v>
      </c>
      <c r="Q271" s="10" t="e">
        <f t="shared" si="28"/>
        <v>#VALUE!</v>
      </c>
      <c r="R271" s="10">
        <f t="shared" si="29"/>
        <v>2.9865298671870084</v>
      </c>
      <c r="V271">
        <v>2.9865298671870084</v>
      </c>
      <c r="X271">
        <f t="shared" si="30"/>
        <v>3.6373059734374018</v>
      </c>
    </row>
    <row r="272" spans="1:24" x14ac:dyDescent="0.25">
      <c r="A272">
        <v>284</v>
      </c>
      <c r="B272" t="s">
        <v>412</v>
      </c>
      <c r="C272" t="s">
        <v>352</v>
      </c>
      <c r="D272" s="8" t="s">
        <v>656</v>
      </c>
      <c r="E272" t="s">
        <v>656</v>
      </c>
      <c r="F272" s="8" t="s">
        <v>656</v>
      </c>
      <c r="G272" t="s">
        <v>656</v>
      </c>
      <c r="H272" s="8" t="s">
        <v>656</v>
      </c>
      <c r="I272" s="11" t="s">
        <v>656</v>
      </c>
      <c r="J272" t="s">
        <v>656</v>
      </c>
      <c r="K272" t="s">
        <v>656</v>
      </c>
      <c r="L272">
        <v>0.7</v>
      </c>
      <c r="M272" s="39"/>
      <c r="N272">
        <f t="shared" si="31"/>
        <v>0.7</v>
      </c>
      <c r="O272">
        <f t="shared" si="26"/>
        <v>0.7</v>
      </c>
      <c r="P272" s="10" t="e">
        <f t="shared" si="27"/>
        <v>#VALUE!</v>
      </c>
      <c r="Q272" s="10" t="e">
        <f t="shared" si="28"/>
        <v>#VALUE!</v>
      </c>
      <c r="R272" s="10" t="e">
        <f t="shared" si="29"/>
        <v>#VALUE!</v>
      </c>
      <c r="X272">
        <f t="shared" si="30"/>
        <v>0.7</v>
      </c>
    </row>
    <row r="273" spans="1:24" x14ac:dyDescent="0.25">
      <c r="A273">
        <v>285</v>
      </c>
      <c r="B273" t="s">
        <v>412</v>
      </c>
      <c r="C273" t="s">
        <v>353</v>
      </c>
      <c r="D273" s="8" t="s">
        <v>656</v>
      </c>
      <c r="E273" t="s">
        <v>656</v>
      </c>
      <c r="F273" s="8" t="s">
        <v>656</v>
      </c>
      <c r="G273">
        <v>2.2999999999999998</v>
      </c>
      <c r="H273">
        <v>3.214</v>
      </c>
      <c r="I273" s="11">
        <v>2.5</v>
      </c>
      <c r="J273" t="s">
        <v>656</v>
      </c>
      <c r="K273" t="s">
        <v>656</v>
      </c>
      <c r="L273">
        <v>0.6</v>
      </c>
      <c r="M273" s="39"/>
      <c r="N273">
        <f t="shared" si="31"/>
        <v>2.1534999999999997</v>
      </c>
      <c r="O273">
        <f t="shared" si="26"/>
        <v>2.1534999999999997</v>
      </c>
      <c r="P273" s="10" t="e">
        <f t="shared" si="27"/>
        <v>#VALUE!</v>
      </c>
      <c r="Q273" s="10" t="e">
        <f t="shared" si="28"/>
        <v>#VALUE!</v>
      </c>
      <c r="R273" s="10" t="e">
        <f t="shared" si="29"/>
        <v>#VALUE!</v>
      </c>
      <c r="X273">
        <f t="shared" si="30"/>
        <v>2.1534999999999997</v>
      </c>
    </row>
    <row r="274" spans="1:24" x14ac:dyDescent="0.25">
      <c r="A274">
        <v>286</v>
      </c>
      <c r="B274" t="s">
        <v>412</v>
      </c>
      <c r="C274" t="s">
        <v>354</v>
      </c>
      <c r="D274" s="8" t="s">
        <v>656</v>
      </c>
      <c r="E274" t="s">
        <v>656</v>
      </c>
      <c r="F274" s="8" t="s">
        <v>656</v>
      </c>
      <c r="G274">
        <v>5</v>
      </c>
      <c r="H274">
        <v>4.5999999999999996</v>
      </c>
      <c r="I274" s="11">
        <v>3.8</v>
      </c>
      <c r="J274">
        <v>3.7</v>
      </c>
      <c r="K274">
        <v>4.5</v>
      </c>
      <c r="L274" t="s">
        <v>656</v>
      </c>
      <c r="M274" s="39"/>
      <c r="N274">
        <f t="shared" si="31"/>
        <v>4.3199999999999994</v>
      </c>
      <c r="O274">
        <f t="shared" si="26"/>
        <v>4.3199999999999994</v>
      </c>
      <c r="P274" s="10" t="e">
        <f t="shared" si="27"/>
        <v>#VALUE!</v>
      </c>
      <c r="Q274" s="10" t="e">
        <f t="shared" si="28"/>
        <v>#VALUE!</v>
      </c>
      <c r="R274" s="10">
        <f t="shared" si="29"/>
        <v>2.9865298671870084</v>
      </c>
      <c r="V274">
        <v>2.9865298671870084</v>
      </c>
      <c r="X274">
        <f t="shared" si="30"/>
        <v>4.1773059734374014</v>
      </c>
    </row>
    <row r="275" spans="1:24" x14ac:dyDescent="0.25">
      <c r="A275">
        <v>287</v>
      </c>
      <c r="B275" t="s">
        <v>412</v>
      </c>
      <c r="C275" t="s">
        <v>355</v>
      </c>
      <c r="D275" s="8" t="s">
        <v>656</v>
      </c>
      <c r="E275" t="s">
        <v>656</v>
      </c>
      <c r="F275" s="8" t="s">
        <v>656</v>
      </c>
      <c r="G275">
        <v>3.3</v>
      </c>
      <c r="H275">
        <v>3.8</v>
      </c>
      <c r="I275" s="11">
        <v>2.8</v>
      </c>
      <c r="J275">
        <v>3.4</v>
      </c>
      <c r="K275">
        <v>3.9</v>
      </c>
      <c r="L275" t="s">
        <v>656</v>
      </c>
      <c r="M275" s="39"/>
      <c r="N275">
        <f t="shared" si="31"/>
        <v>3.44</v>
      </c>
      <c r="O275">
        <f t="shared" si="26"/>
        <v>3.44</v>
      </c>
      <c r="P275" s="10" t="e">
        <f t="shared" si="27"/>
        <v>#VALUE!</v>
      </c>
      <c r="Q275" s="10" t="e">
        <f t="shared" si="28"/>
        <v>#VALUE!</v>
      </c>
      <c r="R275" s="10">
        <f t="shared" si="29"/>
        <v>2.7976962296217032</v>
      </c>
      <c r="V275">
        <v>2.7976962296217032</v>
      </c>
      <c r="X275">
        <f t="shared" si="30"/>
        <v>3.3195392459243407</v>
      </c>
    </row>
    <row r="276" spans="1:24" x14ac:dyDescent="0.25">
      <c r="A276">
        <v>288</v>
      </c>
      <c r="B276" t="s">
        <v>412</v>
      </c>
      <c r="C276" t="s">
        <v>356</v>
      </c>
      <c r="D276" s="8" t="s">
        <v>656</v>
      </c>
      <c r="E276">
        <v>4.8</v>
      </c>
      <c r="F276" s="8" t="s">
        <v>656</v>
      </c>
      <c r="G276">
        <v>3.7</v>
      </c>
      <c r="H276">
        <v>3.5</v>
      </c>
      <c r="I276" s="11">
        <v>1.9</v>
      </c>
      <c r="J276" t="s">
        <v>656</v>
      </c>
      <c r="K276">
        <v>2.7</v>
      </c>
      <c r="L276" t="s">
        <v>656</v>
      </c>
      <c r="M276" s="39"/>
      <c r="N276">
        <f t="shared" si="31"/>
        <v>3.3200000000000003</v>
      </c>
      <c r="O276">
        <f t="shared" si="26"/>
        <v>2.95</v>
      </c>
      <c r="P276" s="10" t="e">
        <f t="shared" si="27"/>
        <v>#VALUE!</v>
      </c>
      <c r="Q276" s="10" t="e">
        <f t="shared" si="28"/>
        <v>#VALUE!</v>
      </c>
      <c r="R276" s="10" t="e">
        <f t="shared" si="29"/>
        <v>#VALUE!</v>
      </c>
      <c r="X276">
        <f t="shared" si="30"/>
        <v>2.95</v>
      </c>
    </row>
    <row r="277" spans="1:24" x14ac:dyDescent="0.25">
      <c r="A277">
        <v>289</v>
      </c>
      <c r="B277" t="s">
        <v>412</v>
      </c>
      <c r="C277" t="s">
        <v>357</v>
      </c>
      <c r="D277" s="8" t="s">
        <v>656</v>
      </c>
      <c r="E277" t="s">
        <v>656</v>
      </c>
      <c r="F277" s="8" t="s">
        <v>656</v>
      </c>
      <c r="G277">
        <v>5</v>
      </c>
      <c r="H277">
        <v>5.0999999999999996</v>
      </c>
      <c r="I277" s="11">
        <v>5.3</v>
      </c>
      <c r="J277">
        <v>7.3</v>
      </c>
      <c r="K277">
        <v>6.7</v>
      </c>
      <c r="L277" t="s">
        <v>656</v>
      </c>
      <c r="M277" s="39"/>
      <c r="N277">
        <f t="shared" si="31"/>
        <v>5.88</v>
      </c>
      <c r="O277">
        <f t="shared" si="26"/>
        <v>5.88</v>
      </c>
      <c r="P277" s="10" t="e">
        <f t="shared" si="27"/>
        <v>#VALUE!</v>
      </c>
      <c r="Q277" s="10" t="e">
        <f t="shared" si="28"/>
        <v>#VALUE!</v>
      </c>
      <c r="R277" s="10">
        <f t="shared" si="29"/>
        <v>5.2525335179706678</v>
      </c>
      <c r="V277">
        <v>5.2525335179706678</v>
      </c>
      <c r="X277">
        <f t="shared" si="30"/>
        <v>5.4705067035941335</v>
      </c>
    </row>
    <row r="278" spans="1:24" x14ac:dyDescent="0.25">
      <c r="A278">
        <v>290</v>
      </c>
      <c r="B278" t="s">
        <v>412</v>
      </c>
      <c r="C278" t="s">
        <v>358</v>
      </c>
      <c r="D278" s="8" t="s">
        <v>656</v>
      </c>
      <c r="E278" t="s">
        <v>656</v>
      </c>
      <c r="F278" s="8" t="s">
        <v>656</v>
      </c>
      <c r="G278">
        <v>3.7</v>
      </c>
      <c r="H278">
        <v>3.9</v>
      </c>
      <c r="I278" s="11">
        <v>4.3</v>
      </c>
      <c r="J278">
        <v>4.7</v>
      </c>
      <c r="K278">
        <v>4.3</v>
      </c>
      <c r="L278" t="s">
        <v>656</v>
      </c>
      <c r="M278" s="39"/>
      <c r="N278">
        <f t="shared" si="31"/>
        <v>4.18</v>
      </c>
      <c r="O278">
        <f t="shared" si="26"/>
        <v>4.18</v>
      </c>
      <c r="P278" s="10" t="e">
        <f t="shared" si="27"/>
        <v>#VALUE!</v>
      </c>
      <c r="Q278" s="10" t="e">
        <f t="shared" si="28"/>
        <v>#VALUE!</v>
      </c>
      <c r="R278" s="10">
        <f t="shared" si="29"/>
        <v>3.6159753257380247</v>
      </c>
      <c r="V278">
        <v>3.6159753257380247</v>
      </c>
      <c r="X278">
        <f t="shared" si="30"/>
        <v>3.9631950651476044</v>
      </c>
    </row>
    <row r="279" spans="1:24" x14ac:dyDescent="0.25">
      <c r="A279">
        <v>291</v>
      </c>
      <c r="B279" t="s">
        <v>412</v>
      </c>
      <c r="C279" t="s">
        <v>359</v>
      </c>
      <c r="D279" s="8" t="s">
        <v>656</v>
      </c>
      <c r="E279" s="10">
        <v>0.75</v>
      </c>
      <c r="F279" s="8" t="s">
        <v>656</v>
      </c>
      <c r="G279" s="10" t="s">
        <v>656</v>
      </c>
      <c r="H279" s="8" t="s">
        <v>656</v>
      </c>
      <c r="I279" s="11" t="s">
        <v>656</v>
      </c>
      <c r="J279" t="s">
        <v>656</v>
      </c>
      <c r="K279" t="s">
        <v>656</v>
      </c>
      <c r="L279">
        <v>1.0714285714285714</v>
      </c>
      <c r="M279" s="39"/>
      <c r="N279">
        <f t="shared" si="31"/>
        <v>0.9107142857142857</v>
      </c>
      <c r="O279">
        <f t="shared" si="26"/>
        <v>1.0714285714285714</v>
      </c>
      <c r="P279" s="10" t="e">
        <f t="shared" si="27"/>
        <v>#VALUE!</v>
      </c>
      <c r="Q279" s="10" t="e">
        <f t="shared" si="28"/>
        <v>#VALUE!</v>
      </c>
      <c r="R279" s="10" t="e">
        <f t="shared" si="29"/>
        <v>#VALUE!</v>
      </c>
      <c r="X279">
        <f t="shared" si="30"/>
        <v>1.0714285714285714</v>
      </c>
    </row>
    <row r="280" spans="1:24" x14ac:dyDescent="0.25">
      <c r="A280">
        <v>292</v>
      </c>
      <c r="B280" t="s">
        <v>412</v>
      </c>
      <c r="C280" t="s">
        <v>360</v>
      </c>
      <c r="D280" s="8" t="s">
        <v>656</v>
      </c>
      <c r="E280" s="10" t="s">
        <v>656</v>
      </c>
      <c r="F280" s="8" t="s">
        <v>656</v>
      </c>
      <c r="G280" s="10" t="s">
        <v>656</v>
      </c>
      <c r="H280" s="8" t="s">
        <v>656</v>
      </c>
      <c r="I280" s="11" t="s">
        <v>656</v>
      </c>
      <c r="J280">
        <v>4</v>
      </c>
      <c r="K280">
        <v>7.5</v>
      </c>
      <c r="L280" t="s">
        <v>656</v>
      </c>
      <c r="M280" s="39"/>
      <c r="N280">
        <f t="shared" si="31"/>
        <v>5.75</v>
      </c>
      <c r="O280">
        <f t="shared" si="26"/>
        <v>5.75</v>
      </c>
      <c r="P280" s="10" t="e">
        <f t="shared" si="27"/>
        <v>#VALUE!</v>
      </c>
      <c r="Q280" s="10" t="e">
        <f t="shared" si="28"/>
        <v>#VALUE!</v>
      </c>
      <c r="R280" s="10">
        <f t="shared" si="29"/>
        <v>3.1753635047523132</v>
      </c>
      <c r="V280">
        <v>3.1753635047523132</v>
      </c>
      <c r="X280">
        <f t="shared" si="30"/>
        <v>5.3376817523761568</v>
      </c>
    </row>
    <row r="281" spans="1:24" x14ac:dyDescent="0.25">
      <c r="A281">
        <v>293</v>
      </c>
      <c r="B281" t="s">
        <v>412</v>
      </c>
      <c r="C281" t="s">
        <v>361</v>
      </c>
      <c r="D281" s="8" t="s">
        <v>656</v>
      </c>
      <c r="E281" s="10" t="s">
        <v>656</v>
      </c>
      <c r="F281" s="8" t="s">
        <v>656</v>
      </c>
      <c r="G281" s="10" t="s">
        <v>656</v>
      </c>
      <c r="H281" s="8" t="s">
        <v>656</v>
      </c>
      <c r="I281" s="11">
        <v>4.9000000000000004</v>
      </c>
      <c r="J281" t="s">
        <v>656</v>
      </c>
      <c r="K281">
        <v>5.8</v>
      </c>
      <c r="L281" t="s">
        <v>656</v>
      </c>
      <c r="M281" s="39"/>
      <c r="N281">
        <f t="shared" si="31"/>
        <v>5.35</v>
      </c>
      <c r="O281">
        <f t="shared" si="26"/>
        <v>5.35</v>
      </c>
      <c r="P281" s="10" t="e">
        <f t="shared" si="27"/>
        <v>#VALUE!</v>
      </c>
      <c r="Q281" s="10" t="e">
        <f t="shared" si="28"/>
        <v>#VALUE!</v>
      </c>
      <c r="R281" s="10" t="e">
        <f t="shared" si="29"/>
        <v>#VALUE!</v>
      </c>
      <c r="X281">
        <f t="shared" si="30"/>
        <v>5.35</v>
      </c>
    </row>
    <row r="282" spans="1:24" x14ac:dyDescent="0.25">
      <c r="A282">
        <v>294</v>
      </c>
      <c r="B282" t="s">
        <v>412</v>
      </c>
      <c r="C282" t="s">
        <v>362</v>
      </c>
      <c r="D282" s="8" t="s">
        <v>656</v>
      </c>
      <c r="E282" s="10" t="s">
        <v>656</v>
      </c>
      <c r="F282" s="8" t="s">
        <v>656</v>
      </c>
      <c r="G282">
        <v>4.3</v>
      </c>
      <c r="H282">
        <v>2.6</v>
      </c>
      <c r="I282" s="11">
        <v>3.6</v>
      </c>
      <c r="J282">
        <v>6.1</v>
      </c>
      <c r="K282" t="s">
        <v>656</v>
      </c>
      <c r="L282">
        <v>1.6</v>
      </c>
      <c r="M282" s="39"/>
      <c r="N282">
        <f t="shared" si="31"/>
        <v>3.6400000000000006</v>
      </c>
      <c r="O282">
        <f t="shared" si="26"/>
        <v>3.6400000000000006</v>
      </c>
      <c r="P282" s="10" t="e">
        <f t="shared" si="27"/>
        <v>#VALUE!</v>
      </c>
      <c r="Q282" s="10" t="e">
        <f t="shared" si="28"/>
        <v>#VALUE!</v>
      </c>
      <c r="R282" s="10">
        <f t="shared" si="29"/>
        <v>4.4971989677094477</v>
      </c>
      <c r="V282">
        <v>4.4971989677094477</v>
      </c>
      <c r="X282">
        <f t="shared" si="30"/>
        <v>3.3194397935418891</v>
      </c>
    </row>
    <row r="283" spans="1:24" x14ac:dyDescent="0.25">
      <c r="A283">
        <v>295</v>
      </c>
      <c r="B283" t="s">
        <v>412</v>
      </c>
      <c r="C283" t="s">
        <v>363</v>
      </c>
      <c r="D283" s="8" t="s">
        <v>656</v>
      </c>
      <c r="E283" s="10" t="s">
        <v>656</v>
      </c>
      <c r="F283" s="8" t="s">
        <v>656</v>
      </c>
      <c r="G283" s="10" t="s">
        <v>656</v>
      </c>
      <c r="H283">
        <v>4.5</v>
      </c>
      <c r="I283" s="11">
        <v>5.2</v>
      </c>
      <c r="J283">
        <v>5.7</v>
      </c>
      <c r="K283">
        <v>3.6</v>
      </c>
      <c r="L283" t="s">
        <v>656</v>
      </c>
      <c r="M283" s="39"/>
      <c r="N283">
        <f t="shared" si="31"/>
        <v>4.75</v>
      </c>
      <c r="O283">
        <f t="shared" si="26"/>
        <v>4.75</v>
      </c>
      <c r="P283" s="10" t="e">
        <f t="shared" si="27"/>
        <v>#VALUE!</v>
      </c>
      <c r="Q283" s="10" t="e">
        <f t="shared" si="28"/>
        <v>#VALUE!</v>
      </c>
      <c r="R283" s="10">
        <f t="shared" si="29"/>
        <v>4.245420784289041</v>
      </c>
      <c r="V283">
        <v>4.245420784289041</v>
      </c>
      <c r="X283">
        <f t="shared" si="30"/>
        <v>4.3863551960722598</v>
      </c>
    </row>
    <row r="284" spans="1:24" x14ac:dyDescent="0.25">
      <c r="A284">
        <v>296</v>
      </c>
      <c r="B284" t="s">
        <v>412</v>
      </c>
      <c r="C284" t="s">
        <v>364</v>
      </c>
      <c r="D284" s="8" t="s">
        <v>656</v>
      </c>
      <c r="E284" s="10" t="s">
        <v>656</v>
      </c>
      <c r="F284" s="8" t="s">
        <v>656</v>
      </c>
      <c r="G284" s="10" t="s">
        <v>656</v>
      </c>
      <c r="H284">
        <v>9.1999999999999993</v>
      </c>
      <c r="I284" s="11">
        <v>11.8</v>
      </c>
      <c r="J284">
        <v>12.3</v>
      </c>
      <c r="K284">
        <v>12</v>
      </c>
      <c r="L284" t="s">
        <v>656</v>
      </c>
      <c r="M284" s="39"/>
      <c r="N284">
        <f t="shared" si="31"/>
        <v>11.324999999999999</v>
      </c>
      <c r="O284">
        <f t="shared" si="26"/>
        <v>11.324999999999999</v>
      </c>
      <c r="P284" s="10" t="e">
        <f t="shared" si="27"/>
        <v>#VALUE!</v>
      </c>
      <c r="Q284" s="10" t="e">
        <f t="shared" si="28"/>
        <v>#VALUE!</v>
      </c>
      <c r="R284" s="10">
        <f t="shared" si="29"/>
        <v>8.399760810725752</v>
      </c>
      <c r="V284">
        <v>8.399760810725752</v>
      </c>
      <c r="X284">
        <f t="shared" si="30"/>
        <v>10.349940202681438</v>
      </c>
    </row>
    <row r="285" spans="1:24" x14ac:dyDescent="0.25">
      <c r="A285">
        <v>297</v>
      </c>
      <c r="B285" t="s">
        <v>412</v>
      </c>
      <c r="C285" t="s">
        <v>365</v>
      </c>
      <c r="D285" s="8" t="s">
        <v>656</v>
      </c>
      <c r="E285" s="10" t="s">
        <v>656</v>
      </c>
      <c r="F285" s="8" t="s">
        <v>656</v>
      </c>
      <c r="G285" s="10" t="s">
        <v>656</v>
      </c>
      <c r="H285">
        <v>6.5</v>
      </c>
      <c r="I285" s="11">
        <v>5.8</v>
      </c>
      <c r="J285">
        <v>6.666666666666667</v>
      </c>
      <c r="K285">
        <v>5.3</v>
      </c>
      <c r="L285" t="s">
        <v>656</v>
      </c>
      <c r="M285" s="39"/>
      <c r="N285">
        <f t="shared" si="31"/>
        <v>6.0666666666666673</v>
      </c>
      <c r="O285">
        <f t="shared" si="26"/>
        <v>6.0666666666666673</v>
      </c>
      <c r="P285" s="10" t="e">
        <f t="shared" si="27"/>
        <v>#VALUE!</v>
      </c>
      <c r="Q285" s="10" t="e">
        <f t="shared" si="28"/>
        <v>#VALUE!</v>
      </c>
      <c r="R285" s="10">
        <f t="shared" si="29"/>
        <v>4.8538847275550241</v>
      </c>
      <c r="V285">
        <v>4.8538847275550241</v>
      </c>
      <c r="X285">
        <f t="shared" si="30"/>
        <v>5.6134711818887562</v>
      </c>
    </row>
    <row r="286" spans="1:24" x14ac:dyDescent="0.25">
      <c r="A286">
        <v>298</v>
      </c>
      <c r="B286" t="s">
        <v>412</v>
      </c>
      <c r="C286" t="s">
        <v>366</v>
      </c>
      <c r="D286" s="8" t="s">
        <v>656</v>
      </c>
      <c r="E286">
        <v>3.4</v>
      </c>
      <c r="F286" s="8" t="s">
        <v>656</v>
      </c>
      <c r="G286">
        <v>3</v>
      </c>
      <c r="H286">
        <v>3.9</v>
      </c>
      <c r="I286" s="11">
        <v>3</v>
      </c>
      <c r="J286" t="s">
        <v>656</v>
      </c>
      <c r="K286" t="s">
        <v>656</v>
      </c>
      <c r="L286">
        <v>1</v>
      </c>
      <c r="M286" s="39"/>
      <c r="N286">
        <f t="shared" si="31"/>
        <v>2.8600000000000003</v>
      </c>
      <c r="O286">
        <f t="shared" si="26"/>
        <v>2.7250000000000001</v>
      </c>
      <c r="P286" s="10" t="e">
        <f t="shared" si="27"/>
        <v>#VALUE!</v>
      </c>
      <c r="Q286" s="10" t="e">
        <f t="shared" si="28"/>
        <v>#VALUE!</v>
      </c>
      <c r="R286" s="10" t="e">
        <f t="shared" si="29"/>
        <v>#VALUE!</v>
      </c>
      <c r="X286">
        <f t="shared" si="30"/>
        <v>2.7250000000000001</v>
      </c>
    </row>
    <row r="287" spans="1:24" x14ac:dyDescent="0.25">
      <c r="A287">
        <v>299</v>
      </c>
      <c r="B287" t="s">
        <v>412</v>
      </c>
      <c r="C287" t="s">
        <v>367</v>
      </c>
      <c r="D287" s="8" t="s">
        <v>656</v>
      </c>
      <c r="E287">
        <v>2.2999999999999998</v>
      </c>
      <c r="F287" s="8" t="s">
        <v>656</v>
      </c>
      <c r="G287">
        <v>3.7</v>
      </c>
      <c r="H287">
        <v>3.7</v>
      </c>
      <c r="I287" s="11">
        <v>2.8</v>
      </c>
      <c r="J287" t="s">
        <v>656</v>
      </c>
      <c r="K287" t="s">
        <v>656</v>
      </c>
      <c r="L287">
        <v>2.1</v>
      </c>
      <c r="M287" s="39"/>
      <c r="N287">
        <f t="shared" si="31"/>
        <v>2.92</v>
      </c>
      <c r="O287">
        <f t="shared" si="26"/>
        <v>3.0749999999999997</v>
      </c>
      <c r="P287" s="10" t="e">
        <f t="shared" si="27"/>
        <v>#VALUE!</v>
      </c>
      <c r="Q287" s="10" t="e">
        <f t="shared" si="28"/>
        <v>#VALUE!</v>
      </c>
      <c r="R287" s="10" t="e">
        <f t="shared" si="29"/>
        <v>#VALUE!</v>
      </c>
      <c r="X287">
        <f t="shared" si="30"/>
        <v>3.0749999999999997</v>
      </c>
    </row>
    <row r="288" spans="1:24" x14ac:dyDescent="0.25">
      <c r="A288">
        <v>300</v>
      </c>
      <c r="B288" t="s">
        <v>412</v>
      </c>
      <c r="C288" t="s">
        <v>368</v>
      </c>
      <c r="D288" s="8" t="s">
        <v>656</v>
      </c>
      <c r="E288" t="s">
        <v>656</v>
      </c>
      <c r="F288" s="8" t="s">
        <v>656</v>
      </c>
      <c r="G288" t="s">
        <v>656</v>
      </c>
      <c r="H288">
        <v>7.65</v>
      </c>
      <c r="I288" s="11">
        <v>8.4</v>
      </c>
      <c r="J288">
        <v>9.1999999999999993</v>
      </c>
      <c r="K288">
        <v>8.1999999999999993</v>
      </c>
      <c r="L288" t="s">
        <v>656</v>
      </c>
      <c r="M288" s="39"/>
      <c r="N288">
        <f t="shared" si="31"/>
        <v>8.3625000000000007</v>
      </c>
      <c r="O288">
        <f t="shared" si="26"/>
        <v>8.3625000000000007</v>
      </c>
      <c r="P288" s="10" t="e">
        <f t="shared" si="27"/>
        <v>#VALUE!</v>
      </c>
      <c r="Q288" s="10" t="e">
        <f t="shared" si="28"/>
        <v>#VALUE!</v>
      </c>
      <c r="R288" s="10">
        <f t="shared" si="29"/>
        <v>6.448479889217599</v>
      </c>
      <c r="V288">
        <v>6.448479889217599</v>
      </c>
      <c r="X288">
        <f t="shared" si="30"/>
        <v>7.6746199723043995</v>
      </c>
    </row>
    <row r="289" spans="1:24" x14ac:dyDescent="0.25">
      <c r="A289">
        <v>301</v>
      </c>
      <c r="B289" t="s">
        <v>412</v>
      </c>
      <c r="C289" t="s">
        <v>369</v>
      </c>
      <c r="D289" s="8" t="s">
        <v>656</v>
      </c>
      <c r="E289" t="s">
        <v>656</v>
      </c>
      <c r="F289" s="8" t="s">
        <v>656</v>
      </c>
      <c r="G289" t="s">
        <v>656</v>
      </c>
      <c r="H289">
        <v>6</v>
      </c>
      <c r="I289" s="11">
        <v>8.1999999999999993</v>
      </c>
      <c r="J289">
        <v>10.8</v>
      </c>
      <c r="K289">
        <v>10.8</v>
      </c>
      <c r="L289" t="s">
        <v>656</v>
      </c>
      <c r="M289" s="39"/>
      <c r="N289">
        <f t="shared" si="31"/>
        <v>8.9499999999999993</v>
      </c>
      <c r="O289">
        <f t="shared" si="26"/>
        <v>8.9499999999999993</v>
      </c>
      <c r="P289" s="10" t="e">
        <f t="shared" si="27"/>
        <v>#VALUE!</v>
      </c>
      <c r="Q289" s="10" t="e">
        <f t="shared" si="28"/>
        <v>#VALUE!</v>
      </c>
      <c r="R289" s="10">
        <f t="shared" si="29"/>
        <v>7.4555926228992266</v>
      </c>
      <c r="V289">
        <v>7.4555926228992266</v>
      </c>
      <c r="X289">
        <f t="shared" si="30"/>
        <v>8.1138981557248062</v>
      </c>
    </row>
    <row r="290" spans="1:24" x14ac:dyDescent="0.25">
      <c r="A290">
        <v>302</v>
      </c>
      <c r="B290" t="s">
        <v>412</v>
      </c>
      <c r="C290" t="s">
        <v>370</v>
      </c>
      <c r="D290" s="8" t="s">
        <v>656</v>
      </c>
      <c r="E290" t="s">
        <v>656</v>
      </c>
      <c r="F290" s="8" t="s">
        <v>656</v>
      </c>
      <c r="G290">
        <v>4.5</v>
      </c>
      <c r="H290">
        <v>1.5</v>
      </c>
      <c r="I290" s="11">
        <v>11.5</v>
      </c>
      <c r="J290">
        <v>7</v>
      </c>
      <c r="K290">
        <v>6.5</v>
      </c>
      <c r="L290" t="s">
        <v>656</v>
      </c>
      <c r="M290" s="39"/>
      <c r="N290">
        <f t="shared" si="31"/>
        <v>6.2</v>
      </c>
      <c r="O290">
        <f t="shared" si="26"/>
        <v>6.2</v>
      </c>
      <c r="P290" s="10" t="e">
        <f t="shared" si="27"/>
        <v>#VALUE!</v>
      </c>
      <c r="Q290" s="10" t="e">
        <f t="shared" si="28"/>
        <v>#VALUE!</v>
      </c>
      <c r="R290" s="10">
        <f t="shared" si="29"/>
        <v>5.0636998804053635</v>
      </c>
      <c r="V290">
        <v>5.0636998804053635</v>
      </c>
      <c r="X290">
        <f t="shared" si="30"/>
        <v>5.8127399760810725</v>
      </c>
    </row>
    <row r="291" spans="1:24" x14ac:dyDescent="0.25">
      <c r="A291">
        <v>303</v>
      </c>
      <c r="B291" t="s">
        <v>412</v>
      </c>
      <c r="C291" t="s">
        <v>371</v>
      </c>
      <c r="D291" s="8" t="s">
        <v>656</v>
      </c>
      <c r="E291" t="s">
        <v>656</v>
      </c>
      <c r="F291" s="8" t="s">
        <v>656</v>
      </c>
      <c r="G291">
        <v>2.2000000000000002</v>
      </c>
      <c r="H291" s="8" t="s">
        <v>656</v>
      </c>
      <c r="I291" s="11" t="s">
        <v>656</v>
      </c>
      <c r="J291" t="s">
        <v>656</v>
      </c>
      <c r="K291">
        <v>2.2666666666666666</v>
      </c>
      <c r="L291">
        <v>2</v>
      </c>
      <c r="M291" s="39"/>
      <c r="N291">
        <f t="shared" si="31"/>
        <v>2.1555555555555554</v>
      </c>
      <c r="O291">
        <f t="shared" si="26"/>
        <v>2.1555555555555554</v>
      </c>
      <c r="P291" s="10" t="e">
        <f t="shared" si="27"/>
        <v>#VALUE!</v>
      </c>
      <c r="Q291" s="10" t="e">
        <f t="shared" si="28"/>
        <v>#VALUE!</v>
      </c>
      <c r="R291" s="10" t="e">
        <f t="shared" si="29"/>
        <v>#VALUE!</v>
      </c>
      <c r="X291">
        <f t="shared" si="30"/>
        <v>2.1555555555555554</v>
      </c>
    </row>
    <row r="292" spans="1:24" x14ac:dyDescent="0.25">
      <c r="A292">
        <v>304</v>
      </c>
      <c r="B292" t="s">
        <v>412</v>
      </c>
      <c r="C292" t="s">
        <v>372</v>
      </c>
      <c r="D292" s="8" t="s">
        <v>656</v>
      </c>
      <c r="E292" t="s">
        <v>656</v>
      </c>
      <c r="F292" s="8" t="s">
        <v>656</v>
      </c>
      <c r="G292" s="13">
        <v>2.7</v>
      </c>
      <c r="H292" t="s">
        <v>656</v>
      </c>
      <c r="I292" s="14">
        <v>2.4</v>
      </c>
      <c r="J292" s="13">
        <v>3.7</v>
      </c>
      <c r="K292" t="s">
        <v>656</v>
      </c>
      <c r="L292" s="13">
        <v>1.2</v>
      </c>
      <c r="M292" s="39"/>
      <c r="N292">
        <f t="shared" si="31"/>
        <v>2.5</v>
      </c>
      <c r="O292">
        <f t="shared" si="26"/>
        <v>2.5</v>
      </c>
      <c r="P292" s="10" t="e">
        <f t="shared" si="27"/>
        <v>#VALUE!</v>
      </c>
      <c r="Q292" s="10" t="e">
        <f t="shared" si="28"/>
        <v>#VALUE!</v>
      </c>
      <c r="R292" s="10">
        <f t="shared" si="29"/>
        <v>2.9865298671870084</v>
      </c>
      <c r="V292">
        <v>2.9865298671870084</v>
      </c>
      <c r="X292">
        <f t="shared" si="30"/>
        <v>2.3216324667967521</v>
      </c>
    </row>
    <row r="293" spans="1:24" x14ac:dyDescent="0.25">
      <c r="A293">
        <v>305</v>
      </c>
      <c r="B293" t="s">
        <v>412</v>
      </c>
      <c r="C293" t="s">
        <v>373</v>
      </c>
      <c r="D293" s="8" t="s">
        <v>656</v>
      </c>
      <c r="E293" t="s">
        <v>656</v>
      </c>
      <c r="F293" s="8" t="s">
        <v>656</v>
      </c>
      <c r="G293" s="13">
        <v>3.9</v>
      </c>
      <c r="H293" s="13">
        <v>4.3</v>
      </c>
      <c r="I293" s="14">
        <v>3.4</v>
      </c>
      <c r="J293" s="13">
        <v>5</v>
      </c>
      <c r="K293" s="13">
        <v>4.3</v>
      </c>
      <c r="L293" t="s">
        <v>656</v>
      </c>
      <c r="M293" s="39"/>
      <c r="N293">
        <f t="shared" si="31"/>
        <v>4.1800000000000006</v>
      </c>
      <c r="O293">
        <f t="shared" si="26"/>
        <v>4.1800000000000006</v>
      </c>
      <c r="P293" s="10" t="e">
        <f t="shared" si="27"/>
        <v>#VALUE!</v>
      </c>
      <c r="Q293" s="10" t="e">
        <f t="shared" si="28"/>
        <v>#VALUE!</v>
      </c>
      <c r="R293" s="10">
        <f t="shared" si="29"/>
        <v>3.8048089633033295</v>
      </c>
      <c r="V293">
        <v>3.8048089633033295</v>
      </c>
      <c r="X293">
        <f t="shared" si="30"/>
        <v>3.9409617926606657</v>
      </c>
    </row>
    <row r="294" spans="1:24" x14ac:dyDescent="0.25">
      <c r="A294">
        <v>306</v>
      </c>
      <c r="B294" t="s">
        <v>412</v>
      </c>
      <c r="C294" t="s">
        <v>374</v>
      </c>
      <c r="D294" s="8" t="s">
        <v>656</v>
      </c>
      <c r="E294" t="s">
        <v>656</v>
      </c>
      <c r="F294" s="8" t="s">
        <v>656</v>
      </c>
      <c r="G294" s="13">
        <v>2.7</v>
      </c>
      <c r="H294" s="13">
        <v>1.6</v>
      </c>
      <c r="I294" s="14">
        <v>3.7</v>
      </c>
      <c r="J294" s="13">
        <v>3.1</v>
      </c>
      <c r="K294" t="s">
        <v>656</v>
      </c>
      <c r="L294" s="13">
        <v>1</v>
      </c>
      <c r="M294" s="39"/>
      <c r="N294">
        <f t="shared" si="31"/>
        <v>2.42</v>
      </c>
      <c r="O294">
        <f t="shared" si="26"/>
        <v>2.42</v>
      </c>
      <c r="P294" s="10" t="e">
        <f t="shared" si="27"/>
        <v>#VALUE!</v>
      </c>
      <c r="Q294" s="10" t="e">
        <f t="shared" si="28"/>
        <v>#VALUE!</v>
      </c>
      <c r="R294" s="10">
        <f t="shared" si="29"/>
        <v>2.6088625920563984</v>
      </c>
      <c r="V294">
        <v>2.6088625920563984</v>
      </c>
      <c r="X294">
        <f t="shared" si="30"/>
        <v>2.3217725184112799</v>
      </c>
    </row>
    <row r="295" spans="1:24" x14ac:dyDescent="0.25">
      <c r="A295">
        <v>307</v>
      </c>
      <c r="B295" t="s">
        <v>412</v>
      </c>
      <c r="C295" t="s">
        <v>375</v>
      </c>
      <c r="D295" s="8" t="s">
        <v>656</v>
      </c>
      <c r="E295" t="s">
        <v>656</v>
      </c>
      <c r="F295" s="8" t="s">
        <v>656</v>
      </c>
      <c r="G295" s="13">
        <v>3.5</v>
      </c>
      <c r="H295" s="13">
        <v>3.8</v>
      </c>
      <c r="I295" s="14">
        <v>3.1</v>
      </c>
      <c r="J295" s="13">
        <v>5.5</v>
      </c>
      <c r="K295" s="13">
        <v>5.7</v>
      </c>
      <c r="L295" t="s">
        <v>656</v>
      </c>
      <c r="M295" s="39"/>
      <c r="N295">
        <f t="shared" si="31"/>
        <v>4.32</v>
      </c>
      <c r="O295">
        <f t="shared" si="26"/>
        <v>4.32</v>
      </c>
      <c r="P295" s="10" t="e">
        <f t="shared" si="27"/>
        <v>#VALUE!</v>
      </c>
      <c r="Q295" s="10" t="e">
        <f t="shared" si="28"/>
        <v>#VALUE!</v>
      </c>
      <c r="R295" s="10">
        <f t="shared" si="29"/>
        <v>4.1195316925788381</v>
      </c>
      <c r="V295">
        <v>4.1195316925788381</v>
      </c>
      <c r="X295">
        <f t="shared" ref="X295:X326" si="32">AVERAGE(G295:I295,K295:L295,T295:V295)</f>
        <v>4.0439063385157681</v>
      </c>
    </row>
    <row r="296" spans="1:24" x14ac:dyDescent="0.25">
      <c r="A296">
        <v>308</v>
      </c>
      <c r="B296" t="s">
        <v>412</v>
      </c>
      <c r="C296" t="s">
        <v>376</v>
      </c>
      <c r="D296" s="8" t="s">
        <v>656</v>
      </c>
      <c r="E296" t="s">
        <v>656</v>
      </c>
      <c r="F296" s="8" t="s">
        <v>656</v>
      </c>
      <c r="G296" t="s">
        <v>656</v>
      </c>
      <c r="H296" s="8" t="s">
        <v>656</v>
      </c>
      <c r="I296" s="14">
        <v>3.5</v>
      </c>
      <c r="J296" s="13">
        <v>3.7</v>
      </c>
      <c r="K296" s="13">
        <v>5.3100000000000005</v>
      </c>
      <c r="L296" t="s">
        <v>656</v>
      </c>
      <c r="M296" s="39"/>
      <c r="N296">
        <f t="shared" si="31"/>
        <v>4.1700000000000008</v>
      </c>
      <c r="O296">
        <f t="shared" si="26"/>
        <v>4.1700000000000008</v>
      </c>
      <c r="P296" s="10" t="e">
        <f t="shared" si="27"/>
        <v>#VALUE!</v>
      </c>
      <c r="Q296" s="10" t="e">
        <f t="shared" si="28"/>
        <v>#VALUE!</v>
      </c>
      <c r="R296" s="10">
        <f t="shared" si="29"/>
        <v>2.9865298671870084</v>
      </c>
      <c r="V296">
        <v>2.9865298671870084</v>
      </c>
      <c r="X296">
        <f t="shared" si="32"/>
        <v>3.9321766223956693</v>
      </c>
    </row>
    <row r="297" spans="1:24" x14ac:dyDescent="0.25">
      <c r="A297">
        <v>309</v>
      </c>
      <c r="B297" t="s">
        <v>412</v>
      </c>
      <c r="C297" t="s">
        <v>377</v>
      </c>
      <c r="D297" s="8" t="s">
        <v>656</v>
      </c>
      <c r="E297" t="s">
        <v>656</v>
      </c>
      <c r="F297" s="8" t="s">
        <v>656</v>
      </c>
      <c r="G297" t="s">
        <v>656</v>
      </c>
      <c r="H297" s="8" t="s">
        <v>656</v>
      </c>
      <c r="I297" s="14">
        <v>4.5</v>
      </c>
      <c r="J297" s="13">
        <v>6.6</v>
      </c>
      <c r="K297" s="13">
        <v>8.3000000000000007</v>
      </c>
      <c r="L297" t="s">
        <v>656</v>
      </c>
      <c r="M297" s="39"/>
      <c r="N297">
        <f t="shared" si="31"/>
        <v>6.4666666666666659</v>
      </c>
      <c r="O297">
        <f t="shared" si="26"/>
        <v>6.4666666666666659</v>
      </c>
      <c r="P297" s="10" t="e">
        <f t="shared" si="27"/>
        <v>#VALUE!</v>
      </c>
      <c r="Q297" s="10" t="e">
        <f t="shared" si="28"/>
        <v>#VALUE!</v>
      </c>
      <c r="R297" s="10">
        <f t="shared" si="29"/>
        <v>4.8119216969849559</v>
      </c>
      <c r="V297">
        <v>4.8119216969849559</v>
      </c>
      <c r="X297">
        <f t="shared" si="32"/>
        <v>5.8706405656616525</v>
      </c>
    </row>
    <row r="298" spans="1:24" x14ac:dyDescent="0.25">
      <c r="A298">
        <v>310</v>
      </c>
      <c r="B298" t="s">
        <v>412</v>
      </c>
      <c r="C298" t="s">
        <v>378</v>
      </c>
      <c r="D298" s="8" t="s">
        <v>656</v>
      </c>
      <c r="E298" t="s">
        <v>656</v>
      </c>
      <c r="F298" s="8" t="s">
        <v>656</v>
      </c>
      <c r="G298" s="13">
        <v>5.5</v>
      </c>
      <c r="H298" s="13">
        <v>6.7</v>
      </c>
      <c r="I298" s="14">
        <v>6.5</v>
      </c>
      <c r="J298" s="13">
        <v>9.4</v>
      </c>
      <c r="K298" s="13">
        <v>9.3000000000000007</v>
      </c>
      <c r="L298" t="s">
        <v>656</v>
      </c>
      <c r="M298" s="39"/>
      <c r="N298">
        <f t="shared" si="31"/>
        <v>7.4800000000000013</v>
      </c>
      <c r="O298">
        <f t="shared" si="26"/>
        <v>7.4800000000000013</v>
      </c>
      <c r="P298" s="10" t="e">
        <f t="shared" si="27"/>
        <v>#VALUE!</v>
      </c>
      <c r="Q298" s="10" t="e">
        <f t="shared" si="28"/>
        <v>#VALUE!</v>
      </c>
      <c r="R298" s="10">
        <f t="shared" si="29"/>
        <v>6.5743689809278036</v>
      </c>
      <c r="V298">
        <v>6.5743689809278036</v>
      </c>
      <c r="X298">
        <f t="shared" si="32"/>
        <v>6.9148737961855602</v>
      </c>
    </row>
    <row r="299" spans="1:24" x14ac:dyDescent="0.25">
      <c r="A299">
        <v>311</v>
      </c>
      <c r="B299" t="s">
        <v>412</v>
      </c>
      <c r="C299" t="s">
        <v>379</v>
      </c>
      <c r="D299" s="8" t="s">
        <v>656</v>
      </c>
      <c r="E299" t="s">
        <v>656</v>
      </c>
      <c r="F299" s="8" t="s">
        <v>656</v>
      </c>
      <c r="G299" s="13">
        <v>8</v>
      </c>
      <c r="H299" s="13">
        <v>6.4</v>
      </c>
      <c r="I299" s="14">
        <v>6.3</v>
      </c>
      <c r="J299" s="13">
        <v>9.25</v>
      </c>
      <c r="K299" s="13">
        <v>7.6</v>
      </c>
      <c r="L299" t="s">
        <v>656</v>
      </c>
      <c r="M299" s="39"/>
      <c r="N299">
        <f t="shared" si="31"/>
        <v>7.51</v>
      </c>
      <c r="O299">
        <f t="shared" si="26"/>
        <v>7.51</v>
      </c>
      <c r="P299" s="10" t="e">
        <f t="shared" si="27"/>
        <v>#VALUE!</v>
      </c>
      <c r="Q299" s="10" t="e">
        <f t="shared" si="28"/>
        <v>#VALUE!</v>
      </c>
      <c r="R299" s="10">
        <f t="shared" si="29"/>
        <v>6.4799521621451506</v>
      </c>
      <c r="V299">
        <v>6.4799521621451506</v>
      </c>
      <c r="X299">
        <f t="shared" si="32"/>
        <v>6.9559904324290303</v>
      </c>
    </row>
    <row r="300" spans="1:24" x14ac:dyDescent="0.25">
      <c r="A300">
        <v>312</v>
      </c>
      <c r="B300" t="s">
        <v>412</v>
      </c>
      <c r="C300" t="s">
        <v>380</v>
      </c>
      <c r="D300" s="8" t="s">
        <v>656</v>
      </c>
      <c r="E300" t="s">
        <v>656</v>
      </c>
      <c r="F300" s="8" t="s">
        <v>656</v>
      </c>
      <c r="G300" t="s">
        <v>656</v>
      </c>
      <c r="H300" s="8" t="s">
        <v>656</v>
      </c>
      <c r="I300" s="14">
        <v>1.5</v>
      </c>
      <c r="J300" t="s">
        <v>656</v>
      </c>
      <c r="K300" s="13">
        <v>1.25</v>
      </c>
      <c r="L300" t="s">
        <v>656</v>
      </c>
      <c r="M300" s="39"/>
      <c r="N300">
        <f t="shared" si="31"/>
        <v>1.375</v>
      </c>
      <c r="O300">
        <f t="shared" si="26"/>
        <v>1.375</v>
      </c>
      <c r="P300" s="10" t="e">
        <f t="shared" si="27"/>
        <v>#VALUE!</v>
      </c>
      <c r="Q300" s="10" t="e">
        <f t="shared" si="28"/>
        <v>#VALUE!</v>
      </c>
      <c r="R300" s="10" t="e">
        <f t="shared" si="29"/>
        <v>#VALUE!</v>
      </c>
      <c r="X300">
        <f t="shared" si="32"/>
        <v>1.375</v>
      </c>
    </row>
    <row r="301" spans="1:24" x14ac:dyDescent="0.25">
      <c r="A301">
        <v>313</v>
      </c>
      <c r="B301" t="s">
        <v>566</v>
      </c>
      <c r="C301" s="25" t="s">
        <v>454</v>
      </c>
      <c r="D301" s="8" t="s">
        <v>656</v>
      </c>
      <c r="E301" t="s">
        <v>656</v>
      </c>
      <c r="F301" s="8" t="s">
        <v>656</v>
      </c>
      <c r="G301">
        <v>5.62</v>
      </c>
      <c r="H301">
        <v>5.96</v>
      </c>
      <c r="I301">
        <v>5.3</v>
      </c>
      <c r="J301">
        <v>10.166666666666666</v>
      </c>
      <c r="K301" t="s">
        <v>656</v>
      </c>
      <c r="L301" t="s">
        <v>656</v>
      </c>
      <c r="M301" s="39"/>
      <c r="N301">
        <f t="shared" si="31"/>
        <v>6.7616666666666667</v>
      </c>
      <c r="O301">
        <f t="shared" si="26"/>
        <v>6.7616666666666667</v>
      </c>
      <c r="P301" s="10" t="e">
        <f t="shared" si="27"/>
        <v>#VALUE!</v>
      </c>
      <c r="Q301" s="10" t="e">
        <f t="shared" si="28"/>
        <v>#VALUE!</v>
      </c>
      <c r="R301" s="10">
        <f t="shared" si="29"/>
        <v>7.056943832483582</v>
      </c>
      <c r="V301">
        <v>7.056943832483582</v>
      </c>
      <c r="X301">
        <f t="shared" si="32"/>
        <v>5.9842359581208955</v>
      </c>
    </row>
    <row r="302" spans="1:24" x14ac:dyDescent="0.25">
      <c r="A302">
        <v>314</v>
      </c>
      <c r="B302" t="s">
        <v>566</v>
      </c>
      <c r="C302" s="25" t="s">
        <v>455</v>
      </c>
      <c r="D302" s="8" t="s">
        <v>656</v>
      </c>
      <c r="E302" t="s">
        <v>656</v>
      </c>
      <c r="F302" s="8" t="s">
        <v>656</v>
      </c>
      <c r="G302">
        <v>6.8599999999999994</v>
      </c>
      <c r="H302">
        <v>5.8</v>
      </c>
      <c r="I302">
        <v>8.24</v>
      </c>
      <c r="J302">
        <v>6.44</v>
      </c>
      <c r="K302" t="s">
        <v>656</v>
      </c>
      <c r="L302" t="s">
        <v>656</v>
      </c>
      <c r="M302" s="39"/>
      <c r="N302">
        <f t="shared" si="31"/>
        <v>6.835</v>
      </c>
      <c r="O302">
        <f t="shared" si="26"/>
        <v>6.835</v>
      </c>
      <c r="P302" s="10" t="e">
        <f t="shared" si="27"/>
        <v>#VALUE!</v>
      </c>
      <c r="Q302" s="10" t="e">
        <f t="shared" si="28"/>
        <v>#VALUE!</v>
      </c>
      <c r="R302" s="10">
        <f t="shared" si="29"/>
        <v>4.7112104236167935</v>
      </c>
      <c r="V302">
        <v>4.7112104236167935</v>
      </c>
      <c r="X302">
        <f t="shared" si="32"/>
        <v>6.4028026059041983</v>
      </c>
    </row>
    <row r="303" spans="1:24" x14ac:dyDescent="0.25">
      <c r="A303">
        <v>315</v>
      </c>
      <c r="B303" t="s">
        <v>566</v>
      </c>
      <c r="C303" s="25" t="s">
        <v>456</v>
      </c>
      <c r="D303" s="8" t="s">
        <v>656</v>
      </c>
      <c r="E303" t="s">
        <v>656</v>
      </c>
      <c r="F303" s="8" t="s">
        <v>656</v>
      </c>
      <c r="G303">
        <v>8.9</v>
      </c>
      <c r="H303">
        <v>7.8</v>
      </c>
      <c r="I303">
        <v>6.82</v>
      </c>
      <c r="J303">
        <v>8.16</v>
      </c>
      <c r="K303" t="s">
        <v>656</v>
      </c>
      <c r="L303" t="s">
        <v>656</v>
      </c>
      <c r="M303" s="39"/>
      <c r="N303">
        <f t="shared" si="31"/>
        <v>7.92</v>
      </c>
      <c r="O303">
        <f t="shared" si="26"/>
        <v>7.92</v>
      </c>
      <c r="P303" s="10" t="e">
        <f t="shared" si="27"/>
        <v>#VALUE!</v>
      </c>
      <c r="Q303" s="10" t="e">
        <f t="shared" si="28"/>
        <v>#VALUE!</v>
      </c>
      <c r="R303" s="10">
        <f t="shared" si="29"/>
        <v>5.793856612324543</v>
      </c>
      <c r="V303">
        <v>5.793856612324543</v>
      </c>
      <c r="X303">
        <f t="shared" si="32"/>
        <v>7.3284641530811356</v>
      </c>
    </row>
    <row r="304" spans="1:24" x14ac:dyDescent="0.25">
      <c r="A304">
        <v>316</v>
      </c>
      <c r="B304" t="s">
        <v>566</v>
      </c>
      <c r="C304" s="25" t="s">
        <v>457</v>
      </c>
      <c r="D304" s="8" t="s">
        <v>656</v>
      </c>
      <c r="E304" t="s">
        <v>656</v>
      </c>
      <c r="F304" s="8" t="s">
        <v>656</v>
      </c>
      <c r="G304">
        <v>3.9800000000000004</v>
      </c>
      <c r="H304" t="s">
        <v>656</v>
      </c>
      <c r="I304">
        <v>4.4399999999999995</v>
      </c>
      <c r="J304">
        <v>8.98</v>
      </c>
      <c r="K304" t="s">
        <v>656</v>
      </c>
      <c r="L304">
        <v>4.0199999999999996</v>
      </c>
      <c r="M304" s="39"/>
      <c r="N304">
        <f t="shared" si="31"/>
        <v>5.3549999999999995</v>
      </c>
      <c r="O304">
        <f t="shared" si="26"/>
        <v>5.3549999999999995</v>
      </c>
      <c r="P304" s="10" t="e">
        <f t="shared" si="27"/>
        <v>#VALUE!</v>
      </c>
      <c r="Q304" s="10" t="e">
        <f t="shared" si="28"/>
        <v>#VALUE!</v>
      </c>
      <c r="R304" s="10">
        <f t="shared" si="29"/>
        <v>6.3100018883363767</v>
      </c>
      <c r="V304">
        <v>6.3100018883363767</v>
      </c>
      <c r="X304">
        <f t="shared" si="32"/>
        <v>4.6875004720840945</v>
      </c>
    </row>
    <row r="305" spans="1:24" x14ac:dyDescent="0.25">
      <c r="A305">
        <v>317</v>
      </c>
      <c r="B305" t="s">
        <v>566</v>
      </c>
      <c r="C305" s="25" t="s">
        <v>458</v>
      </c>
      <c r="D305" s="8" t="s">
        <v>656</v>
      </c>
      <c r="E305" t="s">
        <v>656</v>
      </c>
      <c r="F305" s="8" t="s">
        <v>656</v>
      </c>
      <c r="G305">
        <v>5.0599999999999996</v>
      </c>
      <c r="H305">
        <v>4.2</v>
      </c>
      <c r="I305">
        <v>7.1400000000000006</v>
      </c>
      <c r="J305">
        <v>6.9</v>
      </c>
      <c r="K305" t="s">
        <v>656</v>
      </c>
      <c r="L305" t="s">
        <v>656</v>
      </c>
      <c r="M305" s="39"/>
      <c r="N305">
        <f t="shared" si="31"/>
        <v>5.8249999999999993</v>
      </c>
      <c r="O305">
        <f t="shared" si="26"/>
        <v>5.8249999999999993</v>
      </c>
      <c r="P305" s="10" t="e">
        <f t="shared" si="27"/>
        <v>#VALUE!</v>
      </c>
      <c r="Q305" s="10" t="e">
        <f t="shared" si="28"/>
        <v>#VALUE!</v>
      </c>
      <c r="R305" s="10">
        <f t="shared" si="29"/>
        <v>5.0007553345502611</v>
      </c>
      <c r="V305">
        <v>5.0007553345502611</v>
      </c>
      <c r="X305">
        <f t="shared" si="32"/>
        <v>5.3501888336375654</v>
      </c>
    </row>
    <row r="306" spans="1:24" x14ac:dyDescent="0.25">
      <c r="A306">
        <v>318</v>
      </c>
      <c r="B306" t="s">
        <v>566</v>
      </c>
      <c r="C306" s="25" t="s">
        <v>459</v>
      </c>
      <c r="D306" s="8" t="s">
        <v>656</v>
      </c>
      <c r="E306" t="s">
        <v>656</v>
      </c>
      <c r="F306" s="8" t="s">
        <v>656</v>
      </c>
      <c r="G306">
        <v>4.76</v>
      </c>
      <c r="H306" t="s">
        <v>656</v>
      </c>
      <c r="I306">
        <v>5.5</v>
      </c>
      <c r="J306">
        <v>8.1999999999999993</v>
      </c>
      <c r="K306" t="s">
        <v>656</v>
      </c>
      <c r="L306" t="s">
        <v>656</v>
      </c>
      <c r="M306" s="39"/>
      <c r="N306">
        <f t="shared" si="31"/>
        <v>6.1533333333333333</v>
      </c>
      <c r="O306">
        <f t="shared" si="26"/>
        <v>6.1533333333333333</v>
      </c>
      <c r="P306" s="10" t="e">
        <f t="shared" si="27"/>
        <v>#VALUE!</v>
      </c>
      <c r="Q306" s="10" t="e">
        <f t="shared" si="28"/>
        <v>#VALUE!</v>
      </c>
      <c r="R306" s="10">
        <f t="shared" si="29"/>
        <v>5.8190344306665827</v>
      </c>
      <c r="V306">
        <v>5.8190344306665827</v>
      </c>
      <c r="X306">
        <f t="shared" si="32"/>
        <v>5.3596781435555272</v>
      </c>
    </row>
    <row r="307" spans="1:24" x14ac:dyDescent="0.25">
      <c r="A307">
        <v>319</v>
      </c>
      <c r="B307" t="s">
        <v>566</v>
      </c>
      <c r="C307" s="25" t="s">
        <v>460</v>
      </c>
      <c r="D307" s="8" t="s">
        <v>656</v>
      </c>
      <c r="E307" t="s">
        <v>656</v>
      </c>
      <c r="F307" s="8" t="s">
        <v>656</v>
      </c>
      <c r="G307">
        <v>7.3</v>
      </c>
      <c r="H307">
        <v>6.6</v>
      </c>
      <c r="I307">
        <v>4.5199999999999996</v>
      </c>
      <c r="J307">
        <v>8.1199999999999992</v>
      </c>
      <c r="K307" t="s">
        <v>656</v>
      </c>
      <c r="L307">
        <v>3.72</v>
      </c>
      <c r="M307" s="39"/>
      <c r="N307">
        <f t="shared" si="31"/>
        <v>6.0519999999999996</v>
      </c>
      <c r="O307">
        <f t="shared" si="26"/>
        <v>6.0519999999999996</v>
      </c>
      <c r="P307" s="10" t="e">
        <f t="shared" si="27"/>
        <v>#VALUE!</v>
      </c>
      <c r="Q307" s="10" t="e">
        <f t="shared" si="28"/>
        <v>#VALUE!</v>
      </c>
      <c r="R307" s="10">
        <f t="shared" si="29"/>
        <v>5.7686787939825015</v>
      </c>
      <c r="V307">
        <v>5.7686787939825015</v>
      </c>
      <c r="X307">
        <f t="shared" si="32"/>
        <v>5.5817357587964995</v>
      </c>
    </row>
    <row r="308" spans="1:24" x14ac:dyDescent="0.25">
      <c r="A308">
        <v>320</v>
      </c>
      <c r="B308" t="s">
        <v>566</v>
      </c>
      <c r="C308" s="25" t="s">
        <v>461</v>
      </c>
      <c r="D308" s="8" t="s">
        <v>656</v>
      </c>
      <c r="E308" t="s">
        <v>656</v>
      </c>
      <c r="F308" s="8" t="s">
        <v>656</v>
      </c>
      <c r="G308">
        <v>6.05</v>
      </c>
      <c r="H308">
        <v>5.55</v>
      </c>
      <c r="I308">
        <v>3.94</v>
      </c>
      <c r="J308">
        <v>6.15</v>
      </c>
      <c r="K308" t="s">
        <v>656</v>
      </c>
      <c r="L308" t="s">
        <v>656</v>
      </c>
      <c r="M308" s="39"/>
      <c r="N308">
        <f t="shared" si="31"/>
        <v>5.4224999999999994</v>
      </c>
      <c r="O308">
        <f t="shared" si="26"/>
        <v>5.4224999999999994</v>
      </c>
      <c r="P308" s="10" t="e">
        <f t="shared" si="27"/>
        <v>#VALUE!</v>
      </c>
      <c r="Q308" s="10" t="e">
        <f t="shared" si="28"/>
        <v>#VALUE!</v>
      </c>
      <c r="R308" s="10">
        <f t="shared" si="29"/>
        <v>4.5286712406369984</v>
      </c>
      <c r="V308">
        <v>4.5286712406369984</v>
      </c>
      <c r="X308">
        <f t="shared" si="32"/>
        <v>5.0171678101592496</v>
      </c>
    </row>
    <row r="309" spans="1:24" x14ac:dyDescent="0.25">
      <c r="A309">
        <v>321</v>
      </c>
      <c r="B309" t="s">
        <v>566</v>
      </c>
      <c r="C309" s="25" t="s">
        <v>462</v>
      </c>
      <c r="D309" s="8" t="s">
        <v>656</v>
      </c>
      <c r="E309" t="s">
        <v>656</v>
      </c>
      <c r="F309" s="8" t="s">
        <v>656</v>
      </c>
      <c r="G309">
        <v>5.7200000000000006</v>
      </c>
      <c r="H309">
        <v>5.4799999999999995</v>
      </c>
      <c r="I309">
        <v>5.5</v>
      </c>
      <c r="J309">
        <v>7.35</v>
      </c>
      <c r="K309" t="s">
        <v>656</v>
      </c>
      <c r="L309" t="s">
        <v>656</v>
      </c>
      <c r="M309" s="39"/>
      <c r="N309">
        <f t="shared" si="31"/>
        <v>6.0124999999999993</v>
      </c>
      <c r="O309">
        <f t="shared" si="26"/>
        <v>6.0124999999999993</v>
      </c>
      <c r="P309" s="10" t="e">
        <f t="shared" si="27"/>
        <v>#VALUE!</v>
      </c>
      <c r="Q309" s="10" t="e">
        <f t="shared" si="28"/>
        <v>#VALUE!</v>
      </c>
      <c r="R309" s="10">
        <f t="shared" si="29"/>
        <v>5.2840057908982185</v>
      </c>
      <c r="V309">
        <v>5.2840057908982185</v>
      </c>
      <c r="X309">
        <f t="shared" si="32"/>
        <v>5.496001447724554</v>
      </c>
    </row>
    <row r="310" spans="1:24" x14ac:dyDescent="0.25">
      <c r="A310">
        <v>322</v>
      </c>
      <c r="B310" t="s">
        <v>566</v>
      </c>
      <c r="C310" s="25" t="s">
        <v>463</v>
      </c>
      <c r="D310" s="8" t="s">
        <v>656</v>
      </c>
      <c r="E310" t="s">
        <v>656</v>
      </c>
      <c r="F310" s="8" t="s">
        <v>656</v>
      </c>
      <c r="G310">
        <v>4.08</v>
      </c>
      <c r="H310">
        <v>5.5600000000000005</v>
      </c>
      <c r="I310">
        <v>4.26</v>
      </c>
      <c r="J310">
        <v>5.7799999999999994</v>
      </c>
      <c r="K310" t="s">
        <v>656</v>
      </c>
      <c r="L310">
        <v>3.9200000000000004</v>
      </c>
      <c r="M310" s="39"/>
      <c r="N310">
        <f t="shared" si="31"/>
        <v>4.7200000000000006</v>
      </c>
      <c r="O310">
        <f t="shared" si="26"/>
        <v>4.7200000000000006</v>
      </c>
      <c r="P310" s="10" t="e">
        <f t="shared" si="27"/>
        <v>#VALUE!</v>
      </c>
      <c r="Q310" s="10" t="e">
        <f t="shared" si="28"/>
        <v>#VALUE!</v>
      </c>
      <c r="R310" s="10">
        <f t="shared" si="29"/>
        <v>4.2957764209731222</v>
      </c>
      <c r="V310">
        <v>4.2957764209731222</v>
      </c>
      <c r="X310">
        <f t="shared" si="32"/>
        <v>4.4231552841946247</v>
      </c>
    </row>
    <row r="311" spans="1:24" x14ac:dyDescent="0.25">
      <c r="A311">
        <v>323</v>
      </c>
      <c r="B311" t="s">
        <v>566</v>
      </c>
      <c r="C311" s="25" t="s">
        <v>464</v>
      </c>
      <c r="D311" s="8" t="s">
        <v>656</v>
      </c>
      <c r="E311" t="s">
        <v>656</v>
      </c>
      <c r="F311" s="8" t="s">
        <v>656</v>
      </c>
      <c r="G311">
        <v>4.88</v>
      </c>
      <c r="H311">
        <v>8.48</v>
      </c>
      <c r="I311">
        <v>6.26</v>
      </c>
      <c r="J311">
        <v>9.64</v>
      </c>
      <c r="K311" t="s">
        <v>656</v>
      </c>
      <c r="L311" t="s">
        <v>656</v>
      </c>
      <c r="M311" s="39"/>
      <c r="N311">
        <f t="shared" si="31"/>
        <v>7.3149999999999995</v>
      </c>
      <c r="O311">
        <f t="shared" si="26"/>
        <v>7.3149999999999995</v>
      </c>
      <c r="P311" s="10" t="e">
        <f t="shared" si="27"/>
        <v>#VALUE!</v>
      </c>
      <c r="Q311" s="10" t="e">
        <f t="shared" si="28"/>
        <v>#VALUE!</v>
      </c>
      <c r="R311" s="10">
        <f t="shared" si="29"/>
        <v>6.7254358909800471</v>
      </c>
      <c r="V311">
        <v>6.7254358909800471</v>
      </c>
      <c r="X311">
        <f t="shared" si="32"/>
        <v>6.5863589727450114</v>
      </c>
    </row>
    <row r="312" spans="1:24" x14ac:dyDescent="0.25">
      <c r="A312">
        <v>324</v>
      </c>
      <c r="B312" t="s">
        <v>566</v>
      </c>
      <c r="C312" s="25" t="s">
        <v>465</v>
      </c>
      <c r="D312" s="8" t="s">
        <v>656</v>
      </c>
      <c r="E312" t="s">
        <v>656</v>
      </c>
      <c r="F312" s="8" t="s">
        <v>656</v>
      </c>
      <c r="G312">
        <v>5.8</v>
      </c>
      <c r="H312">
        <v>6.58</v>
      </c>
      <c r="I312">
        <v>5.5600000000000005</v>
      </c>
      <c r="J312">
        <v>5.88</v>
      </c>
      <c r="K312" t="s">
        <v>656</v>
      </c>
      <c r="L312" t="s">
        <v>656</v>
      </c>
      <c r="M312" s="39"/>
      <c r="N312">
        <f t="shared" si="31"/>
        <v>5.9549999999999992</v>
      </c>
      <c r="O312">
        <f t="shared" si="26"/>
        <v>5.9549999999999992</v>
      </c>
      <c r="P312" s="10" t="e">
        <f t="shared" si="27"/>
        <v>#VALUE!</v>
      </c>
      <c r="Q312" s="10" t="e">
        <f t="shared" si="28"/>
        <v>#VALUE!</v>
      </c>
      <c r="R312" s="10">
        <f t="shared" si="29"/>
        <v>4.3587209668282245</v>
      </c>
      <c r="V312">
        <v>4.3587209668282245</v>
      </c>
      <c r="X312">
        <f t="shared" si="32"/>
        <v>5.5746802417070551</v>
      </c>
    </row>
    <row r="313" spans="1:24" x14ac:dyDescent="0.25">
      <c r="A313">
        <v>325</v>
      </c>
      <c r="B313" t="s">
        <v>566</v>
      </c>
      <c r="C313" s="25" t="s">
        <v>466</v>
      </c>
      <c r="D313" s="8" t="s">
        <v>656</v>
      </c>
      <c r="E313" t="s">
        <v>656</v>
      </c>
      <c r="F313" s="8" t="s">
        <v>656</v>
      </c>
      <c r="G313">
        <v>6.5400000000000009</v>
      </c>
      <c r="H313">
        <v>5.9</v>
      </c>
      <c r="I313">
        <v>4.4000000000000004</v>
      </c>
      <c r="J313">
        <v>7</v>
      </c>
      <c r="K313" t="s">
        <v>656</v>
      </c>
      <c r="L313" t="s">
        <v>656</v>
      </c>
      <c r="M313" s="39"/>
      <c r="N313">
        <f t="shared" si="31"/>
        <v>5.9600000000000009</v>
      </c>
      <c r="O313">
        <f t="shared" si="26"/>
        <v>5.9600000000000009</v>
      </c>
      <c r="P313" s="10" t="e">
        <f t="shared" si="27"/>
        <v>#VALUE!</v>
      </c>
      <c r="Q313" s="10" t="e">
        <f t="shared" si="28"/>
        <v>#VALUE!</v>
      </c>
      <c r="R313" s="10">
        <f t="shared" si="29"/>
        <v>5.0636998804053635</v>
      </c>
      <c r="V313">
        <v>5.0636998804053635</v>
      </c>
      <c r="X313">
        <f t="shared" si="32"/>
        <v>5.4759249701013415</v>
      </c>
    </row>
    <row r="314" spans="1:24" x14ac:dyDescent="0.25">
      <c r="A314">
        <v>326</v>
      </c>
      <c r="B314" t="s">
        <v>566</v>
      </c>
      <c r="C314" s="25" t="s">
        <v>467</v>
      </c>
      <c r="D314" s="8" t="s">
        <v>656</v>
      </c>
      <c r="E314" t="s">
        <v>656</v>
      </c>
      <c r="F314" s="8" t="s">
        <v>656</v>
      </c>
      <c r="G314">
        <v>2.2999999999999998</v>
      </c>
      <c r="H314">
        <v>3.6</v>
      </c>
      <c r="I314">
        <v>2.35</v>
      </c>
      <c r="J314">
        <v>4.5999999999999996</v>
      </c>
      <c r="K314" t="s">
        <v>656</v>
      </c>
      <c r="L314">
        <v>4.0200000000000005</v>
      </c>
      <c r="M314" s="39"/>
      <c r="N314">
        <f t="shared" si="31"/>
        <v>3.3740000000000001</v>
      </c>
      <c r="O314">
        <f t="shared" si="26"/>
        <v>3.3740000000000001</v>
      </c>
      <c r="P314" s="10" t="e">
        <f t="shared" si="27"/>
        <v>#VALUE!</v>
      </c>
      <c r="Q314" s="10" t="e">
        <f t="shared" si="28"/>
        <v>#VALUE!</v>
      </c>
      <c r="R314" s="10">
        <f t="shared" si="29"/>
        <v>3.5530307798829228</v>
      </c>
      <c r="V314">
        <v>3.5530307798829228</v>
      </c>
      <c r="X314">
        <f t="shared" si="32"/>
        <v>3.1646061559765846</v>
      </c>
    </row>
    <row r="315" spans="1:24" x14ac:dyDescent="0.25">
      <c r="A315">
        <v>327</v>
      </c>
      <c r="B315" t="s">
        <v>566</v>
      </c>
      <c r="C315" s="25" t="s">
        <v>468</v>
      </c>
      <c r="D315" s="8" t="s">
        <v>656</v>
      </c>
      <c r="E315" t="s">
        <v>656</v>
      </c>
      <c r="F315" s="8" t="s">
        <v>656</v>
      </c>
      <c r="G315">
        <v>4.1599999999999993</v>
      </c>
      <c r="H315">
        <v>2.72</v>
      </c>
      <c r="I315">
        <v>5.0999999999999996</v>
      </c>
      <c r="J315">
        <v>5.7999999999999989</v>
      </c>
      <c r="K315" t="s">
        <v>656</v>
      </c>
      <c r="L315">
        <v>4.8999999999999995</v>
      </c>
      <c r="M315" s="39"/>
      <c r="N315">
        <f t="shared" si="31"/>
        <v>4.5359999999999996</v>
      </c>
      <c r="O315">
        <f t="shared" si="26"/>
        <v>4.5359999999999996</v>
      </c>
      <c r="P315" s="10" t="e">
        <f t="shared" si="27"/>
        <v>#VALUE!</v>
      </c>
      <c r="Q315" s="10" t="e">
        <f t="shared" si="28"/>
        <v>#VALUE!</v>
      </c>
      <c r="R315" s="10">
        <f t="shared" si="29"/>
        <v>4.3083653301441425</v>
      </c>
      <c r="V315">
        <v>4.3083653301441425</v>
      </c>
      <c r="X315">
        <f t="shared" si="32"/>
        <v>4.2376730660288278</v>
      </c>
    </row>
    <row r="316" spans="1:24" x14ac:dyDescent="0.25">
      <c r="A316">
        <v>328</v>
      </c>
      <c r="B316" t="s">
        <v>566</v>
      </c>
      <c r="C316" s="25" t="s">
        <v>469</v>
      </c>
      <c r="D316" s="8" t="s">
        <v>656</v>
      </c>
      <c r="E316" t="s">
        <v>656</v>
      </c>
      <c r="F316" s="8" t="s">
        <v>656</v>
      </c>
      <c r="G316">
        <v>3.2</v>
      </c>
      <c r="H316">
        <v>3</v>
      </c>
      <c r="I316">
        <v>1.5</v>
      </c>
      <c r="J316">
        <v>5.25</v>
      </c>
      <c r="K316" t="s">
        <v>656</v>
      </c>
      <c r="L316">
        <v>4.2</v>
      </c>
      <c r="M316" s="39"/>
      <c r="N316">
        <f t="shared" si="31"/>
        <v>3.4299999999999997</v>
      </c>
      <c r="O316">
        <f t="shared" si="26"/>
        <v>3.4299999999999997</v>
      </c>
      <c r="P316" s="10" t="e">
        <f t="shared" si="27"/>
        <v>#VALUE!</v>
      </c>
      <c r="Q316" s="10" t="e">
        <f t="shared" si="28"/>
        <v>#VALUE!</v>
      </c>
      <c r="R316" s="10">
        <f t="shared" si="29"/>
        <v>3.9621703279410836</v>
      </c>
      <c r="V316">
        <v>3.9621703279410836</v>
      </c>
      <c r="X316">
        <f t="shared" si="32"/>
        <v>3.1724340655882166</v>
      </c>
    </row>
    <row r="317" spans="1:24" x14ac:dyDescent="0.25">
      <c r="A317">
        <v>329</v>
      </c>
      <c r="B317" t="s">
        <v>566</v>
      </c>
      <c r="C317" s="25" t="s">
        <v>470</v>
      </c>
      <c r="D317" s="8" t="s">
        <v>656</v>
      </c>
      <c r="E317" t="s">
        <v>656</v>
      </c>
      <c r="F317" s="8" t="s">
        <v>656</v>
      </c>
      <c r="G317">
        <v>3.2399999999999998</v>
      </c>
      <c r="H317">
        <v>2.4799999999999995</v>
      </c>
      <c r="I317">
        <v>4.2750000000000004</v>
      </c>
      <c r="J317" t="s">
        <v>656</v>
      </c>
      <c r="K317" t="s">
        <v>656</v>
      </c>
      <c r="L317" t="s">
        <v>656</v>
      </c>
      <c r="M317" s="39"/>
      <c r="N317">
        <f t="shared" si="31"/>
        <v>3.3316666666666666</v>
      </c>
      <c r="O317">
        <f t="shared" si="26"/>
        <v>3.3316666666666666</v>
      </c>
      <c r="P317" s="10" t="e">
        <f t="shared" si="27"/>
        <v>#VALUE!</v>
      </c>
      <c r="Q317" s="10" t="e">
        <f t="shared" si="28"/>
        <v>#VALUE!</v>
      </c>
      <c r="R317" s="10" t="e">
        <f t="shared" si="29"/>
        <v>#VALUE!</v>
      </c>
      <c r="X317">
        <f t="shared" si="32"/>
        <v>3.3316666666666666</v>
      </c>
    </row>
    <row r="318" spans="1:24" x14ac:dyDescent="0.25">
      <c r="A318">
        <v>330</v>
      </c>
      <c r="B318" t="s">
        <v>566</v>
      </c>
      <c r="C318" s="25" t="s">
        <v>471</v>
      </c>
      <c r="D318" s="8" t="s">
        <v>656</v>
      </c>
      <c r="E318" t="s">
        <v>656</v>
      </c>
      <c r="F318" s="8" t="s">
        <v>656</v>
      </c>
      <c r="G318">
        <v>4.0600000000000005</v>
      </c>
      <c r="H318">
        <v>4.2</v>
      </c>
      <c r="I318">
        <v>3.7</v>
      </c>
      <c r="J318" t="s">
        <v>656</v>
      </c>
      <c r="K318" t="s">
        <v>656</v>
      </c>
      <c r="L318">
        <v>4.2799999999999994</v>
      </c>
      <c r="M318" s="39"/>
      <c r="N318">
        <f t="shared" si="31"/>
        <v>4.0600000000000005</v>
      </c>
      <c r="O318">
        <f t="shared" si="26"/>
        <v>4.0600000000000005</v>
      </c>
      <c r="P318" s="10" t="e">
        <f t="shared" si="27"/>
        <v>#VALUE!</v>
      </c>
      <c r="Q318" s="10" t="e">
        <f t="shared" si="28"/>
        <v>#VALUE!</v>
      </c>
      <c r="R318" s="10" t="e">
        <f t="shared" si="29"/>
        <v>#VALUE!</v>
      </c>
      <c r="X318">
        <f t="shared" si="32"/>
        <v>4.0600000000000005</v>
      </c>
    </row>
    <row r="319" spans="1:24" x14ac:dyDescent="0.25">
      <c r="A319">
        <v>331</v>
      </c>
      <c r="B319" t="s">
        <v>566</v>
      </c>
      <c r="C319" s="25" t="s">
        <v>472</v>
      </c>
      <c r="D319" s="8" t="s">
        <v>656</v>
      </c>
      <c r="E319" t="s">
        <v>656</v>
      </c>
      <c r="F319" s="8" t="s">
        <v>656</v>
      </c>
      <c r="G319">
        <v>3.2399999999999998</v>
      </c>
      <c r="H319">
        <v>5.5</v>
      </c>
      <c r="I319">
        <v>3.7</v>
      </c>
      <c r="J319">
        <v>6.6400000000000006</v>
      </c>
      <c r="K319" t="s">
        <v>656</v>
      </c>
      <c r="L319">
        <v>4.2</v>
      </c>
      <c r="M319" s="39"/>
      <c r="N319">
        <f t="shared" si="31"/>
        <v>4.6560000000000006</v>
      </c>
      <c r="O319">
        <f t="shared" si="26"/>
        <v>4.6560000000000006</v>
      </c>
      <c r="P319" s="10" t="e">
        <f t="shared" si="27"/>
        <v>#VALUE!</v>
      </c>
      <c r="Q319" s="10" t="e">
        <f t="shared" si="28"/>
        <v>#VALUE!</v>
      </c>
      <c r="R319" s="10">
        <f t="shared" si="29"/>
        <v>4.8370995153269973</v>
      </c>
      <c r="V319">
        <v>4.8370995153269973</v>
      </c>
      <c r="X319">
        <f t="shared" si="32"/>
        <v>4.2954199030653992</v>
      </c>
    </row>
    <row r="320" spans="1:24" x14ac:dyDescent="0.25">
      <c r="A320">
        <v>332</v>
      </c>
      <c r="B320" t="s">
        <v>566</v>
      </c>
      <c r="C320" s="25" t="s">
        <v>473</v>
      </c>
      <c r="D320" s="8" t="s">
        <v>656</v>
      </c>
      <c r="E320" t="s">
        <v>656</v>
      </c>
      <c r="F320" s="8" t="s">
        <v>656</v>
      </c>
      <c r="G320">
        <v>4.1399999999999997</v>
      </c>
      <c r="H320" t="s">
        <v>656</v>
      </c>
      <c r="I320">
        <v>2.3333333333333335</v>
      </c>
      <c r="J320">
        <v>8.0750000000000011</v>
      </c>
      <c r="K320" t="s">
        <v>656</v>
      </c>
      <c r="L320">
        <v>4.74</v>
      </c>
      <c r="M320" s="39"/>
      <c r="N320">
        <f t="shared" si="31"/>
        <v>4.8220833333333335</v>
      </c>
      <c r="O320">
        <f t="shared" si="26"/>
        <v>4.8220833333333335</v>
      </c>
      <c r="P320" s="10" t="e">
        <f t="shared" si="27"/>
        <v>#VALUE!</v>
      </c>
      <c r="Q320" s="10" t="e">
        <f t="shared" si="28"/>
        <v>#VALUE!</v>
      </c>
      <c r="R320" s="10">
        <f t="shared" si="29"/>
        <v>5.7403537483477072</v>
      </c>
      <c r="V320">
        <v>5.7403537483477072</v>
      </c>
      <c r="X320">
        <f t="shared" si="32"/>
        <v>4.2384217704202598</v>
      </c>
    </row>
    <row r="321" spans="1:24" x14ac:dyDescent="0.25">
      <c r="A321">
        <v>333</v>
      </c>
      <c r="B321" t="s">
        <v>566</v>
      </c>
      <c r="C321" s="25" t="s">
        <v>474</v>
      </c>
      <c r="D321" s="8" t="s">
        <v>656</v>
      </c>
      <c r="E321" t="s">
        <v>656</v>
      </c>
      <c r="F321" s="8" t="s">
        <v>656</v>
      </c>
      <c r="G321">
        <v>3.18</v>
      </c>
      <c r="H321">
        <v>3.8</v>
      </c>
      <c r="I321">
        <v>2.2600000000000002</v>
      </c>
      <c r="J321">
        <v>5.2</v>
      </c>
      <c r="K321" t="s">
        <v>656</v>
      </c>
      <c r="L321">
        <v>2.6799999999999997</v>
      </c>
      <c r="M321" s="39"/>
      <c r="N321">
        <f t="shared" si="31"/>
        <v>3.4240000000000004</v>
      </c>
      <c r="O321">
        <f t="shared" si="26"/>
        <v>3.4240000000000004</v>
      </c>
      <c r="P321" s="10" t="e">
        <f t="shared" si="27"/>
        <v>#VALUE!</v>
      </c>
      <c r="Q321" s="10" t="e">
        <f t="shared" si="28"/>
        <v>#VALUE!</v>
      </c>
      <c r="R321" s="10">
        <f t="shared" si="29"/>
        <v>3.9306980550135329</v>
      </c>
      <c r="V321">
        <v>3.9306980550135329</v>
      </c>
      <c r="X321">
        <f t="shared" si="32"/>
        <v>3.1701396110027065</v>
      </c>
    </row>
    <row r="322" spans="1:24" x14ac:dyDescent="0.25">
      <c r="A322">
        <v>334</v>
      </c>
      <c r="B322" t="s">
        <v>566</v>
      </c>
      <c r="C322" s="25" t="s">
        <v>475</v>
      </c>
      <c r="D322" s="8" t="s">
        <v>656</v>
      </c>
      <c r="E322" t="s">
        <v>656</v>
      </c>
      <c r="F322" s="8" t="s">
        <v>656</v>
      </c>
      <c r="G322">
        <v>2.62</v>
      </c>
      <c r="H322" t="s">
        <v>656</v>
      </c>
      <c r="I322">
        <v>3.5</v>
      </c>
      <c r="J322">
        <v>7.5600000000000005</v>
      </c>
      <c r="K322" t="s">
        <v>656</v>
      </c>
      <c r="L322">
        <v>4.3499999999999996</v>
      </c>
      <c r="M322" s="39"/>
      <c r="N322">
        <f t="shared" si="31"/>
        <v>4.5075000000000003</v>
      </c>
      <c r="O322">
        <f t="shared" si="26"/>
        <v>4.5075000000000003</v>
      </c>
      <c r="P322" s="10" t="e">
        <f t="shared" si="27"/>
        <v>#VALUE!</v>
      </c>
      <c r="Q322" s="10" t="e">
        <f t="shared" si="28"/>
        <v>#VALUE!</v>
      </c>
      <c r="R322" s="10">
        <f t="shared" si="29"/>
        <v>5.4161893371939325</v>
      </c>
      <c r="V322">
        <v>5.4161893371939325</v>
      </c>
      <c r="X322">
        <f t="shared" si="32"/>
        <v>3.9715473342984828</v>
      </c>
    </row>
    <row r="323" spans="1:24" x14ac:dyDescent="0.25">
      <c r="A323">
        <v>335</v>
      </c>
      <c r="B323" t="s">
        <v>566</v>
      </c>
      <c r="C323" s="25" t="s">
        <v>476</v>
      </c>
      <c r="D323" s="8" t="s">
        <v>656</v>
      </c>
      <c r="E323" t="s">
        <v>656</v>
      </c>
      <c r="F323" s="8" t="s">
        <v>656</v>
      </c>
      <c r="G323" t="s">
        <v>656</v>
      </c>
      <c r="H323">
        <v>3.9</v>
      </c>
      <c r="I323">
        <v>4.08</v>
      </c>
      <c r="J323">
        <v>6.6</v>
      </c>
      <c r="K323" t="s">
        <v>656</v>
      </c>
      <c r="L323">
        <v>2.84</v>
      </c>
      <c r="M323" s="39"/>
      <c r="N323">
        <f t="shared" si="31"/>
        <v>4.3550000000000004</v>
      </c>
      <c r="O323">
        <f t="shared" ref="O323:O386" si="33">AVERAGE(D323,F323,G323,H323,I323,J323,K323,L323)</f>
        <v>4.3550000000000004</v>
      </c>
      <c r="P323" s="10" t="e">
        <f t="shared" ref="P323:P386" si="34">(D323-2.8558)/0.1881</f>
        <v>#VALUE!</v>
      </c>
      <c r="Q323" s="10" t="e">
        <f t="shared" ref="Q323:Q386" si="35">(F323-1.9742)/0.2735</f>
        <v>#VALUE!</v>
      </c>
      <c r="R323" s="10">
        <f t="shared" ref="R323:R386" si="36">(J323+1.0447)/1.5887</f>
        <v>4.8119216969849559</v>
      </c>
      <c r="V323">
        <v>4.8119216969849559</v>
      </c>
      <c r="X323">
        <f t="shared" si="32"/>
        <v>3.9079804242462393</v>
      </c>
    </row>
    <row r="324" spans="1:24" x14ac:dyDescent="0.25">
      <c r="A324">
        <v>336</v>
      </c>
      <c r="B324" t="s">
        <v>566</v>
      </c>
      <c r="C324" s="25" t="s">
        <v>477</v>
      </c>
      <c r="D324" s="8" t="s">
        <v>656</v>
      </c>
      <c r="E324" t="s">
        <v>656</v>
      </c>
      <c r="F324" s="8" t="s">
        <v>656</v>
      </c>
      <c r="G324">
        <v>4.32</v>
      </c>
      <c r="H324">
        <v>4.9000000000000004</v>
      </c>
      <c r="I324">
        <v>3.1599999999999997</v>
      </c>
      <c r="J324">
        <v>6.0400000000000009</v>
      </c>
      <c r="K324" t="s">
        <v>656</v>
      </c>
      <c r="L324">
        <v>4.58</v>
      </c>
      <c r="M324" s="39"/>
      <c r="N324">
        <f t="shared" si="31"/>
        <v>4.5999999999999996</v>
      </c>
      <c r="O324">
        <f t="shared" si="33"/>
        <v>4.5999999999999996</v>
      </c>
      <c r="P324" s="10" t="e">
        <f t="shared" si="34"/>
        <v>#VALUE!</v>
      </c>
      <c r="Q324" s="10" t="e">
        <f t="shared" si="35"/>
        <v>#VALUE!</v>
      </c>
      <c r="R324" s="10">
        <f t="shared" si="36"/>
        <v>4.4594322401963877</v>
      </c>
      <c r="V324">
        <v>4.4594322401963877</v>
      </c>
      <c r="X324">
        <f t="shared" si="32"/>
        <v>4.2838864480392775</v>
      </c>
    </row>
    <row r="325" spans="1:24" x14ac:dyDescent="0.25">
      <c r="A325">
        <v>337</v>
      </c>
      <c r="B325" t="s">
        <v>566</v>
      </c>
      <c r="C325" s="25" t="s">
        <v>478</v>
      </c>
      <c r="D325" s="8" t="s">
        <v>656</v>
      </c>
      <c r="E325" t="s">
        <v>656</v>
      </c>
      <c r="F325" s="8" t="s">
        <v>656</v>
      </c>
      <c r="G325">
        <v>3.2800000000000002</v>
      </c>
      <c r="H325">
        <v>4.6399999999999997</v>
      </c>
      <c r="I325">
        <v>3.9799999999999995</v>
      </c>
      <c r="J325">
        <v>5.24</v>
      </c>
      <c r="K325" t="s">
        <v>656</v>
      </c>
      <c r="L325">
        <v>3.8600000000000003</v>
      </c>
      <c r="M325" s="39"/>
      <c r="N325">
        <f t="shared" si="31"/>
        <v>4.2</v>
      </c>
      <c r="O325">
        <f t="shared" si="33"/>
        <v>4.2</v>
      </c>
      <c r="P325" s="10" t="e">
        <f t="shared" si="34"/>
        <v>#VALUE!</v>
      </c>
      <c r="Q325" s="10" t="e">
        <f t="shared" si="35"/>
        <v>#VALUE!</v>
      </c>
      <c r="R325" s="10">
        <f t="shared" si="36"/>
        <v>3.9558758733555739</v>
      </c>
      <c r="V325">
        <v>3.9558758733555739</v>
      </c>
      <c r="X325">
        <f t="shared" si="32"/>
        <v>3.9431751746711141</v>
      </c>
    </row>
    <row r="326" spans="1:24" x14ac:dyDescent="0.25">
      <c r="A326">
        <v>338</v>
      </c>
      <c r="B326" t="s">
        <v>566</v>
      </c>
      <c r="C326" s="25" t="s">
        <v>479</v>
      </c>
      <c r="D326" s="8" t="s">
        <v>656</v>
      </c>
      <c r="E326" t="s">
        <v>656</v>
      </c>
      <c r="F326" s="8" t="s">
        <v>656</v>
      </c>
      <c r="G326">
        <v>4.2200000000000006</v>
      </c>
      <c r="H326">
        <v>4.26</v>
      </c>
      <c r="I326">
        <v>3.4200000000000004</v>
      </c>
      <c r="J326">
        <v>4.2666666666666666</v>
      </c>
      <c r="K326" t="s">
        <v>656</v>
      </c>
      <c r="L326">
        <v>5.42</v>
      </c>
      <c r="M326" s="39"/>
      <c r="N326">
        <f t="shared" si="31"/>
        <v>4.317333333333333</v>
      </c>
      <c r="O326">
        <f t="shared" si="33"/>
        <v>4.317333333333333</v>
      </c>
      <c r="P326" s="10" t="e">
        <f t="shared" si="34"/>
        <v>#VALUE!</v>
      </c>
      <c r="Q326" s="10" t="e">
        <f t="shared" si="35"/>
        <v>#VALUE!</v>
      </c>
      <c r="R326" s="10">
        <f t="shared" si="36"/>
        <v>3.3432156270325839</v>
      </c>
      <c r="V326">
        <v>3.3432156270325839</v>
      </c>
      <c r="X326">
        <f t="shared" si="32"/>
        <v>4.132643125406517</v>
      </c>
    </row>
    <row r="327" spans="1:24" x14ac:dyDescent="0.25">
      <c r="A327">
        <v>339</v>
      </c>
      <c r="B327" t="s">
        <v>566</v>
      </c>
      <c r="C327" s="25" t="s">
        <v>480</v>
      </c>
      <c r="D327" s="8" t="s">
        <v>656</v>
      </c>
      <c r="E327" t="s">
        <v>656</v>
      </c>
      <c r="F327" s="8" t="s">
        <v>656</v>
      </c>
      <c r="G327">
        <v>4.28</v>
      </c>
      <c r="H327">
        <v>4</v>
      </c>
      <c r="I327">
        <v>2.9</v>
      </c>
      <c r="J327">
        <v>4.84</v>
      </c>
      <c r="K327" t="s">
        <v>656</v>
      </c>
      <c r="L327">
        <v>3.3</v>
      </c>
      <c r="M327" s="39"/>
      <c r="N327">
        <f t="shared" si="31"/>
        <v>3.8640000000000008</v>
      </c>
      <c r="O327">
        <f t="shared" si="33"/>
        <v>3.8640000000000008</v>
      </c>
      <c r="P327" s="10" t="e">
        <f t="shared" si="34"/>
        <v>#VALUE!</v>
      </c>
      <c r="Q327" s="10" t="e">
        <f t="shared" si="35"/>
        <v>#VALUE!</v>
      </c>
      <c r="R327" s="10">
        <f t="shared" si="36"/>
        <v>3.7040976899351667</v>
      </c>
      <c r="V327">
        <v>3.7040976899351667</v>
      </c>
      <c r="X327">
        <f t="shared" ref="X327:X358" si="37">AVERAGE(G327:I327,K327:L327,T327:V327)</f>
        <v>3.6368195379870336</v>
      </c>
    </row>
    <row r="328" spans="1:24" x14ac:dyDescent="0.25">
      <c r="A328">
        <v>340</v>
      </c>
      <c r="B328" t="s">
        <v>566</v>
      </c>
      <c r="C328" s="25" t="s">
        <v>481</v>
      </c>
      <c r="D328" s="8" t="s">
        <v>656</v>
      </c>
      <c r="E328" t="s">
        <v>656</v>
      </c>
      <c r="F328" s="8" t="s">
        <v>656</v>
      </c>
      <c r="G328">
        <v>4.16</v>
      </c>
      <c r="H328">
        <v>4.54</v>
      </c>
      <c r="I328">
        <v>4.3499999999999996</v>
      </c>
      <c r="J328">
        <v>6.04</v>
      </c>
      <c r="K328" t="s">
        <v>656</v>
      </c>
      <c r="L328">
        <v>3.7</v>
      </c>
      <c r="M328" s="39"/>
      <c r="N328">
        <f t="shared" si="31"/>
        <v>4.5579999999999998</v>
      </c>
      <c r="O328">
        <f t="shared" si="33"/>
        <v>4.5579999999999998</v>
      </c>
      <c r="P328" s="10" t="e">
        <f t="shared" si="34"/>
        <v>#VALUE!</v>
      </c>
      <c r="Q328" s="10" t="e">
        <f t="shared" si="35"/>
        <v>#VALUE!</v>
      </c>
      <c r="R328" s="10">
        <f t="shared" si="36"/>
        <v>4.4594322401963868</v>
      </c>
      <c r="V328">
        <v>4.4594322401963868</v>
      </c>
      <c r="X328">
        <f t="shared" si="37"/>
        <v>4.2418864480392768</v>
      </c>
    </row>
    <row r="329" spans="1:24" x14ac:dyDescent="0.25">
      <c r="A329">
        <v>341</v>
      </c>
      <c r="B329" t="s">
        <v>566</v>
      </c>
      <c r="C329" s="25" t="s">
        <v>482</v>
      </c>
      <c r="D329" s="8" t="s">
        <v>656</v>
      </c>
      <c r="E329" t="s">
        <v>656</v>
      </c>
      <c r="F329" s="8" t="s">
        <v>656</v>
      </c>
      <c r="G329">
        <v>3.9799999999999995</v>
      </c>
      <c r="H329">
        <v>4.96</v>
      </c>
      <c r="I329">
        <v>3.5800000000000005</v>
      </c>
      <c r="J329">
        <v>8.9</v>
      </c>
      <c r="K329" t="s">
        <v>656</v>
      </c>
      <c r="L329">
        <v>4.26</v>
      </c>
      <c r="M329" s="39"/>
      <c r="N329">
        <f t="shared" si="31"/>
        <v>5.1360000000000001</v>
      </c>
      <c r="O329">
        <f t="shared" si="33"/>
        <v>5.1360000000000001</v>
      </c>
      <c r="P329" s="10" t="e">
        <f t="shared" si="34"/>
        <v>#VALUE!</v>
      </c>
      <c r="Q329" s="10" t="e">
        <f t="shared" si="35"/>
        <v>#VALUE!</v>
      </c>
      <c r="R329" s="10">
        <f t="shared" si="36"/>
        <v>6.2596462516522946</v>
      </c>
      <c r="V329">
        <v>6.2596462516522946</v>
      </c>
      <c r="X329">
        <f t="shared" si="37"/>
        <v>4.607929250330459</v>
      </c>
    </row>
    <row r="330" spans="1:24" x14ac:dyDescent="0.25">
      <c r="A330">
        <v>342</v>
      </c>
      <c r="B330" t="s">
        <v>566</v>
      </c>
      <c r="C330" s="25" t="s">
        <v>483</v>
      </c>
      <c r="D330" s="8" t="s">
        <v>656</v>
      </c>
      <c r="E330" t="s">
        <v>656</v>
      </c>
      <c r="F330" s="8" t="s">
        <v>656</v>
      </c>
      <c r="G330" t="s">
        <v>656</v>
      </c>
      <c r="H330" t="s">
        <v>656</v>
      </c>
      <c r="I330" t="s">
        <v>656</v>
      </c>
      <c r="J330" t="s">
        <v>656</v>
      </c>
      <c r="K330" t="s">
        <v>656</v>
      </c>
      <c r="L330">
        <v>1.3399999999999999</v>
      </c>
      <c r="M330" s="39"/>
      <c r="N330">
        <f t="shared" si="31"/>
        <v>1.3399999999999999</v>
      </c>
      <c r="O330">
        <f t="shared" si="33"/>
        <v>1.3399999999999999</v>
      </c>
      <c r="P330" s="10" t="e">
        <f t="shared" si="34"/>
        <v>#VALUE!</v>
      </c>
      <c r="Q330" s="10" t="e">
        <f t="shared" si="35"/>
        <v>#VALUE!</v>
      </c>
      <c r="R330" s="10" t="e">
        <f t="shared" si="36"/>
        <v>#VALUE!</v>
      </c>
      <c r="X330">
        <f t="shared" si="37"/>
        <v>1.3399999999999999</v>
      </c>
    </row>
    <row r="331" spans="1:24" x14ac:dyDescent="0.25">
      <c r="A331">
        <v>343</v>
      </c>
      <c r="B331" t="s">
        <v>566</v>
      </c>
      <c r="C331" s="25" t="s">
        <v>484</v>
      </c>
      <c r="D331" s="8" t="s">
        <v>656</v>
      </c>
      <c r="E331" t="s">
        <v>656</v>
      </c>
      <c r="F331" s="8" t="s">
        <v>656</v>
      </c>
      <c r="G331">
        <v>2.8</v>
      </c>
      <c r="H331" t="s">
        <v>656</v>
      </c>
      <c r="I331">
        <v>5</v>
      </c>
      <c r="J331">
        <v>2.2999999999999998</v>
      </c>
      <c r="K331" t="s">
        <v>656</v>
      </c>
      <c r="L331">
        <v>4.92</v>
      </c>
      <c r="M331" s="39"/>
      <c r="N331">
        <f t="shared" ref="N331:N394" si="38">AVERAGE(D331:L331)</f>
        <v>3.7549999999999999</v>
      </c>
      <c r="O331">
        <f t="shared" si="33"/>
        <v>3.7549999999999999</v>
      </c>
      <c r="P331" s="10" t="e">
        <f t="shared" si="34"/>
        <v>#VALUE!</v>
      </c>
      <c r="Q331" s="10" t="e">
        <f t="shared" si="35"/>
        <v>#VALUE!</v>
      </c>
      <c r="R331" s="10">
        <f t="shared" si="36"/>
        <v>2.105306225215585</v>
      </c>
      <c r="V331">
        <v>2.105306225215585</v>
      </c>
      <c r="X331">
        <f t="shared" si="37"/>
        <v>3.7063265563038961</v>
      </c>
    </row>
    <row r="332" spans="1:24" x14ac:dyDescent="0.25">
      <c r="A332">
        <v>344</v>
      </c>
      <c r="B332" t="s">
        <v>566</v>
      </c>
      <c r="C332" s="25" t="s">
        <v>485</v>
      </c>
      <c r="D332" s="8" t="s">
        <v>656</v>
      </c>
      <c r="E332" t="s">
        <v>656</v>
      </c>
      <c r="F332" s="8" t="s">
        <v>656</v>
      </c>
      <c r="G332">
        <v>2.7399999999999998</v>
      </c>
      <c r="H332">
        <v>3.35</v>
      </c>
      <c r="I332">
        <v>3.1333333333333333</v>
      </c>
      <c r="J332" t="s">
        <v>656</v>
      </c>
      <c r="K332" t="s">
        <v>656</v>
      </c>
      <c r="L332">
        <v>3.0000000000000004</v>
      </c>
      <c r="M332" s="39"/>
      <c r="N332">
        <f t="shared" si="38"/>
        <v>3.0558333333333332</v>
      </c>
      <c r="O332">
        <f t="shared" si="33"/>
        <v>3.0558333333333332</v>
      </c>
      <c r="P332" s="10" t="e">
        <f t="shared" si="34"/>
        <v>#VALUE!</v>
      </c>
      <c r="Q332" s="10" t="e">
        <f t="shared" si="35"/>
        <v>#VALUE!</v>
      </c>
      <c r="R332" s="10" t="e">
        <f t="shared" si="36"/>
        <v>#VALUE!</v>
      </c>
      <c r="X332">
        <f t="shared" si="37"/>
        <v>3.0558333333333332</v>
      </c>
    </row>
    <row r="333" spans="1:24" x14ac:dyDescent="0.25">
      <c r="A333">
        <v>345</v>
      </c>
      <c r="B333" t="s">
        <v>566</v>
      </c>
      <c r="C333" s="25" t="s">
        <v>486</v>
      </c>
      <c r="D333" s="8" t="s">
        <v>656</v>
      </c>
      <c r="E333" t="s">
        <v>656</v>
      </c>
      <c r="F333" s="8" t="s">
        <v>656</v>
      </c>
      <c r="G333">
        <v>4.3</v>
      </c>
      <c r="H333" t="s">
        <v>656</v>
      </c>
      <c r="I333" t="s">
        <v>656</v>
      </c>
      <c r="J333" t="s">
        <v>656</v>
      </c>
      <c r="K333" t="s">
        <v>656</v>
      </c>
      <c r="L333" t="s">
        <v>656</v>
      </c>
      <c r="M333" s="39"/>
      <c r="N333">
        <f t="shared" si="38"/>
        <v>4.3</v>
      </c>
      <c r="O333">
        <f t="shared" si="33"/>
        <v>4.3</v>
      </c>
      <c r="P333" s="10" t="e">
        <f t="shared" si="34"/>
        <v>#VALUE!</v>
      </c>
      <c r="Q333" s="10" t="e">
        <f t="shared" si="35"/>
        <v>#VALUE!</v>
      </c>
      <c r="R333" s="10" t="e">
        <f t="shared" si="36"/>
        <v>#VALUE!</v>
      </c>
      <c r="X333">
        <f t="shared" si="37"/>
        <v>4.3</v>
      </c>
    </row>
    <row r="334" spans="1:24" x14ac:dyDescent="0.25">
      <c r="A334">
        <v>346</v>
      </c>
      <c r="B334" t="s">
        <v>566</v>
      </c>
      <c r="C334" s="25" t="s">
        <v>487</v>
      </c>
      <c r="D334" s="8" t="s">
        <v>656</v>
      </c>
      <c r="E334" t="s">
        <v>656</v>
      </c>
      <c r="F334" s="8" t="s">
        <v>656</v>
      </c>
      <c r="G334">
        <v>4.4000000000000004</v>
      </c>
      <c r="H334">
        <v>5</v>
      </c>
      <c r="I334">
        <v>4.0599999999999996</v>
      </c>
      <c r="J334">
        <v>8.68</v>
      </c>
      <c r="K334" t="s">
        <v>656</v>
      </c>
      <c r="L334">
        <v>4.5999999999999996</v>
      </c>
      <c r="M334" s="39"/>
      <c r="N334">
        <f t="shared" si="38"/>
        <v>5.3480000000000008</v>
      </c>
      <c r="O334">
        <f t="shared" si="33"/>
        <v>5.3480000000000008</v>
      </c>
      <c r="P334" s="10" t="e">
        <f t="shared" si="34"/>
        <v>#VALUE!</v>
      </c>
      <c r="Q334" s="10" t="e">
        <f t="shared" si="35"/>
        <v>#VALUE!</v>
      </c>
      <c r="R334" s="10">
        <f t="shared" si="36"/>
        <v>6.1211682507710705</v>
      </c>
      <c r="V334">
        <v>6.1211682507710705</v>
      </c>
      <c r="X334">
        <f t="shared" si="37"/>
        <v>4.8362336501542149</v>
      </c>
    </row>
    <row r="335" spans="1:24" x14ac:dyDescent="0.25">
      <c r="A335">
        <v>347</v>
      </c>
      <c r="B335" t="s">
        <v>566</v>
      </c>
      <c r="C335" s="25" t="s">
        <v>488</v>
      </c>
      <c r="D335" s="8" t="s">
        <v>656</v>
      </c>
      <c r="E335" t="s">
        <v>656</v>
      </c>
      <c r="F335" s="8" t="s">
        <v>656</v>
      </c>
      <c r="G335">
        <v>4.5600000000000005</v>
      </c>
      <c r="H335">
        <v>4.76</v>
      </c>
      <c r="I335">
        <v>4.08</v>
      </c>
      <c r="J335">
        <v>6.36</v>
      </c>
      <c r="K335" t="s">
        <v>656</v>
      </c>
      <c r="L335">
        <v>5.0600000000000005</v>
      </c>
      <c r="M335" s="39"/>
      <c r="N335">
        <f t="shared" si="38"/>
        <v>4.9640000000000004</v>
      </c>
      <c r="O335">
        <f t="shared" si="33"/>
        <v>4.9640000000000004</v>
      </c>
      <c r="P335" s="10" t="e">
        <f t="shared" si="34"/>
        <v>#VALUE!</v>
      </c>
      <c r="Q335" s="10" t="e">
        <f t="shared" si="35"/>
        <v>#VALUE!</v>
      </c>
      <c r="R335" s="10">
        <f t="shared" si="36"/>
        <v>4.6608547869327124</v>
      </c>
      <c r="V335">
        <v>4.6608547869327124</v>
      </c>
      <c r="X335">
        <f t="shared" si="37"/>
        <v>4.6241709573865428</v>
      </c>
    </row>
    <row r="336" spans="1:24" x14ac:dyDescent="0.25">
      <c r="A336">
        <v>349</v>
      </c>
      <c r="B336" t="s">
        <v>566</v>
      </c>
      <c r="C336" s="25" t="s">
        <v>490</v>
      </c>
      <c r="D336" s="8" t="s">
        <v>656</v>
      </c>
      <c r="E336" t="s">
        <v>656</v>
      </c>
      <c r="F336" s="8" t="s">
        <v>656</v>
      </c>
      <c r="G336">
        <v>3.2750000000000004</v>
      </c>
      <c r="H336">
        <v>3</v>
      </c>
      <c r="I336">
        <v>4.5999999999999996</v>
      </c>
      <c r="J336">
        <v>5</v>
      </c>
      <c r="K336" t="s">
        <v>656</v>
      </c>
      <c r="L336">
        <v>2.96</v>
      </c>
      <c r="M336" s="39"/>
      <c r="N336">
        <f t="shared" si="38"/>
        <v>3.7670000000000003</v>
      </c>
      <c r="O336">
        <f t="shared" si="33"/>
        <v>3.7670000000000003</v>
      </c>
      <c r="P336" s="10" t="e">
        <f t="shared" si="34"/>
        <v>#VALUE!</v>
      </c>
      <c r="Q336" s="10" t="e">
        <f t="shared" si="35"/>
        <v>#VALUE!</v>
      </c>
      <c r="R336" s="10">
        <f t="shared" si="36"/>
        <v>3.8048089633033295</v>
      </c>
      <c r="V336">
        <v>3.8048089633033295</v>
      </c>
      <c r="X336">
        <f t="shared" si="37"/>
        <v>3.5279617926606663</v>
      </c>
    </row>
    <row r="337" spans="1:24" x14ac:dyDescent="0.25">
      <c r="A337">
        <v>350</v>
      </c>
      <c r="B337" t="s">
        <v>566</v>
      </c>
      <c r="C337" s="25" t="s">
        <v>491</v>
      </c>
      <c r="D337" s="8" t="s">
        <v>656</v>
      </c>
      <c r="E337" t="s">
        <v>656</v>
      </c>
      <c r="F337" s="8" t="s">
        <v>656</v>
      </c>
      <c r="G337">
        <v>3</v>
      </c>
      <c r="H337" t="s">
        <v>656</v>
      </c>
      <c r="I337">
        <v>1.2</v>
      </c>
      <c r="J337" t="s">
        <v>656</v>
      </c>
      <c r="K337" t="s">
        <v>656</v>
      </c>
      <c r="L337">
        <v>2.5</v>
      </c>
      <c r="M337" s="39"/>
      <c r="N337">
        <f t="shared" si="38"/>
        <v>2.2333333333333334</v>
      </c>
      <c r="O337">
        <f t="shared" si="33"/>
        <v>2.2333333333333334</v>
      </c>
      <c r="P337" s="10" t="e">
        <f t="shared" si="34"/>
        <v>#VALUE!</v>
      </c>
      <c r="Q337" s="10" t="e">
        <f t="shared" si="35"/>
        <v>#VALUE!</v>
      </c>
      <c r="R337" s="10" t="e">
        <f t="shared" si="36"/>
        <v>#VALUE!</v>
      </c>
      <c r="X337">
        <f t="shared" si="37"/>
        <v>2.2333333333333334</v>
      </c>
    </row>
    <row r="338" spans="1:24" x14ac:dyDescent="0.25">
      <c r="A338">
        <v>351</v>
      </c>
      <c r="B338" t="s">
        <v>566</v>
      </c>
      <c r="C338" s="25" t="s">
        <v>492</v>
      </c>
      <c r="D338" s="8" t="s">
        <v>656</v>
      </c>
      <c r="E338" t="s">
        <v>656</v>
      </c>
      <c r="F338" s="8" t="s">
        <v>656</v>
      </c>
      <c r="G338">
        <v>4.4800000000000004</v>
      </c>
      <c r="H338">
        <v>4.5200000000000005</v>
      </c>
      <c r="I338">
        <v>4.6500000000000004</v>
      </c>
      <c r="J338">
        <v>6.9833333333333334</v>
      </c>
      <c r="K338" t="s">
        <v>656</v>
      </c>
      <c r="L338">
        <v>4.2250000000000005</v>
      </c>
      <c r="M338" s="39"/>
      <c r="N338">
        <f t="shared" si="38"/>
        <v>4.9716666666666667</v>
      </c>
      <c r="O338">
        <f t="shared" si="33"/>
        <v>4.9716666666666667</v>
      </c>
      <c r="P338" s="10" t="e">
        <f t="shared" si="34"/>
        <v>#VALUE!</v>
      </c>
      <c r="Q338" s="10" t="e">
        <f t="shared" si="35"/>
        <v>#VALUE!</v>
      </c>
      <c r="R338" s="10">
        <f t="shared" si="36"/>
        <v>5.053209122762846</v>
      </c>
      <c r="V338">
        <v>5.053209122762846</v>
      </c>
      <c r="X338">
        <f t="shared" si="37"/>
        <v>4.5856418245525692</v>
      </c>
    </row>
    <row r="339" spans="1:24" x14ac:dyDescent="0.25">
      <c r="A339">
        <v>352</v>
      </c>
      <c r="B339" t="s">
        <v>566</v>
      </c>
      <c r="C339" s="25" t="s">
        <v>493</v>
      </c>
      <c r="D339" s="8" t="s">
        <v>656</v>
      </c>
      <c r="E339" t="s">
        <v>656</v>
      </c>
      <c r="F339" s="8" t="s">
        <v>656</v>
      </c>
      <c r="G339">
        <v>4.2</v>
      </c>
      <c r="H339">
        <v>3.72</v>
      </c>
      <c r="I339">
        <v>2.96</v>
      </c>
      <c r="J339">
        <v>5.9249999999999998</v>
      </c>
      <c r="K339" t="s">
        <v>656</v>
      </c>
      <c r="L339">
        <v>3.8200000000000003</v>
      </c>
      <c r="M339" s="39"/>
      <c r="N339">
        <f t="shared" si="38"/>
        <v>4.125</v>
      </c>
      <c r="O339">
        <f t="shared" si="33"/>
        <v>4.125</v>
      </c>
      <c r="P339" s="10" t="e">
        <f t="shared" si="34"/>
        <v>#VALUE!</v>
      </c>
      <c r="Q339" s="10" t="e">
        <f t="shared" si="35"/>
        <v>#VALUE!</v>
      </c>
      <c r="R339" s="10">
        <f t="shared" si="36"/>
        <v>4.3870460124630197</v>
      </c>
      <c r="V339">
        <v>4.3870460124630197</v>
      </c>
      <c r="X339">
        <f t="shared" si="37"/>
        <v>3.8174092024926041</v>
      </c>
    </row>
    <row r="340" spans="1:24" x14ac:dyDescent="0.25">
      <c r="A340">
        <v>353</v>
      </c>
      <c r="B340" t="s">
        <v>566</v>
      </c>
      <c r="C340" s="25" t="s">
        <v>494</v>
      </c>
      <c r="D340" s="8" t="s">
        <v>656</v>
      </c>
      <c r="E340" t="s">
        <v>656</v>
      </c>
      <c r="F340" s="8" t="s">
        <v>656</v>
      </c>
      <c r="G340">
        <v>2.6799999999999997</v>
      </c>
      <c r="H340">
        <v>4.24</v>
      </c>
      <c r="I340">
        <v>3.1599999999999997</v>
      </c>
      <c r="J340">
        <v>7.06</v>
      </c>
      <c r="K340" t="s">
        <v>656</v>
      </c>
      <c r="L340">
        <v>4.04</v>
      </c>
      <c r="M340" s="39"/>
      <c r="N340">
        <f t="shared" si="38"/>
        <v>4.2359999999999998</v>
      </c>
      <c r="O340">
        <f t="shared" si="33"/>
        <v>4.2359999999999998</v>
      </c>
      <c r="P340" s="10" t="e">
        <f t="shared" si="34"/>
        <v>#VALUE!</v>
      </c>
      <c r="Q340" s="10" t="e">
        <f t="shared" si="35"/>
        <v>#VALUE!</v>
      </c>
      <c r="R340" s="10">
        <f t="shared" si="36"/>
        <v>5.1014666079184234</v>
      </c>
      <c r="V340">
        <v>5.1014666079184234</v>
      </c>
      <c r="X340">
        <f t="shared" si="37"/>
        <v>3.8442933215836845</v>
      </c>
    </row>
    <row r="341" spans="1:24" x14ac:dyDescent="0.25">
      <c r="A341">
        <v>354</v>
      </c>
      <c r="B341" t="s">
        <v>566</v>
      </c>
      <c r="C341" s="25" t="s">
        <v>495</v>
      </c>
      <c r="D341" s="8" t="s">
        <v>656</v>
      </c>
      <c r="E341" t="s">
        <v>656</v>
      </c>
      <c r="F341" s="8" t="s">
        <v>656</v>
      </c>
      <c r="G341">
        <v>3.6400000000000006</v>
      </c>
      <c r="H341">
        <v>5.3800000000000008</v>
      </c>
      <c r="I341">
        <v>3.78</v>
      </c>
      <c r="J341">
        <v>11.440000000000001</v>
      </c>
      <c r="K341" t="s">
        <v>656</v>
      </c>
      <c r="L341">
        <v>3.2</v>
      </c>
      <c r="M341" s="39"/>
      <c r="N341">
        <f t="shared" si="38"/>
        <v>5.4880000000000004</v>
      </c>
      <c r="O341">
        <f t="shared" si="33"/>
        <v>5.4880000000000004</v>
      </c>
      <c r="P341" s="10" t="e">
        <f t="shared" si="34"/>
        <v>#VALUE!</v>
      </c>
      <c r="Q341" s="10" t="e">
        <f t="shared" si="35"/>
        <v>#VALUE!</v>
      </c>
      <c r="R341" s="10">
        <f t="shared" si="36"/>
        <v>7.8584377163718777</v>
      </c>
      <c r="V341">
        <v>7.8584377163718777</v>
      </c>
      <c r="X341">
        <f t="shared" si="37"/>
        <v>4.7716875432743757</v>
      </c>
    </row>
    <row r="342" spans="1:24" x14ac:dyDescent="0.25">
      <c r="A342">
        <v>355</v>
      </c>
      <c r="B342" t="s">
        <v>566</v>
      </c>
      <c r="C342" s="25" t="s">
        <v>496</v>
      </c>
      <c r="D342" s="8" t="s">
        <v>656</v>
      </c>
      <c r="E342" t="s">
        <v>656</v>
      </c>
      <c r="F342" s="8" t="s">
        <v>656</v>
      </c>
      <c r="G342">
        <v>4.4799999999999995</v>
      </c>
      <c r="H342">
        <v>4.5200000000000005</v>
      </c>
      <c r="I342">
        <v>4.2799999999999994</v>
      </c>
      <c r="J342">
        <v>5.68</v>
      </c>
      <c r="K342" t="s">
        <v>656</v>
      </c>
      <c r="L342">
        <v>3.2400000000000007</v>
      </c>
      <c r="M342" s="39"/>
      <c r="N342">
        <f t="shared" si="38"/>
        <v>4.4400000000000004</v>
      </c>
      <c r="O342">
        <f t="shared" si="33"/>
        <v>4.4400000000000004</v>
      </c>
      <c r="P342" s="10" t="e">
        <f t="shared" si="34"/>
        <v>#VALUE!</v>
      </c>
      <c r="Q342" s="10" t="e">
        <f t="shared" si="35"/>
        <v>#VALUE!</v>
      </c>
      <c r="R342" s="10">
        <f t="shared" si="36"/>
        <v>4.2328318751180207</v>
      </c>
      <c r="V342">
        <v>4.2328318751180207</v>
      </c>
      <c r="X342">
        <f t="shared" si="37"/>
        <v>4.1505663750236037</v>
      </c>
    </row>
    <row r="343" spans="1:24" x14ac:dyDescent="0.25">
      <c r="A343">
        <v>357</v>
      </c>
      <c r="B343" t="s">
        <v>566</v>
      </c>
      <c r="C343" s="25" t="s">
        <v>498</v>
      </c>
      <c r="D343" s="8" t="s">
        <v>656</v>
      </c>
      <c r="E343" t="s">
        <v>656</v>
      </c>
      <c r="F343" s="8" t="s">
        <v>656</v>
      </c>
      <c r="G343">
        <v>3.4</v>
      </c>
      <c r="H343">
        <v>3.46</v>
      </c>
      <c r="I343" t="s">
        <v>656</v>
      </c>
      <c r="J343">
        <v>5.9</v>
      </c>
      <c r="K343" t="s">
        <v>656</v>
      </c>
      <c r="L343">
        <v>3.9249999999999998</v>
      </c>
      <c r="M343" s="39"/>
      <c r="N343">
        <f t="shared" si="38"/>
        <v>4.1712499999999997</v>
      </c>
      <c r="O343">
        <f t="shared" si="33"/>
        <v>4.1712499999999997</v>
      </c>
      <c r="P343" s="10" t="e">
        <f t="shared" si="34"/>
        <v>#VALUE!</v>
      </c>
      <c r="Q343" s="10" t="e">
        <f t="shared" si="35"/>
        <v>#VALUE!</v>
      </c>
      <c r="R343" s="10">
        <f t="shared" si="36"/>
        <v>4.3713098759992448</v>
      </c>
      <c r="V343">
        <v>4.3713098759992448</v>
      </c>
      <c r="X343">
        <f t="shared" si="37"/>
        <v>3.7890774689998112</v>
      </c>
    </row>
    <row r="344" spans="1:24" x14ac:dyDescent="0.25">
      <c r="A344">
        <v>358</v>
      </c>
      <c r="B344" t="s">
        <v>566</v>
      </c>
      <c r="C344" s="25" t="s">
        <v>499</v>
      </c>
      <c r="D344" s="8" t="s">
        <v>656</v>
      </c>
      <c r="E344" t="s">
        <v>656</v>
      </c>
      <c r="F344" s="8" t="s">
        <v>656</v>
      </c>
      <c r="G344">
        <v>3.3250000000000002</v>
      </c>
      <c r="H344">
        <v>4.92</v>
      </c>
      <c r="I344">
        <v>4</v>
      </c>
      <c r="J344">
        <v>9.1</v>
      </c>
      <c r="K344" t="s">
        <v>656</v>
      </c>
      <c r="L344">
        <v>2.8</v>
      </c>
      <c r="M344" s="39"/>
      <c r="N344">
        <f t="shared" si="38"/>
        <v>4.8289999999999997</v>
      </c>
      <c r="O344">
        <f t="shared" si="33"/>
        <v>4.8289999999999997</v>
      </c>
      <c r="P344" s="10" t="e">
        <f t="shared" si="34"/>
        <v>#VALUE!</v>
      </c>
      <c r="Q344" s="10" t="e">
        <f t="shared" si="35"/>
        <v>#VALUE!</v>
      </c>
      <c r="R344" s="10">
        <f t="shared" si="36"/>
        <v>6.3855353433624975</v>
      </c>
      <c r="V344">
        <v>6.3855353433624975</v>
      </c>
      <c r="X344">
        <f t="shared" si="37"/>
        <v>4.2861070686725</v>
      </c>
    </row>
    <row r="345" spans="1:24" x14ac:dyDescent="0.25">
      <c r="A345">
        <v>359</v>
      </c>
      <c r="B345" t="s">
        <v>566</v>
      </c>
      <c r="C345" s="25" t="s">
        <v>500</v>
      </c>
      <c r="D345" s="8" t="s">
        <v>656</v>
      </c>
      <c r="E345" t="s">
        <v>656</v>
      </c>
      <c r="F345" s="8" t="s">
        <v>656</v>
      </c>
      <c r="G345">
        <v>4.4000000000000004</v>
      </c>
      <c r="H345">
        <v>4.7</v>
      </c>
      <c r="I345">
        <v>4.0750000000000002</v>
      </c>
      <c r="J345">
        <v>9.4</v>
      </c>
      <c r="K345" t="s">
        <v>656</v>
      </c>
      <c r="L345">
        <v>4.66</v>
      </c>
      <c r="M345" s="39"/>
      <c r="N345">
        <f t="shared" si="38"/>
        <v>5.447000000000001</v>
      </c>
      <c r="O345">
        <f t="shared" si="33"/>
        <v>5.447000000000001</v>
      </c>
      <c r="P345" s="10" t="e">
        <f t="shared" si="34"/>
        <v>#VALUE!</v>
      </c>
      <c r="Q345" s="10" t="e">
        <f t="shared" si="35"/>
        <v>#VALUE!</v>
      </c>
      <c r="R345" s="10">
        <f t="shared" si="36"/>
        <v>6.5743689809278036</v>
      </c>
      <c r="V345">
        <v>6.5743689809278036</v>
      </c>
      <c r="X345">
        <f t="shared" si="37"/>
        <v>4.8818737961855607</v>
      </c>
    </row>
    <row r="346" spans="1:24" x14ac:dyDescent="0.25">
      <c r="A346">
        <v>360</v>
      </c>
      <c r="B346" t="s">
        <v>566</v>
      </c>
      <c r="C346" s="25" t="s">
        <v>501</v>
      </c>
      <c r="D346" s="8" t="s">
        <v>656</v>
      </c>
      <c r="E346" t="s">
        <v>656</v>
      </c>
      <c r="F346" s="8" t="s">
        <v>656</v>
      </c>
      <c r="G346">
        <v>3.4</v>
      </c>
      <c r="H346">
        <v>5.2</v>
      </c>
      <c r="I346">
        <v>2.84</v>
      </c>
      <c r="J346">
        <v>3.9166666666666665</v>
      </c>
      <c r="K346" t="s">
        <v>656</v>
      </c>
      <c r="L346">
        <v>4.74</v>
      </c>
      <c r="M346" s="39"/>
      <c r="N346">
        <f t="shared" si="38"/>
        <v>4.019333333333333</v>
      </c>
      <c r="O346">
        <f t="shared" si="33"/>
        <v>4.019333333333333</v>
      </c>
      <c r="P346" s="10" t="e">
        <f t="shared" si="34"/>
        <v>#VALUE!</v>
      </c>
      <c r="Q346" s="10" t="e">
        <f t="shared" si="35"/>
        <v>#VALUE!</v>
      </c>
      <c r="R346" s="10">
        <f t="shared" si="36"/>
        <v>3.1229097165397284</v>
      </c>
      <c r="V346">
        <v>3.1229097165397284</v>
      </c>
      <c r="X346">
        <f t="shared" si="37"/>
        <v>3.8605819433079454</v>
      </c>
    </row>
    <row r="347" spans="1:24" x14ac:dyDescent="0.25">
      <c r="A347">
        <v>361</v>
      </c>
      <c r="B347" t="s">
        <v>566</v>
      </c>
      <c r="C347" s="25" t="s">
        <v>502</v>
      </c>
      <c r="D347" s="8" t="s">
        <v>656</v>
      </c>
      <c r="E347" t="s">
        <v>656</v>
      </c>
      <c r="F347" s="8" t="s">
        <v>656</v>
      </c>
      <c r="G347">
        <v>4.04</v>
      </c>
      <c r="H347">
        <v>4.7799999999999994</v>
      </c>
      <c r="I347">
        <v>2.86</v>
      </c>
      <c r="J347">
        <v>2.84</v>
      </c>
      <c r="K347" t="s">
        <v>656</v>
      </c>
      <c r="L347" t="s">
        <v>656</v>
      </c>
      <c r="M347" s="39"/>
      <c r="N347">
        <f t="shared" si="38"/>
        <v>3.63</v>
      </c>
      <c r="O347">
        <f t="shared" si="33"/>
        <v>3.63</v>
      </c>
      <c r="P347" s="10" t="e">
        <f t="shared" si="34"/>
        <v>#VALUE!</v>
      </c>
      <c r="Q347" s="10" t="e">
        <f t="shared" si="35"/>
        <v>#VALUE!</v>
      </c>
      <c r="R347" s="10">
        <f t="shared" si="36"/>
        <v>2.4452067728331337</v>
      </c>
      <c r="V347">
        <v>2.4452067728331337</v>
      </c>
      <c r="X347">
        <f t="shared" si="37"/>
        <v>3.5313016932082832</v>
      </c>
    </row>
    <row r="348" spans="1:24" x14ac:dyDescent="0.25">
      <c r="A348">
        <v>362</v>
      </c>
      <c r="B348" t="s">
        <v>566</v>
      </c>
      <c r="C348" s="25" t="s">
        <v>503</v>
      </c>
      <c r="D348" s="8" t="s">
        <v>656</v>
      </c>
      <c r="E348" t="s">
        <v>656</v>
      </c>
      <c r="F348" s="8" t="s">
        <v>656</v>
      </c>
      <c r="G348">
        <v>4.0600000000000005</v>
      </c>
      <c r="H348">
        <v>4.5</v>
      </c>
      <c r="I348">
        <v>3.8800000000000003</v>
      </c>
      <c r="J348">
        <v>9.5400000000000009</v>
      </c>
      <c r="K348" t="s">
        <v>656</v>
      </c>
      <c r="L348">
        <v>3.88</v>
      </c>
      <c r="M348" s="39"/>
      <c r="N348">
        <f t="shared" si="38"/>
        <v>5.1720000000000006</v>
      </c>
      <c r="O348">
        <f t="shared" si="33"/>
        <v>5.1720000000000006</v>
      </c>
      <c r="P348" s="10" t="e">
        <f t="shared" si="34"/>
        <v>#VALUE!</v>
      </c>
      <c r="Q348" s="10" t="e">
        <f t="shared" si="35"/>
        <v>#VALUE!</v>
      </c>
      <c r="R348" s="10">
        <f t="shared" si="36"/>
        <v>6.6624913451249457</v>
      </c>
      <c r="V348">
        <v>6.6624913451249457</v>
      </c>
      <c r="X348">
        <f t="shared" si="37"/>
        <v>4.5964982690249894</v>
      </c>
    </row>
    <row r="349" spans="1:24" x14ac:dyDescent="0.25">
      <c r="A349">
        <v>363</v>
      </c>
      <c r="B349" t="s">
        <v>566</v>
      </c>
      <c r="C349" s="25" t="s">
        <v>504</v>
      </c>
      <c r="D349" s="8" t="s">
        <v>656</v>
      </c>
      <c r="E349" t="s">
        <v>656</v>
      </c>
      <c r="F349" s="8" t="s">
        <v>656</v>
      </c>
      <c r="G349">
        <v>4.0999999999999996</v>
      </c>
      <c r="H349">
        <v>3.5200000000000005</v>
      </c>
      <c r="I349">
        <v>3.46</v>
      </c>
      <c r="J349">
        <v>6.5</v>
      </c>
      <c r="K349" t="s">
        <v>656</v>
      </c>
      <c r="L349">
        <v>4.7200000000000006</v>
      </c>
      <c r="M349" s="39"/>
      <c r="N349">
        <f t="shared" si="38"/>
        <v>4.4599999999999991</v>
      </c>
      <c r="O349">
        <f t="shared" si="33"/>
        <v>4.4599999999999991</v>
      </c>
      <c r="P349" s="10" t="e">
        <f t="shared" si="34"/>
        <v>#VALUE!</v>
      </c>
      <c r="Q349" s="10" t="e">
        <f t="shared" si="35"/>
        <v>#VALUE!</v>
      </c>
      <c r="R349" s="10">
        <f t="shared" si="36"/>
        <v>4.7489771511298544</v>
      </c>
      <c r="V349">
        <v>4.7489771511298544</v>
      </c>
      <c r="X349">
        <f t="shared" si="37"/>
        <v>4.1097954302259705</v>
      </c>
    </row>
    <row r="350" spans="1:24" x14ac:dyDescent="0.25">
      <c r="A350">
        <v>364</v>
      </c>
      <c r="B350" t="s">
        <v>566</v>
      </c>
      <c r="C350" s="25" t="s">
        <v>505</v>
      </c>
      <c r="D350" s="8" t="s">
        <v>656</v>
      </c>
      <c r="E350" t="s">
        <v>656</v>
      </c>
      <c r="F350" s="8" t="s">
        <v>656</v>
      </c>
      <c r="G350" t="s">
        <v>656</v>
      </c>
      <c r="H350" t="s">
        <v>656</v>
      </c>
      <c r="I350" t="s">
        <v>656</v>
      </c>
      <c r="J350" t="s">
        <v>656</v>
      </c>
      <c r="K350" t="s">
        <v>656</v>
      </c>
      <c r="L350">
        <v>4.32</v>
      </c>
      <c r="M350" s="39"/>
      <c r="N350">
        <f t="shared" si="38"/>
        <v>4.32</v>
      </c>
      <c r="O350">
        <f t="shared" si="33"/>
        <v>4.32</v>
      </c>
      <c r="P350" s="10" t="e">
        <f t="shared" si="34"/>
        <v>#VALUE!</v>
      </c>
      <c r="Q350" s="10" t="e">
        <f t="shared" si="35"/>
        <v>#VALUE!</v>
      </c>
      <c r="R350" s="10" t="e">
        <f t="shared" si="36"/>
        <v>#VALUE!</v>
      </c>
      <c r="X350">
        <f t="shared" si="37"/>
        <v>4.32</v>
      </c>
    </row>
    <row r="351" spans="1:24" x14ac:dyDescent="0.25">
      <c r="A351">
        <v>365</v>
      </c>
      <c r="B351" t="s">
        <v>566</v>
      </c>
      <c r="C351" s="25" t="s">
        <v>506</v>
      </c>
      <c r="D351" s="8" t="s">
        <v>656</v>
      </c>
      <c r="E351" t="s">
        <v>656</v>
      </c>
      <c r="F351" s="8" t="s">
        <v>656</v>
      </c>
      <c r="G351">
        <v>4.68</v>
      </c>
      <c r="H351">
        <v>1.8</v>
      </c>
      <c r="I351">
        <v>2.65</v>
      </c>
      <c r="J351">
        <v>5.86</v>
      </c>
      <c r="K351" t="s">
        <v>656</v>
      </c>
      <c r="L351">
        <v>3.5</v>
      </c>
      <c r="M351" s="39"/>
      <c r="N351">
        <f t="shared" si="38"/>
        <v>3.6979999999999995</v>
      </c>
      <c r="O351">
        <f t="shared" si="33"/>
        <v>3.6979999999999995</v>
      </c>
      <c r="P351" s="10" t="e">
        <f t="shared" si="34"/>
        <v>#VALUE!</v>
      </c>
      <c r="Q351" s="10" t="e">
        <f t="shared" si="35"/>
        <v>#VALUE!</v>
      </c>
      <c r="R351" s="10">
        <f t="shared" si="36"/>
        <v>4.3461320576572042</v>
      </c>
      <c r="V351">
        <v>4.3461320576572042</v>
      </c>
      <c r="X351">
        <f t="shared" si="37"/>
        <v>3.3952264115314406</v>
      </c>
    </row>
    <row r="352" spans="1:24" x14ac:dyDescent="0.25">
      <c r="A352">
        <v>366</v>
      </c>
      <c r="B352" t="s">
        <v>566</v>
      </c>
      <c r="C352" s="25" t="s">
        <v>507</v>
      </c>
      <c r="D352" s="8" t="s">
        <v>656</v>
      </c>
      <c r="E352" t="s">
        <v>656</v>
      </c>
      <c r="F352" s="8" t="s">
        <v>656</v>
      </c>
      <c r="G352">
        <v>3.1</v>
      </c>
      <c r="H352" t="s">
        <v>656</v>
      </c>
      <c r="I352">
        <v>6</v>
      </c>
      <c r="J352">
        <v>10</v>
      </c>
      <c r="K352" t="s">
        <v>656</v>
      </c>
      <c r="L352">
        <v>3.75</v>
      </c>
      <c r="M352" s="39"/>
      <c r="N352">
        <f t="shared" si="38"/>
        <v>5.7125000000000004</v>
      </c>
      <c r="O352">
        <f t="shared" si="33"/>
        <v>5.7125000000000004</v>
      </c>
      <c r="P352" s="10" t="e">
        <f t="shared" si="34"/>
        <v>#VALUE!</v>
      </c>
      <c r="Q352" s="10" t="e">
        <f t="shared" si="35"/>
        <v>#VALUE!</v>
      </c>
      <c r="R352" s="10">
        <f t="shared" si="36"/>
        <v>6.9520362560584132</v>
      </c>
      <c r="V352">
        <v>6.9520362560584132</v>
      </c>
      <c r="X352">
        <f t="shared" si="37"/>
        <v>4.9505090640146037</v>
      </c>
    </row>
    <row r="353" spans="1:24" x14ac:dyDescent="0.25">
      <c r="A353">
        <v>367</v>
      </c>
      <c r="B353" t="s">
        <v>566</v>
      </c>
      <c r="C353" s="25" t="s">
        <v>508</v>
      </c>
      <c r="D353" s="8" t="s">
        <v>656</v>
      </c>
      <c r="E353" t="s">
        <v>656</v>
      </c>
      <c r="F353" s="8" t="s">
        <v>656</v>
      </c>
      <c r="G353">
        <v>3.9</v>
      </c>
      <c r="H353" t="s">
        <v>656</v>
      </c>
      <c r="I353">
        <v>5.4799999999999995</v>
      </c>
      <c r="J353" t="s">
        <v>656</v>
      </c>
      <c r="K353" t="s">
        <v>656</v>
      </c>
      <c r="L353">
        <v>3.9</v>
      </c>
      <c r="M353" s="39"/>
      <c r="N353">
        <f t="shared" si="38"/>
        <v>4.4266666666666667</v>
      </c>
      <c r="O353">
        <f t="shared" si="33"/>
        <v>4.4266666666666667</v>
      </c>
      <c r="P353" s="10" t="e">
        <f t="shared" si="34"/>
        <v>#VALUE!</v>
      </c>
      <c r="Q353" s="10" t="e">
        <f t="shared" si="35"/>
        <v>#VALUE!</v>
      </c>
      <c r="R353" s="10" t="e">
        <f t="shared" si="36"/>
        <v>#VALUE!</v>
      </c>
      <c r="X353">
        <f t="shared" si="37"/>
        <v>4.4266666666666667</v>
      </c>
    </row>
    <row r="354" spans="1:24" x14ac:dyDescent="0.25">
      <c r="A354">
        <v>368</v>
      </c>
      <c r="B354" t="s">
        <v>566</v>
      </c>
      <c r="C354" s="25" t="s">
        <v>509</v>
      </c>
      <c r="D354" s="8" t="s">
        <v>656</v>
      </c>
      <c r="E354" t="s">
        <v>656</v>
      </c>
      <c r="F354" s="8" t="s">
        <v>656</v>
      </c>
      <c r="G354">
        <v>5.3</v>
      </c>
      <c r="H354">
        <v>5.0999999999999996</v>
      </c>
      <c r="I354">
        <v>4.45</v>
      </c>
      <c r="J354">
        <v>4.6999999999999993</v>
      </c>
      <c r="K354" t="s">
        <v>656</v>
      </c>
      <c r="L354">
        <v>4.2333333333333334</v>
      </c>
      <c r="M354" s="39"/>
      <c r="N354">
        <f t="shared" si="38"/>
        <v>4.7566666666666659</v>
      </c>
      <c r="O354">
        <f t="shared" si="33"/>
        <v>4.7566666666666659</v>
      </c>
      <c r="P354" s="10" t="e">
        <f t="shared" si="34"/>
        <v>#VALUE!</v>
      </c>
      <c r="Q354" s="10" t="e">
        <f t="shared" si="35"/>
        <v>#VALUE!</v>
      </c>
      <c r="R354" s="10">
        <f t="shared" si="36"/>
        <v>3.6159753257380243</v>
      </c>
      <c r="V354">
        <v>3.6159753257380243</v>
      </c>
      <c r="X354">
        <f t="shared" si="37"/>
        <v>4.5398617318142716</v>
      </c>
    </row>
    <row r="355" spans="1:24" x14ac:dyDescent="0.25">
      <c r="A355">
        <v>369</v>
      </c>
      <c r="B355" t="s">
        <v>566</v>
      </c>
      <c r="C355" s="25" t="s">
        <v>510</v>
      </c>
      <c r="D355" s="8" t="s">
        <v>656</v>
      </c>
      <c r="E355" t="s">
        <v>656</v>
      </c>
      <c r="F355" s="8" t="s">
        <v>656</v>
      </c>
      <c r="G355">
        <v>4.3600000000000003</v>
      </c>
      <c r="H355">
        <v>3.9400000000000004</v>
      </c>
      <c r="I355">
        <v>2.64</v>
      </c>
      <c r="J355">
        <v>5</v>
      </c>
      <c r="K355" t="s">
        <v>656</v>
      </c>
      <c r="L355">
        <v>5.16</v>
      </c>
      <c r="M355" s="39"/>
      <c r="N355">
        <f t="shared" si="38"/>
        <v>4.2200000000000006</v>
      </c>
      <c r="O355">
        <f t="shared" si="33"/>
        <v>4.2200000000000006</v>
      </c>
      <c r="P355" s="10" t="e">
        <f t="shared" si="34"/>
        <v>#VALUE!</v>
      </c>
      <c r="Q355" s="10" t="e">
        <f t="shared" si="35"/>
        <v>#VALUE!</v>
      </c>
      <c r="R355" s="10">
        <f t="shared" si="36"/>
        <v>3.8048089633033295</v>
      </c>
      <c r="V355">
        <v>3.8048089633033295</v>
      </c>
      <c r="X355">
        <f t="shared" si="37"/>
        <v>3.9809617926606662</v>
      </c>
    </row>
    <row r="356" spans="1:24" x14ac:dyDescent="0.25">
      <c r="A356">
        <v>370</v>
      </c>
      <c r="B356" t="s">
        <v>566</v>
      </c>
      <c r="C356" s="25" t="s">
        <v>511</v>
      </c>
      <c r="D356" s="8" t="s">
        <v>656</v>
      </c>
      <c r="E356" t="s">
        <v>656</v>
      </c>
      <c r="F356" s="8" t="s">
        <v>656</v>
      </c>
      <c r="G356">
        <v>4</v>
      </c>
      <c r="H356">
        <v>4.46</v>
      </c>
      <c r="I356">
        <v>3.8749999999999996</v>
      </c>
      <c r="J356">
        <v>6.2</v>
      </c>
      <c r="K356" t="s">
        <v>656</v>
      </c>
      <c r="L356">
        <v>4.5</v>
      </c>
      <c r="M356" s="39"/>
      <c r="N356">
        <f t="shared" si="38"/>
        <v>4.6070000000000002</v>
      </c>
      <c r="O356">
        <f t="shared" si="33"/>
        <v>4.6070000000000002</v>
      </c>
      <c r="P356" s="10" t="e">
        <f t="shared" si="34"/>
        <v>#VALUE!</v>
      </c>
      <c r="Q356" s="10" t="e">
        <f t="shared" si="35"/>
        <v>#VALUE!</v>
      </c>
      <c r="R356" s="10">
        <f t="shared" si="36"/>
        <v>4.5601435135645492</v>
      </c>
      <c r="V356">
        <v>4.5601435135645492</v>
      </c>
      <c r="X356">
        <f t="shared" si="37"/>
        <v>4.2790287027129095</v>
      </c>
    </row>
    <row r="357" spans="1:24" x14ac:dyDescent="0.25">
      <c r="A357">
        <v>371</v>
      </c>
      <c r="B357" t="s">
        <v>566</v>
      </c>
      <c r="C357" s="25" t="s">
        <v>512</v>
      </c>
      <c r="D357" s="8" t="s">
        <v>656</v>
      </c>
      <c r="E357" t="s">
        <v>656</v>
      </c>
      <c r="F357" s="8" t="s">
        <v>656</v>
      </c>
      <c r="G357">
        <v>4.18</v>
      </c>
      <c r="H357">
        <v>3.46</v>
      </c>
      <c r="I357">
        <v>3.3</v>
      </c>
      <c r="J357">
        <v>7.2</v>
      </c>
      <c r="K357" t="s">
        <v>656</v>
      </c>
      <c r="L357">
        <v>4.32</v>
      </c>
      <c r="M357" s="39"/>
      <c r="N357">
        <f t="shared" si="38"/>
        <v>4.492</v>
      </c>
      <c r="O357">
        <f t="shared" si="33"/>
        <v>4.492</v>
      </c>
      <c r="P357" s="10" t="e">
        <f t="shared" si="34"/>
        <v>#VALUE!</v>
      </c>
      <c r="Q357" s="10" t="e">
        <f t="shared" si="35"/>
        <v>#VALUE!</v>
      </c>
      <c r="R357" s="10">
        <f t="shared" si="36"/>
        <v>5.1895889721155664</v>
      </c>
      <c r="V357">
        <v>5.1895889721155664</v>
      </c>
      <c r="X357">
        <f t="shared" si="37"/>
        <v>4.0899177944231138</v>
      </c>
    </row>
    <row r="358" spans="1:24" x14ac:dyDescent="0.25">
      <c r="A358">
        <v>372</v>
      </c>
      <c r="B358" t="s">
        <v>566</v>
      </c>
      <c r="C358" s="25" t="s">
        <v>513</v>
      </c>
      <c r="D358" s="8" t="s">
        <v>656</v>
      </c>
      <c r="E358" t="s">
        <v>656</v>
      </c>
      <c r="F358" s="8" t="s">
        <v>656</v>
      </c>
      <c r="G358" t="s">
        <v>656</v>
      </c>
      <c r="H358" t="s">
        <v>656</v>
      </c>
      <c r="I358" t="s">
        <v>656</v>
      </c>
      <c r="J358" t="s">
        <v>656</v>
      </c>
      <c r="K358" t="s">
        <v>656</v>
      </c>
      <c r="L358">
        <v>4.2</v>
      </c>
      <c r="M358" s="39"/>
      <c r="N358">
        <f t="shared" si="38"/>
        <v>4.2</v>
      </c>
      <c r="O358">
        <f t="shared" si="33"/>
        <v>4.2</v>
      </c>
      <c r="P358" s="10" t="e">
        <f t="shared" si="34"/>
        <v>#VALUE!</v>
      </c>
      <c r="Q358" s="10" t="e">
        <f t="shared" si="35"/>
        <v>#VALUE!</v>
      </c>
      <c r="R358" s="10" t="e">
        <f t="shared" si="36"/>
        <v>#VALUE!</v>
      </c>
      <c r="X358">
        <f t="shared" si="37"/>
        <v>4.2</v>
      </c>
    </row>
    <row r="359" spans="1:24" x14ac:dyDescent="0.25">
      <c r="A359">
        <v>373</v>
      </c>
      <c r="B359" t="s">
        <v>566</v>
      </c>
      <c r="C359" s="25" t="s">
        <v>514</v>
      </c>
      <c r="D359" s="8" t="s">
        <v>656</v>
      </c>
      <c r="E359" t="s">
        <v>656</v>
      </c>
      <c r="F359" s="8" t="s">
        <v>656</v>
      </c>
      <c r="G359">
        <v>4.0200000000000005</v>
      </c>
      <c r="H359" t="s">
        <v>656</v>
      </c>
      <c r="I359">
        <v>3</v>
      </c>
      <c r="J359" t="s">
        <v>656</v>
      </c>
      <c r="K359" t="s">
        <v>656</v>
      </c>
      <c r="L359">
        <v>5.08</v>
      </c>
      <c r="M359" s="39"/>
      <c r="N359">
        <f t="shared" si="38"/>
        <v>4.0333333333333341</v>
      </c>
      <c r="O359">
        <f t="shared" si="33"/>
        <v>4.0333333333333341</v>
      </c>
      <c r="P359" s="10" t="e">
        <f t="shared" si="34"/>
        <v>#VALUE!</v>
      </c>
      <c r="Q359" s="10" t="e">
        <f t="shared" si="35"/>
        <v>#VALUE!</v>
      </c>
      <c r="R359" s="10" t="e">
        <f t="shared" si="36"/>
        <v>#VALUE!</v>
      </c>
      <c r="X359">
        <f t="shared" ref="X359:X390" si="39">AVERAGE(G359:I359,K359:L359,T359:V359)</f>
        <v>4.0333333333333341</v>
      </c>
    </row>
    <row r="360" spans="1:24" x14ac:dyDescent="0.25">
      <c r="A360">
        <v>374</v>
      </c>
      <c r="B360" t="s">
        <v>566</v>
      </c>
      <c r="C360" s="25" t="s">
        <v>515</v>
      </c>
      <c r="D360" s="8" t="s">
        <v>656</v>
      </c>
      <c r="E360" t="s">
        <v>656</v>
      </c>
      <c r="F360" s="8" t="s">
        <v>656</v>
      </c>
      <c r="G360">
        <v>4.3800000000000008</v>
      </c>
      <c r="H360" t="s">
        <v>656</v>
      </c>
      <c r="I360">
        <v>3.45</v>
      </c>
      <c r="J360" t="s">
        <v>656</v>
      </c>
      <c r="K360" t="s">
        <v>656</v>
      </c>
      <c r="L360">
        <v>4.1500000000000004</v>
      </c>
      <c r="M360" s="39"/>
      <c r="N360">
        <f t="shared" si="38"/>
        <v>3.9933333333333336</v>
      </c>
      <c r="O360">
        <f t="shared" si="33"/>
        <v>3.9933333333333336</v>
      </c>
      <c r="P360" s="10" t="e">
        <f t="shared" si="34"/>
        <v>#VALUE!</v>
      </c>
      <c r="Q360" s="10" t="e">
        <f t="shared" si="35"/>
        <v>#VALUE!</v>
      </c>
      <c r="R360" s="10" t="e">
        <f t="shared" si="36"/>
        <v>#VALUE!</v>
      </c>
      <c r="X360">
        <f t="shared" si="39"/>
        <v>3.9933333333333336</v>
      </c>
    </row>
    <row r="361" spans="1:24" x14ac:dyDescent="0.25">
      <c r="A361">
        <v>375</v>
      </c>
      <c r="B361" t="s">
        <v>566</v>
      </c>
      <c r="C361" s="25" t="s">
        <v>516</v>
      </c>
      <c r="D361" s="8" t="s">
        <v>656</v>
      </c>
      <c r="E361" t="s">
        <v>656</v>
      </c>
      <c r="F361" s="8" t="s">
        <v>656</v>
      </c>
      <c r="G361">
        <v>4.7</v>
      </c>
      <c r="H361">
        <v>5.6</v>
      </c>
      <c r="I361">
        <v>4.74</v>
      </c>
      <c r="J361">
        <v>10</v>
      </c>
      <c r="K361" t="s">
        <v>656</v>
      </c>
      <c r="L361">
        <v>6.14</v>
      </c>
      <c r="M361" s="39"/>
      <c r="N361">
        <f t="shared" si="38"/>
        <v>6.2359999999999998</v>
      </c>
      <c r="O361">
        <f t="shared" si="33"/>
        <v>6.2359999999999998</v>
      </c>
      <c r="P361" s="10" t="e">
        <f t="shared" si="34"/>
        <v>#VALUE!</v>
      </c>
      <c r="Q361" s="10" t="e">
        <f t="shared" si="35"/>
        <v>#VALUE!</v>
      </c>
      <c r="R361" s="10">
        <f t="shared" si="36"/>
        <v>6.9520362560584132</v>
      </c>
      <c r="V361">
        <v>6.9520362560584132</v>
      </c>
      <c r="X361">
        <f t="shared" si="39"/>
        <v>5.6264072512116829</v>
      </c>
    </row>
    <row r="362" spans="1:24" x14ac:dyDescent="0.25">
      <c r="A362">
        <v>376</v>
      </c>
      <c r="B362" t="s">
        <v>566</v>
      </c>
      <c r="C362" s="25" t="s">
        <v>517</v>
      </c>
      <c r="D362" s="8" t="s">
        <v>656</v>
      </c>
      <c r="E362" t="s">
        <v>656</v>
      </c>
      <c r="F362" s="8" t="s">
        <v>656</v>
      </c>
      <c r="G362">
        <v>4.58</v>
      </c>
      <c r="H362">
        <v>3.7666666666666671</v>
      </c>
      <c r="I362" t="s">
        <v>656</v>
      </c>
      <c r="J362" t="s">
        <v>656</v>
      </c>
      <c r="K362" t="s">
        <v>656</v>
      </c>
      <c r="L362" t="s">
        <v>656</v>
      </c>
      <c r="M362" s="39"/>
      <c r="N362">
        <f t="shared" si="38"/>
        <v>4.1733333333333338</v>
      </c>
      <c r="O362">
        <f t="shared" si="33"/>
        <v>4.1733333333333338</v>
      </c>
      <c r="P362" s="10" t="e">
        <f t="shared" si="34"/>
        <v>#VALUE!</v>
      </c>
      <c r="Q362" s="10" t="e">
        <f t="shared" si="35"/>
        <v>#VALUE!</v>
      </c>
      <c r="R362" s="10" t="e">
        <f t="shared" si="36"/>
        <v>#VALUE!</v>
      </c>
      <c r="X362">
        <f t="shared" si="39"/>
        <v>4.1733333333333338</v>
      </c>
    </row>
    <row r="363" spans="1:24" x14ac:dyDescent="0.25">
      <c r="A363">
        <v>377</v>
      </c>
      <c r="B363" t="s">
        <v>566</v>
      </c>
      <c r="C363" s="25" t="s">
        <v>518</v>
      </c>
      <c r="D363" s="8" t="s">
        <v>656</v>
      </c>
      <c r="E363" t="s">
        <v>656</v>
      </c>
      <c r="F363" s="8" t="s">
        <v>656</v>
      </c>
      <c r="G363">
        <v>4.1399999999999997</v>
      </c>
      <c r="H363">
        <v>5.5</v>
      </c>
      <c r="I363">
        <v>1.5</v>
      </c>
      <c r="J363" t="s">
        <v>656</v>
      </c>
      <c r="K363" t="s">
        <v>656</v>
      </c>
      <c r="L363" t="s">
        <v>656</v>
      </c>
      <c r="M363" s="39"/>
      <c r="N363">
        <f t="shared" si="38"/>
        <v>3.7133333333333334</v>
      </c>
      <c r="O363">
        <f t="shared" si="33"/>
        <v>3.7133333333333334</v>
      </c>
      <c r="P363" s="10" t="e">
        <f t="shared" si="34"/>
        <v>#VALUE!</v>
      </c>
      <c r="Q363" s="10" t="e">
        <f t="shared" si="35"/>
        <v>#VALUE!</v>
      </c>
      <c r="R363" s="10" t="e">
        <f t="shared" si="36"/>
        <v>#VALUE!</v>
      </c>
      <c r="X363">
        <f t="shared" si="39"/>
        <v>3.7133333333333334</v>
      </c>
    </row>
    <row r="364" spans="1:24" x14ac:dyDescent="0.25">
      <c r="A364">
        <v>378</v>
      </c>
      <c r="B364" t="s">
        <v>566</v>
      </c>
      <c r="C364" s="25" t="s">
        <v>519</v>
      </c>
      <c r="D364" s="8" t="s">
        <v>656</v>
      </c>
      <c r="E364" t="s">
        <v>656</v>
      </c>
      <c r="F364" s="8" t="s">
        <v>656</v>
      </c>
      <c r="G364">
        <v>3.38</v>
      </c>
      <c r="H364">
        <v>4.8666666666666671</v>
      </c>
      <c r="I364">
        <v>3.66</v>
      </c>
      <c r="J364">
        <v>6.0400000000000009</v>
      </c>
      <c r="K364" t="s">
        <v>656</v>
      </c>
      <c r="L364">
        <v>2.7399999999999998</v>
      </c>
      <c r="M364" s="39"/>
      <c r="N364">
        <f t="shared" si="38"/>
        <v>4.1373333333333324</v>
      </c>
      <c r="O364">
        <f t="shared" si="33"/>
        <v>4.1373333333333324</v>
      </c>
      <c r="P364" s="10" t="e">
        <f t="shared" si="34"/>
        <v>#VALUE!</v>
      </c>
      <c r="Q364" s="10" t="e">
        <f t="shared" si="35"/>
        <v>#VALUE!</v>
      </c>
      <c r="R364" s="10">
        <f t="shared" si="36"/>
        <v>4.4594322401963877</v>
      </c>
      <c r="V364">
        <v>4.4594322401963877</v>
      </c>
      <c r="X364">
        <f t="shared" si="39"/>
        <v>3.8212197813726108</v>
      </c>
    </row>
    <row r="365" spans="1:24" x14ac:dyDescent="0.25">
      <c r="A365">
        <v>379</v>
      </c>
      <c r="B365" t="s">
        <v>566</v>
      </c>
      <c r="C365" s="25" t="s">
        <v>520</v>
      </c>
      <c r="D365" s="8" t="s">
        <v>656</v>
      </c>
      <c r="E365" t="s">
        <v>656</v>
      </c>
      <c r="F365" s="8" t="s">
        <v>656</v>
      </c>
      <c r="G365">
        <v>5.5600000000000005</v>
      </c>
      <c r="H365">
        <v>4.96</v>
      </c>
      <c r="I365">
        <v>4.46</v>
      </c>
      <c r="J365">
        <v>6.3</v>
      </c>
      <c r="K365" t="s">
        <v>656</v>
      </c>
      <c r="L365">
        <v>5.62</v>
      </c>
      <c r="M365" s="39"/>
      <c r="N365">
        <f t="shared" si="38"/>
        <v>5.3800000000000008</v>
      </c>
      <c r="O365">
        <f t="shared" si="33"/>
        <v>5.3800000000000008</v>
      </c>
      <c r="P365" s="10" t="e">
        <f t="shared" si="34"/>
        <v>#VALUE!</v>
      </c>
      <c r="Q365" s="10" t="e">
        <f t="shared" si="35"/>
        <v>#VALUE!</v>
      </c>
      <c r="R365" s="10">
        <f t="shared" si="36"/>
        <v>4.6230880594196506</v>
      </c>
      <c r="V365">
        <v>4.6230880594196506</v>
      </c>
      <c r="X365">
        <f t="shared" si="39"/>
        <v>5.0446176118839308</v>
      </c>
    </row>
    <row r="366" spans="1:24" x14ac:dyDescent="0.25">
      <c r="A366">
        <v>380</v>
      </c>
      <c r="B366" t="s">
        <v>566</v>
      </c>
      <c r="C366" s="25" t="s">
        <v>521</v>
      </c>
      <c r="D366" s="8" t="s">
        <v>656</v>
      </c>
      <c r="E366" t="s">
        <v>656</v>
      </c>
      <c r="F366" s="8" t="s">
        <v>656</v>
      </c>
      <c r="G366" t="s">
        <v>656</v>
      </c>
      <c r="H366" t="s">
        <v>656</v>
      </c>
      <c r="I366" t="s">
        <v>656</v>
      </c>
      <c r="J366" t="s">
        <v>656</v>
      </c>
      <c r="K366" t="s">
        <v>656</v>
      </c>
      <c r="L366">
        <v>2.84</v>
      </c>
      <c r="M366" s="39"/>
      <c r="N366">
        <f t="shared" si="38"/>
        <v>2.84</v>
      </c>
      <c r="O366">
        <f t="shared" si="33"/>
        <v>2.84</v>
      </c>
      <c r="P366" s="10" t="e">
        <f t="shared" si="34"/>
        <v>#VALUE!</v>
      </c>
      <c r="Q366" s="10" t="e">
        <f t="shared" si="35"/>
        <v>#VALUE!</v>
      </c>
      <c r="R366" s="10" t="e">
        <f t="shared" si="36"/>
        <v>#VALUE!</v>
      </c>
      <c r="X366">
        <f t="shared" si="39"/>
        <v>2.84</v>
      </c>
    </row>
    <row r="367" spans="1:24" x14ac:dyDescent="0.25">
      <c r="A367">
        <v>381</v>
      </c>
      <c r="B367" t="s">
        <v>566</v>
      </c>
      <c r="C367" s="25" t="s">
        <v>522</v>
      </c>
      <c r="D367" s="8" t="s">
        <v>656</v>
      </c>
      <c r="E367" t="s">
        <v>656</v>
      </c>
      <c r="F367" s="8" t="s">
        <v>656</v>
      </c>
      <c r="G367">
        <v>1.2</v>
      </c>
      <c r="H367" t="s">
        <v>656</v>
      </c>
      <c r="I367" t="s">
        <v>656</v>
      </c>
      <c r="J367" t="s">
        <v>656</v>
      </c>
      <c r="K367" t="s">
        <v>656</v>
      </c>
      <c r="L367">
        <v>2.38</v>
      </c>
      <c r="M367" s="39"/>
      <c r="N367">
        <f t="shared" si="38"/>
        <v>1.79</v>
      </c>
      <c r="O367">
        <f t="shared" si="33"/>
        <v>1.79</v>
      </c>
      <c r="P367" s="10" t="e">
        <f t="shared" si="34"/>
        <v>#VALUE!</v>
      </c>
      <c r="Q367" s="10" t="e">
        <f t="shared" si="35"/>
        <v>#VALUE!</v>
      </c>
      <c r="R367" s="10" t="e">
        <f t="shared" si="36"/>
        <v>#VALUE!</v>
      </c>
      <c r="X367">
        <f t="shared" si="39"/>
        <v>1.79</v>
      </c>
    </row>
    <row r="368" spans="1:24" x14ac:dyDescent="0.25">
      <c r="A368">
        <v>382</v>
      </c>
      <c r="B368" t="s">
        <v>566</v>
      </c>
      <c r="C368" s="25" t="s">
        <v>523</v>
      </c>
      <c r="D368" s="8" t="s">
        <v>656</v>
      </c>
      <c r="E368" t="s">
        <v>656</v>
      </c>
      <c r="F368" s="8" t="s">
        <v>656</v>
      </c>
      <c r="G368" t="s">
        <v>656</v>
      </c>
      <c r="H368" t="s">
        <v>656</v>
      </c>
      <c r="I368">
        <v>2</v>
      </c>
      <c r="J368">
        <v>4.4599999999999991</v>
      </c>
      <c r="K368" t="s">
        <v>656</v>
      </c>
      <c r="L368">
        <v>3.5799999999999996</v>
      </c>
      <c r="M368" s="39"/>
      <c r="N368">
        <f t="shared" si="38"/>
        <v>3.3466666666666662</v>
      </c>
      <c r="O368">
        <f t="shared" si="33"/>
        <v>3.3466666666666662</v>
      </c>
      <c r="P368" s="10" t="e">
        <f t="shared" si="34"/>
        <v>#VALUE!</v>
      </c>
      <c r="Q368" s="10" t="e">
        <f t="shared" si="35"/>
        <v>#VALUE!</v>
      </c>
      <c r="R368" s="10">
        <f t="shared" si="36"/>
        <v>3.4649084156857799</v>
      </c>
      <c r="V368">
        <v>3.4649084156857799</v>
      </c>
      <c r="X368">
        <f t="shared" si="39"/>
        <v>3.01496947189526</v>
      </c>
    </row>
    <row r="369" spans="1:24" x14ac:dyDescent="0.25">
      <c r="A369">
        <v>383</v>
      </c>
      <c r="B369" t="s">
        <v>566</v>
      </c>
      <c r="C369" s="25" t="s">
        <v>524</v>
      </c>
      <c r="D369" s="8" t="s">
        <v>656</v>
      </c>
      <c r="E369" t="s">
        <v>656</v>
      </c>
      <c r="F369" s="8" t="s">
        <v>656</v>
      </c>
      <c r="G369">
        <v>4</v>
      </c>
      <c r="H369">
        <v>4.0999999999999996</v>
      </c>
      <c r="I369">
        <v>2.7</v>
      </c>
      <c r="J369">
        <v>10.540000000000001</v>
      </c>
      <c r="K369" t="s">
        <v>656</v>
      </c>
      <c r="L369">
        <v>5.76</v>
      </c>
      <c r="M369" s="39"/>
      <c r="N369">
        <f t="shared" si="38"/>
        <v>5.42</v>
      </c>
      <c r="O369">
        <f t="shared" si="33"/>
        <v>5.42</v>
      </c>
      <c r="P369" s="10" t="e">
        <f t="shared" si="34"/>
        <v>#VALUE!</v>
      </c>
      <c r="Q369" s="10" t="e">
        <f t="shared" si="35"/>
        <v>#VALUE!</v>
      </c>
      <c r="R369" s="10">
        <f t="shared" si="36"/>
        <v>7.2919368036759629</v>
      </c>
      <c r="V369">
        <v>7.2919368036759629</v>
      </c>
      <c r="X369">
        <f t="shared" si="39"/>
        <v>4.7703873607351932</v>
      </c>
    </row>
    <row r="370" spans="1:24" x14ac:dyDescent="0.25">
      <c r="A370">
        <v>384</v>
      </c>
      <c r="B370" t="s">
        <v>566</v>
      </c>
      <c r="C370" s="25" t="s">
        <v>525</v>
      </c>
      <c r="D370" s="8" t="s">
        <v>656</v>
      </c>
      <c r="E370" t="s">
        <v>656</v>
      </c>
      <c r="F370" s="8" t="s">
        <v>656</v>
      </c>
      <c r="G370">
        <v>5.5200000000000005</v>
      </c>
      <c r="H370">
        <v>5.3666666666666671</v>
      </c>
      <c r="I370">
        <v>3.4800000000000004</v>
      </c>
      <c r="J370">
        <v>9.18</v>
      </c>
      <c r="K370" t="s">
        <v>656</v>
      </c>
      <c r="L370">
        <v>4.0600000000000005</v>
      </c>
      <c r="M370" s="39"/>
      <c r="N370">
        <f t="shared" si="38"/>
        <v>5.5213333333333336</v>
      </c>
      <c r="O370">
        <f t="shared" si="33"/>
        <v>5.5213333333333336</v>
      </c>
      <c r="P370" s="10" t="e">
        <f t="shared" si="34"/>
        <v>#VALUE!</v>
      </c>
      <c r="Q370" s="10" t="e">
        <f t="shared" si="35"/>
        <v>#VALUE!</v>
      </c>
      <c r="R370" s="10">
        <f t="shared" si="36"/>
        <v>6.4358909800465796</v>
      </c>
      <c r="V370">
        <v>6.4358909800465796</v>
      </c>
      <c r="X370">
        <f t="shared" si="39"/>
        <v>4.9725115293426496</v>
      </c>
    </row>
    <row r="371" spans="1:24" x14ac:dyDescent="0.25">
      <c r="A371">
        <v>385</v>
      </c>
      <c r="B371" t="s">
        <v>566</v>
      </c>
      <c r="C371" s="25" t="s">
        <v>526</v>
      </c>
      <c r="D371" s="8" t="s">
        <v>656</v>
      </c>
      <c r="E371" t="s">
        <v>656</v>
      </c>
      <c r="F371" s="8" t="s">
        <v>656</v>
      </c>
      <c r="G371">
        <v>4.08</v>
      </c>
      <c r="H371">
        <v>4.1199999999999992</v>
      </c>
      <c r="I371">
        <v>4.5600000000000005</v>
      </c>
      <c r="J371">
        <v>10.42</v>
      </c>
      <c r="K371" t="s">
        <v>656</v>
      </c>
      <c r="L371">
        <v>4.04</v>
      </c>
      <c r="M371" s="39"/>
      <c r="N371">
        <f t="shared" si="38"/>
        <v>5.444</v>
      </c>
      <c r="O371">
        <f t="shared" si="33"/>
        <v>5.444</v>
      </c>
      <c r="P371" s="10" t="e">
        <f t="shared" si="34"/>
        <v>#VALUE!</v>
      </c>
      <c r="Q371" s="10" t="e">
        <f t="shared" si="35"/>
        <v>#VALUE!</v>
      </c>
      <c r="R371" s="10">
        <f t="shared" si="36"/>
        <v>7.2164033486498402</v>
      </c>
      <c r="V371">
        <v>7.2164033486498402</v>
      </c>
      <c r="X371">
        <f t="shared" si="39"/>
        <v>4.8032806697299684</v>
      </c>
    </row>
    <row r="372" spans="1:24" x14ac:dyDescent="0.25">
      <c r="A372">
        <v>386</v>
      </c>
      <c r="B372" t="s">
        <v>566</v>
      </c>
      <c r="C372" s="25" t="s">
        <v>527</v>
      </c>
      <c r="D372" s="8" t="s">
        <v>656</v>
      </c>
      <c r="E372" t="s">
        <v>656</v>
      </c>
      <c r="F372" s="8" t="s">
        <v>656</v>
      </c>
      <c r="G372">
        <v>3.9200000000000004</v>
      </c>
      <c r="H372">
        <v>5</v>
      </c>
      <c r="I372">
        <v>3.5200000000000005</v>
      </c>
      <c r="J372">
        <v>5.2</v>
      </c>
      <c r="K372" t="s">
        <v>656</v>
      </c>
      <c r="L372">
        <v>3.4200000000000004</v>
      </c>
      <c r="M372" s="39"/>
      <c r="N372">
        <f t="shared" si="38"/>
        <v>4.2120000000000006</v>
      </c>
      <c r="O372">
        <f t="shared" si="33"/>
        <v>4.2120000000000006</v>
      </c>
      <c r="P372" s="10" t="e">
        <f t="shared" si="34"/>
        <v>#VALUE!</v>
      </c>
      <c r="Q372" s="10" t="e">
        <f t="shared" si="35"/>
        <v>#VALUE!</v>
      </c>
      <c r="R372" s="10">
        <f t="shared" si="36"/>
        <v>3.9306980550135329</v>
      </c>
      <c r="V372">
        <v>3.9306980550135329</v>
      </c>
      <c r="X372">
        <f t="shared" si="39"/>
        <v>3.9581396110027072</v>
      </c>
    </row>
    <row r="373" spans="1:24" x14ac:dyDescent="0.25">
      <c r="A373">
        <v>387</v>
      </c>
      <c r="B373" t="s">
        <v>566</v>
      </c>
      <c r="C373" s="25" t="s">
        <v>528</v>
      </c>
      <c r="D373" s="8" t="s">
        <v>656</v>
      </c>
      <c r="E373" t="s">
        <v>656</v>
      </c>
      <c r="F373" s="8" t="s">
        <v>656</v>
      </c>
      <c r="G373">
        <v>3.6199999999999997</v>
      </c>
      <c r="H373" t="s">
        <v>656</v>
      </c>
      <c r="I373">
        <v>3.6599999999999993</v>
      </c>
      <c r="J373">
        <v>5.0600000000000005</v>
      </c>
      <c r="K373" t="s">
        <v>656</v>
      </c>
      <c r="L373">
        <v>3.5199999999999996</v>
      </c>
      <c r="M373" s="39"/>
      <c r="N373">
        <f t="shared" si="38"/>
        <v>3.9649999999999999</v>
      </c>
      <c r="O373">
        <f t="shared" si="33"/>
        <v>3.9649999999999999</v>
      </c>
      <c r="P373" s="10" t="e">
        <f t="shared" si="34"/>
        <v>#VALUE!</v>
      </c>
      <c r="Q373" s="10" t="e">
        <f t="shared" si="35"/>
        <v>#VALUE!</v>
      </c>
      <c r="R373" s="10">
        <f t="shared" si="36"/>
        <v>3.8425756908163908</v>
      </c>
      <c r="V373">
        <v>3.8425756908163908</v>
      </c>
      <c r="X373">
        <f t="shared" si="39"/>
        <v>3.6606439227040974</v>
      </c>
    </row>
    <row r="374" spans="1:24" x14ac:dyDescent="0.25">
      <c r="A374">
        <v>388</v>
      </c>
      <c r="B374" t="s">
        <v>566</v>
      </c>
      <c r="C374" s="25" t="s">
        <v>529</v>
      </c>
      <c r="D374" s="8" t="s">
        <v>656</v>
      </c>
      <c r="E374" t="s">
        <v>656</v>
      </c>
      <c r="F374" s="8" t="s">
        <v>656</v>
      </c>
      <c r="G374">
        <v>3.4</v>
      </c>
      <c r="H374" t="s">
        <v>656</v>
      </c>
      <c r="I374" t="s">
        <v>656</v>
      </c>
      <c r="J374" t="s">
        <v>656</v>
      </c>
      <c r="K374" t="s">
        <v>656</v>
      </c>
      <c r="L374">
        <v>4.16</v>
      </c>
      <c r="M374" s="39"/>
      <c r="N374">
        <f t="shared" si="38"/>
        <v>3.7800000000000002</v>
      </c>
      <c r="O374">
        <f t="shared" si="33"/>
        <v>3.7800000000000002</v>
      </c>
      <c r="P374" s="10" t="e">
        <f t="shared" si="34"/>
        <v>#VALUE!</v>
      </c>
      <c r="Q374" s="10" t="e">
        <f t="shared" si="35"/>
        <v>#VALUE!</v>
      </c>
      <c r="R374" s="10" t="e">
        <f t="shared" si="36"/>
        <v>#VALUE!</v>
      </c>
      <c r="X374">
        <f t="shared" si="39"/>
        <v>3.7800000000000002</v>
      </c>
    </row>
    <row r="375" spans="1:24" x14ac:dyDescent="0.25">
      <c r="A375">
        <v>389</v>
      </c>
      <c r="B375" t="s">
        <v>566</v>
      </c>
      <c r="C375" s="25" t="s">
        <v>530</v>
      </c>
      <c r="D375" s="8" t="s">
        <v>656</v>
      </c>
      <c r="E375" t="s">
        <v>656</v>
      </c>
      <c r="F375" s="8" t="s">
        <v>656</v>
      </c>
      <c r="G375">
        <v>3.6</v>
      </c>
      <c r="H375">
        <v>3.4199999999999995</v>
      </c>
      <c r="I375">
        <v>3.5799999999999996</v>
      </c>
      <c r="J375">
        <v>7.1599999999999993</v>
      </c>
      <c r="K375" t="s">
        <v>656</v>
      </c>
      <c r="L375">
        <v>4.8</v>
      </c>
      <c r="M375" s="39"/>
      <c r="N375">
        <f t="shared" si="38"/>
        <v>4.5119999999999996</v>
      </c>
      <c r="O375">
        <f t="shared" si="33"/>
        <v>4.5119999999999996</v>
      </c>
      <c r="P375" s="10" t="e">
        <f t="shared" si="34"/>
        <v>#VALUE!</v>
      </c>
      <c r="Q375" s="10" t="e">
        <f t="shared" si="35"/>
        <v>#VALUE!</v>
      </c>
      <c r="R375" s="10">
        <f t="shared" si="36"/>
        <v>5.1644111537735249</v>
      </c>
      <c r="V375">
        <v>5.1644111537735249</v>
      </c>
      <c r="X375">
        <f t="shared" si="39"/>
        <v>4.112882230754705</v>
      </c>
    </row>
    <row r="376" spans="1:24" x14ac:dyDescent="0.25">
      <c r="A376">
        <v>390</v>
      </c>
      <c r="B376" t="s">
        <v>566</v>
      </c>
      <c r="C376" s="25" t="s">
        <v>531</v>
      </c>
      <c r="D376" s="8" t="s">
        <v>656</v>
      </c>
      <c r="E376" t="s">
        <v>656</v>
      </c>
      <c r="F376" s="8" t="s">
        <v>656</v>
      </c>
      <c r="G376">
        <v>4.08</v>
      </c>
      <c r="H376">
        <v>3.66</v>
      </c>
      <c r="I376">
        <v>5.7</v>
      </c>
      <c r="J376">
        <v>7.18</v>
      </c>
      <c r="K376" t="s">
        <v>656</v>
      </c>
      <c r="L376">
        <v>3.5400000000000005</v>
      </c>
      <c r="M376" s="39"/>
      <c r="N376">
        <f t="shared" si="38"/>
        <v>4.8319999999999999</v>
      </c>
      <c r="O376">
        <f t="shared" si="33"/>
        <v>4.8319999999999999</v>
      </c>
      <c r="P376" s="10" t="e">
        <f t="shared" si="34"/>
        <v>#VALUE!</v>
      </c>
      <c r="Q376" s="10" t="e">
        <f t="shared" si="35"/>
        <v>#VALUE!</v>
      </c>
      <c r="R376" s="10">
        <f t="shared" si="36"/>
        <v>5.1770000629445461</v>
      </c>
      <c r="V376">
        <v>5.1770000629445461</v>
      </c>
      <c r="X376">
        <f t="shared" si="39"/>
        <v>4.4314000125889095</v>
      </c>
    </row>
    <row r="377" spans="1:24" x14ac:dyDescent="0.25">
      <c r="A377">
        <v>391</v>
      </c>
      <c r="B377" t="s">
        <v>566</v>
      </c>
      <c r="C377" s="25" t="s">
        <v>532</v>
      </c>
      <c r="D377" s="8" t="s">
        <v>656</v>
      </c>
      <c r="E377" t="s">
        <v>656</v>
      </c>
      <c r="F377" s="8" t="s">
        <v>656</v>
      </c>
      <c r="G377">
        <v>5.56</v>
      </c>
      <c r="H377">
        <v>4.4000000000000004</v>
      </c>
      <c r="I377">
        <v>4.2166666666666668</v>
      </c>
      <c r="J377">
        <v>8.14</v>
      </c>
      <c r="K377" t="s">
        <v>656</v>
      </c>
      <c r="L377">
        <v>6.36</v>
      </c>
      <c r="M377" s="39"/>
      <c r="N377">
        <f t="shared" si="38"/>
        <v>5.7353333333333341</v>
      </c>
      <c r="O377">
        <f t="shared" si="33"/>
        <v>5.7353333333333341</v>
      </c>
      <c r="P377" s="10" t="e">
        <f t="shared" si="34"/>
        <v>#VALUE!</v>
      </c>
      <c r="Q377" s="10" t="e">
        <f t="shared" si="35"/>
        <v>#VALUE!</v>
      </c>
      <c r="R377" s="10">
        <f t="shared" si="36"/>
        <v>5.7812677031535227</v>
      </c>
      <c r="V377">
        <v>5.7812677031535227</v>
      </c>
      <c r="X377">
        <f t="shared" si="39"/>
        <v>5.263586873964039</v>
      </c>
    </row>
    <row r="378" spans="1:24" x14ac:dyDescent="0.25">
      <c r="A378">
        <v>392</v>
      </c>
      <c r="B378" t="s">
        <v>566</v>
      </c>
      <c r="C378" s="25" t="s">
        <v>533</v>
      </c>
      <c r="D378" s="8" t="s">
        <v>656</v>
      </c>
      <c r="E378" t="s">
        <v>656</v>
      </c>
      <c r="F378" s="8" t="s">
        <v>656</v>
      </c>
      <c r="G378">
        <v>6.24</v>
      </c>
      <c r="H378">
        <v>3.8333333333333335</v>
      </c>
      <c r="I378">
        <v>4.4333333333333327</v>
      </c>
      <c r="J378">
        <v>6.9749999999999996</v>
      </c>
      <c r="K378" t="s">
        <v>656</v>
      </c>
      <c r="L378">
        <v>4.8600000000000003</v>
      </c>
      <c r="M378" s="39"/>
      <c r="N378">
        <f t="shared" si="38"/>
        <v>5.2683333333333335</v>
      </c>
      <c r="O378">
        <f t="shared" si="33"/>
        <v>5.2683333333333335</v>
      </c>
      <c r="P378" s="10" t="e">
        <f t="shared" si="34"/>
        <v>#VALUE!</v>
      </c>
      <c r="Q378" s="10" t="e">
        <f t="shared" si="35"/>
        <v>#VALUE!</v>
      </c>
      <c r="R378" s="10">
        <f t="shared" si="36"/>
        <v>5.0479637439415876</v>
      </c>
      <c r="V378">
        <v>5.0479637439415876</v>
      </c>
      <c r="X378">
        <f t="shared" si="39"/>
        <v>4.8829260821216511</v>
      </c>
    </row>
    <row r="379" spans="1:24" x14ac:dyDescent="0.25">
      <c r="A379">
        <v>393</v>
      </c>
      <c r="B379" t="s">
        <v>566</v>
      </c>
      <c r="C379" s="25" t="s">
        <v>534</v>
      </c>
      <c r="D379" s="8" t="s">
        <v>656</v>
      </c>
      <c r="E379" t="s">
        <v>656</v>
      </c>
      <c r="F379" s="8" t="s">
        <v>656</v>
      </c>
      <c r="G379">
        <v>4.7833333333333341</v>
      </c>
      <c r="H379">
        <v>4.5</v>
      </c>
      <c r="I379">
        <v>4.6500000000000004</v>
      </c>
      <c r="J379">
        <v>5.68</v>
      </c>
      <c r="K379" t="s">
        <v>656</v>
      </c>
      <c r="L379">
        <v>4.666666666666667</v>
      </c>
      <c r="M379" s="39"/>
      <c r="N379">
        <f t="shared" si="38"/>
        <v>4.8560000000000008</v>
      </c>
      <c r="O379">
        <f t="shared" si="33"/>
        <v>4.8560000000000008</v>
      </c>
      <c r="P379" s="10" t="e">
        <f t="shared" si="34"/>
        <v>#VALUE!</v>
      </c>
      <c r="Q379" s="10" t="e">
        <f t="shared" si="35"/>
        <v>#VALUE!</v>
      </c>
      <c r="R379" s="10">
        <f t="shared" si="36"/>
        <v>4.2328318751180207</v>
      </c>
      <c r="V379">
        <v>4.2328318751180207</v>
      </c>
      <c r="X379">
        <f t="shared" si="39"/>
        <v>4.5665663750236041</v>
      </c>
    </row>
    <row r="380" spans="1:24" x14ac:dyDescent="0.25">
      <c r="A380">
        <v>394</v>
      </c>
      <c r="B380" t="s">
        <v>566</v>
      </c>
      <c r="C380" s="25" t="s">
        <v>535</v>
      </c>
      <c r="D380" s="8" t="s">
        <v>656</v>
      </c>
      <c r="E380" t="s">
        <v>656</v>
      </c>
      <c r="F380" s="8" t="s">
        <v>656</v>
      </c>
      <c r="G380">
        <v>5.5600000000000005</v>
      </c>
      <c r="H380">
        <v>5.6142857142857139</v>
      </c>
      <c r="I380">
        <v>5.2</v>
      </c>
      <c r="J380">
        <v>8.4333333333333318</v>
      </c>
      <c r="K380" t="s">
        <v>656</v>
      </c>
      <c r="L380">
        <v>3.6</v>
      </c>
      <c r="M380" s="39"/>
      <c r="N380">
        <f t="shared" si="38"/>
        <v>5.6815238095238101</v>
      </c>
      <c r="O380">
        <f t="shared" si="33"/>
        <v>5.6815238095238101</v>
      </c>
      <c r="P380" s="10" t="e">
        <f t="shared" si="34"/>
        <v>#VALUE!</v>
      </c>
      <c r="Q380" s="10" t="e">
        <f t="shared" si="35"/>
        <v>#VALUE!</v>
      </c>
      <c r="R380" s="10">
        <f t="shared" si="36"/>
        <v>5.9659050376618197</v>
      </c>
      <c r="V380">
        <v>5.9659050376618197</v>
      </c>
      <c r="X380">
        <f t="shared" si="39"/>
        <v>5.1880381503895077</v>
      </c>
    </row>
    <row r="381" spans="1:24" x14ac:dyDescent="0.25">
      <c r="A381">
        <v>395</v>
      </c>
      <c r="B381" t="s">
        <v>566</v>
      </c>
      <c r="C381" s="25" t="s">
        <v>536</v>
      </c>
      <c r="D381" s="8" t="s">
        <v>656</v>
      </c>
      <c r="E381" t="s">
        <v>656</v>
      </c>
      <c r="F381" s="8" t="s">
        <v>656</v>
      </c>
      <c r="G381">
        <v>5.5600000000000005</v>
      </c>
      <c r="H381">
        <v>5.65</v>
      </c>
      <c r="I381">
        <v>4.0599999999999996</v>
      </c>
      <c r="J381">
        <v>8.4199999999999982</v>
      </c>
      <c r="K381" t="s">
        <v>656</v>
      </c>
      <c r="L381">
        <v>4.5399999999999991</v>
      </c>
      <c r="M381" s="39"/>
      <c r="N381">
        <f t="shared" si="38"/>
        <v>5.645999999999999</v>
      </c>
      <c r="O381">
        <f t="shared" si="33"/>
        <v>5.645999999999999</v>
      </c>
      <c r="P381" s="10" t="e">
        <f t="shared" si="34"/>
        <v>#VALUE!</v>
      </c>
      <c r="Q381" s="10" t="e">
        <f t="shared" si="35"/>
        <v>#VALUE!</v>
      </c>
      <c r="R381" s="10">
        <f t="shared" si="36"/>
        <v>5.9575124315478059</v>
      </c>
      <c r="V381">
        <v>5.9575124315478059</v>
      </c>
      <c r="X381">
        <f t="shared" si="39"/>
        <v>5.1535024863095611</v>
      </c>
    </row>
    <row r="382" spans="1:24" x14ac:dyDescent="0.25">
      <c r="A382">
        <v>397</v>
      </c>
      <c r="B382" t="s">
        <v>566</v>
      </c>
      <c r="C382" s="25" t="s">
        <v>538</v>
      </c>
      <c r="D382" s="8" t="s">
        <v>656</v>
      </c>
      <c r="E382" t="s">
        <v>656</v>
      </c>
      <c r="F382" s="8" t="s">
        <v>656</v>
      </c>
      <c r="G382" t="s">
        <v>656</v>
      </c>
      <c r="H382">
        <v>2.6999999999999997</v>
      </c>
      <c r="I382" t="s">
        <v>656</v>
      </c>
      <c r="J382" t="s">
        <v>656</v>
      </c>
      <c r="K382" t="s">
        <v>656</v>
      </c>
      <c r="L382">
        <v>4.12</v>
      </c>
      <c r="M382" s="39"/>
      <c r="N382">
        <f t="shared" si="38"/>
        <v>3.41</v>
      </c>
      <c r="O382">
        <f t="shared" si="33"/>
        <v>3.41</v>
      </c>
      <c r="P382" s="10" t="e">
        <f t="shared" si="34"/>
        <v>#VALUE!</v>
      </c>
      <c r="Q382" s="10" t="e">
        <f t="shared" si="35"/>
        <v>#VALUE!</v>
      </c>
      <c r="R382" s="10" t="e">
        <f t="shared" si="36"/>
        <v>#VALUE!</v>
      </c>
      <c r="X382">
        <f t="shared" si="39"/>
        <v>3.41</v>
      </c>
    </row>
    <row r="383" spans="1:24" x14ac:dyDescent="0.25">
      <c r="A383">
        <v>398</v>
      </c>
      <c r="B383" t="s">
        <v>566</v>
      </c>
      <c r="C383" s="25" t="s">
        <v>539</v>
      </c>
      <c r="D383" s="8" t="s">
        <v>656</v>
      </c>
      <c r="E383" t="s">
        <v>656</v>
      </c>
      <c r="F383" s="8" t="s">
        <v>656</v>
      </c>
      <c r="G383">
        <v>4.76</v>
      </c>
      <c r="H383">
        <v>4.8599999999999994</v>
      </c>
      <c r="I383">
        <v>7.166666666666667</v>
      </c>
      <c r="J383">
        <v>6.1</v>
      </c>
      <c r="K383" t="s">
        <v>656</v>
      </c>
      <c r="L383" t="s">
        <v>656</v>
      </c>
      <c r="M383" s="39"/>
      <c r="N383">
        <f t="shared" si="38"/>
        <v>5.7216666666666658</v>
      </c>
      <c r="O383">
        <f t="shared" si="33"/>
        <v>5.7216666666666658</v>
      </c>
      <c r="P383" s="10" t="e">
        <f t="shared" si="34"/>
        <v>#VALUE!</v>
      </c>
      <c r="Q383" s="10" t="e">
        <f t="shared" si="35"/>
        <v>#VALUE!</v>
      </c>
      <c r="R383" s="10">
        <f t="shared" si="36"/>
        <v>4.4971989677094477</v>
      </c>
      <c r="V383">
        <v>4.4971989677094477</v>
      </c>
      <c r="X383">
        <f t="shared" si="39"/>
        <v>5.3209664085940283</v>
      </c>
    </row>
    <row r="384" spans="1:24" x14ac:dyDescent="0.25">
      <c r="A384">
        <v>399</v>
      </c>
      <c r="B384" t="s">
        <v>566</v>
      </c>
      <c r="C384" s="25" t="s">
        <v>540</v>
      </c>
      <c r="D384" s="8" t="s">
        <v>656</v>
      </c>
      <c r="E384" t="s">
        <v>656</v>
      </c>
      <c r="F384" s="8" t="s">
        <v>656</v>
      </c>
      <c r="G384">
        <v>4.1399999999999997</v>
      </c>
      <c r="H384">
        <v>5.16</v>
      </c>
      <c r="I384">
        <v>3.3600000000000003</v>
      </c>
      <c r="J384">
        <v>7.0200000000000005</v>
      </c>
      <c r="K384" t="s">
        <v>656</v>
      </c>
      <c r="L384">
        <v>5</v>
      </c>
      <c r="M384" s="39"/>
      <c r="N384">
        <f t="shared" si="38"/>
        <v>4.9359999999999999</v>
      </c>
      <c r="O384">
        <f t="shared" si="33"/>
        <v>4.9359999999999999</v>
      </c>
      <c r="P384" s="10" t="e">
        <f t="shared" si="34"/>
        <v>#VALUE!</v>
      </c>
      <c r="Q384" s="10" t="e">
        <f t="shared" si="35"/>
        <v>#VALUE!</v>
      </c>
      <c r="R384" s="10">
        <f t="shared" si="36"/>
        <v>5.0762887895763837</v>
      </c>
      <c r="V384">
        <v>5.0762887895763837</v>
      </c>
      <c r="X384">
        <f t="shared" si="39"/>
        <v>4.5472577579152773</v>
      </c>
    </row>
    <row r="385" spans="1:24" x14ac:dyDescent="0.25">
      <c r="A385">
        <v>400</v>
      </c>
      <c r="B385" t="s">
        <v>566</v>
      </c>
      <c r="C385" s="25" t="s">
        <v>541</v>
      </c>
      <c r="D385" s="8" t="s">
        <v>656</v>
      </c>
      <c r="E385" t="s">
        <v>656</v>
      </c>
      <c r="F385" s="8" t="s">
        <v>656</v>
      </c>
      <c r="G385">
        <v>4.84</v>
      </c>
      <c r="H385">
        <v>4.9000000000000004</v>
      </c>
      <c r="I385">
        <v>4.3400000000000007</v>
      </c>
      <c r="J385">
        <v>6.06</v>
      </c>
      <c r="K385" t="s">
        <v>656</v>
      </c>
      <c r="L385">
        <v>4.9799999999999995</v>
      </c>
      <c r="M385" s="39"/>
      <c r="N385">
        <f t="shared" si="38"/>
        <v>5.024</v>
      </c>
      <c r="O385">
        <f t="shared" si="33"/>
        <v>5.024</v>
      </c>
      <c r="P385" s="10" t="e">
        <f t="shared" si="34"/>
        <v>#VALUE!</v>
      </c>
      <c r="Q385" s="10" t="e">
        <f t="shared" si="35"/>
        <v>#VALUE!</v>
      </c>
      <c r="R385" s="10">
        <f t="shared" si="36"/>
        <v>4.4720211493674071</v>
      </c>
      <c r="V385">
        <v>4.4720211493674071</v>
      </c>
      <c r="X385">
        <f t="shared" si="39"/>
        <v>4.7064042298734821</v>
      </c>
    </row>
    <row r="386" spans="1:24" x14ac:dyDescent="0.25">
      <c r="A386">
        <v>401</v>
      </c>
      <c r="B386" t="s">
        <v>566</v>
      </c>
      <c r="C386" s="25" t="s">
        <v>542</v>
      </c>
      <c r="D386" s="8" t="s">
        <v>656</v>
      </c>
      <c r="E386" t="s">
        <v>656</v>
      </c>
      <c r="F386" s="8" t="s">
        <v>656</v>
      </c>
      <c r="G386">
        <v>4.9399999999999995</v>
      </c>
      <c r="H386">
        <v>3.66</v>
      </c>
      <c r="I386">
        <v>3.55</v>
      </c>
      <c r="J386">
        <v>7.1000000000000005</v>
      </c>
      <c r="K386" t="s">
        <v>656</v>
      </c>
      <c r="L386">
        <v>4.6599999999999993</v>
      </c>
      <c r="M386" s="39"/>
      <c r="N386">
        <f t="shared" si="38"/>
        <v>4.782</v>
      </c>
      <c r="O386">
        <f t="shared" si="33"/>
        <v>4.782</v>
      </c>
      <c r="P386" s="10" t="e">
        <f t="shared" si="34"/>
        <v>#VALUE!</v>
      </c>
      <c r="Q386" s="10" t="e">
        <f t="shared" si="35"/>
        <v>#VALUE!</v>
      </c>
      <c r="R386" s="10">
        <f t="shared" si="36"/>
        <v>5.1266444262604649</v>
      </c>
      <c r="V386">
        <v>5.1266444262604649</v>
      </c>
      <c r="X386">
        <f t="shared" si="39"/>
        <v>4.3873288852520931</v>
      </c>
    </row>
    <row r="387" spans="1:24" x14ac:dyDescent="0.25">
      <c r="A387">
        <v>402</v>
      </c>
      <c r="B387" t="s">
        <v>566</v>
      </c>
      <c r="C387" s="25" t="s">
        <v>543</v>
      </c>
      <c r="D387" s="8" t="s">
        <v>656</v>
      </c>
      <c r="E387" t="s">
        <v>656</v>
      </c>
      <c r="F387" s="8" t="s">
        <v>656</v>
      </c>
      <c r="G387">
        <v>4.8599999999999994</v>
      </c>
      <c r="H387">
        <v>4.9799999999999995</v>
      </c>
      <c r="I387">
        <v>4.2</v>
      </c>
      <c r="J387">
        <v>6.24</v>
      </c>
      <c r="K387" t="s">
        <v>656</v>
      </c>
      <c r="L387">
        <v>4.6599999999999993</v>
      </c>
      <c r="M387" s="39"/>
      <c r="N387">
        <f t="shared" si="38"/>
        <v>4.9880000000000004</v>
      </c>
      <c r="O387">
        <f t="shared" ref="O387:O403" si="40">AVERAGE(D387,F387,G387,H387,I387,J387,K387,L387)</f>
        <v>4.9880000000000004</v>
      </c>
      <c r="P387" s="10" t="e">
        <f t="shared" ref="P387:P403" si="41">(D387-2.8558)/0.1881</f>
        <v>#VALUE!</v>
      </c>
      <c r="Q387" s="10" t="e">
        <f t="shared" ref="Q387:Q403" si="42">(F387-1.9742)/0.2735</f>
        <v>#VALUE!</v>
      </c>
      <c r="R387" s="10">
        <f t="shared" ref="R387:R403" si="43">(J387+1.0447)/1.5887</f>
        <v>4.5853213319065906</v>
      </c>
      <c r="V387">
        <v>4.5853213319065906</v>
      </c>
      <c r="X387">
        <f t="shared" si="39"/>
        <v>4.657064266381318</v>
      </c>
    </row>
    <row r="388" spans="1:24" x14ac:dyDescent="0.25">
      <c r="A388">
        <v>403</v>
      </c>
      <c r="B388" t="s">
        <v>566</v>
      </c>
      <c r="C388" s="25" t="s">
        <v>544</v>
      </c>
      <c r="D388" s="8" t="s">
        <v>656</v>
      </c>
      <c r="E388" t="s">
        <v>656</v>
      </c>
      <c r="F388" s="8" t="s">
        <v>656</v>
      </c>
      <c r="G388">
        <v>4.0600000000000005</v>
      </c>
      <c r="H388">
        <v>4.1999999999999993</v>
      </c>
      <c r="I388">
        <v>3.96</v>
      </c>
      <c r="J388">
        <v>5.8</v>
      </c>
      <c r="K388" t="s">
        <v>656</v>
      </c>
      <c r="L388">
        <v>4.0600000000000005</v>
      </c>
      <c r="M388" s="39"/>
      <c r="N388">
        <f t="shared" si="38"/>
        <v>4.4159999999999995</v>
      </c>
      <c r="O388">
        <f t="shared" si="40"/>
        <v>4.4159999999999995</v>
      </c>
      <c r="P388" s="10" t="e">
        <f t="shared" si="41"/>
        <v>#VALUE!</v>
      </c>
      <c r="Q388" s="10" t="e">
        <f t="shared" si="42"/>
        <v>#VALUE!</v>
      </c>
      <c r="R388" s="10">
        <f t="shared" si="43"/>
        <v>4.3083653301441425</v>
      </c>
      <c r="V388">
        <v>4.3083653301441425</v>
      </c>
      <c r="X388">
        <f t="shared" si="39"/>
        <v>4.1176730660288285</v>
      </c>
    </row>
    <row r="389" spans="1:24" x14ac:dyDescent="0.25">
      <c r="A389">
        <v>405</v>
      </c>
      <c r="B389" t="s">
        <v>566</v>
      </c>
      <c r="C389" s="25" t="s">
        <v>546</v>
      </c>
      <c r="D389" s="8" t="s">
        <v>656</v>
      </c>
      <c r="E389" t="s">
        <v>656</v>
      </c>
      <c r="F389" s="8" t="s">
        <v>656</v>
      </c>
      <c r="G389" t="s">
        <v>656</v>
      </c>
      <c r="H389" t="s">
        <v>656</v>
      </c>
      <c r="I389" t="s">
        <v>656</v>
      </c>
      <c r="J389" t="s">
        <v>656</v>
      </c>
      <c r="K389" t="s">
        <v>656</v>
      </c>
      <c r="L389">
        <v>2.7600000000000002</v>
      </c>
      <c r="M389" s="39"/>
      <c r="N389">
        <f t="shared" si="38"/>
        <v>2.7600000000000002</v>
      </c>
      <c r="O389">
        <f t="shared" si="40"/>
        <v>2.7600000000000002</v>
      </c>
      <c r="P389" s="10" t="e">
        <f t="shared" si="41"/>
        <v>#VALUE!</v>
      </c>
      <c r="Q389" s="10" t="e">
        <f t="shared" si="42"/>
        <v>#VALUE!</v>
      </c>
      <c r="R389" s="10" t="e">
        <f t="shared" si="43"/>
        <v>#VALUE!</v>
      </c>
      <c r="X389">
        <f t="shared" si="39"/>
        <v>2.7600000000000002</v>
      </c>
    </row>
    <row r="390" spans="1:24" x14ac:dyDescent="0.25">
      <c r="A390">
        <v>406</v>
      </c>
      <c r="B390" t="s">
        <v>566</v>
      </c>
      <c r="C390" s="25" t="s">
        <v>547</v>
      </c>
      <c r="D390" s="8" t="s">
        <v>656</v>
      </c>
      <c r="E390" t="s">
        <v>656</v>
      </c>
      <c r="F390" s="8" t="s">
        <v>656</v>
      </c>
      <c r="G390" t="s">
        <v>656</v>
      </c>
      <c r="H390" t="s">
        <v>656</v>
      </c>
      <c r="I390" t="s">
        <v>656</v>
      </c>
      <c r="J390" t="s">
        <v>656</v>
      </c>
      <c r="K390" t="s">
        <v>656</v>
      </c>
      <c r="L390">
        <v>4.7333333333333334</v>
      </c>
      <c r="M390" s="39"/>
      <c r="N390">
        <f t="shared" si="38"/>
        <v>4.7333333333333334</v>
      </c>
      <c r="O390">
        <f t="shared" si="40"/>
        <v>4.7333333333333334</v>
      </c>
      <c r="P390" s="10" t="e">
        <f t="shared" si="41"/>
        <v>#VALUE!</v>
      </c>
      <c r="Q390" s="10" t="e">
        <f t="shared" si="42"/>
        <v>#VALUE!</v>
      </c>
      <c r="R390" s="10" t="e">
        <f t="shared" si="43"/>
        <v>#VALUE!</v>
      </c>
      <c r="X390">
        <f t="shared" si="39"/>
        <v>4.7333333333333334</v>
      </c>
    </row>
    <row r="391" spans="1:24" x14ac:dyDescent="0.25">
      <c r="A391">
        <v>407</v>
      </c>
      <c r="B391" t="s">
        <v>566</v>
      </c>
      <c r="C391" s="25" t="s">
        <v>548</v>
      </c>
      <c r="D391" s="8" t="s">
        <v>656</v>
      </c>
      <c r="E391" t="s">
        <v>656</v>
      </c>
      <c r="F391" s="8" t="s">
        <v>656</v>
      </c>
      <c r="G391">
        <v>3.9</v>
      </c>
      <c r="H391">
        <v>3.78</v>
      </c>
      <c r="I391">
        <v>3.16</v>
      </c>
      <c r="J391">
        <v>2.2999999999999998</v>
      </c>
      <c r="K391" t="s">
        <v>656</v>
      </c>
      <c r="L391">
        <v>4.125</v>
      </c>
      <c r="M391" s="39"/>
      <c r="N391">
        <f t="shared" si="38"/>
        <v>3.4530000000000003</v>
      </c>
      <c r="O391">
        <f t="shared" si="40"/>
        <v>3.4530000000000003</v>
      </c>
      <c r="P391" s="10" t="e">
        <f t="shared" si="41"/>
        <v>#VALUE!</v>
      </c>
      <c r="Q391" s="10" t="e">
        <f t="shared" si="42"/>
        <v>#VALUE!</v>
      </c>
      <c r="R391" s="10">
        <f t="shared" si="43"/>
        <v>2.105306225215585</v>
      </c>
      <c r="V391">
        <v>2.105306225215585</v>
      </c>
      <c r="X391">
        <f t="shared" ref="X391:X403" si="44">AVERAGE(G391:I391,K391:L391,T391:V391)</f>
        <v>3.4140612450431171</v>
      </c>
    </row>
    <row r="392" spans="1:24" x14ac:dyDescent="0.25">
      <c r="A392">
        <v>408</v>
      </c>
      <c r="B392" t="s">
        <v>566</v>
      </c>
      <c r="C392" s="25" t="s">
        <v>549</v>
      </c>
      <c r="D392" s="8" t="s">
        <v>656</v>
      </c>
      <c r="E392" t="s">
        <v>656</v>
      </c>
      <c r="F392" s="8" t="s">
        <v>656</v>
      </c>
      <c r="G392">
        <v>5.68</v>
      </c>
      <c r="H392">
        <v>4.18</v>
      </c>
      <c r="I392">
        <v>2.46</v>
      </c>
      <c r="J392">
        <v>6.18</v>
      </c>
      <c r="K392" t="s">
        <v>656</v>
      </c>
      <c r="L392">
        <v>5.26</v>
      </c>
      <c r="M392" s="39"/>
      <c r="N392">
        <f t="shared" si="38"/>
        <v>4.7519999999999998</v>
      </c>
      <c r="O392">
        <f t="shared" si="40"/>
        <v>4.7519999999999998</v>
      </c>
      <c r="P392" s="10" t="e">
        <f t="shared" si="41"/>
        <v>#VALUE!</v>
      </c>
      <c r="Q392" s="10" t="e">
        <f t="shared" si="42"/>
        <v>#VALUE!</v>
      </c>
      <c r="R392" s="10">
        <f t="shared" si="43"/>
        <v>4.5475546043935289</v>
      </c>
      <c r="V392">
        <v>4.5475546043935289</v>
      </c>
      <c r="X392">
        <f t="shared" si="44"/>
        <v>4.4255109208787058</v>
      </c>
    </row>
    <row r="393" spans="1:24" x14ac:dyDescent="0.25">
      <c r="A393">
        <v>409</v>
      </c>
      <c r="B393" t="s">
        <v>566</v>
      </c>
      <c r="C393" s="25" t="s">
        <v>550</v>
      </c>
      <c r="D393" s="8" t="s">
        <v>656</v>
      </c>
      <c r="E393" t="s">
        <v>656</v>
      </c>
      <c r="F393" s="8" t="s">
        <v>656</v>
      </c>
      <c r="G393">
        <v>6.2</v>
      </c>
      <c r="H393">
        <v>5.52</v>
      </c>
      <c r="I393">
        <v>5.2799999999999994</v>
      </c>
      <c r="J393">
        <v>8.08</v>
      </c>
      <c r="K393" t="s">
        <v>656</v>
      </c>
      <c r="L393">
        <v>4.9000000000000004</v>
      </c>
      <c r="M393" s="39"/>
      <c r="N393">
        <f t="shared" si="38"/>
        <v>5.9959999999999996</v>
      </c>
      <c r="O393">
        <f t="shared" si="40"/>
        <v>5.9959999999999996</v>
      </c>
      <c r="P393" s="10" t="e">
        <f t="shared" si="41"/>
        <v>#VALUE!</v>
      </c>
      <c r="Q393" s="10" t="e">
        <f t="shared" si="42"/>
        <v>#VALUE!</v>
      </c>
      <c r="R393" s="10">
        <f t="shared" si="43"/>
        <v>5.7435009756404609</v>
      </c>
      <c r="V393">
        <v>5.7435009756404609</v>
      </c>
      <c r="X393">
        <f t="shared" si="44"/>
        <v>5.5287001951280921</v>
      </c>
    </row>
    <row r="394" spans="1:24" x14ac:dyDescent="0.25">
      <c r="A394">
        <v>410</v>
      </c>
      <c r="B394" t="s">
        <v>566</v>
      </c>
      <c r="C394" s="25" t="s">
        <v>551</v>
      </c>
      <c r="D394" s="8" t="s">
        <v>656</v>
      </c>
      <c r="E394" t="s">
        <v>656</v>
      </c>
      <c r="F394" s="8" t="s">
        <v>656</v>
      </c>
      <c r="G394">
        <v>4.18</v>
      </c>
      <c r="H394">
        <v>5.8400000000000007</v>
      </c>
      <c r="I394">
        <v>4.88</v>
      </c>
      <c r="J394">
        <v>10.66</v>
      </c>
      <c r="K394" t="s">
        <v>656</v>
      </c>
      <c r="L394">
        <v>4.5399999999999991</v>
      </c>
      <c r="M394" s="39"/>
      <c r="N394">
        <f t="shared" si="38"/>
        <v>6.02</v>
      </c>
      <c r="O394">
        <f t="shared" si="40"/>
        <v>6.02</v>
      </c>
      <c r="P394" s="10" t="e">
        <f t="shared" si="41"/>
        <v>#VALUE!</v>
      </c>
      <c r="Q394" s="10" t="e">
        <f t="shared" si="42"/>
        <v>#VALUE!</v>
      </c>
      <c r="R394" s="10">
        <f t="shared" si="43"/>
        <v>7.3674702587020837</v>
      </c>
      <c r="V394">
        <v>7.3674702587020837</v>
      </c>
      <c r="X394">
        <f t="shared" si="44"/>
        <v>5.3614940517404168</v>
      </c>
    </row>
    <row r="395" spans="1:24" x14ac:dyDescent="0.25">
      <c r="A395">
        <v>411</v>
      </c>
      <c r="B395" t="s">
        <v>566</v>
      </c>
      <c r="C395" s="25" t="s">
        <v>552</v>
      </c>
      <c r="D395" s="8" t="s">
        <v>656</v>
      </c>
      <c r="E395" t="s">
        <v>656</v>
      </c>
      <c r="F395" s="8" t="s">
        <v>656</v>
      </c>
      <c r="G395">
        <v>6.12</v>
      </c>
      <c r="H395" t="s">
        <v>656</v>
      </c>
      <c r="I395">
        <v>4.62</v>
      </c>
      <c r="J395">
        <v>7.4</v>
      </c>
      <c r="K395" t="s">
        <v>656</v>
      </c>
      <c r="L395">
        <v>4.2</v>
      </c>
      <c r="M395" s="39"/>
      <c r="N395">
        <f t="shared" ref="N395:N403" si="45">AVERAGE(D395:L395)</f>
        <v>5.585</v>
      </c>
      <c r="O395">
        <f t="shared" si="40"/>
        <v>5.585</v>
      </c>
      <c r="P395" s="10" t="e">
        <f t="shared" si="41"/>
        <v>#VALUE!</v>
      </c>
      <c r="Q395" s="10" t="e">
        <f t="shared" si="42"/>
        <v>#VALUE!</v>
      </c>
      <c r="R395" s="10">
        <f t="shared" si="43"/>
        <v>5.3154780638257701</v>
      </c>
      <c r="V395">
        <v>5.3154780638257701</v>
      </c>
      <c r="X395">
        <f t="shared" si="44"/>
        <v>5.0638695159564424</v>
      </c>
    </row>
    <row r="396" spans="1:24" x14ac:dyDescent="0.25">
      <c r="A396">
        <v>412</v>
      </c>
      <c r="B396" t="s">
        <v>566</v>
      </c>
      <c r="C396" s="25" t="s">
        <v>553</v>
      </c>
      <c r="D396" s="8" t="s">
        <v>656</v>
      </c>
      <c r="E396" t="s">
        <v>656</v>
      </c>
      <c r="F396" s="8" t="s">
        <v>656</v>
      </c>
      <c r="G396">
        <v>2.14</v>
      </c>
      <c r="H396" t="s">
        <v>656</v>
      </c>
      <c r="I396" t="s">
        <v>656</v>
      </c>
      <c r="J396" t="s">
        <v>656</v>
      </c>
      <c r="K396" t="s">
        <v>656</v>
      </c>
      <c r="L396">
        <v>3.5200000000000005</v>
      </c>
      <c r="M396" s="39"/>
      <c r="N396">
        <f t="shared" si="45"/>
        <v>2.83</v>
      </c>
      <c r="O396">
        <f t="shared" si="40"/>
        <v>2.83</v>
      </c>
      <c r="P396" s="10" t="e">
        <f t="shared" si="41"/>
        <v>#VALUE!</v>
      </c>
      <c r="Q396" s="10" t="e">
        <f t="shared" si="42"/>
        <v>#VALUE!</v>
      </c>
      <c r="R396" s="10" t="e">
        <f t="shared" si="43"/>
        <v>#VALUE!</v>
      </c>
      <c r="X396">
        <f t="shared" si="44"/>
        <v>2.83</v>
      </c>
    </row>
    <row r="397" spans="1:24" x14ac:dyDescent="0.25">
      <c r="A397">
        <v>413</v>
      </c>
      <c r="B397" t="s">
        <v>566</v>
      </c>
      <c r="C397" s="25" t="s">
        <v>554</v>
      </c>
      <c r="D397" s="8" t="s">
        <v>656</v>
      </c>
      <c r="E397" t="s">
        <v>656</v>
      </c>
      <c r="F397" s="8" t="s">
        <v>656</v>
      </c>
      <c r="G397">
        <v>3.2399999999999998</v>
      </c>
      <c r="H397">
        <v>5.4499999999999993</v>
      </c>
      <c r="I397">
        <v>4.32</v>
      </c>
      <c r="J397" t="s">
        <v>656</v>
      </c>
      <c r="K397" t="s">
        <v>656</v>
      </c>
      <c r="L397">
        <v>3.9200000000000004</v>
      </c>
      <c r="M397" s="39"/>
      <c r="N397">
        <f t="shared" si="45"/>
        <v>4.2324999999999999</v>
      </c>
      <c r="O397">
        <f t="shared" si="40"/>
        <v>4.2324999999999999</v>
      </c>
      <c r="P397" s="10" t="e">
        <f t="shared" si="41"/>
        <v>#VALUE!</v>
      </c>
      <c r="Q397" s="10" t="e">
        <f t="shared" si="42"/>
        <v>#VALUE!</v>
      </c>
      <c r="R397" s="10" t="e">
        <f t="shared" si="43"/>
        <v>#VALUE!</v>
      </c>
      <c r="X397">
        <f t="shared" si="44"/>
        <v>4.2324999999999999</v>
      </c>
    </row>
    <row r="398" spans="1:24" x14ac:dyDescent="0.25">
      <c r="A398">
        <v>414</v>
      </c>
      <c r="B398" t="s">
        <v>566</v>
      </c>
      <c r="C398" s="25" t="s">
        <v>555</v>
      </c>
      <c r="D398" s="8" t="s">
        <v>656</v>
      </c>
      <c r="E398" t="s">
        <v>656</v>
      </c>
      <c r="F398" s="8" t="s">
        <v>656</v>
      </c>
      <c r="G398">
        <v>3.04</v>
      </c>
      <c r="H398" t="s">
        <v>656</v>
      </c>
      <c r="I398" t="s">
        <v>656</v>
      </c>
      <c r="J398" t="s">
        <v>656</v>
      </c>
      <c r="K398" t="s">
        <v>656</v>
      </c>
      <c r="L398">
        <v>3.9200000000000004</v>
      </c>
      <c r="M398" s="39"/>
      <c r="N398">
        <f t="shared" si="45"/>
        <v>3.4800000000000004</v>
      </c>
      <c r="O398">
        <f t="shared" si="40"/>
        <v>3.4800000000000004</v>
      </c>
      <c r="P398" s="10" t="e">
        <f t="shared" si="41"/>
        <v>#VALUE!</v>
      </c>
      <c r="Q398" s="10" t="e">
        <f t="shared" si="42"/>
        <v>#VALUE!</v>
      </c>
      <c r="R398" s="10" t="e">
        <f t="shared" si="43"/>
        <v>#VALUE!</v>
      </c>
      <c r="X398">
        <f t="shared" si="44"/>
        <v>3.4800000000000004</v>
      </c>
    </row>
    <row r="399" spans="1:24" x14ac:dyDescent="0.25">
      <c r="A399">
        <v>415</v>
      </c>
      <c r="B399" t="s">
        <v>566</v>
      </c>
      <c r="C399" s="25" t="s">
        <v>556</v>
      </c>
      <c r="D399" s="8" t="s">
        <v>656</v>
      </c>
      <c r="E399" t="s">
        <v>656</v>
      </c>
      <c r="F399" s="8" t="s">
        <v>656</v>
      </c>
      <c r="G399">
        <v>3.1199999999999997</v>
      </c>
      <c r="H399" t="s">
        <v>656</v>
      </c>
      <c r="I399">
        <v>2.8</v>
      </c>
      <c r="J399" t="s">
        <v>656</v>
      </c>
      <c r="K399" t="s">
        <v>656</v>
      </c>
      <c r="L399">
        <v>4.3400000000000007</v>
      </c>
      <c r="M399" s="39"/>
      <c r="N399">
        <f t="shared" si="45"/>
        <v>3.4200000000000004</v>
      </c>
      <c r="O399">
        <f t="shared" si="40"/>
        <v>3.4200000000000004</v>
      </c>
      <c r="P399" s="10" t="e">
        <f t="shared" si="41"/>
        <v>#VALUE!</v>
      </c>
      <c r="Q399" s="10" t="e">
        <f t="shared" si="42"/>
        <v>#VALUE!</v>
      </c>
      <c r="R399" s="10" t="e">
        <f t="shared" si="43"/>
        <v>#VALUE!</v>
      </c>
      <c r="X399">
        <f t="shared" si="44"/>
        <v>3.4200000000000004</v>
      </c>
    </row>
    <row r="400" spans="1:24" x14ac:dyDescent="0.25">
      <c r="A400">
        <v>416</v>
      </c>
      <c r="B400" t="s">
        <v>566</v>
      </c>
      <c r="C400" s="25" t="s">
        <v>557</v>
      </c>
      <c r="D400" s="8" t="s">
        <v>656</v>
      </c>
      <c r="E400" t="s">
        <v>656</v>
      </c>
      <c r="F400" s="8" t="s">
        <v>656</v>
      </c>
      <c r="G400">
        <v>4.7</v>
      </c>
      <c r="H400" t="s">
        <v>656</v>
      </c>
      <c r="I400">
        <v>2.9799999999999995</v>
      </c>
      <c r="J400" t="s">
        <v>656</v>
      </c>
      <c r="K400" t="s">
        <v>656</v>
      </c>
      <c r="L400">
        <v>4.24</v>
      </c>
      <c r="M400" s="39"/>
      <c r="N400">
        <f t="shared" si="45"/>
        <v>3.9733333333333332</v>
      </c>
      <c r="O400">
        <f t="shared" si="40"/>
        <v>3.9733333333333332</v>
      </c>
      <c r="P400" s="10" t="e">
        <f t="shared" si="41"/>
        <v>#VALUE!</v>
      </c>
      <c r="Q400" s="10" t="e">
        <f t="shared" si="42"/>
        <v>#VALUE!</v>
      </c>
      <c r="R400" s="10" t="e">
        <f t="shared" si="43"/>
        <v>#VALUE!</v>
      </c>
      <c r="X400">
        <f t="shared" si="44"/>
        <v>3.9733333333333332</v>
      </c>
    </row>
    <row r="401" spans="1:25" x14ac:dyDescent="0.25">
      <c r="A401">
        <v>417</v>
      </c>
      <c r="B401" t="s">
        <v>566</v>
      </c>
      <c r="C401" s="25" t="s">
        <v>558</v>
      </c>
      <c r="D401" s="8" t="s">
        <v>656</v>
      </c>
      <c r="E401" t="s">
        <v>656</v>
      </c>
      <c r="F401" s="8" t="s">
        <v>656</v>
      </c>
      <c r="G401">
        <v>3.15</v>
      </c>
      <c r="H401">
        <v>3.04</v>
      </c>
      <c r="I401" t="s">
        <v>656</v>
      </c>
      <c r="J401" t="s">
        <v>656</v>
      </c>
      <c r="K401" t="s">
        <v>656</v>
      </c>
      <c r="L401">
        <v>3.4</v>
      </c>
      <c r="M401" s="39"/>
      <c r="N401">
        <f t="shared" si="45"/>
        <v>3.1966666666666668</v>
      </c>
      <c r="O401">
        <f t="shared" si="40"/>
        <v>3.1966666666666668</v>
      </c>
      <c r="P401" s="10" t="e">
        <f t="shared" si="41"/>
        <v>#VALUE!</v>
      </c>
      <c r="Q401" s="10" t="e">
        <f t="shared" si="42"/>
        <v>#VALUE!</v>
      </c>
      <c r="R401" s="10" t="e">
        <f t="shared" si="43"/>
        <v>#VALUE!</v>
      </c>
      <c r="X401">
        <f t="shared" si="44"/>
        <v>3.1966666666666668</v>
      </c>
    </row>
    <row r="402" spans="1:25" x14ac:dyDescent="0.25">
      <c r="A402">
        <v>418</v>
      </c>
      <c r="B402" t="s">
        <v>566</v>
      </c>
      <c r="C402" s="25" t="s">
        <v>559</v>
      </c>
      <c r="D402" s="8" t="s">
        <v>656</v>
      </c>
      <c r="E402" t="s">
        <v>656</v>
      </c>
      <c r="F402" s="8" t="s">
        <v>656</v>
      </c>
      <c r="G402" t="s">
        <v>656</v>
      </c>
      <c r="H402" t="s">
        <v>656</v>
      </c>
      <c r="I402">
        <v>4</v>
      </c>
      <c r="J402" t="s">
        <v>656</v>
      </c>
      <c r="K402" t="s">
        <v>656</v>
      </c>
      <c r="L402" t="s">
        <v>656</v>
      </c>
      <c r="M402" s="39"/>
      <c r="N402">
        <f t="shared" si="45"/>
        <v>4</v>
      </c>
      <c r="O402">
        <f t="shared" si="40"/>
        <v>4</v>
      </c>
      <c r="P402" s="10" t="e">
        <f t="shared" si="41"/>
        <v>#VALUE!</v>
      </c>
      <c r="Q402" s="10" t="e">
        <f t="shared" si="42"/>
        <v>#VALUE!</v>
      </c>
      <c r="R402" s="10" t="e">
        <f t="shared" si="43"/>
        <v>#VALUE!</v>
      </c>
      <c r="X402">
        <f t="shared" si="44"/>
        <v>4</v>
      </c>
    </row>
    <row r="403" spans="1:25" x14ac:dyDescent="0.25">
      <c r="A403">
        <v>419</v>
      </c>
      <c r="B403" t="s">
        <v>566</v>
      </c>
      <c r="C403" s="25" t="s">
        <v>560</v>
      </c>
      <c r="D403" s="8" t="s">
        <v>656</v>
      </c>
      <c r="E403" t="s">
        <v>656</v>
      </c>
      <c r="F403" s="8" t="s">
        <v>656</v>
      </c>
      <c r="G403">
        <v>5.5</v>
      </c>
      <c r="H403" t="s">
        <v>656</v>
      </c>
      <c r="I403" t="s">
        <v>656</v>
      </c>
      <c r="J403" t="s">
        <v>656</v>
      </c>
      <c r="K403" t="s">
        <v>656</v>
      </c>
      <c r="L403">
        <v>4.5</v>
      </c>
      <c r="M403" s="39"/>
      <c r="N403">
        <f t="shared" si="45"/>
        <v>5</v>
      </c>
      <c r="O403">
        <f t="shared" si="40"/>
        <v>5</v>
      </c>
      <c r="P403" s="10" t="e">
        <f t="shared" si="41"/>
        <v>#VALUE!</v>
      </c>
      <c r="Q403" s="10" t="e">
        <f t="shared" si="42"/>
        <v>#VALUE!</v>
      </c>
      <c r="R403" s="10" t="e">
        <f t="shared" si="43"/>
        <v>#VALUE!</v>
      </c>
      <c r="X403">
        <f t="shared" si="44"/>
        <v>5</v>
      </c>
    </row>
    <row r="405" spans="1:25" x14ac:dyDescent="0.25">
      <c r="X405">
        <f>COUNT(X2:X403)</f>
        <v>402</v>
      </c>
      <c r="Y405" t="s">
        <v>662</v>
      </c>
    </row>
    <row r="406" spans="1:25" x14ac:dyDescent="0.25">
      <c r="X406">
        <f>MAX(X2:X403)</f>
        <v>10.349940202681438</v>
      </c>
      <c r="Y406" t="s">
        <v>663</v>
      </c>
    </row>
    <row r="407" spans="1:25" x14ac:dyDescent="0.25">
      <c r="X407">
        <f>MIN(X2:X403)</f>
        <v>0.7</v>
      </c>
      <c r="Y407" t="s">
        <v>664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7"/>
  <sheetViews>
    <sheetView workbookViewId="0">
      <pane xSplit="2" ySplit="1" topLeftCell="R61" activePane="bottomRight" state="frozen"/>
      <selection pane="topRight" activeCell="B1" sqref="B1"/>
      <selection pane="bottomLeft" activeCell="A2" sqref="A2"/>
      <selection pane="bottomRight" activeCell="Z76" sqref="Z76"/>
    </sheetView>
  </sheetViews>
  <sheetFormatPr defaultRowHeight="12.5" x14ac:dyDescent="0.25"/>
  <cols>
    <col min="13" max="13" width="3.453125" style="37" customWidth="1"/>
    <col min="20" max="20" width="5" customWidth="1"/>
    <col min="24" max="24" width="4.26953125" customWidth="1"/>
  </cols>
  <sheetData>
    <row r="1" spans="1:26" ht="13" x14ac:dyDescent="0.3">
      <c r="A1" t="s">
        <v>567</v>
      </c>
      <c r="B1" t="s">
        <v>407</v>
      </c>
      <c r="C1" s="1" t="s">
        <v>0</v>
      </c>
      <c r="D1" s="1" t="s">
        <v>84</v>
      </c>
      <c r="E1" s="1" t="s">
        <v>85</v>
      </c>
      <c r="F1" s="1" t="s">
        <v>86</v>
      </c>
      <c r="G1" s="1" t="s">
        <v>87</v>
      </c>
      <c r="H1" s="2" t="s">
        <v>90</v>
      </c>
      <c r="I1" s="2" t="s">
        <v>92</v>
      </c>
      <c r="J1" s="2" t="s">
        <v>91</v>
      </c>
      <c r="K1" t="s">
        <v>110</v>
      </c>
      <c r="L1" s="2" t="s">
        <v>93</v>
      </c>
      <c r="M1" s="36"/>
      <c r="N1" t="s">
        <v>666</v>
      </c>
      <c r="O1" s="2" t="s">
        <v>667</v>
      </c>
      <c r="P1" s="2" t="s">
        <v>679</v>
      </c>
      <c r="Q1" t="s">
        <v>652</v>
      </c>
      <c r="R1" t="s">
        <v>654</v>
      </c>
      <c r="S1" t="s">
        <v>655</v>
      </c>
      <c r="U1" t="s">
        <v>657</v>
      </c>
      <c r="V1" t="s">
        <v>659</v>
      </c>
      <c r="W1" t="s">
        <v>678</v>
      </c>
      <c r="Y1" t="s">
        <v>682</v>
      </c>
    </row>
    <row r="2" spans="1:26" x14ac:dyDescent="0.25">
      <c r="A2">
        <v>1</v>
      </c>
      <c r="B2" t="s">
        <v>408</v>
      </c>
      <c r="C2" s="3" t="s">
        <v>2</v>
      </c>
      <c r="D2" s="3">
        <v>4.54</v>
      </c>
      <c r="E2" s="3">
        <v>4.4000000000000004</v>
      </c>
      <c r="F2" s="3" t="s">
        <v>656</v>
      </c>
      <c r="G2" s="3">
        <v>4</v>
      </c>
      <c r="H2" t="s">
        <v>656</v>
      </c>
      <c r="I2" t="s">
        <v>656</v>
      </c>
      <c r="J2" t="s">
        <v>656</v>
      </c>
      <c r="K2" t="s">
        <v>656</v>
      </c>
      <c r="L2">
        <v>6.4</v>
      </c>
      <c r="N2">
        <f>AVERAGE(D2:L2)</f>
        <v>4.8350000000000009</v>
      </c>
      <c r="O2">
        <f>AVERAGE(D2,F2,G2,H2,I2,J2,K2,L2)</f>
        <v>4.9799999999999995</v>
      </c>
      <c r="P2">
        <f>AVERAGE(D2,F2,G2,H2,I2,J2,K2)</f>
        <v>4.2699999999999996</v>
      </c>
      <c r="Q2" s="10">
        <f>(D2-2.8558)/0.1881</f>
        <v>8.9537480063795858</v>
      </c>
      <c r="R2" s="10" t="e">
        <f>(F2-1.9742)/0.2735</f>
        <v>#VALUE!</v>
      </c>
      <c r="S2" s="10" t="e">
        <f>(J2+1.0447)/1.5887</f>
        <v>#VALUE!</v>
      </c>
      <c r="T2" s="10"/>
      <c r="U2" s="10">
        <f>(D2-2.9225)/0.1776</f>
        <v>9.107545045045045</v>
      </c>
      <c r="V2" s="10"/>
      <c r="W2" s="10"/>
      <c r="Y2">
        <f>AVERAGE(G2:I2,K2,U2:W2)</f>
        <v>6.5537725225225225</v>
      </c>
    </row>
    <row r="3" spans="1:26" x14ac:dyDescent="0.25">
      <c r="A3">
        <v>2</v>
      </c>
      <c r="B3" t="s">
        <v>408</v>
      </c>
      <c r="C3" s="3" t="s">
        <v>7</v>
      </c>
      <c r="D3" s="3" t="s">
        <v>656</v>
      </c>
      <c r="E3" s="3">
        <v>4.8</v>
      </c>
      <c r="F3" s="3" t="s">
        <v>656</v>
      </c>
      <c r="G3" s="3">
        <v>3.62</v>
      </c>
      <c r="H3">
        <v>4.16</v>
      </c>
      <c r="I3">
        <v>4.5599999999999996</v>
      </c>
      <c r="J3" t="s">
        <v>656</v>
      </c>
      <c r="K3" t="s">
        <v>656</v>
      </c>
      <c r="L3">
        <v>3.92</v>
      </c>
      <c r="N3">
        <f t="shared" ref="N3:N8" si="0">AVERAGE(D3:L3)</f>
        <v>4.2120000000000006</v>
      </c>
      <c r="O3">
        <f t="shared" ref="O3:O66" si="1">AVERAGE(D3,F3,G3,H3,I3,J3,K3,L3)</f>
        <v>4.0649999999999995</v>
      </c>
      <c r="P3">
        <f t="shared" ref="P3:P66" si="2">AVERAGE(D3,F3,G3,H3,I3,J3,K3)</f>
        <v>4.1133333333333333</v>
      </c>
      <c r="Q3" s="10" t="e">
        <f t="shared" ref="Q3:Q66" si="3">(D3-2.8558)/0.1881</f>
        <v>#VALUE!</v>
      </c>
      <c r="R3" s="10" t="e">
        <f t="shared" ref="R3:R66" si="4">(F3-1.9742)/0.2735</f>
        <v>#VALUE!</v>
      </c>
      <c r="S3" s="10" t="e">
        <f t="shared" ref="S3:S66" si="5">(J3+1.0447)/1.5887</f>
        <v>#VALUE!</v>
      </c>
      <c r="Y3">
        <f t="shared" ref="Y3:Y66" si="6">AVERAGE(G3:I3,K3,U3:W3)</f>
        <v>4.1133333333333333</v>
      </c>
    </row>
    <row r="4" spans="1:26" x14ac:dyDescent="0.25">
      <c r="A4">
        <v>3</v>
      </c>
      <c r="B4" t="s">
        <v>408</v>
      </c>
      <c r="C4" s="3" t="s">
        <v>4</v>
      </c>
      <c r="D4" s="3" t="s">
        <v>656</v>
      </c>
      <c r="E4" s="3">
        <v>5.04</v>
      </c>
      <c r="F4" s="3" t="s">
        <v>656</v>
      </c>
      <c r="G4" s="3">
        <v>3.22</v>
      </c>
      <c r="H4" s="3" t="s">
        <v>656</v>
      </c>
      <c r="I4" s="3" t="s">
        <v>656</v>
      </c>
      <c r="J4" s="3" t="s">
        <v>656</v>
      </c>
      <c r="K4" s="3" t="s">
        <v>656</v>
      </c>
      <c r="L4">
        <v>3.62</v>
      </c>
      <c r="N4">
        <f t="shared" si="0"/>
        <v>3.9599999999999995</v>
      </c>
      <c r="O4">
        <f t="shared" si="1"/>
        <v>3.42</v>
      </c>
      <c r="P4">
        <f t="shared" si="2"/>
        <v>3.22</v>
      </c>
      <c r="Q4" s="10" t="e">
        <f t="shared" si="3"/>
        <v>#VALUE!</v>
      </c>
      <c r="R4" s="10" t="e">
        <f t="shared" si="4"/>
        <v>#VALUE!</v>
      </c>
      <c r="S4" s="10" t="e">
        <f t="shared" si="5"/>
        <v>#VALUE!</v>
      </c>
      <c r="Y4">
        <f t="shared" si="6"/>
        <v>3.22</v>
      </c>
    </row>
    <row r="5" spans="1:26" x14ac:dyDescent="0.25">
      <c r="A5">
        <v>4</v>
      </c>
      <c r="B5" t="s">
        <v>408</v>
      </c>
      <c r="C5" s="3" t="s">
        <v>3</v>
      </c>
      <c r="D5" s="3" t="s">
        <v>656</v>
      </c>
      <c r="E5" s="3">
        <v>4.46</v>
      </c>
      <c r="F5" s="3" t="s">
        <v>656</v>
      </c>
      <c r="G5" s="3" t="s">
        <v>656</v>
      </c>
      <c r="H5" s="3" t="s">
        <v>656</v>
      </c>
      <c r="I5" s="3" t="s">
        <v>656</v>
      </c>
      <c r="J5" s="3" t="s">
        <v>656</v>
      </c>
      <c r="K5" s="3" t="s">
        <v>656</v>
      </c>
      <c r="L5">
        <v>3.72</v>
      </c>
      <c r="N5">
        <f t="shared" si="0"/>
        <v>4.09</v>
      </c>
      <c r="O5">
        <f t="shared" si="1"/>
        <v>3.72</v>
      </c>
      <c r="P5" t="e">
        <f t="shared" si="2"/>
        <v>#DIV/0!</v>
      </c>
      <c r="Q5" s="10" t="e">
        <f t="shared" si="3"/>
        <v>#VALUE!</v>
      </c>
      <c r="R5" s="10" t="e">
        <f t="shared" si="4"/>
        <v>#VALUE!</v>
      </c>
      <c r="S5" s="10" t="e">
        <f t="shared" si="5"/>
        <v>#VALUE!</v>
      </c>
      <c r="Z5" t="s">
        <v>684</v>
      </c>
    </row>
    <row r="6" spans="1:26" x14ac:dyDescent="0.25">
      <c r="A6">
        <v>5</v>
      </c>
      <c r="B6" t="s">
        <v>408</v>
      </c>
      <c r="C6" s="3" t="s">
        <v>6</v>
      </c>
      <c r="D6" s="3" t="s">
        <v>656</v>
      </c>
      <c r="E6" s="3">
        <v>2.54</v>
      </c>
      <c r="F6" s="3" t="s">
        <v>656</v>
      </c>
      <c r="G6" s="3">
        <v>1.68</v>
      </c>
      <c r="H6" s="3" t="s">
        <v>656</v>
      </c>
      <c r="I6" s="3" t="s">
        <v>656</v>
      </c>
      <c r="J6" s="3" t="s">
        <v>656</v>
      </c>
      <c r="K6" s="3" t="s">
        <v>656</v>
      </c>
      <c r="L6">
        <v>2.64</v>
      </c>
      <c r="N6">
        <f t="shared" si="0"/>
        <v>2.2866666666666666</v>
      </c>
      <c r="O6">
        <f t="shared" si="1"/>
        <v>2.16</v>
      </c>
      <c r="P6">
        <f t="shared" si="2"/>
        <v>1.68</v>
      </c>
      <c r="Q6" s="10" t="e">
        <f t="shared" si="3"/>
        <v>#VALUE!</v>
      </c>
      <c r="R6" s="10" t="e">
        <f t="shared" si="4"/>
        <v>#VALUE!</v>
      </c>
      <c r="S6" s="10" t="e">
        <f t="shared" si="5"/>
        <v>#VALUE!</v>
      </c>
      <c r="Y6">
        <f t="shared" si="6"/>
        <v>1.68</v>
      </c>
    </row>
    <row r="7" spans="1:26" x14ac:dyDescent="0.25">
      <c r="A7">
        <v>6</v>
      </c>
      <c r="B7" t="s">
        <v>408</v>
      </c>
      <c r="C7" s="3" t="s">
        <v>8</v>
      </c>
      <c r="D7" s="3">
        <v>3.16</v>
      </c>
      <c r="E7" s="3">
        <v>3.65</v>
      </c>
      <c r="F7" s="3">
        <v>3.02</v>
      </c>
      <c r="G7" s="3">
        <v>2.84</v>
      </c>
      <c r="H7" s="3" t="s">
        <v>656</v>
      </c>
      <c r="I7" s="3" t="s">
        <v>656</v>
      </c>
      <c r="J7" s="3" t="s">
        <v>656</v>
      </c>
      <c r="K7" s="3" t="s">
        <v>656</v>
      </c>
      <c r="L7">
        <v>4.0999999999999996</v>
      </c>
      <c r="N7">
        <f t="shared" si="0"/>
        <v>3.3540000000000001</v>
      </c>
      <c r="O7">
        <f t="shared" si="1"/>
        <v>3.28</v>
      </c>
      <c r="P7">
        <f t="shared" si="2"/>
        <v>3.0066666666666664</v>
      </c>
      <c r="Q7" s="10">
        <f t="shared" si="3"/>
        <v>1.6172248803827765</v>
      </c>
      <c r="R7" s="10">
        <f t="shared" si="4"/>
        <v>3.8237659963436927</v>
      </c>
      <c r="S7" s="10" t="e">
        <f t="shared" si="5"/>
        <v>#VALUE!</v>
      </c>
      <c r="U7" s="10">
        <f>(D7-2.9225)/0.1776</f>
        <v>1.3372747747747762</v>
      </c>
      <c r="V7" s="10">
        <f>(F7-1.9913)/0.2715</f>
        <v>3.7889502762430936</v>
      </c>
      <c r="Y7">
        <f t="shared" si="6"/>
        <v>2.65540835033929</v>
      </c>
    </row>
    <row r="8" spans="1:26" x14ac:dyDescent="0.25">
      <c r="A8">
        <v>7</v>
      </c>
      <c r="B8" t="s">
        <v>408</v>
      </c>
      <c r="C8" s="3" t="s">
        <v>9</v>
      </c>
      <c r="D8" s="3" t="s">
        <v>656</v>
      </c>
      <c r="E8" s="3" t="s">
        <v>656</v>
      </c>
      <c r="F8" s="3">
        <v>4.12</v>
      </c>
      <c r="G8" s="3">
        <v>3</v>
      </c>
      <c r="H8" s="3" t="s">
        <v>656</v>
      </c>
      <c r="I8">
        <v>4.34</v>
      </c>
      <c r="J8" s="3" t="s">
        <v>656</v>
      </c>
      <c r="K8" s="3" t="s">
        <v>656</v>
      </c>
      <c r="L8">
        <v>3.72</v>
      </c>
      <c r="N8">
        <f t="shared" si="0"/>
        <v>3.7950000000000004</v>
      </c>
      <c r="O8">
        <f t="shared" si="1"/>
        <v>3.7950000000000004</v>
      </c>
      <c r="P8">
        <f t="shared" si="2"/>
        <v>3.8200000000000003</v>
      </c>
      <c r="Q8" s="10" t="e">
        <f t="shared" si="3"/>
        <v>#VALUE!</v>
      </c>
      <c r="R8" s="10">
        <f t="shared" si="4"/>
        <v>7.8457038391224874</v>
      </c>
      <c r="S8" s="10" t="e">
        <f t="shared" si="5"/>
        <v>#VALUE!</v>
      </c>
      <c r="V8" s="10">
        <f>(F8-1.9913)/0.2715</f>
        <v>7.8405156537753227</v>
      </c>
      <c r="Y8">
        <f t="shared" si="6"/>
        <v>5.0601718845917745</v>
      </c>
    </row>
    <row r="9" spans="1:26" x14ac:dyDescent="0.25">
      <c r="A9">
        <v>9</v>
      </c>
      <c r="B9" t="s">
        <v>408</v>
      </c>
      <c r="C9" s="3" t="s">
        <v>11</v>
      </c>
      <c r="D9" s="3" t="s">
        <v>656</v>
      </c>
      <c r="E9" s="3" t="s">
        <v>656</v>
      </c>
      <c r="F9" s="3" t="s">
        <v>656</v>
      </c>
      <c r="G9" s="3">
        <v>2.6</v>
      </c>
      <c r="H9" s="3" t="s">
        <v>656</v>
      </c>
      <c r="I9" s="3" t="s">
        <v>656</v>
      </c>
      <c r="J9" s="3" t="s">
        <v>656</v>
      </c>
      <c r="K9" s="3" t="s">
        <v>656</v>
      </c>
      <c r="L9">
        <v>3.58</v>
      </c>
      <c r="M9" s="38"/>
      <c r="N9">
        <f>AVERAGE(D9:L9)</f>
        <v>3.09</v>
      </c>
      <c r="O9">
        <f t="shared" si="1"/>
        <v>3.09</v>
      </c>
      <c r="P9">
        <f t="shared" si="2"/>
        <v>2.6</v>
      </c>
      <c r="Q9" s="10" t="e">
        <f t="shared" si="3"/>
        <v>#VALUE!</v>
      </c>
      <c r="R9" s="10" t="e">
        <f t="shared" si="4"/>
        <v>#VALUE!</v>
      </c>
      <c r="S9" s="10" t="e">
        <f t="shared" si="5"/>
        <v>#VALUE!</v>
      </c>
      <c r="Y9">
        <f t="shared" si="6"/>
        <v>2.6</v>
      </c>
    </row>
    <row r="10" spans="1:26" x14ac:dyDescent="0.25">
      <c r="A10">
        <v>10</v>
      </c>
      <c r="B10" t="s">
        <v>408</v>
      </c>
      <c r="C10" s="3" t="s">
        <v>12</v>
      </c>
      <c r="D10" s="3" t="s">
        <v>656</v>
      </c>
      <c r="E10" s="3" t="s">
        <v>656</v>
      </c>
      <c r="F10" s="3" t="s">
        <v>656</v>
      </c>
      <c r="G10" s="3" t="s">
        <v>656</v>
      </c>
      <c r="H10">
        <v>6.42</v>
      </c>
      <c r="I10">
        <v>4.3</v>
      </c>
      <c r="J10">
        <v>6.22</v>
      </c>
      <c r="K10" s="3" t="s">
        <v>656</v>
      </c>
      <c r="L10" t="s">
        <v>656</v>
      </c>
      <c r="M10" s="38"/>
      <c r="N10">
        <f>AVERAGE(D10:L10)</f>
        <v>5.6466666666666656</v>
      </c>
      <c r="O10">
        <f t="shared" si="1"/>
        <v>5.6466666666666656</v>
      </c>
      <c r="P10">
        <f t="shared" si="2"/>
        <v>5.6466666666666656</v>
      </c>
      <c r="Q10" s="10" t="e">
        <f t="shared" si="3"/>
        <v>#VALUE!</v>
      </c>
      <c r="R10" s="10" t="e">
        <f t="shared" si="4"/>
        <v>#VALUE!</v>
      </c>
      <c r="S10" s="10">
        <f t="shared" si="5"/>
        <v>4.5727324227355695</v>
      </c>
      <c r="W10" s="10">
        <f>(J10+1.3661)/1.6255</f>
        <v>4.6669332513072899</v>
      </c>
      <c r="Y10">
        <f t="shared" si="6"/>
        <v>5.1289777504357632</v>
      </c>
    </row>
    <row r="11" spans="1:26" x14ac:dyDescent="0.25">
      <c r="A11">
        <v>12</v>
      </c>
      <c r="B11" t="s">
        <v>408</v>
      </c>
      <c r="C11" s="3" t="s">
        <v>14</v>
      </c>
      <c r="D11" s="3">
        <v>3.54</v>
      </c>
      <c r="E11" s="3" t="s">
        <v>656</v>
      </c>
      <c r="F11" s="3" t="s">
        <v>656</v>
      </c>
      <c r="G11" s="3">
        <v>4.88</v>
      </c>
      <c r="H11">
        <v>3.84</v>
      </c>
      <c r="I11" s="3" t="s">
        <v>656</v>
      </c>
      <c r="J11">
        <v>6.4</v>
      </c>
      <c r="K11" s="3" t="s">
        <v>656</v>
      </c>
      <c r="L11">
        <v>3.18</v>
      </c>
      <c r="M11" s="38"/>
      <c r="N11">
        <f t="shared" ref="N11:N74" si="7">AVERAGE(D11:L11)</f>
        <v>4.3680000000000003</v>
      </c>
      <c r="O11">
        <f t="shared" si="1"/>
        <v>4.3680000000000003</v>
      </c>
      <c r="P11">
        <f t="shared" si="2"/>
        <v>4.665</v>
      </c>
      <c r="Q11" s="10">
        <f t="shared" si="3"/>
        <v>3.6374269005847961</v>
      </c>
      <c r="R11" s="10" t="e">
        <f t="shared" si="4"/>
        <v>#VALUE!</v>
      </c>
      <c r="S11" s="10">
        <f t="shared" si="5"/>
        <v>4.686032605274753</v>
      </c>
      <c r="U11" s="10">
        <f>(D11-2.9225)/0.1776</f>
        <v>3.4769144144144151</v>
      </c>
      <c r="W11" s="10">
        <f t="shared" ref="W11:W16" si="8">(J11+1.3661)/1.6255</f>
        <v>4.7776684097200866</v>
      </c>
      <c r="Y11">
        <f t="shared" si="6"/>
        <v>4.2436457060336252</v>
      </c>
    </row>
    <row r="12" spans="1:26" x14ac:dyDescent="0.25">
      <c r="A12">
        <v>13</v>
      </c>
      <c r="B12" t="s">
        <v>408</v>
      </c>
      <c r="C12" s="3" t="s">
        <v>15</v>
      </c>
      <c r="D12" s="3" t="s">
        <v>656</v>
      </c>
      <c r="E12" s="3" t="s">
        <v>656</v>
      </c>
      <c r="F12" s="3" t="s">
        <v>656</v>
      </c>
      <c r="G12" s="3">
        <v>4.5</v>
      </c>
      <c r="H12" s="3" t="s">
        <v>656</v>
      </c>
      <c r="I12" s="3" t="s">
        <v>656</v>
      </c>
      <c r="J12">
        <v>4.54</v>
      </c>
      <c r="K12" s="3" t="s">
        <v>656</v>
      </c>
      <c r="L12">
        <v>3.8</v>
      </c>
      <c r="M12" s="38"/>
      <c r="N12">
        <f t="shared" si="7"/>
        <v>4.28</v>
      </c>
      <c r="O12">
        <f t="shared" si="1"/>
        <v>4.28</v>
      </c>
      <c r="P12">
        <f t="shared" si="2"/>
        <v>4.5199999999999996</v>
      </c>
      <c r="Q12" s="10" t="e">
        <f t="shared" si="3"/>
        <v>#VALUE!</v>
      </c>
      <c r="R12" s="10" t="e">
        <f t="shared" si="4"/>
        <v>#VALUE!</v>
      </c>
      <c r="S12" s="10">
        <f t="shared" si="5"/>
        <v>3.5152640523698619</v>
      </c>
      <c r="W12" s="10">
        <f t="shared" si="8"/>
        <v>3.6334051061211938</v>
      </c>
      <c r="Y12">
        <f t="shared" si="6"/>
        <v>4.0667025530605967</v>
      </c>
    </row>
    <row r="13" spans="1:26" x14ac:dyDescent="0.25">
      <c r="A13">
        <v>14</v>
      </c>
      <c r="B13" t="s">
        <v>408</v>
      </c>
      <c r="C13" s="3" t="s">
        <v>16</v>
      </c>
      <c r="D13" s="3" t="s">
        <v>656</v>
      </c>
      <c r="E13" s="3" t="s">
        <v>656</v>
      </c>
      <c r="F13" s="3" t="s">
        <v>656</v>
      </c>
      <c r="G13" s="3">
        <v>3.68</v>
      </c>
      <c r="H13">
        <v>4.04</v>
      </c>
      <c r="I13">
        <v>3.48</v>
      </c>
      <c r="J13">
        <v>3.24</v>
      </c>
      <c r="K13" s="3" t="s">
        <v>656</v>
      </c>
      <c r="L13">
        <v>4.5599999999999996</v>
      </c>
      <c r="M13" s="38"/>
      <c r="N13">
        <f t="shared" si="7"/>
        <v>3.8</v>
      </c>
      <c r="O13">
        <f t="shared" si="1"/>
        <v>3.8</v>
      </c>
      <c r="P13">
        <f t="shared" si="2"/>
        <v>3.6100000000000003</v>
      </c>
      <c r="Q13" s="10" t="e">
        <f t="shared" si="3"/>
        <v>#VALUE!</v>
      </c>
      <c r="R13" s="10" t="e">
        <f t="shared" si="4"/>
        <v>#VALUE!</v>
      </c>
      <c r="S13" s="10">
        <f t="shared" si="5"/>
        <v>2.6969849562535404</v>
      </c>
      <c r="W13" s="10">
        <f t="shared" si="8"/>
        <v>2.8336511842509999</v>
      </c>
      <c r="Y13">
        <f t="shared" si="6"/>
        <v>3.5084127960627502</v>
      </c>
    </row>
    <row r="14" spans="1:26" x14ac:dyDescent="0.25">
      <c r="A14">
        <v>15</v>
      </c>
      <c r="B14" t="s">
        <v>408</v>
      </c>
      <c r="C14" s="3" t="s">
        <v>17</v>
      </c>
      <c r="D14" s="3" t="s">
        <v>656</v>
      </c>
      <c r="E14" s="3" t="s">
        <v>656</v>
      </c>
      <c r="F14" s="3" t="s">
        <v>656</v>
      </c>
      <c r="G14" s="3">
        <v>5</v>
      </c>
      <c r="H14">
        <v>4.1399999999999997</v>
      </c>
      <c r="I14">
        <v>4.68</v>
      </c>
      <c r="J14">
        <v>9.08</v>
      </c>
      <c r="K14" s="3" t="s">
        <v>656</v>
      </c>
      <c r="L14">
        <v>4.76</v>
      </c>
      <c r="M14" s="38"/>
      <c r="N14">
        <f t="shared" si="7"/>
        <v>5.5319999999999991</v>
      </c>
      <c r="O14">
        <f t="shared" si="1"/>
        <v>5.5319999999999991</v>
      </c>
      <c r="P14">
        <f t="shared" si="2"/>
        <v>5.7249999999999996</v>
      </c>
      <c r="Q14" s="10" t="e">
        <f t="shared" si="3"/>
        <v>#VALUE!</v>
      </c>
      <c r="R14" s="10" t="e">
        <f t="shared" si="4"/>
        <v>#VALUE!</v>
      </c>
      <c r="S14" s="10">
        <f t="shared" si="5"/>
        <v>6.3729464341914781</v>
      </c>
      <c r="W14" s="10">
        <f t="shared" si="8"/>
        <v>6.4263918794217165</v>
      </c>
      <c r="Y14">
        <f t="shared" si="6"/>
        <v>5.0615979698554288</v>
      </c>
    </row>
    <row r="15" spans="1:26" x14ac:dyDescent="0.25">
      <c r="A15">
        <v>16</v>
      </c>
      <c r="B15" t="s">
        <v>408</v>
      </c>
      <c r="C15" s="3" t="s">
        <v>18</v>
      </c>
      <c r="D15" s="3" t="s">
        <v>656</v>
      </c>
      <c r="E15" s="3" t="s">
        <v>656</v>
      </c>
      <c r="F15" s="3" t="s">
        <v>656</v>
      </c>
      <c r="G15" s="3">
        <v>5.04</v>
      </c>
      <c r="H15" s="3" t="s">
        <v>656</v>
      </c>
      <c r="I15">
        <v>3.68</v>
      </c>
      <c r="J15">
        <v>4.8250000000000002</v>
      </c>
      <c r="K15" s="3" t="s">
        <v>656</v>
      </c>
      <c r="L15">
        <v>4.76</v>
      </c>
      <c r="M15" s="38"/>
      <c r="N15">
        <f t="shared" si="7"/>
        <v>4.5762499999999999</v>
      </c>
      <c r="O15">
        <f t="shared" si="1"/>
        <v>4.5762499999999999</v>
      </c>
      <c r="P15">
        <f t="shared" si="2"/>
        <v>4.5150000000000006</v>
      </c>
      <c r="Q15" s="10" t="e">
        <f t="shared" si="3"/>
        <v>#VALUE!</v>
      </c>
      <c r="R15" s="10" t="e">
        <f t="shared" si="4"/>
        <v>#VALUE!</v>
      </c>
      <c r="S15" s="10">
        <f t="shared" si="5"/>
        <v>3.694656008056902</v>
      </c>
      <c r="W15" s="10">
        <f t="shared" si="8"/>
        <v>3.8087357736081211</v>
      </c>
      <c r="Y15">
        <f t="shared" si="6"/>
        <v>4.1762452578693745</v>
      </c>
    </row>
    <row r="16" spans="1:26" x14ac:dyDescent="0.25">
      <c r="A16">
        <v>17</v>
      </c>
      <c r="B16" t="s">
        <v>408</v>
      </c>
      <c r="C16" s="3" t="s">
        <v>19</v>
      </c>
      <c r="D16" s="3" t="s">
        <v>656</v>
      </c>
      <c r="E16" s="3" t="s">
        <v>656</v>
      </c>
      <c r="F16" s="3" t="s">
        <v>656</v>
      </c>
      <c r="G16" s="3">
        <v>3.7</v>
      </c>
      <c r="H16">
        <v>5.18</v>
      </c>
      <c r="I16">
        <v>3.82</v>
      </c>
      <c r="J16">
        <v>8.3000000000000007</v>
      </c>
      <c r="K16" s="3" t="s">
        <v>656</v>
      </c>
      <c r="L16">
        <v>4.12</v>
      </c>
      <c r="M16" s="38"/>
      <c r="N16">
        <f t="shared" si="7"/>
        <v>5.024</v>
      </c>
      <c r="O16">
        <f t="shared" si="1"/>
        <v>5.024</v>
      </c>
      <c r="P16">
        <f t="shared" si="2"/>
        <v>5.25</v>
      </c>
      <c r="Q16" s="10" t="e">
        <f t="shared" si="3"/>
        <v>#VALUE!</v>
      </c>
      <c r="R16" s="10" t="e">
        <f t="shared" si="4"/>
        <v>#VALUE!</v>
      </c>
      <c r="S16" s="10">
        <f t="shared" si="5"/>
        <v>5.881978976521685</v>
      </c>
      <c r="W16" s="10">
        <f t="shared" si="8"/>
        <v>5.9465395262996008</v>
      </c>
      <c r="Y16">
        <f t="shared" si="6"/>
        <v>4.6616348815748996</v>
      </c>
    </row>
    <row r="17" spans="1:25" x14ac:dyDescent="0.25">
      <c r="A17">
        <v>18</v>
      </c>
      <c r="B17" t="s">
        <v>408</v>
      </c>
      <c r="C17" s="3" t="s">
        <v>1</v>
      </c>
      <c r="D17" s="3" t="s">
        <v>656</v>
      </c>
      <c r="E17" s="3">
        <v>3</v>
      </c>
      <c r="F17" s="3">
        <v>2.14</v>
      </c>
      <c r="G17" s="3">
        <v>2.94</v>
      </c>
      <c r="H17">
        <v>2.91</v>
      </c>
      <c r="I17" t="s">
        <v>656</v>
      </c>
      <c r="J17" t="s">
        <v>656</v>
      </c>
      <c r="K17" s="3" t="s">
        <v>656</v>
      </c>
      <c r="L17">
        <v>4.76</v>
      </c>
      <c r="M17" s="38"/>
      <c r="N17">
        <f t="shared" si="7"/>
        <v>3.15</v>
      </c>
      <c r="O17">
        <f t="shared" si="1"/>
        <v>3.1875</v>
      </c>
      <c r="P17">
        <f t="shared" si="2"/>
        <v>2.6633333333333336</v>
      </c>
      <c r="Q17" s="10" t="e">
        <f t="shared" si="3"/>
        <v>#VALUE!</v>
      </c>
      <c r="R17" s="10">
        <f t="shared" si="4"/>
        <v>0.60621572212065866</v>
      </c>
      <c r="S17" s="10" t="e">
        <f t="shared" si="5"/>
        <v>#VALUE!</v>
      </c>
      <c r="V17" s="10">
        <f>(F17-1.9913)/0.2715</f>
        <v>0.54769797421731137</v>
      </c>
      <c r="Y17">
        <f t="shared" si="6"/>
        <v>2.1325659914057704</v>
      </c>
    </row>
    <row r="18" spans="1:25" x14ac:dyDescent="0.25">
      <c r="A18">
        <v>19</v>
      </c>
      <c r="B18" t="s">
        <v>408</v>
      </c>
      <c r="C18" s="3" t="s">
        <v>5</v>
      </c>
      <c r="D18" s="3">
        <v>3.72</v>
      </c>
      <c r="E18" s="3">
        <v>2.84</v>
      </c>
      <c r="F18" s="3" t="s">
        <v>656</v>
      </c>
      <c r="G18" s="3">
        <v>2.84</v>
      </c>
      <c r="H18" t="s">
        <v>656</v>
      </c>
      <c r="I18" t="s">
        <v>656</v>
      </c>
      <c r="J18" t="s">
        <v>656</v>
      </c>
      <c r="K18" s="3" t="s">
        <v>656</v>
      </c>
      <c r="L18">
        <v>4.7</v>
      </c>
      <c r="M18" s="38"/>
      <c r="N18">
        <f t="shared" si="7"/>
        <v>3.5250000000000004</v>
      </c>
      <c r="O18">
        <f t="shared" si="1"/>
        <v>3.7533333333333339</v>
      </c>
      <c r="P18">
        <f t="shared" si="2"/>
        <v>3.2800000000000002</v>
      </c>
      <c r="Q18" s="10">
        <f t="shared" si="3"/>
        <v>4.5943646996278593</v>
      </c>
      <c r="R18" s="10" t="e">
        <f t="shared" si="4"/>
        <v>#VALUE!</v>
      </c>
      <c r="S18" s="10" t="e">
        <f t="shared" si="5"/>
        <v>#VALUE!</v>
      </c>
      <c r="U18" s="10">
        <f>(D18-2.9225)/0.1776</f>
        <v>4.4904279279279296</v>
      </c>
      <c r="Y18">
        <f t="shared" si="6"/>
        <v>3.6652139639639647</v>
      </c>
    </row>
    <row r="19" spans="1:25" x14ac:dyDescent="0.25">
      <c r="A19">
        <v>20</v>
      </c>
      <c r="B19" t="s">
        <v>408</v>
      </c>
      <c r="C19" s="3" t="s">
        <v>20</v>
      </c>
      <c r="D19" s="3" t="s">
        <v>656</v>
      </c>
      <c r="E19" s="3" t="s">
        <v>656</v>
      </c>
      <c r="F19" s="3" t="s">
        <v>656</v>
      </c>
      <c r="G19" s="3">
        <v>3.44</v>
      </c>
      <c r="H19">
        <v>3.66</v>
      </c>
      <c r="I19">
        <v>4.26</v>
      </c>
      <c r="J19">
        <v>6.72</v>
      </c>
      <c r="K19" s="3" t="s">
        <v>656</v>
      </c>
      <c r="L19" t="s">
        <v>656</v>
      </c>
      <c r="M19" s="38"/>
      <c r="N19">
        <f t="shared" si="7"/>
        <v>4.5199999999999996</v>
      </c>
      <c r="O19">
        <f t="shared" si="1"/>
        <v>4.5199999999999996</v>
      </c>
      <c r="P19">
        <f t="shared" si="2"/>
        <v>4.5199999999999996</v>
      </c>
      <c r="Q19" s="10" t="e">
        <f t="shared" si="3"/>
        <v>#VALUE!</v>
      </c>
      <c r="R19" s="10" t="e">
        <f t="shared" si="4"/>
        <v>#VALUE!</v>
      </c>
      <c r="S19" s="10">
        <f t="shared" si="5"/>
        <v>4.8874551520110776</v>
      </c>
      <c r="W19" s="10">
        <f t="shared" ref="W19" si="9">(J19+1.3661)/1.6255</f>
        <v>4.9745309135650571</v>
      </c>
      <c r="Y19">
        <f t="shared" si="6"/>
        <v>4.0836327283912643</v>
      </c>
    </row>
    <row r="20" spans="1:25" x14ac:dyDescent="0.25">
      <c r="A20">
        <v>21</v>
      </c>
      <c r="B20" t="s">
        <v>408</v>
      </c>
      <c r="C20" s="3" t="s">
        <v>21</v>
      </c>
      <c r="D20" s="3" t="s">
        <v>656</v>
      </c>
      <c r="E20" s="3" t="s">
        <v>656</v>
      </c>
      <c r="F20" s="3" t="s">
        <v>656</v>
      </c>
      <c r="G20" s="3">
        <v>4.08</v>
      </c>
      <c r="H20" s="3" t="s">
        <v>656</v>
      </c>
      <c r="I20">
        <v>3.22</v>
      </c>
      <c r="J20" t="s">
        <v>656</v>
      </c>
      <c r="K20" s="3" t="s">
        <v>656</v>
      </c>
      <c r="L20">
        <v>4.16</v>
      </c>
      <c r="M20" s="38"/>
      <c r="N20">
        <f t="shared" si="7"/>
        <v>3.8200000000000003</v>
      </c>
      <c r="O20">
        <f t="shared" si="1"/>
        <v>3.8200000000000003</v>
      </c>
      <c r="P20">
        <f t="shared" si="2"/>
        <v>3.6500000000000004</v>
      </c>
      <c r="Q20" s="10" t="e">
        <f t="shared" si="3"/>
        <v>#VALUE!</v>
      </c>
      <c r="R20" s="10" t="e">
        <f t="shared" si="4"/>
        <v>#VALUE!</v>
      </c>
      <c r="S20" s="10" t="e">
        <f t="shared" si="5"/>
        <v>#VALUE!</v>
      </c>
      <c r="Y20">
        <f t="shared" si="6"/>
        <v>3.6500000000000004</v>
      </c>
    </row>
    <row r="21" spans="1:25" x14ac:dyDescent="0.25">
      <c r="A21">
        <v>22</v>
      </c>
      <c r="B21" t="s">
        <v>408</v>
      </c>
      <c r="C21" s="3" t="s">
        <v>22</v>
      </c>
      <c r="D21" s="3" t="s">
        <v>656</v>
      </c>
      <c r="E21" s="3" t="s">
        <v>656</v>
      </c>
      <c r="F21" s="3" t="s">
        <v>656</v>
      </c>
      <c r="G21" s="3" t="s">
        <v>656</v>
      </c>
      <c r="H21" s="3" t="s">
        <v>656</v>
      </c>
      <c r="I21">
        <v>2.98</v>
      </c>
      <c r="J21">
        <v>5</v>
      </c>
      <c r="K21" s="3" t="s">
        <v>656</v>
      </c>
      <c r="L21" s="3" t="s">
        <v>656</v>
      </c>
      <c r="M21" s="38"/>
      <c r="N21">
        <f t="shared" si="7"/>
        <v>3.99</v>
      </c>
      <c r="O21">
        <f t="shared" si="1"/>
        <v>3.99</v>
      </c>
      <c r="P21">
        <f t="shared" si="2"/>
        <v>3.99</v>
      </c>
      <c r="Q21" s="10" t="e">
        <f t="shared" si="3"/>
        <v>#VALUE!</v>
      </c>
      <c r="R21" s="10" t="e">
        <f t="shared" si="4"/>
        <v>#VALUE!</v>
      </c>
      <c r="S21" s="10">
        <f t="shared" si="5"/>
        <v>3.8048089633033295</v>
      </c>
      <c r="W21" s="10">
        <f t="shared" ref="W21" si="10">(J21+1.3661)/1.6255</f>
        <v>3.9163949553983395</v>
      </c>
      <c r="Y21">
        <f t="shared" si="6"/>
        <v>3.4481974776991695</v>
      </c>
    </row>
    <row r="22" spans="1:25" x14ac:dyDescent="0.25">
      <c r="A22">
        <v>25</v>
      </c>
      <c r="B22" t="s">
        <v>408</v>
      </c>
      <c r="C22" s="3" t="s">
        <v>25</v>
      </c>
      <c r="D22" s="3" t="s">
        <v>656</v>
      </c>
      <c r="E22" s="3" t="s">
        <v>656</v>
      </c>
      <c r="F22" s="3" t="s">
        <v>656</v>
      </c>
      <c r="G22" s="3">
        <v>3.42</v>
      </c>
      <c r="H22">
        <v>4.34</v>
      </c>
      <c r="I22">
        <v>3.42</v>
      </c>
      <c r="J22" s="3" t="s">
        <v>656</v>
      </c>
      <c r="K22" s="3" t="s">
        <v>656</v>
      </c>
      <c r="L22">
        <v>3.08</v>
      </c>
      <c r="M22" s="38"/>
      <c r="N22">
        <f t="shared" si="7"/>
        <v>3.5649999999999999</v>
      </c>
      <c r="O22">
        <f t="shared" si="1"/>
        <v>3.5649999999999999</v>
      </c>
      <c r="P22">
        <f t="shared" si="2"/>
        <v>3.7266666666666666</v>
      </c>
      <c r="Q22" s="10" t="e">
        <f t="shared" si="3"/>
        <v>#VALUE!</v>
      </c>
      <c r="R22" s="10" t="e">
        <f t="shared" si="4"/>
        <v>#VALUE!</v>
      </c>
      <c r="S22" s="10" t="e">
        <f t="shared" si="5"/>
        <v>#VALUE!</v>
      </c>
      <c r="Y22">
        <f t="shared" si="6"/>
        <v>3.7266666666666666</v>
      </c>
    </row>
    <row r="23" spans="1:25" x14ac:dyDescent="0.25">
      <c r="A23">
        <v>26</v>
      </c>
      <c r="B23" t="s">
        <v>408</v>
      </c>
      <c r="C23" s="4" t="s">
        <v>26</v>
      </c>
      <c r="D23" s="3" t="s">
        <v>656</v>
      </c>
      <c r="E23" s="3" t="s">
        <v>656</v>
      </c>
      <c r="F23" s="3" t="s">
        <v>656</v>
      </c>
      <c r="G23" s="4">
        <v>4.18</v>
      </c>
      <c r="H23">
        <v>4.2</v>
      </c>
      <c r="I23" t="s">
        <v>656</v>
      </c>
      <c r="J23" s="3" t="s">
        <v>656</v>
      </c>
      <c r="K23" s="3" t="s">
        <v>656</v>
      </c>
      <c r="L23">
        <v>4.54</v>
      </c>
      <c r="M23" s="38"/>
      <c r="N23">
        <f t="shared" si="7"/>
        <v>4.3066666666666658</v>
      </c>
      <c r="O23">
        <f t="shared" si="1"/>
        <v>4.3066666666666658</v>
      </c>
      <c r="P23">
        <f t="shared" si="2"/>
        <v>4.1899999999999995</v>
      </c>
      <c r="Q23" s="10" t="e">
        <f t="shared" si="3"/>
        <v>#VALUE!</v>
      </c>
      <c r="R23" s="10" t="e">
        <f t="shared" si="4"/>
        <v>#VALUE!</v>
      </c>
      <c r="S23" s="10" t="e">
        <f t="shared" si="5"/>
        <v>#VALUE!</v>
      </c>
      <c r="Y23">
        <f t="shared" si="6"/>
        <v>4.1899999999999995</v>
      </c>
    </row>
    <row r="24" spans="1:25" x14ac:dyDescent="0.25">
      <c r="A24">
        <v>27</v>
      </c>
      <c r="B24" t="s">
        <v>408</v>
      </c>
      <c r="C24" s="3" t="s">
        <v>27</v>
      </c>
      <c r="D24" s="3" t="s">
        <v>656</v>
      </c>
      <c r="E24" s="3" t="s">
        <v>656</v>
      </c>
      <c r="F24" s="3" t="s">
        <v>656</v>
      </c>
      <c r="G24" s="3">
        <v>3.1</v>
      </c>
      <c r="H24" s="3" t="s">
        <v>656</v>
      </c>
      <c r="I24">
        <v>3.98</v>
      </c>
      <c r="J24">
        <v>5.52</v>
      </c>
      <c r="K24" s="3" t="s">
        <v>656</v>
      </c>
      <c r="L24">
        <v>3.96</v>
      </c>
      <c r="M24" s="38"/>
      <c r="N24">
        <f t="shared" si="7"/>
        <v>4.1399999999999997</v>
      </c>
      <c r="O24">
        <f t="shared" si="1"/>
        <v>4.1399999999999997</v>
      </c>
      <c r="P24">
        <f t="shared" si="2"/>
        <v>4.2</v>
      </c>
      <c r="Q24" s="10" t="e">
        <f t="shared" si="3"/>
        <v>#VALUE!</v>
      </c>
      <c r="R24" s="10" t="e">
        <f t="shared" si="4"/>
        <v>#VALUE!</v>
      </c>
      <c r="S24" s="10">
        <f t="shared" si="5"/>
        <v>4.1321206017498575</v>
      </c>
      <c r="W24" s="10">
        <f t="shared" ref="W24" si="11">(J24+1.3661)/1.6255</f>
        <v>4.2362965241464163</v>
      </c>
      <c r="Y24">
        <f t="shared" si="6"/>
        <v>3.7720988413821388</v>
      </c>
    </row>
    <row r="25" spans="1:25" x14ac:dyDescent="0.25">
      <c r="A25">
        <v>28</v>
      </c>
      <c r="B25" t="s">
        <v>408</v>
      </c>
      <c r="C25" s="4" t="s">
        <v>28</v>
      </c>
      <c r="D25" s="3" t="s">
        <v>656</v>
      </c>
      <c r="E25" s="3" t="s">
        <v>656</v>
      </c>
      <c r="F25" s="3" t="s">
        <v>656</v>
      </c>
      <c r="G25" s="4">
        <v>2.2000000000000002</v>
      </c>
      <c r="H25" s="3" t="s">
        <v>656</v>
      </c>
      <c r="I25">
        <v>3</v>
      </c>
      <c r="J25" t="s">
        <v>656</v>
      </c>
      <c r="K25" s="3" t="s">
        <v>656</v>
      </c>
      <c r="L25" s="3" t="s">
        <v>656</v>
      </c>
      <c r="M25" s="38"/>
      <c r="N25">
        <f t="shared" si="7"/>
        <v>2.6</v>
      </c>
      <c r="O25">
        <f t="shared" si="1"/>
        <v>2.6</v>
      </c>
      <c r="P25">
        <f t="shared" si="2"/>
        <v>2.6</v>
      </c>
      <c r="Q25" s="10" t="e">
        <f t="shared" si="3"/>
        <v>#VALUE!</v>
      </c>
      <c r="R25" s="10" t="e">
        <f t="shared" si="4"/>
        <v>#VALUE!</v>
      </c>
      <c r="S25" s="10" t="e">
        <f t="shared" si="5"/>
        <v>#VALUE!</v>
      </c>
      <c r="Y25">
        <f t="shared" si="6"/>
        <v>2.6</v>
      </c>
    </row>
    <row r="26" spans="1:25" x14ac:dyDescent="0.25">
      <c r="A26">
        <v>29</v>
      </c>
      <c r="B26" t="s">
        <v>408</v>
      </c>
      <c r="C26" s="4" t="s">
        <v>29</v>
      </c>
      <c r="D26" s="3" t="s">
        <v>656</v>
      </c>
      <c r="E26" s="3" t="s">
        <v>656</v>
      </c>
      <c r="F26" s="3" t="s">
        <v>656</v>
      </c>
      <c r="G26" s="4">
        <v>3.08</v>
      </c>
      <c r="H26" s="3" t="s">
        <v>656</v>
      </c>
      <c r="I26" s="3" t="s">
        <v>656</v>
      </c>
      <c r="J26" s="3" t="s">
        <v>656</v>
      </c>
      <c r="K26" s="3" t="s">
        <v>656</v>
      </c>
      <c r="L26">
        <v>2.06</v>
      </c>
      <c r="M26" s="38"/>
      <c r="N26">
        <f t="shared" si="7"/>
        <v>2.5700000000000003</v>
      </c>
      <c r="O26">
        <f t="shared" si="1"/>
        <v>2.5700000000000003</v>
      </c>
      <c r="P26">
        <f t="shared" si="2"/>
        <v>3.08</v>
      </c>
      <c r="Q26" s="10" t="e">
        <f t="shared" si="3"/>
        <v>#VALUE!</v>
      </c>
      <c r="R26" s="10" t="e">
        <f t="shared" si="4"/>
        <v>#VALUE!</v>
      </c>
      <c r="S26" s="10" t="e">
        <f t="shared" si="5"/>
        <v>#VALUE!</v>
      </c>
      <c r="Y26">
        <f t="shared" si="6"/>
        <v>3.08</v>
      </c>
    </row>
    <row r="27" spans="1:25" x14ac:dyDescent="0.25">
      <c r="A27">
        <v>30</v>
      </c>
      <c r="B27" t="s">
        <v>409</v>
      </c>
      <c r="C27" s="3" t="s">
        <v>31</v>
      </c>
      <c r="D27" s="3" t="s">
        <v>656</v>
      </c>
      <c r="E27" s="3" t="s">
        <v>656</v>
      </c>
      <c r="F27" s="3" t="s">
        <v>656</v>
      </c>
      <c r="G27" s="3" t="s">
        <v>656</v>
      </c>
      <c r="H27">
        <v>3.5333333333333332</v>
      </c>
      <c r="I27" t="s">
        <v>656</v>
      </c>
      <c r="J27">
        <v>8.6666666666666661</v>
      </c>
      <c r="K27" s="3" t="s">
        <v>656</v>
      </c>
      <c r="L27" s="3" t="s">
        <v>656</v>
      </c>
      <c r="M27" s="38"/>
      <c r="N27">
        <f t="shared" si="7"/>
        <v>6.1</v>
      </c>
      <c r="O27">
        <f t="shared" si="1"/>
        <v>6.1</v>
      </c>
      <c r="P27">
        <f t="shared" si="2"/>
        <v>6.1</v>
      </c>
      <c r="Q27" s="10" t="e">
        <f t="shared" si="3"/>
        <v>#VALUE!</v>
      </c>
      <c r="R27" s="10" t="e">
        <f t="shared" si="4"/>
        <v>#VALUE!</v>
      </c>
      <c r="S27" s="10">
        <f t="shared" si="5"/>
        <v>6.1127756446570576</v>
      </c>
      <c r="W27" s="10">
        <f t="shared" ref="W27:W29" si="12">(J27+1.3661)/1.6255</f>
        <v>6.1721111452886284</v>
      </c>
      <c r="Y27">
        <f t="shared" si="6"/>
        <v>4.8527222393109808</v>
      </c>
    </row>
    <row r="28" spans="1:25" x14ac:dyDescent="0.25">
      <c r="A28">
        <v>31</v>
      </c>
      <c r="B28" t="s">
        <v>409</v>
      </c>
      <c r="C28" s="3" t="s">
        <v>33</v>
      </c>
      <c r="D28" s="3" t="s">
        <v>656</v>
      </c>
      <c r="E28" s="3" t="s">
        <v>656</v>
      </c>
      <c r="F28" s="3" t="s">
        <v>656</v>
      </c>
      <c r="G28">
        <v>4.72</v>
      </c>
      <c r="H28">
        <v>7.78</v>
      </c>
      <c r="I28">
        <v>7.9</v>
      </c>
      <c r="J28">
        <v>10.119999999999999</v>
      </c>
      <c r="K28" s="3" t="s">
        <v>656</v>
      </c>
      <c r="L28" t="s">
        <v>656</v>
      </c>
      <c r="M28" s="38"/>
      <c r="N28">
        <f t="shared" si="7"/>
        <v>7.629999999999999</v>
      </c>
      <c r="O28">
        <f t="shared" si="1"/>
        <v>7.629999999999999</v>
      </c>
      <c r="P28">
        <f t="shared" si="2"/>
        <v>7.629999999999999</v>
      </c>
      <c r="Q28" s="10" t="e">
        <f t="shared" si="3"/>
        <v>#VALUE!</v>
      </c>
      <c r="R28" s="10" t="e">
        <f t="shared" si="4"/>
        <v>#VALUE!</v>
      </c>
      <c r="S28" s="10">
        <f t="shared" si="5"/>
        <v>7.0275697110845341</v>
      </c>
      <c r="W28" s="10">
        <f t="shared" si="12"/>
        <v>7.0661950169178711</v>
      </c>
      <c r="Y28">
        <f t="shared" si="6"/>
        <v>6.8665487542294672</v>
      </c>
    </row>
    <row r="29" spans="1:25" x14ac:dyDescent="0.25">
      <c r="A29">
        <v>32</v>
      </c>
      <c r="B29" t="s">
        <v>409</v>
      </c>
      <c r="C29" s="3" t="s">
        <v>34</v>
      </c>
      <c r="D29" s="3" t="s">
        <v>656</v>
      </c>
      <c r="E29" s="3" t="s">
        <v>656</v>
      </c>
      <c r="F29" s="3" t="s">
        <v>656</v>
      </c>
      <c r="G29" s="3" t="s">
        <v>656</v>
      </c>
      <c r="H29">
        <v>6.9</v>
      </c>
      <c r="I29">
        <v>8.75</v>
      </c>
      <c r="J29">
        <v>9.5</v>
      </c>
      <c r="K29" s="3" t="s">
        <v>656</v>
      </c>
      <c r="L29" t="s">
        <v>656</v>
      </c>
      <c r="M29" s="38"/>
      <c r="N29">
        <f t="shared" si="7"/>
        <v>8.3833333333333329</v>
      </c>
      <c r="O29">
        <f t="shared" si="1"/>
        <v>8.3833333333333329</v>
      </c>
      <c r="P29">
        <f t="shared" si="2"/>
        <v>8.3833333333333329</v>
      </c>
      <c r="Q29" s="10" t="e">
        <f t="shared" si="3"/>
        <v>#VALUE!</v>
      </c>
      <c r="R29" s="10" t="e">
        <f t="shared" si="4"/>
        <v>#VALUE!</v>
      </c>
      <c r="S29" s="10">
        <f t="shared" si="5"/>
        <v>6.6373135267829051</v>
      </c>
      <c r="W29" s="10">
        <f t="shared" si="12"/>
        <v>6.6847739157182406</v>
      </c>
      <c r="Y29">
        <f t="shared" si="6"/>
        <v>7.444924638572747</v>
      </c>
    </row>
    <row r="30" spans="1:25" x14ac:dyDescent="0.25">
      <c r="A30">
        <v>33</v>
      </c>
      <c r="B30" t="s">
        <v>409</v>
      </c>
      <c r="C30" s="3" t="s">
        <v>35</v>
      </c>
      <c r="D30" s="3" t="s">
        <v>656</v>
      </c>
      <c r="E30" s="3" t="s">
        <v>656</v>
      </c>
      <c r="F30" s="3" t="s">
        <v>656</v>
      </c>
      <c r="G30" s="3" t="s">
        <v>656</v>
      </c>
      <c r="H30" s="3" t="s">
        <v>656</v>
      </c>
      <c r="I30">
        <v>7.98</v>
      </c>
      <c r="J30" t="s">
        <v>656</v>
      </c>
      <c r="K30" s="3" t="s">
        <v>656</v>
      </c>
      <c r="L30" s="3" t="s">
        <v>656</v>
      </c>
      <c r="M30" s="38"/>
      <c r="N30">
        <f t="shared" si="7"/>
        <v>7.98</v>
      </c>
      <c r="O30">
        <f t="shared" si="1"/>
        <v>7.98</v>
      </c>
      <c r="P30">
        <f t="shared" si="2"/>
        <v>7.98</v>
      </c>
      <c r="Q30" s="10" t="e">
        <f t="shared" si="3"/>
        <v>#VALUE!</v>
      </c>
      <c r="R30" s="10" t="e">
        <f t="shared" si="4"/>
        <v>#VALUE!</v>
      </c>
      <c r="S30" s="10" t="e">
        <f t="shared" si="5"/>
        <v>#VALUE!</v>
      </c>
      <c r="Y30">
        <f t="shared" si="6"/>
        <v>7.98</v>
      </c>
    </row>
    <row r="31" spans="1:25" x14ac:dyDescent="0.25">
      <c r="A31">
        <v>34</v>
      </c>
      <c r="B31" t="s">
        <v>409</v>
      </c>
      <c r="C31" s="3" t="s">
        <v>36</v>
      </c>
      <c r="D31" s="3" t="s">
        <v>656</v>
      </c>
      <c r="E31" s="3" t="s">
        <v>656</v>
      </c>
      <c r="F31" s="3" t="s">
        <v>656</v>
      </c>
      <c r="G31">
        <v>5.24</v>
      </c>
      <c r="H31" t="s">
        <v>656</v>
      </c>
      <c r="I31">
        <v>6.38</v>
      </c>
      <c r="J31" t="s">
        <v>656</v>
      </c>
      <c r="K31" s="3" t="s">
        <v>656</v>
      </c>
      <c r="L31" s="3" t="s">
        <v>656</v>
      </c>
      <c r="M31" s="38"/>
      <c r="N31">
        <f t="shared" si="7"/>
        <v>5.8100000000000005</v>
      </c>
      <c r="O31">
        <f t="shared" si="1"/>
        <v>5.8100000000000005</v>
      </c>
      <c r="P31">
        <f t="shared" si="2"/>
        <v>5.8100000000000005</v>
      </c>
      <c r="Q31" s="10" t="e">
        <f t="shared" si="3"/>
        <v>#VALUE!</v>
      </c>
      <c r="R31" s="10" t="e">
        <f t="shared" si="4"/>
        <v>#VALUE!</v>
      </c>
      <c r="S31" s="10" t="e">
        <f t="shared" si="5"/>
        <v>#VALUE!</v>
      </c>
      <c r="Y31">
        <f t="shared" si="6"/>
        <v>5.8100000000000005</v>
      </c>
    </row>
    <row r="32" spans="1:25" x14ac:dyDescent="0.25">
      <c r="A32">
        <v>35</v>
      </c>
      <c r="B32" t="s">
        <v>409</v>
      </c>
      <c r="C32" s="3" t="s">
        <v>39</v>
      </c>
      <c r="D32" s="3" t="s">
        <v>656</v>
      </c>
      <c r="E32" s="3" t="s">
        <v>656</v>
      </c>
      <c r="F32" s="3" t="s">
        <v>656</v>
      </c>
      <c r="G32">
        <v>3.54</v>
      </c>
      <c r="H32">
        <v>4.18</v>
      </c>
      <c r="I32" t="s">
        <v>656</v>
      </c>
      <c r="J32" t="s">
        <v>656</v>
      </c>
      <c r="K32" s="3" t="s">
        <v>656</v>
      </c>
      <c r="L32">
        <v>4.5199999999999996</v>
      </c>
      <c r="M32" s="38"/>
      <c r="N32">
        <f t="shared" si="7"/>
        <v>4.0799999999999992</v>
      </c>
      <c r="O32">
        <f t="shared" si="1"/>
        <v>4.0799999999999992</v>
      </c>
      <c r="P32">
        <f t="shared" si="2"/>
        <v>3.86</v>
      </c>
      <c r="Q32" s="10" t="e">
        <f t="shared" si="3"/>
        <v>#VALUE!</v>
      </c>
      <c r="R32" s="10" t="e">
        <f t="shared" si="4"/>
        <v>#VALUE!</v>
      </c>
      <c r="S32" s="10" t="e">
        <f t="shared" si="5"/>
        <v>#VALUE!</v>
      </c>
      <c r="Y32">
        <f t="shared" si="6"/>
        <v>3.86</v>
      </c>
    </row>
    <row r="33" spans="1:25" x14ac:dyDescent="0.25">
      <c r="A33">
        <v>36</v>
      </c>
      <c r="B33" t="s">
        <v>409</v>
      </c>
      <c r="C33" s="3" t="s">
        <v>37</v>
      </c>
      <c r="D33" s="3" t="s">
        <v>656</v>
      </c>
      <c r="E33" s="3" t="s">
        <v>656</v>
      </c>
      <c r="F33" s="3" t="s">
        <v>656</v>
      </c>
      <c r="G33">
        <v>3.42</v>
      </c>
      <c r="H33">
        <v>4.3</v>
      </c>
      <c r="I33" t="s">
        <v>656</v>
      </c>
      <c r="J33" t="s">
        <v>656</v>
      </c>
      <c r="K33" s="3" t="s">
        <v>656</v>
      </c>
      <c r="L33">
        <v>5.74</v>
      </c>
      <c r="M33" s="38"/>
      <c r="N33">
        <f t="shared" si="7"/>
        <v>4.4866666666666672</v>
      </c>
      <c r="O33">
        <f t="shared" si="1"/>
        <v>4.4866666666666672</v>
      </c>
      <c r="P33">
        <f t="shared" si="2"/>
        <v>3.86</v>
      </c>
      <c r="Q33" s="10" t="e">
        <f t="shared" si="3"/>
        <v>#VALUE!</v>
      </c>
      <c r="R33" s="10" t="e">
        <f t="shared" si="4"/>
        <v>#VALUE!</v>
      </c>
      <c r="S33" s="10" t="e">
        <f t="shared" si="5"/>
        <v>#VALUE!</v>
      </c>
      <c r="Y33">
        <f t="shared" si="6"/>
        <v>3.86</v>
      </c>
    </row>
    <row r="34" spans="1:25" x14ac:dyDescent="0.25">
      <c r="A34">
        <v>37</v>
      </c>
      <c r="B34" t="s">
        <v>409</v>
      </c>
      <c r="C34" s="3" t="s">
        <v>59</v>
      </c>
      <c r="D34" s="3" t="s">
        <v>656</v>
      </c>
      <c r="E34" s="3" t="s">
        <v>656</v>
      </c>
      <c r="F34" s="3" t="s">
        <v>656</v>
      </c>
      <c r="G34" s="3" t="s">
        <v>656</v>
      </c>
      <c r="H34" s="3" t="s">
        <v>656</v>
      </c>
      <c r="I34">
        <v>3.28</v>
      </c>
      <c r="J34" t="s">
        <v>656</v>
      </c>
      <c r="K34" s="3" t="s">
        <v>656</v>
      </c>
      <c r="L34">
        <v>3.24</v>
      </c>
      <c r="M34" s="38"/>
      <c r="N34">
        <f t="shared" si="7"/>
        <v>3.26</v>
      </c>
      <c r="O34">
        <f t="shared" si="1"/>
        <v>3.26</v>
      </c>
      <c r="P34">
        <f t="shared" si="2"/>
        <v>3.28</v>
      </c>
      <c r="Q34" s="10" t="e">
        <f t="shared" si="3"/>
        <v>#VALUE!</v>
      </c>
      <c r="R34" s="10" t="e">
        <f t="shared" si="4"/>
        <v>#VALUE!</v>
      </c>
      <c r="S34" s="10" t="e">
        <f t="shared" si="5"/>
        <v>#VALUE!</v>
      </c>
      <c r="Y34">
        <f t="shared" si="6"/>
        <v>3.28</v>
      </c>
    </row>
    <row r="35" spans="1:25" x14ac:dyDescent="0.25">
      <c r="A35">
        <v>38</v>
      </c>
      <c r="B35" t="s">
        <v>409</v>
      </c>
      <c r="C35" s="3" t="s">
        <v>60</v>
      </c>
      <c r="D35" s="3" t="s">
        <v>656</v>
      </c>
      <c r="E35" s="3" t="s">
        <v>656</v>
      </c>
      <c r="F35" s="3" t="s">
        <v>656</v>
      </c>
      <c r="G35" s="3" t="s">
        <v>656</v>
      </c>
      <c r="H35" s="3" t="s">
        <v>656</v>
      </c>
      <c r="I35">
        <v>1.46</v>
      </c>
      <c r="J35" t="s">
        <v>656</v>
      </c>
      <c r="K35" s="3" t="s">
        <v>656</v>
      </c>
      <c r="L35">
        <v>4.4000000000000004</v>
      </c>
      <c r="M35" s="38"/>
      <c r="N35">
        <f t="shared" si="7"/>
        <v>2.93</v>
      </c>
      <c r="O35">
        <f t="shared" si="1"/>
        <v>2.93</v>
      </c>
      <c r="P35">
        <f t="shared" si="2"/>
        <v>1.46</v>
      </c>
      <c r="Q35" s="10" t="e">
        <f t="shared" si="3"/>
        <v>#VALUE!</v>
      </c>
      <c r="R35" s="10" t="e">
        <f t="shared" si="4"/>
        <v>#VALUE!</v>
      </c>
      <c r="S35" s="10" t="e">
        <f t="shared" si="5"/>
        <v>#VALUE!</v>
      </c>
      <c r="Y35">
        <f t="shared" si="6"/>
        <v>1.46</v>
      </c>
    </row>
    <row r="36" spans="1:25" x14ac:dyDescent="0.25">
      <c r="A36">
        <v>39</v>
      </c>
      <c r="B36" t="s">
        <v>409</v>
      </c>
      <c r="C36" s="3" t="s">
        <v>51</v>
      </c>
      <c r="D36" s="3" t="s">
        <v>656</v>
      </c>
      <c r="E36" s="3" t="s">
        <v>656</v>
      </c>
      <c r="F36" s="3" t="s">
        <v>656</v>
      </c>
      <c r="G36">
        <v>3.84</v>
      </c>
      <c r="H36" s="3" t="s">
        <v>656</v>
      </c>
      <c r="I36">
        <v>6.44</v>
      </c>
      <c r="J36">
        <v>7.44</v>
      </c>
      <c r="K36" s="3" t="s">
        <v>656</v>
      </c>
      <c r="L36">
        <v>4.58</v>
      </c>
      <c r="M36" s="38"/>
      <c r="N36">
        <f t="shared" si="7"/>
        <v>5.5750000000000011</v>
      </c>
      <c r="O36">
        <f t="shared" si="1"/>
        <v>5.5750000000000011</v>
      </c>
      <c r="P36">
        <f t="shared" si="2"/>
        <v>5.9066666666666672</v>
      </c>
      <c r="Q36" s="10" t="e">
        <f t="shared" si="3"/>
        <v>#VALUE!</v>
      </c>
      <c r="R36" s="10" t="e">
        <f t="shared" si="4"/>
        <v>#VALUE!</v>
      </c>
      <c r="S36" s="10">
        <f t="shared" si="5"/>
        <v>5.3406558821678098</v>
      </c>
      <c r="W36" s="10">
        <f t="shared" ref="W36:W38" si="13">(J36+1.3661)/1.6255</f>
        <v>5.417471547216242</v>
      </c>
      <c r="Y36">
        <f t="shared" si="6"/>
        <v>5.2324905157387471</v>
      </c>
    </row>
    <row r="37" spans="1:25" x14ac:dyDescent="0.25">
      <c r="A37">
        <v>41</v>
      </c>
      <c r="B37" t="s">
        <v>409</v>
      </c>
      <c r="C37" s="3" t="s">
        <v>32</v>
      </c>
      <c r="D37" s="3" t="s">
        <v>656</v>
      </c>
      <c r="E37" s="3" t="s">
        <v>656</v>
      </c>
      <c r="F37" s="3" t="s">
        <v>656</v>
      </c>
      <c r="G37" s="3" t="s">
        <v>656</v>
      </c>
      <c r="H37">
        <v>4.72</v>
      </c>
      <c r="I37">
        <v>4.16</v>
      </c>
      <c r="J37">
        <v>6.85</v>
      </c>
      <c r="K37" s="3" t="s">
        <v>656</v>
      </c>
      <c r="L37">
        <v>4.8</v>
      </c>
      <c r="M37" s="38"/>
      <c r="N37">
        <f t="shared" si="7"/>
        <v>5.1324999999999994</v>
      </c>
      <c r="O37">
        <f t="shared" si="1"/>
        <v>5.1324999999999994</v>
      </c>
      <c r="P37">
        <f t="shared" si="2"/>
        <v>5.2433333333333332</v>
      </c>
      <c r="Q37" s="10" t="e">
        <f t="shared" si="3"/>
        <v>#VALUE!</v>
      </c>
      <c r="R37" s="10" t="e">
        <f t="shared" si="4"/>
        <v>#VALUE!</v>
      </c>
      <c r="S37" s="10">
        <f t="shared" si="5"/>
        <v>4.9692830616227104</v>
      </c>
      <c r="W37" s="10">
        <f t="shared" si="13"/>
        <v>5.054506305752076</v>
      </c>
      <c r="Y37">
        <f t="shared" si="6"/>
        <v>4.644835435250692</v>
      </c>
    </row>
    <row r="38" spans="1:25" x14ac:dyDescent="0.25">
      <c r="A38">
        <v>42</v>
      </c>
      <c r="B38" t="s">
        <v>409</v>
      </c>
      <c r="C38" s="3" t="s">
        <v>38</v>
      </c>
      <c r="D38" s="3" t="s">
        <v>656</v>
      </c>
      <c r="E38" s="3" t="s">
        <v>656</v>
      </c>
      <c r="F38" s="3" t="s">
        <v>656</v>
      </c>
      <c r="G38">
        <v>3.16</v>
      </c>
      <c r="H38">
        <v>3.42</v>
      </c>
      <c r="I38">
        <v>4.24</v>
      </c>
      <c r="J38">
        <v>5.36</v>
      </c>
      <c r="K38" s="3" t="s">
        <v>656</v>
      </c>
      <c r="L38">
        <v>4.46</v>
      </c>
      <c r="M38" s="38"/>
      <c r="N38">
        <f t="shared" si="7"/>
        <v>4.1280000000000001</v>
      </c>
      <c r="O38">
        <f t="shared" si="1"/>
        <v>4.1280000000000001</v>
      </c>
      <c r="P38">
        <f t="shared" si="2"/>
        <v>4.0449999999999999</v>
      </c>
      <c r="Q38" s="10" t="e">
        <f t="shared" si="3"/>
        <v>#VALUE!</v>
      </c>
      <c r="R38" s="10" t="e">
        <f t="shared" si="4"/>
        <v>#VALUE!</v>
      </c>
      <c r="S38" s="10">
        <f t="shared" si="5"/>
        <v>4.0314093283816961</v>
      </c>
      <c r="W38" s="10">
        <f t="shared" si="13"/>
        <v>4.137865272223932</v>
      </c>
      <c r="Y38">
        <f t="shared" si="6"/>
        <v>3.7394663180559831</v>
      </c>
    </row>
    <row r="39" spans="1:25" x14ac:dyDescent="0.25">
      <c r="A39">
        <v>43</v>
      </c>
      <c r="B39" t="s">
        <v>409</v>
      </c>
      <c r="C39" s="3" t="s">
        <v>40</v>
      </c>
      <c r="D39" s="3" t="s">
        <v>656</v>
      </c>
      <c r="E39" s="3" t="s">
        <v>656</v>
      </c>
      <c r="F39" s="3" t="s">
        <v>656</v>
      </c>
      <c r="G39">
        <v>3.44</v>
      </c>
      <c r="H39">
        <v>3.58</v>
      </c>
      <c r="I39" t="s">
        <v>656</v>
      </c>
      <c r="J39" t="s">
        <v>656</v>
      </c>
      <c r="K39" s="3" t="s">
        <v>656</v>
      </c>
      <c r="L39">
        <v>3.88</v>
      </c>
      <c r="M39" s="38"/>
      <c r="N39">
        <f t="shared" si="7"/>
        <v>3.6333333333333329</v>
      </c>
      <c r="O39">
        <f t="shared" si="1"/>
        <v>3.6333333333333329</v>
      </c>
      <c r="P39">
        <f t="shared" si="2"/>
        <v>3.51</v>
      </c>
      <c r="Q39" s="10" t="e">
        <f t="shared" si="3"/>
        <v>#VALUE!</v>
      </c>
      <c r="R39" s="10" t="e">
        <f t="shared" si="4"/>
        <v>#VALUE!</v>
      </c>
      <c r="S39" s="10" t="e">
        <f t="shared" si="5"/>
        <v>#VALUE!</v>
      </c>
      <c r="Y39">
        <f t="shared" si="6"/>
        <v>3.51</v>
      </c>
    </row>
    <row r="40" spans="1:25" x14ac:dyDescent="0.25">
      <c r="A40">
        <v>44</v>
      </c>
      <c r="B40" t="s">
        <v>409</v>
      </c>
      <c r="C40" s="3" t="s">
        <v>41</v>
      </c>
      <c r="D40" s="3" t="s">
        <v>656</v>
      </c>
      <c r="E40" s="3" t="s">
        <v>656</v>
      </c>
      <c r="F40" s="3" t="s">
        <v>656</v>
      </c>
      <c r="G40">
        <v>3.36</v>
      </c>
      <c r="H40">
        <v>3.45</v>
      </c>
      <c r="I40">
        <v>4.4400000000000004</v>
      </c>
      <c r="J40" t="s">
        <v>656</v>
      </c>
      <c r="K40" s="3" t="s">
        <v>656</v>
      </c>
      <c r="L40">
        <v>5.78</v>
      </c>
      <c r="M40" s="38"/>
      <c r="N40">
        <f t="shared" si="7"/>
        <v>4.2575000000000003</v>
      </c>
      <c r="O40">
        <f t="shared" si="1"/>
        <v>4.2575000000000003</v>
      </c>
      <c r="P40">
        <f t="shared" si="2"/>
        <v>3.75</v>
      </c>
      <c r="Q40" s="10" t="e">
        <f t="shared" si="3"/>
        <v>#VALUE!</v>
      </c>
      <c r="R40" s="10" t="e">
        <f t="shared" si="4"/>
        <v>#VALUE!</v>
      </c>
      <c r="S40" s="10" t="e">
        <f t="shared" si="5"/>
        <v>#VALUE!</v>
      </c>
      <c r="Y40">
        <f t="shared" si="6"/>
        <v>3.75</v>
      </c>
    </row>
    <row r="41" spans="1:25" x14ac:dyDescent="0.25">
      <c r="A41">
        <v>45</v>
      </c>
      <c r="B41" t="s">
        <v>409</v>
      </c>
      <c r="C41" s="3" t="s">
        <v>42</v>
      </c>
      <c r="D41" s="3" t="s">
        <v>656</v>
      </c>
      <c r="E41" s="3" t="s">
        <v>656</v>
      </c>
      <c r="F41" s="3" t="s">
        <v>656</v>
      </c>
      <c r="G41">
        <v>4.82</v>
      </c>
      <c r="H41">
        <v>3.7</v>
      </c>
      <c r="I41">
        <v>5.42</v>
      </c>
      <c r="J41">
        <v>7.56</v>
      </c>
      <c r="K41" s="3" t="s">
        <v>656</v>
      </c>
      <c r="L41">
        <v>5.44</v>
      </c>
      <c r="M41" s="38"/>
      <c r="N41">
        <f t="shared" si="7"/>
        <v>5.3879999999999999</v>
      </c>
      <c r="O41">
        <f t="shared" si="1"/>
        <v>5.3879999999999999</v>
      </c>
      <c r="P41">
        <f t="shared" si="2"/>
        <v>5.375</v>
      </c>
      <c r="Q41" s="10" t="e">
        <f t="shared" si="3"/>
        <v>#VALUE!</v>
      </c>
      <c r="R41" s="10" t="e">
        <f t="shared" si="4"/>
        <v>#VALUE!</v>
      </c>
      <c r="S41" s="10">
        <f t="shared" si="5"/>
        <v>5.4161893371939316</v>
      </c>
      <c r="W41" s="10">
        <f t="shared" ref="W41:W51" si="14">(J41+1.3661)/1.6255</f>
        <v>5.4912949861581053</v>
      </c>
      <c r="Y41">
        <f t="shared" si="6"/>
        <v>4.857823746539526</v>
      </c>
    </row>
    <row r="42" spans="1:25" x14ac:dyDescent="0.25">
      <c r="A42">
        <v>46</v>
      </c>
      <c r="B42" t="s">
        <v>409</v>
      </c>
      <c r="C42" s="3" t="s">
        <v>43</v>
      </c>
      <c r="D42" s="3" t="s">
        <v>656</v>
      </c>
      <c r="E42" s="3" t="s">
        <v>656</v>
      </c>
      <c r="F42" s="3" t="s">
        <v>656</v>
      </c>
      <c r="G42">
        <v>4.16</v>
      </c>
      <c r="H42">
        <v>4.18</v>
      </c>
      <c r="I42">
        <v>3.62</v>
      </c>
      <c r="J42">
        <v>5.98</v>
      </c>
      <c r="K42" s="3" t="s">
        <v>656</v>
      </c>
      <c r="L42">
        <v>4.9000000000000004</v>
      </c>
      <c r="M42" s="38"/>
      <c r="N42">
        <f t="shared" si="7"/>
        <v>4.5680000000000005</v>
      </c>
      <c r="O42">
        <f t="shared" si="1"/>
        <v>4.5680000000000005</v>
      </c>
      <c r="P42">
        <f t="shared" si="2"/>
        <v>4.4850000000000003</v>
      </c>
      <c r="Q42" s="10" t="e">
        <f t="shared" si="3"/>
        <v>#VALUE!</v>
      </c>
      <c r="R42" s="10" t="e">
        <f t="shared" si="4"/>
        <v>#VALUE!</v>
      </c>
      <c r="S42" s="10">
        <f t="shared" si="5"/>
        <v>4.421665512683326</v>
      </c>
      <c r="W42" s="10">
        <f t="shared" si="14"/>
        <v>4.5192863734235624</v>
      </c>
      <c r="Y42">
        <f t="shared" si="6"/>
        <v>4.1198215933558906</v>
      </c>
    </row>
    <row r="43" spans="1:25" x14ac:dyDescent="0.25">
      <c r="A43">
        <v>47</v>
      </c>
      <c r="B43" t="s">
        <v>409</v>
      </c>
      <c r="C43" s="3" t="s">
        <v>57</v>
      </c>
      <c r="D43" s="3" t="s">
        <v>656</v>
      </c>
      <c r="E43" s="3" t="s">
        <v>656</v>
      </c>
      <c r="F43" s="3" t="s">
        <v>656</v>
      </c>
      <c r="G43">
        <v>4.12</v>
      </c>
      <c r="H43">
        <v>6.68</v>
      </c>
      <c r="I43" t="s">
        <v>656</v>
      </c>
      <c r="J43">
        <v>10.54</v>
      </c>
      <c r="K43" s="3" t="s">
        <v>656</v>
      </c>
      <c r="L43" t="s">
        <v>656</v>
      </c>
      <c r="M43" s="38"/>
      <c r="N43">
        <f t="shared" si="7"/>
        <v>7.1133333333333333</v>
      </c>
      <c r="O43">
        <f t="shared" si="1"/>
        <v>7.1133333333333333</v>
      </c>
      <c r="P43">
        <f t="shared" si="2"/>
        <v>7.1133333333333333</v>
      </c>
      <c r="Q43" s="10" t="e">
        <f t="shared" si="3"/>
        <v>#VALUE!</v>
      </c>
      <c r="R43" s="10" t="e">
        <f t="shared" si="4"/>
        <v>#VALUE!</v>
      </c>
      <c r="S43" s="10">
        <f t="shared" si="5"/>
        <v>7.2919368036759611</v>
      </c>
      <c r="W43" s="10">
        <f t="shared" si="14"/>
        <v>7.3245770532143952</v>
      </c>
      <c r="Y43">
        <f t="shared" si="6"/>
        <v>6.0415256844047986</v>
      </c>
    </row>
    <row r="44" spans="1:25" x14ac:dyDescent="0.25">
      <c r="A44">
        <v>48</v>
      </c>
      <c r="B44" t="s">
        <v>409</v>
      </c>
      <c r="C44" s="3" t="s">
        <v>58</v>
      </c>
      <c r="D44" s="3" t="s">
        <v>656</v>
      </c>
      <c r="E44" s="3" t="s">
        <v>656</v>
      </c>
      <c r="F44" s="3" t="s">
        <v>656</v>
      </c>
      <c r="G44">
        <v>3.94</v>
      </c>
      <c r="H44">
        <v>5.7</v>
      </c>
      <c r="I44" t="s">
        <v>656</v>
      </c>
      <c r="J44">
        <v>7.8</v>
      </c>
      <c r="K44" s="3" t="s">
        <v>656</v>
      </c>
      <c r="L44" t="s">
        <v>656</v>
      </c>
      <c r="M44" s="38"/>
      <c r="N44">
        <f t="shared" si="7"/>
        <v>5.8133333333333335</v>
      </c>
      <c r="O44">
        <f t="shared" si="1"/>
        <v>5.8133333333333335</v>
      </c>
      <c r="P44">
        <f t="shared" si="2"/>
        <v>5.8133333333333335</v>
      </c>
      <c r="Q44" s="10" t="e">
        <f t="shared" si="3"/>
        <v>#VALUE!</v>
      </c>
      <c r="R44" s="10" t="e">
        <f t="shared" si="4"/>
        <v>#VALUE!</v>
      </c>
      <c r="S44" s="10">
        <f t="shared" si="5"/>
        <v>5.567256247246176</v>
      </c>
      <c r="W44" s="10">
        <f t="shared" si="14"/>
        <v>5.6389418640418336</v>
      </c>
      <c r="Y44">
        <f t="shared" si="6"/>
        <v>5.0929806213472775</v>
      </c>
    </row>
    <row r="45" spans="1:25" x14ac:dyDescent="0.25">
      <c r="A45">
        <v>49</v>
      </c>
      <c r="B45" t="s">
        <v>409</v>
      </c>
      <c r="C45" s="3" t="s">
        <v>47</v>
      </c>
      <c r="D45" s="3" t="s">
        <v>656</v>
      </c>
      <c r="E45" s="3" t="s">
        <v>656</v>
      </c>
      <c r="F45" s="3" t="s">
        <v>656</v>
      </c>
      <c r="G45">
        <v>2.68</v>
      </c>
      <c r="H45">
        <v>6.04</v>
      </c>
      <c r="I45">
        <v>5.4</v>
      </c>
      <c r="J45">
        <v>8.08</v>
      </c>
      <c r="K45" s="3" t="s">
        <v>656</v>
      </c>
      <c r="L45" t="s">
        <v>656</v>
      </c>
      <c r="M45" s="38"/>
      <c r="N45">
        <f t="shared" si="7"/>
        <v>5.5500000000000007</v>
      </c>
      <c r="O45">
        <f t="shared" si="1"/>
        <v>5.5500000000000007</v>
      </c>
      <c r="P45">
        <f t="shared" si="2"/>
        <v>5.5500000000000007</v>
      </c>
      <c r="Q45" s="10" t="e">
        <f t="shared" si="3"/>
        <v>#VALUE!</v>
      </c>
      <c r="R45" s="10" t="e">
        <f t="shared" si="4"/>
        <v>#VALUE!</v>
      </c>
      <c r="S45" s="10">
        <f t="shared" si="5"/>
        <v>5.7435009756404609</v>
      </c>
      <c r="W45" s="10">
        <f t="shared" si="14"/>
        <v>5.811196554906183</v>
      </c>
      <c r="Y45">
        <f t="shared" si="6"/>
        <v>4.9827991387265458</v>
      </c>
    </row>
    <row r="46" spans="1:25" x14ac:dyDescent="0.25">
      <c r="A46">
        <v>50</v>
      </c>
      <c r="B46" t="s">
        <v>409</v>
      </c>
      <c r="C46" s="3" t="s">
        <v>63</v>
      </c>
      <c r="D46" s="3" t="s">
        <v>656</v>
      </c>
      <c r="E46" s="3" t="s">
        <v>656</v>
      </c>
      <c r="F46" s="3" t="s">
        <v>656</v>
      </c>
      <c r="G46">
        <v>2.96</v>
      </c>
      <c r="H46">
        <v>2.0499999999999998</v>
      </c>
      <c r="I46" t="s">
        <v>656</v>
      </c>
      <c r="J46" t="s">
        <v>656</v>
      </c>
      <c r="K46" s="3" t="s">
        <v>656</v>
      </c>
      <c r="L46">
        <v>4.28</v>
      </c>
      <c r="M46" s="38"/>
      <c r="N46">
        <f t="shared" si="7"/>
        <v>3.0966666666666662</v>
      </c>
      <c r="O46">
        <f t="shared" si="1"/>
        <v>3.0966666666666662</v>
      </c>
      <c r="P46">
        <f t="shared" si="2"/>
        <v>2.5049999999999999</v>
      </c>
      <c r="Q46" s="10" t="e">
        <f t="shared" si="3"/>
        <v>#VALUE!</v>
      </c>
      <c r="R46" s="10" t="e">
        <f t="shared" si="4"/>
        <v>#VALUE!</v>
      </c>
      <c r="S46" s="10" t="e">
        <f t="shared" si="5"/>
        <v>#VALUE!</v>
      </c>
      <c r="Y46">
        <f t="shared" si="6"/>
        <v>2.5049999999999999</v>
      </c>
    </row>
    <row r="47" spans="1:25" x14ac:dyDescent="0.25">
      <c r="A47">
        <v>51</v>
      </c>
      <c r="B47" t="s">
        <v>409</v>
      </c>
      <c r="C47" s="3" t="s">
        <v>30</v>
      </c>
      <c r="D47" s="3" t="s">
        <v>656</v>
      </c>
      <c r="E47" s="3" t="s">
        <v>656</v>
      </c>
      <c r="F47" s="3" t="s">
        <v>656</v>
      </c>
      <c r="G47">
        <v>3.54</v>
      </c>
      <c r="H47">
        <v>6.0333333333333341</v>
      </c>
      <c r="I47">
        <v>5.0999999999999996</v>
      </c>
      <c r="J47">
        <v>5.34</v>
      </c>
      <c r="K47" s="3" t="s">
        <v>656</v>
      </c>
      <c r="L47">
        <v>4.5599999999999996</v>
      </c>
      <c r="M47" s="38"/>
      <c r="N47">
        <f t="shared" si="7"/>
        <v>4.9146666666666672</v>
      </c>
      <c r="O47">
        <f t="shared" si="1"/>
        <v>4.9146666666666672</v>
      </c>
      <c r="P47">
        <f t="shared" si="2"/>
        <v>5.0033333333333339</v>
      </c>
      <c r="Q47" s="10" t="e">
        <f t="shared" si="3"/>
        <v>#VALUE!</v>
      </c>
      <c r="R47" s="10" t="e">
        <f t="shared" si="4"/>
        <v>#VALUE!</v>
      </c>
      <c r="S47" s="10">
        <f t="shared" si="5"/>
        <v>4.0188204192106749</v>
      </c>
      <c r="W47" s="10">
        <f t="shared" si="14"/>
        <v>4.1255613657336205</v>
      </c>
      <c r="Y47">
        <f t="shared" si="6"/>
        <v>4.699723674766739</v>
      </c>
    </row>
    <row r="48" spans="1:25" x14ac:dyDescent="0.25">
      <c r="A48">
        <v>52</v>
      </c>
      <c r="B48" t="s">
        <v>409</v>
      </c>
      <c r="C48" s="3" t="s">
        <v>44</v>
      </c>
      <c r="D48">
        <v>4.1399999999999997</v>
      </c>
      <c r="E48" s="3" t="s">
        <v>656</v>
      </c>
      <c r="F48">
        <v>4.38</v>
      </c>
      <c r="G48">
        <v>3.78</v>
      </c>
      <c r="H48" t="s">
        <v>656</v>
      </c>
      <c r="I48">
        <v>3.56</v>
      </c>
      <c r="J48" t="s">
        <v>656</v>
      </c>
      <c r="K48" s="3" t="s">
        <v>656</v>
      </c>
      <c r="L48">
        <v>4.3</v>
      </c>
      <c r="M48" s="38"/>
      <c r="N48">
        <f t="shared" si="7"/>
        <v>4.032</v>
      </c>
      <c r="O48">
        <f t="shared" si="1"/>
        <v>4.032</v>
      </c>
      <c r="P48">
        <f t="shared" si="2"/>
        <v>3.9649999999999999</v>
      </c>
      <c r="Q48" s="10">
        <f t="shared" si="3"/>
        <v>6.8272195640616689</v>
      </c>
      <c r="R48" s="10">
        <f t="shared" si="4"/>
        <v>8.7963436928702006</v>
      </c>
      <c r="S48" s="10" t="e">
        <f t="shared" si="5"/>
        <v>#VALUE!</v>
      </c>
      <c r="U48" s="10">
        <f>(D48-2.9225)/0.1776</f>
        <v>6.8552927927927918</v>
      </c>
      <c r="V48" s="10">
        <f>(F48-1.9913)/0.2715</f>
        <v>8.7981583793738487</v>
      </c>
      <c r="Y48">
        <f t="shared" si="6"/>
        <v>5.7483627930416601</v>
      </c>
    </row>
    <row r="49" spans="1:25" x14ac:dyDescent="0.25">
      <c r="A49">
        <v>53</v>
      </c>
      <c r="B49" t="s">
        <v>409</v>
      </c>
      <c r="C49" s="3" t="s">
        <v>46</v>
      </c>
      <c r="D49" t="s">
        <v>656</v>
      </c>
      <c r="E49" s="3" t="s">
        <v>656</v>
      </c>
      <c r="F49" s="3" t="s">
        <v>656</v>
      </c>
      <c r="G49" s="3" t="s">
        <v>656</v>
      </c>
      <c r="H49">
        <v>5.12</v>
      </c>
      <c r="I49">
        <v>5.84</v>
      </c>
      <c r="J49">
        <v>8.4499999999999993</v>
      </c>
      <c r="K49" s="3" t="s">
        <v>656</v>
      </c>
      <c r="L49" t="s">
        <v>656</v>
      </c>
      <c r="M49" s="38"/>
      <c r="N49">
        <f t="shared" si="7"/>
        <v>6.47</v>
      </c>
      <c r="O49">
        <f t="shared" si="1"/>
        <v>6.47</v>
      </c>
      <c r="P49">
        <f t="shared" si="2"/>
        <v>6.47</v>
      </c>
      <c r="Q49" s="10" t="e">
        <f t="shared" si="3"/>
        <v>#VALUE!</v>
      </c>
      <c r="R49" s="10" t="e">
        <f t="shared" si="4"/>
        <v>#VALUE!</v>
      </c>
      <c r="S49" s="10">
        <f t="shared" si="5"/>
        <v>5.9763957953043372</v>
      </c>
      <c r="W49" s="10">
        <f t="shared" si="14"/>
        <v>6.0388188249769295</v>
      </c>
      <c r="Y49">
        <f t="shared" si="6"/>
        <v>5.6662729416589768</v>
      </c>
    </row>
    <row r="50" spans="1:25" x14ac:dyDescent="0.25">
      <c r="A50">
        <v>55</v>
      </c>
      <c r="B50" t="s">
        <v>409</v>
      </c>
      <c r="C50" s="3" t="s">
        <v>50</v>
      </c>
      <c r="D50" t="s">
        <v>656</v>
      </c>
      <c r="E50">
        <v>5.88</v>
      </c>
      <c r="F50" s="3" t="s">
        <v>656</v>
      </c>
      <c r="G50">
        <v>5</v>
      </c>
      <c r="H50">
        <v>6.08</v>
      </c>
      <c r="I50">
        <v>5.14</v>
      </c>
      <c r="J50">
        <v>6.84</v>
      </c>
      <c r="K50" s="3" t="s">
        <v>656</v>
      </c>
      <c r="L50">
        <v>4.26</v>
      </c>
      <c r="M50" s="38"/>
      <c r="N50">
        <f t="shared" si="7"/>
        <v>5.5333333333333341</v>
      </c>
      <c r="O50">
        <f t="shared" si="1"/>
        <v>5.4640000000000004</v>
      </c>
      <c r="P50">
        <f t="shared" si="2"/>
        <v>5.7649999999999997</v>
      </c>
      <c r="Q50" s="10" t="e">
        <f t="shared" si="3"/>
        <v>#VALUE!</v>
      </c>
      <c r="R50" s="10" t="e">
        <f t="shared" si="4"/>
        <v>#VALUE!</v>
      </c>
      <c r="S50" s="10">
        <f t="shared" si="5"/>
        <v>4.9629886070372002</v>
      </c>
      <c r="W50" s="10">
        <f t="shared" si="14"/>
        <v>5.0483543525069203</v>
      </c>
      <c r="Y50">
        <f t="shared" si="6"/>
        <v>5.3170885881267296</v>
      </c>
    </row>
    <row r="51" spans="1:25" x14ac:dyDescent="0.25">
      <c r="A51">
        <v>56</v>
      </c>
      <c r="B51" t="s">
        <v>409</v>
      </c>
      <c r="C51" s="3" t="s">
        <v>52</v>
      </c>
      <c r="D51" t="s">
        <v>656</v>
      </c>
      <c r="E51" t="s">
        <v>656</v>
      </c>
      <c r="F51" s="3" t="s">
        <v>656</v>
      </c>
      <c r="G51">
        <v>4</v>
      </c>
      <c r="H51" t="s">
        <v>656</v>
      </c>
      <c r="I51">
        <v>5.66</v>
      </c>
      <c r="J51">
        <v>11.2</v>
      </c>
      <c r="K51" s="3" t="s">
        <v>656</v>
      </c>
      <c r="L51">
        <v>4.26</v>
      </c>
      <c r="M51" s="38"/>
      <c r="N51">
        <f t="shared" si="7"/>
        <v>6.2799999999999994</v>
      </c>
      <c r="O51">
        <f t="shared" si="1"/>
        <v>6.2799999999999994</v>
      </c>
      <c r="P51">
        <f t="shared" si="2"/>
        <v>6.9533333333333331</v>
      </c>
      <c r="Q51" s="10" t="e">
        <f t="shared" si="3"/>
        <v>#VALUE!</v>
      </c>
      <c r="R51" s="10" t="e">
        <f t="shared" si="4"/>
        <v>#VALUE!</v>
      </c>
      <c r="S51" s="10">
        <f t="shared" si="5"/>
        <v>7.7073708063196325</v>
      </c>
      <c r="W51" s="10">
        <f t="shared" si="14"/>
        <v>7.7306059673946477</v>
      </c>
      <c r="Y51">
        <f t="shared" si="6"/>
        <v>5.7968686557982165</v>
      </c>
    </row>
    <row r="52" spans="1:25" x14ac:dyDescent="0.25">
      <c r="A52">
        <v>57</v>
      </c>
      <c r="B52" t="s">
        <v>409</v>
      </c>
      <c r="C52" s="3" t="s">
        <v>53</v>
      </c>
      <c r="D52" t="s">
        <v>656</v>
      </c>
      <c r="E52" t="s">
        <v>656</v>
      </c>
      <c r="F52" s="3" t="s">
        <v>656</v>
      </c>
      <c r="G52" s="3" t="s">
        <v>656</v>
      </c>
      <c r="H52">
        <v>4.1500000000000004</v>
      </c>
      <c r="I52" t="s">
        <v>656</v>
      </c>
      <c r="J52" t="s">
        <v>656</v>
      </c>
      <c r="K52" s="3" t="s">
        <v>656</v>
      </c>
      <c r="L52">
        <v>4.24</v>
      </c>
      <c r="M52" s="38"/>
      <c r="N52">
        <f t="shared" si="7"/>
        <v>4.1950000000000003</v>
      </c>
      <c r="O52">
        <f t="shared" si="1"/>
        <v>4.1950000000000003</v>
      </c>
      <c r="P52">
        <f t="shared" si="2"/>
        <v>4.1500000000000004</v>
      </c>
      <c r="Q52" s="10" t="e">
        <f t="shared" si="3"/>
        <v>#VALUE!</v>
      </c>
      <c r="R52" s="10" t="e">
        <f t="shared" si="4"/>
        <v>#VALUE!</v>
      </c>
      <c r="S52" s="10" t="e">
        <f t="shared" si="5"/>
        <v>#VALUE!</v>
      </c>
      <c r="Y52">
        <f t="shared" si="6"/>
        <v>4.1500000000000004</v>
      </c>
    </row>
    <row r="53" spans="1:25" x14ac:dyDescent="0.25">
      <c r="A53">
        <v>58</v>
      </c>
      <c r="B53" t="s">
        <v>409</v>
      </c>
      <c r="C53" s="3" t="s">
        <v>54</v>
      </c>
      <c r="D53" t="s">
        <v>656</v>
      </c>
      <c r="E53" t="s">
        <v>656</v>
      </c>
      <c r="F53" s="3" t="s">
        <v>656</v>
      </c>
      <c r="G53">
        <v>4.34</v>
      </c>
      <c r="H53">
        <v>3.36</v>
      </c>
      <c r="I53" t="s">
        <v>656</v>
      </c>
      <c r="J53" t="s">
        <v>656</v>
      </c>
      <c r="K53" s="3" t="s">
        <v>656</v>
      </c>
      <c r="L53">
        <v>5.0599999999999996</v>
      </c>
      <c r="M53" s="38"/>
      <c r="N53">
        <f t="shared" si="7"/>
        <v>4.253333333333333</v>
      </c>
      <c r="O53">
        <f t="shared" si="1"/>
        <v>4.253333333333333</v>
      </c>
      <c r="P53">
        <f t="shared" si="2"/>
        <v>3.8499999999999996</v>
      </c>
      <c r="Q53" s="10" t="e">
        <f t="shared" si="3"/>
        <v>#VALUE!</v>
      </c>
      <c r="R53" s="10" t="e">
        <f t="shared" si="4"/>
        <v>#VALUE!</v>
      </c>
      <c r="S53" s="10" t="e">
        <f t="shared" si="5"/>
        <v>#VALUE!</v>
      </c>
      <c r="Y53">
        <f t="shared" si="6"/>
        <v>3.8499999999999996</v>
      </c>
    </row>
    <row r="54" spans="1:25" x14ac:dyDescent="0.25">
      <c r="A54">
        <v>59</v>
      </c>
      <c r="B54" t="s">
        <v>409</v>
      </c>
      <c r="C54" s="3" t="s">
        <v>55</v>
      </c>
      <c r="D54" t="s">
        <v>656</v>
      </c>
      <c r="E54" t="s">
        <v>656</v>
      </c>
      <c r="F54" s="3" t="s">
        <v>656</v>
      </c>
      <c r="G54">
        <v>2.4333333333333331</v>
      </c>
      <c r="H54" t="s">
        <v>656</v>
      </c>
      <c r="I54" t="s">
        <v>656</v>
      </c>
      <c r="J54" t="s">
        <v>656</v>
      </c>
      <c r="K54" s="3" t="s">
        <v>656</v>
      </c>
      <c r="L54">
        <v>3.58</v>
      </c>
      <c r="M54" s="38"/>
      <c r="N54">
        <f t="shared" si="7"/>
        <v>3.0066666666666668</v>
      </c>
      <c r="O54">
        <f t="shared" si="1"/>
        <v>3.0066666666666668</v>
      </c>
      <c r="P54">
        <f t="shared" si="2"/>
        <v>2.4333333333333331</v>
      </c>
      <c r="Q54" s="10" t="e">
        <f t="shared" si="3"/>
        <v>#VALUE!</v>
      </c>
      <c r="R54" s="10" t="e">
        <f t="shared" si="4"/>
        <v>#VALUE!</v>
      </c>
      <c r="S54" s="10" t="e">
        <f t="shared" si="5"/>
        <v>#VALUE!</v>
      </c>
      <c r="Y54">
        <f t="shared" si="6"/>
        <v>2.4333333333333331</v>
      </c>
    </row>
    <row r="55" spans="1:25" x14ac:dyDescent="0.25">
      <c r="A55">
        <v>60</v>
      </c>
      <c r="B55" t="s">
        <v>409</v>
      </c>
      <c r="C55" s="3" t="s">
        <v>56</v>
      </c>
      <c r="D55" t="s">
        <v>656</v>
      </c>
      <c r="E55">
        <v>4.08</v>
      </c>
      <c r="F55" s="3" t="s">
        <v>656</v>
      </c>
      <c r="G55">
        <v>4.22</v>
      </c>
      <c r="H55">
        <v>4.4000000000000004</v>
      </c>
      <c r="I55">
        <v>4.2</v>
      </c>
      <c r="J55" t="s">
        <v>656</v>
      </c>
      <c r="K55" s="3" t="s">
        <v>656</v>
      </c>
      <c r="L55">
        <v>4.82</v>
      </c>
      <c r="M55" s="38"/>
      <c r="N55">
        <f t="shared" si="7"/>
        <v>4.3440000000000003</v>
      </c>
      <c r="O55">
        <f t="shared" si="1"/>
        <v>4.41</v>
      </c>
      <c r="P55">
        <f t="shared" si="2"/>
        <v>4.2733333333333334</v>
      </c>
      <c r="Q55" s="10" t="e">
        <f t="shared" si="3"/>
        <v>#VALUE!</v>
      </c>
      <c r="R55" s="10" t="e">
        <f t="shared" si="4"/>
        <v>#VALUE!</v>
      </c>
      <c r="S55" s="10" t="e">
        <f t="shared" si="5"/>
        <v>#VALUE!</v>
      </c>
      <c r="Y55">
        <f t="shared" si="6"/>
        <v>4.2733333333333334</v>
      </c>
    </row>
    <row r="56" spans="1:25" x14ac:dyDescent="0.25">
      <c r="A56">
        <v>61</v>
      </c>
      <c r="B56" t="s">
        <v>409</v>
      </c>
      <c r="C56" s="3" t="s">
        <v>61</v>
      </c>
      <c r="D56" t="s">
        <v>656</v>
      </c>
      <c r="E56" t="s">
        <v>656</v>
      </c>
      <c r="F56" s="3" t="s">
        <v>656</v>
      </c>
      <c r="G56">
        <v>4.9800000000000004</v>
      </c>
      <c r="H56">
        <v>5.54</v>
      </c>
      <c r="I56">
        <v>6.42</v>
      </c>
      <c r="J56">
        <v>7.7</v>
      </c>
      <c r="K56" s="3" t="s">
        <v>656</v>
      </c>
      <c r="L56">
        <v>5.5</v>
      </c>
      <c r="M56" s="38"/>
      <c r="N56">
        <f t="shared" si="7"/>
        <v>6.0279999999999996</v>
      </c>
      <c r="O56">
        <f t="shared" si="1"/>
        <v>6.0279999999999996</v>
      </c>
      <c r="P56">
        <f t="shared" si="2"/>
        <v>6.1599999999999993</v>
      </c>
      <c r="Q56" s="10" t="e">
        <f t="shared" si="3"/>
        <v>#VALUE!</v>
      </c>
      <c r="R56" s="10" t="e">
        <f t="shared" si="4"/>
        <v>#VALUE!</v>
      </c>
      <c r="S56" s="10">
        <f t="shared" si="5"/>
        <v>5.5043117013910745</v>
      </c>
      <c r="W56" s="10">
        <f t="shared" ref="W56:W57" si="15">(J56+1.3661)/1.6255</f>
        <v>5.57742233159028</v>
      </c>
      <c r="Y56">
        <f t="shared" si="6"/>
        <v>5.6293555828975697</v>
      </c>
    </row>
    <row r="57" spans="1:25" x14ac:dyDescent="0.25">
      <c r="A57">
        <v>62</v>
      </c>
      <c r="B57" t="s">
        <v>409</v>
      </c>
      <c r="C57" s="3" t="s">
        <v>62</v>
      </c>
      <c r="D57" t="s">
        <v>656</v>
      </c>
      <c r="E57" t="s">
        <v>656</v>
      </c>
      <c r="F57" s="3" t="s">
        <v>656</v>
      </c>
      <c r="G57">
        <v>3.86</v>
      </c>
      <c r="H57">
        <v>4.68</v>
      </c>
      <c r="I57">
        <v>4.34</v>
      </c>
      <c r="J57">
        <v>5.0999999999999996</v>
      </c>
      <c r="K57" s="3" t="s">
        <v>656</v>
      </c>
      <c r="L57">
        <v>4.5999999999999996</v>
      </c>
      <c r="M57" s="38"/>
      <c r="N57">
        <f t="shared" si="7"/>
        <v>4.516</v>
      </c>
      <c r="O57">
        <f t="shared" si="1"/>
        <v>4.516</v>
      </c>
      <c r="P57">
        <f t="shared" si="2"/>
        <v>4.4949999999999992</v>
      </c>
      <c r="Q57" s="10" t="e">
        <f t="shared" si="3"/>
        <v>#VALUE!</v>
      </c>
      <c r="R57" s="10" t="e">
        <f t="shared" si="4"/>
        <v>#VALUE!</v>
      </c>
      <c r="S57" s="10">
        <f t="shared" si="5"/>
        <v>3.867753509158431</v>
      </c>
      <c r="W57" s="10">
        <f t="shared" si="15"/>
        <v>3.9779144878498927</v>
      </c>
      <c r="Y57">
        <f t="shared" si="6"/>
        <v>4.2144786219624732</v>
      </c>
    </row>
    <row r="58" spans="1:25" x14ac:dyDescent="0.25">
      <c r="A58">
        <v>63</v>
      </c>
      <c r="B58" t="s">
        <v>409</v>
      </c>
      <c r="C58" s="3" t="s">
        <v>64</v>
      </c>
      <c r="D58">
        <v>3.7</v>
      </c>
      <c r="E58" t="s">
        <v>656</v>
      </c>
      <c r="F58" s="3" t="s">
        <v>656</v>
      </c>
      <c r="G58">
        <v>3.86</v>
      </c>
      <c r="H58">
        <v>3.64</v>
      </c>
      <c r="I58" t="s">
        <v>656</v>
      </c>
      <c r="J58" t="s">
        <v>656</v>
      </c>
      <c r="K58" s="3" t="s">
        <v>656</v>
      </c>
      <c r="L58">
        <v>4.5</v>
      </c>
      <c r="M58" s="38"/>
      <c r="N58">
        <f t="shared" si="7"/>
        <v>3.9250000000000003</v>
      </c>
      <c r="O58">
        <f t="shared" si="1"/>
        <v>3.9250000000000003</v>
      </c>
      <c r="P58">
        <f t="shared" si="2"/>
        <v>3.7333333333333338</v>
      </c>
      <c r="Q58" s="10">
        <f t="shared" si="3"/>
        <v>4.4880382775119632</v>
      </c>
      <c r="R58" s="10" t="e">
        <f t="shared" si="4"/>
        <v>#VALUE!</v>
      </c>
      <c r="S58" s="10" t="e">
        <f t="shared" si="5"/>
        <v>#VALUE!</v>
      </c>
      <c r="U58" s="10">
        <f>(D58-2.9225)/0.1776</f>
        <v>4.377815315315317</v>
      </c>
      <c r="Y58">
        <f t="shared" si="6"/>
        <v>3.9592717717717725</v>
      </c>
    </row>
    <row r="59" spans="1:25" x14ac:dyDescent="0.25">
      <c r="A59">
        <v>64</v>
      </c>
      <c r="B59" t="s">
        <v>409</v>
      </c>
      <c r="C59" s="3" t="s">
        <v>65</v>
      </c>
      <c r="D59" t="s">
        <v>656</v>
      </c>
      <c r="E59">
        <v>5.26</v>
      </c>
      <c r="F59" s="3" t="s">
        <v>656</v>
      </c>
      <c r="G59">
        <v>5</v>
      </c>
      <c r="H59">
        <v>5</v>
      </c>
      <c r="I59">
        <v>5.44</v>
      </c>
      <c r="J59" t="s">
        <v>656</v>
      </c>
      <c r="K59" s="3" t="s">
        <v>656</v>
      </c>
      <c r="L59">
        <v>6.24</v>
      </c>
      <c r="M59" s="38"/>
      <c r="N59">
        <f t="shared" si="7"/>
        <v>5.3879999999999999</v>
      </c>
      <c r="O59">
        <f t="shared" si="1"/>
        <v>5.42</v>
      </c>
      <c r="P59">
        <f t="shared" si="2"/>
        <v>5.1466666666666674</v>
      </c>
      <c r="Q59" s="10" t="e">
        <f t="shared" si="3"/>
        <v>#VALUE!</v>
      </c>
      <c r="R59" s="10" t="e">
        <f t="shared" si="4"/>
        <v>#VALUE!</v>
      </c>
      <c r="S59" s="10" t="e">
        <f t="shared" si="5"/>
        <v>#VALUE!</v>
      </c>
      <c r="Y59">
        <f t="shared" si="6"/>
        <v>5.1466666666666674</v>
      </c>
    </row>
    <row r="60" spans="1:25" x14ac:dyDescent="0.25">
      <c r="A60">
        <v>65</v>
      </c>
      <c r="B60" t="s">
        <v>409</v>
      </c>
      <c r="C60" s="3" t="s">
        <v>45</v>
      </c>
      <c r="D60" t="s">
        <v>656</v>
      </c>
      <c r="E60" t="s">
        <v>656</v>
      </c>
      <c r="F60" s="3" t="s">
        <v>656</v>
      </c>
      <c r="G60">
        <v>3.46</v>
      </c>
      <c r="H60">
        <v>8.7799999999999994</v>
      </c>
      <c r="I60">
        <v>3.8</v>
      </c>
      <c r="J60">
        <v>7.58</v>
      </c>
      <c r="K60" s="3" t="s">
        <v>656</v>
      </c>
      <c r="L60">
        <v>5.14</v>
      </c>
      <c r="M60" s="38"/>
      <c r="N60">
        <f t="shared" si="7"/>
        <v>5.7519999999999998</v>
      </c>
      <c r="O60">
        <f t="shared" si="1"/>
        <v>5.7519999999999998</v>
      </c>
      <c r="P60">
        <f t="shared" si="2"/>
        <v>5.9049999999999994</v>
      </c>
      <c r="Q60" s="10" t="e">
        <f t="shared" si="3"/>
        <v>#VALUE!</v>
      </c>
      <c r="R60" s="10" t="e">
        <f t="shared" si="4"/>
        <v>#VALUE!</v>
      </c>
      <c r="S60" s="10">
        <f t="shared" si="5"/>
        <v>5.4287782463649528</v>
      </c>
      <c r="W60" s="10">
        <f t="shared" ref="W60:W80" si="16">(J60+1.3661)/1.6255</f>
        <v>5.5035988926484158</v>
      </c>
      <c r="Y60">
        <f t="shared" si="6"/>
        <v>5.3858997231621037</v>
      </c>
    </row>
    <row r="61" spans="1:25" x14ac:dyDescent="0.25">
      <c r="A61">
        <v>66</v>
      </c>
      <c r="B61" t="s">
        <v>409</v>
      </c>
      <c r="C61" s="3" t="s">
        <v>66</v>
      </c>
      <c r="D61" t="s">
        <v>656</v>
      </c>
      <c r="E61" t="s">
        <v>656</v>
      </c>
      <c r="F61" s="3" t="s">
        <v>656</v>
      </c>
      <c r="G61">
        <v>5</v>
      </c>
      <c r="H61">
        <v>6.72</v>
      </c>
      <c r="I61">
        <v>5.28</v>
      </c>
      <c r="J61">
        <v>7.86</v>
      </c>
      <c r="K61" s="3" t="s">
        <v>656</v>
      </c>
      <c r="L61" t="s">
        <v>656</v>
      </c>
      <c r="M61" s="38"/>
      <c r="N61">
        <f t="shared" si="7"/>
        <v>6.2149999999999999</v>
      </c>
      <c r="O61">
        <f t="shared" si="1"/>
        <v>6.2149999999999999</v>
      </c>
      <c r="P61">
        <f t="shared" si="2"/>
        <v>6.2149999999999999</v>
      </c>
      <c r="Q61" s="10" t="e">
        <f t="shared" si="3"/>
        <v>#VALUE!</v>
      </c>
      <c r="R61" s="10" t="e">
        <f t="shared" si="4"/>
        <v>#VALUE!</v>
      </c>
      <c r="S61" s="10">
        <f t="shared" si="5"/>
        <v>5.6050229747592368</v>
      </c>
      <c r="W61" s="10">
        <f t="shared" si="16"/>
        <v>5.6758535835127661</v>
      </c>
      <c r="Y61">
        <f t="shared" si="6"/>
        <v>5.6689633958781913</v>
      </c>
    </row>
    <row r="62" spans="1:25" x14ac:dyDescent="0.25">
      <c r="A62">
        <v>67</v>
      </c>
      <c r="B62" t="s">
        <v>409</v>
      </c>
      <c r="C62" s="3" t="s">
        <v>67</v>
      </c>
      <c r="D62" t="s">
        <v>656</v>
      </c>
      <c r="E62" t="s">
        <v>656</v>
      </c>
      <c r="F62" s="3" t="s">
        <v>656</v>
      </c>
      <c r="G62">
        <v>6.2</v>
      </c>
      <c r="H62">
        <v>5.66</v>
      </c>
      <c r="I62">
        <v>3.84</v>
      </c>
      <c r="J62">
        <v>6.46</v>
      </c>
      <c r="K62" s="3" t="s">
        <v>656</v>
      </c>
      <c r="L62" t="s">
        <v>656</v>
      </c>
      <c r="M62" s="38"/>
      <c r="N62">
        <f t="shared" si="7"/>
        <v>5.54</v>
      </c>
      <c r="O62">
        <f t="shared" si="1"/>
        <v>5.54</v>
      </c>
      <c r="P62">
        <f t="shared" si="2"/>
        <v>5.54</v>
      </c>
      <c r="Q62" s="10" t="e">
        <f t="shared" si="3"/>
        <v>#VALUE!</v>
      </c>
      <c r="R62" s="10" t="e">
        <f t="shared" si="4"/>
        <v>#VALUE!</v>
      </c>
      <c r="S62" s="10">
        <f t="shared" si="5"/>
        <v>4.7237993327878138</v>
      </c>
      <c r="W62" s="10">
        <f t="shared" si="16"/>
        <v>4.8145801291910182</v>
      </c>
      <c r="Y62">
        <f t="shared" si="6"/>
        <v>5.1286450322977544</v>
      </c>
    </row>
    <row r="63" spans="1:25" x14ac:dyDescent="0.25">
      <c r="A63">
        <v>68</v>
      </c>
      <c r="B63" t="s">
        <v>410</v>
      </c>
      <c r="C63" t="s">
        <v>182</v>
      </c>
      <c r="D63" t="s">
        <v>656</v>
      </c>
      <c r="E63" t="s">
        <v>656</v>
      </c>
      <c r="F63" s="3" t="s">
        <v>656</v>
      </c>
      <c r="G63">
        <v>4.78</v>
      </c>
      <c r="H63">
        <v>4.42</v>
      </c>
      <c r="I63">
        <v>4.9400000000000004</v>
      </c>
      <c r="J63">
        <v>7.88</v>
      </c>
      <c r="K63" s="3" t="s">
        <v>656</v>
      </c>
      <c r="L63" t="s">
        <v>656</v>
      </c>
      <c r="M63" s="38"/>
      <c r="N63">
        <f t="shared" si="7"/>
        <v>5.5049999999999999</v>
      </c>
      <c r="O63">
        <f t="shared" si="1"/>
        <v>5.5049999999999999</v>
      </c>
      <c r="P63">
        <f t="shared" si="2"/>
        <v>5.5049999999999999</v>
      </c>
      <c r="Q63" s="10" t="e">
        <f t="shared" si="3"/>
        <v>#VALUE!</v>
      </c>
      <c r="R63" s="10" t="e">
        <f t="shared" si="4"/>
        <v>#VALUE!</v>
      </c>
      <c r="S63" s="10">
        <f t="shared" si="5"/>
        <v>5.6176118839302571</v>
      </c>
      <c r="W63" s="10">
        <f t="shared" si="16"/>
        <v>5.6881574900030767</v>
      </c>
      <c r="Y63">
        <f t="shared" si="6"/>
        <v>4.9570393725007698</v>
      </c>
    </row>
    <row r="64" spans="1:25" x14ac:dyDescent="0.25">
      <c r="A64">
        <v>69</v>
      </c>
      <c r="B64" t="s">
        <v>410</v>
      </c>
      <c r="C64" t="s">
        <v>183</v>
      </c>
      <c r="D64">
        <v>3.86</v>
      </c>
      <c r="E64" t="s">
        <v>656</v>
      </c>
      <c r="F64">
        <v>3.88</v>
      </c>
      <c r="G64">
        <v>6.19</v>
      </c>
      <c r="H64">
        <v>5.0999999999999996</v>
      </c>
      <c r="I64">
        <v>8.42</v>
      </c>
      <c r="J64">
        <v>15.8</v>
      </c>
      <c r="K64" s="3" t="s">
        <v>656</v>
      </c>
      <c r="L64" t="s">
        <v>656</v>
      </c>
      <c r="M64" s="38"/>
      <c r="N64">
        <f t="shared" si="7"/>
        <v>7.208333333333333</v>
      </c>
      <c r="O64">
        <f t="shared" si="1"/>
        <v>7.208333333333333</v>
      </c>
      <c r="P64">
        <f t="shared" si="2"/>
        <v>7.208333333333333</v>
      </c>
      <c r="Q64" s="10">
        <f t="shared" si="3"/>
        <v>5.338649654439128</v>
      </c>
      <c r="R64" s="10">
        <f t="shared" si="4"/>
        <v>6.9681901279707485</v>
      </c>
      <c r="S64" s="10">
        <f t="shared" si="5"/>
        <v>10.602819915654308</v>
      </c>
      <c r="U64" s="10">
        <f>(D64-2.9225)/0.1776</f>
        <v>5.2787162162162158</v>
      </c>
      <c r="V64" s="10">
        <f>(F64-1.9913)/0.2715</f>
        <v>6.9565377532228352</v>
      </c>
      <c r="W64" s="10">
        <f t="shared" si="16"/>
        <v>10.560504460166102</v>
      </c>
      <c r="Y64">
        <f t="shared" si="6"/>
        <v>7.0842930716008601</v>
      </c>
    </row>
    <row r="65" spans="1:25" x14ac:dyDescent="0.25">
      <c r="A65">
        <v>70</v>
      </c>
      <c r="B65" t="s">
        <v>410</v>
      </c>
      <c r="C65" t="s">
        <v>184</v>
      </c>
      <c r="D65" t="s">
        <v>656</v>
      </c>
      <c r="E65" t="s">
        <v>656</v>
      </c>
      <c r="F65" t="s">
        <v>656</v>
      </c>
      <c r="G65">
        <v>6.38</v>
      </c>
      <c r="H65">
        <v>8.06</v>
      </c>
      <c r="I65">
        <v>8.27</v>
      </c>
      <c r="J65">
        <v>7.2</v>
      </c>
      <c r="K65" s="3" t="s">
        <v>656</v>
      </c>
      <c r="L65" t="s">
        <v>656</v>
      </c>
      <c r="M65" s="38"/>
      <c r="N65">
        <f t="shared" si="7"/>
        <v>7.4775</v>
      </c>
      <c r="O65">
        <f t="shared" si="1"/>
        <v>7.4775</v>
      </c>
      <c r="P65">
        <f t="shared" si="2"/>
        <v>7.4775</v>
      </c>
      <c r="Q65" s="10" t="e">
        <f t="shared" si="3"/>
        <v>#VALUE!</v>
      </c>
      <c r="R65" s="10" t="e">
        <f t="shared" si="4"/>
        <v>#VALUE!</v>
      </c>
      <c r="S65" s="10">
        <f t="shared" si="5"/>
        <v>5.1895889721155664</v>
      </c>
      <c r="W65" s="10">
        <f t="shared" si="16"/>
        <v>5.2698246693325137</v>
      </c>
      <c r="Y65">
        <f t="shared" si="6"/>
        <v>6.9949561673331289</v>
      </c>
    </row>
    <row r="66" spans="1:25" x14ac:dyDescent="0.25">
      <c r="A66">
        <v>71</v>
      </c>
      <c r="B66" t="s">
        <v>410</v>
      </c>
      <c r="C66" t="s">
        <v>185</v>
      </c>
      <c r="D66">
        <v>2.88</v>
      </c>
      <c r="E66" t="s">
        <v>656</v>
      </c>
      <c r="F66">
        <v>3.14</v>
      </c>
      <c r="G66">
        <v>3.8</v>
      </c>
      <c r="H66" t="s">
        <v>656</v>
      </c>
      <c r="I66">
        <v>4.83</v>
      </c>
      <c r="J66">
        <v>9.8800000000000008</v>
      </c>
      <c r="K66" s="3" t="s">
        <v>656</v>
      </c>
      <c r="L66" t="s">
        <v>656</v>
      </c>
      <c r="M66" s="38"/>
      <c r="N66">
        <f t="shared" si="7"/>
        <v>4.9060000000000006</v>
      </c>
      <c r="O66">
        <f t="shared" si="1"/>
        <v>4.9060000000000006</v>
      </c>
      <c r="P66">
        <f t="shared" si="2"/>
        <v>4.9060000000000006</v>
      </c>
      <c r="Q66" s="10">
        <f t="shared" si="3"/>
        <v>0.12865497076023391</v>
      </c>
      <c r="R66" s="10">
        <f t="shared" si="4"/>
        <v>4.2625228519195613</v>
      </c>
      <c r="S66" s="10">
        <f t="shared" si="5"/>
        <v>6.8765028010322915</v>
      </c>
      <c r="U66" s="10">
        <f>(D66-2.9225)/0.1776</f>
        <v>-0.23930180180180169</v>
      </c>
      <c r="V66" s="10">
        <f>(F66-1.9913)/0.2715</f>
        <v>4.2309392265193368</v>
      </c>
      <c r="W66" s="10">
        <f t="shared" si="16"/>
        <v>6.9185481390341437</v>
      </c>
      <c r="Y66">
        <f t="shared" si="6"/>
        <v>3.9080371127503355</v>
      </c>
    </row>
    <row r="67" spans="1:25" x14ac:dyDescent="0.25">
      <c r="A67">
        <v>72</v>
      </c>
      <c r="B67" t="s">
        <v>410</v>
      </c>
      <c r="C67" t="s">
        <v>186</v>
      </c>
      <c r="D67">
        <v>4.03</v>
      </c>
      <c r="E67">
        <v>3.29</v>
      </c>
      <c r="F67">
        <v>3.03</v>
      </c>
      <c r="G67">
        <v>5.39</v>
      </c>
      <c r="H67">
        <v>5.14</v>
      </c>
      <c r="I67">
        <v>4.6500000000000004</v>
      </c>
      <c r="J67">
        <v>16.3</v>
      </c>
      <c r="K67" s="3" t="s">
        <v>656</v>
      </c>
      <c r="L67" t="s">
        <v>656</v>
      </c>
      <c r="M67" s="38"/>
      <c r="N67">
        <f t="shared" si="7"/>
        <v>5.9757142857142851</v>
      </c>
      <c r="O67">
        <f t="shared" ref="O67:O130" si="17">AVERAGE(D67,F67,G67,H67,I67,J67,K67,L67)</f>
        <v>6.4233333333333347</v>
      </c>
      <c r="P67">
        <f t="shared" ref="P67:P130" si="18">AVERAGE(D67,F67,G67,H67,I67,J67,K67)</f>
        <v>6.4233333333333347</v>
      </c>
      <c r="Q67" s="10">
        <f t="shared" ref="Q67:Q130" si="19">(D67-2.8558)/0.1881</f>
        <v>6.2424242424242449</v>
      </c>
      <c r="R67" s="10">
        <f t="shared" ref="R67:R130" si="20">(F67-1.9742)/0.2735</f>
        <v>3.8603290676416813</v>
      </c>
      <c r="S67" s="10">
        <f t="shared" ref="S67:S130" si="21">(J67+1.0447)/1.5887</f>
        <v>10.917542644929817</v>
      </c>
      <c r="U67" s="10">
        <f>(D67-2.9225)/0.1776</f>
        <v>6.2359234234234249</v>
      </c>
      <c r="V67" s="10">
        <f>(F67-1.9913)/0.2715</f>
        <v>3.8257826887661128</v>
      </c>
      <c r="W67" s="10">
        <f t="shared" si="16"/>
        <v>10.868102122423871</v>
      </c>
      <c r="Y67">
        <f t="shared" ref="Y67:Y130" si="22">AVERAGE(G67:I67,K67,U67:W67)</f>
        <v>6.0183013724355687</v>
      </c>
    </row>
    <row r="68" spans="1:25" x14ac:dyDescent="0.25">
      <c r="A68">
        <v>73</v>
      </c>
      <c r="B68" t="s">
        <v>410</v>
      </c>
      <c r="C68" t="s">
        <v>187</v>
      </c>
      <c r="D68">
        <v>4.03</v>
      </c>
      <c r="E68" t="s">
        <v>656</v>
      </c>
      <c r="F68">
        <v>2.06</v>
      </c>
      <c r="G68">
        <v>5.94</v>
      </c>
      <c r="H68">
        <v>4.82</v>
      </c>
      <c r="I68">
        <v>3.55</v>
      </c>
      <c r="J68">
        <v>7.52</v>
      </c>
      <c r="K68" s="3" t="s">
        <v>656</v>
      </c>
      <c r="L68" t="s">
        <v>656</v>
      </c>
      <c r="M68" s="38"/>
      <c r="N68">
        <f t="shared" si="7"/>
        <v>4.6533333333333333</v>
      </c>
      <c r="O68">
        <f t="shared" si="17"/>
        <v>4.6533333333333333</v>
      </c>
      <c r="P68">
        <f t="shared" si="18"/>
        <v>4.6533333333333333</v>
      </c>
      <c r="Q68" s="10">
        <f t="shared" si="19"/>
        <v>6.2424242424242449</v>
      </c>
      <c r="R68" s="10">
        <f t="shared" si="20"/>
        <v>0.31371115173674624</v>
      </c>
      <c r="S68" s="10">
        <f t="shared" si="21"/>
        <v>5.3910115188518919</v>
      </c>
      <c r="U68" s="10">
        <f>(D68-2.9225)/0.1776</f>
        <v>6.2359234234234249</v>
      </c>
      <c r="V68" s="10">
        <f>(F68-1.9913)/0.2715</f>
        <v>0.25303867403314911</v>
      </c>
      <c r="W68" s="10">
        <f t="shared" si="16"/>
        <v>5.4666871731774833</v>
      </c>
      <c r="Y68">
        <f t="shared" si="22"/>
        <v>4.3776082117723432</v>
      </c>
    </row>
    <row r="69" spans="1:25" x14ac:dyDescent="0.25">
      <c r="A69">
        <v>74</v>
      </c>
      <c r="B69" t="s">
        <v>410</v>
      </c>
      <c r="C69" t="s">
        <v>188</v>
      </c>
      <c r="D69" t="s">
        <v>656</v>
      </c>
      <c r="E69" t="s">
        <v>656</v>
      </c>
      <c r="F69" t="s">
        <v>656</v>
      </c>
      <c r="G69">
        <v>7.36</v>
      </c>
      <c r="H69">
        <v>5.89</v>
      </c>
      <c r="I69">
        <v>7.7</v>
      </c>
      <c r="J69">
        <v>13.33</v>
      </c>
      <c r="K69" s="3" t="s">
        <v>656</v>
      </c>
      <c r="L69" t="s">
        <v>656</v>
      </c>
      <c r="M69" s="38"/>
      <c r="N69">
        <f t="shared" si="7"/>
        <v>8.57</v>
      </c>
      <c r="O69">
        <f t="shared" si="17"/>
        <v>8.57</v>
      </c>
      <c r="P69">
        <f t="shared" si="18"/>
        <v>8.57</v>
      </c>
      <c r="Q69" s="10" t="e">
        <f t="shared" si="19"/>
        <v>#VALUE!</v>
      </c>
      <c r="R69" s="10" t="e">
        <f t="shared" si="20"/>
        <v>#VALUE!</v>
      </c>
      <c r="S69" s="10">
        <f t="shared" si="21"/>
        <v>9.0480896330332978</v>
      </c>
      <c r="W69" s="10">
        <f t="shared" si="16"/>
        <v>9.0409720086127354</v>
      </c>
      <c r="Y69">
        <f t="shared" si="22"/>
        <v>7.4977430021531841</v>
      </c>
    </row>
    <row r="70" spans="1:25" x14ac:dyDescent="0.25">
      <c r="A70">
        <v>75</v>
      </c>
      <c r="B70" t="s">
        <v>410</v>
      </c>
      <c r="C70" t="s">
        <v>189</v>
      </c>
      <c r="D70">
        <v>3.15</v>
      </c>
      <c r="E70" t="s">
        <v>656</v>
      </c>
      <c r="F70">
        <v>4.7</v>
      </c>
      <c r="G70">
        <v>5.43</v>
      </c>
      <c r="H70">
        <v>5.17</v>
      </c>
      <c r="I70">
        <v>5.92</v>
      </c>
      <c r="J70">
        <v>9.15</v>
      </c>
      <c r="K70" s="3" t="s">
        <v>656</v>
      </c>
      <c r="L70" t="s">
        <v>656</v>
      </c>
      <c r="M70" s="38"/>
      <c r="N70">
        <f t="shared" si="7"/>
        <v>5.586666666666666</v>
      </c>
      <c r="O70">
        <f t="shared" si="17"/>
        <v>5.586666666666666</v>
      </c>
      <c r="P70">
        <f t="shared" si="18"/>
        <v>5.586666666666666</v>
      </c>
      <c r="Q70" s="10">
        <f t="shared" si="19"/>
        <v>1.5640616693248275</v>
      </c>
      <c r="R70" s="10">
        <f t="shared" si="20"/>
        <v>9.9663619744058511</v>
      </c>
      <c r="S70" s="10">
        <f t="shared" si="21"/>
        <v>6.4170076162900491</v>
      </c>
      <c r="U70" s="10">
        <f>(D70-2.9225)/0.1776</f>
        <v>1.2809684684684686</v>
      </c>
      <c r="V70" s="10">
        <f>(F70-1.9913)/0.2715</f>
        <v>9.9767955801104975</v>
      </c>
      <c r="W70" s="10">
        <f t="shared" si="16"/>
        <v>6.4694555521378039</v>
      </c>
      <c r="Y70">
        <f t="shared" si="22"/>
        <v>5.7078699334527947</v>
      </c>
    </row>
    <row r="71" spans="1:25" x14ac:dyDescent="0.25">
      <c r="A71">
        <v>76</v>
      </c>
      <c r="B71" t="s">
        <v>410</v>
      </c>
      <c r="C71" t="s">
        <v>190</v>
      </c>
      <c r="D71" t="s">
        <v>656</v>
      </c>
      <c r="E71">
        <v>6.24</v>
      </c>
      <c r="F71">
        <v>4.74</v>
      </c>
      <c r="G71">
        <v>5.5</v>
      </c>
      <c r="H71">
        <v>5.54</v>
      </c>
      <c r="I71">
        <v>7</v>
      </c>
      <c r="J71">
        <v>11.38</v>
      </c>
      <c r="K71" s="3" t="s">
        <v>656</v>
      </c>
      <c r="L71" t="s">
        <v>656</v>
      </c>
      <c r="M71" s="38"/>
      <c r="N71">
        <f t="shared" si="7"/>
        <v>6.7333333333333334</v>
      </c>
      <c r="O71">
        <f t="shared" si="17"/>
        <v>6.8320000000000007</v>
      </c>
      <c r="P71">
        <f t="shared" si="18"/>
        <v>6.8320000000000007</v>
      </c>
      <c r="Q71" s="10" t="e">
        <f t="shared" si="19"/>
        <v>#VALUE!</v>
      </c>
      <c r="R71" s="10">
        <f t="shared" si="20"/>
        <v>10.112614259597807</v>
      </c>
      <c r="S71" s="10">
        <f t="shared" si="21"/>
        <v>7.820670988858816</v>
      </c>
      <c r="V71" s="10">
        <f>(F71-1.9913)/0.2715</f>
        <v>10.124125230202578</v>
      </c>
      <c r="W71" s="10">
        <f t="shared" si="16"/>
        <v>7.8413411258074444</v>
      </c>
      <c r="Y71">
        <f t="shared" si="22"/>
        <v>7.201093271202005</v>
      </c>
    </row>
    <row r="72" spans="1:25" x14ac:dyDescent="0.25">
      <c r="A72">
        <v>77</v>
      </c>
      <c r="B72" t="s">
        <v>410</v>
      </c>
      <c r="C72" t="s">
        <v>191</v>
      </c>
      <c r="D72">
        <v>3.32</v>
      </c>
      <c r="E72">
        <v>3.2</v>
      </c>
      <c r="F72">
        <v>3.52</v>
      </c>
      <c r="G72">
        <v>6.52</v>
      </c>
      <c r="H72">
        <v>5.44</v>
      </c>
      <c r="I72">
        <v>7.92</v>
      </c>
      <c r="J72">
        <v>11.13</v>
      </c>
      <c r="K72" s="3" t="s">
        <v>656</v>
      </c>
      <c r="L72" t="s">
        <v>656</v>
      </c>
      <c r="M72" s="38"/>
      <c r="N72">
        <f t="shared" si="7"/>
        <v>5.8642857142857148</v>
      </c>
      <c r="O72">
        <f t="shared" si="17"/>
        <v>6.3083333333333336</v>
      </c>
      <c r="P72">
        <f t="shared" si="18"/>
        <v>6.3083333333333336</v>
      </c>
      <c r="Q72" s="10">
        <f t="shared" si="19"/>
        <v>2.4678362573099415</v>
      </c>
      <c r="R72" s="10">
        <f t="shared" si="20"/>
        <v>5.6519195612431439</v>
      </c>
      <c r="S72" s="10">
        <f t="shared" si="21"/>
        <v>7.6633096242210623</v>
      </c>
      <c r="U72" s="10">
        <f>(D72-2.9225)/0.1776</f>
        <v>2.2381756756756754</v>
      </c>
      <c r="V72" s="10">
        <f>(F72-1.9913)/0.2715</f>
        <v>5.6305709023941066</v>
      </c>
      <c r="W72" s="10">
        <f t="shared" si="16"/>
        <v>7.6875422946785612</v>
      </c>
      <c r="Y72">
        <f t="shared" si="22"/>
        <v>5.9060481454580582</v>
      </c>
    </row>
    <row r="73" spans="1:25" x14ac:dyDescent="0.25">
      <c r="A73">
        <v>78</v>
      </c>
      <c r="B73" t="s">
        <v>410</v>
      </c>
      <c r="C73" t="s">
        <v>192</v>
      </c>
      <c r="D73" t="s">
        <v>656</v>
      </c>
      <c r="E73" t="s">
        <v>656</v>
      </c>
      <c r="F73" t="s">
        <v>656</v>
      </c>
      <c r="G73">
        <v>7.86</v>
      </c>
      <c r="H73">
        <v>7.7</v>
      </c>
      <c r="I73">
        <v>6.33</v>
      </c>
      <c r="J73">
        <v>11.53</v>
      </c>
      <c r="K73" s="3" t="s">
        <v>656</v>
      </c>
      <c r="L73" t="s">
        <v>656</v>
      </c>
      <c r="M73" s="38"/>
      <c r="N73">
        <f t="shared" si="7"/>
        <v>8.3550000000000004</v>
      </c>
      <c r="O73">
        <f t="shared" si="17"/>
        <v>8.3550000000000004</v>
      </c>
      <c r="P73">
        <f t="shared" si="18"/>
        <v>8.3550000000000004</v>
      </c>
      <c r="Q73" s="10" t="e">
        <f t="shared" si="19"/>
        <v>#VALUE!</v>
      </c>
      <c r="R73" s="10" t="e">
        <f t="shared" si="20"/>
        <v>#VALUE!</v>
      </c>
      <c r="S73" s="10">
        <f t="shared" si="21"/>
        <v>7.9150878076414681</v>
      </c>
      <c r="W73" s="10">
        <f t="shared" si="16"/>
        <v>7.933620424484773</v>
      </c>
      <c r="Y73">
        <f t="shared" si="22"/>
        <v>7.4559051061211932</v>
      </c>
    </row>
    <row r="74" spans="1:25" x14ac:dyDescent="0.25">
      <c r="A74">
        <v>79</v>
      </c>
      <c r="B74" t="s">
        <v>410</v>
      </c>
      <c r="C74" t="s">
        <v>193</v>
      </c>
      <c r="D74" t="s">
        <v>656</v>
      </c>
      <c r="E74" t="s">
        <v>656</v>
      </c>
      <c r="F74" t="s">
        <v>656</v>
      </c>
      <c r="G74">
        <v>8.76</v>
      </c>
      <c r="H74">
        <v>7.68</v>
      </c>
      <c r="I74">
        <v>9.7200000000000006</v>
      </c>
      <c r="J74">
        <v>11.56</v>
      </c>
      <c r="K74" s="3" t="s">
        <v>656</v>
      </c>
      <c r="L74" t="s">
        <v>656</v>
      </c>
      <c r="M74" s="38"/>
      <c r="N74">
        <f t="shared" si="7"/>
        <v>9.43</v>
      </c>
      <c r="O74">
        <f t="shared" si="17"/>
        <v>9.43</v>
      </c>
      <c r="P74">
        <f t="shared" si="18"/>
        <v>9.43</v>
      </c>
      <c r="Q74" s="10" t="e">
        <f t="shared" si="19"/>
        <v>#VALUE!</v>
      </c>
      <c r="R74" s="10" t="e">
        <f t="shared" si="20"/>
        <v>#VALUE!</v>
      </c>
      <c r="S74" s="10">
        <f t="shared" si="21"/>
        <v>7.9339711713979995</v>
      </c>
      <c r="W74" s="10">
        <f t="shared" si="16"/>
        <v>7.9520762842202402</v>
      </c>
      <c r="Y74">
        <f t="shared" si="22"/>
        <v>8.5280190710550592</v>
      </c>
    </row>
    <row r="75" spans="1:25" x14ac:dyDescent="0.25">
      <c r="A75">
        <v>80</v>
      </c>
      <c r="B75" t="s">
        <v>410</v>
      </c>
      <c r="C75" t="s">
        <v>194</v>
      </c>
      <c r="D75" t="s">
        <v>656</v>
      </c>
      <c r="E75" t="s">
        <v>656</v>
      </c>
      <c r="F75" t="s">
        <v>656</v>
      </c>
      <c r="G75" t="s">
        <v>656</v>
      </c>
      <c r="H75" t="s">
        <v>656</v>
      </c>
      <c r="I75">
        <v>8.42</v>
      </c>
      <c r="J75">
        <v>7.42</v>
      </c>
      <c r="K75" s="3" t="s">
        <v>656</v>
      </c>
      <c r="L75" s="3" t="s">
        <v>656</v>
      </c>
      <c r="M75" s="38"/>
      <c r="N75">
        <f t="shared" ref="N75:N138" si="23">AVERAGE(D75:L75)</f>
        <v>7.92</v>
      </c>
      <c r="O75">
        <f t="shared" si="17"/>
        <v>7.92</v>
      </c>
      <c r="P75">
        <f t="shared" si="18"/>
        <v>7.92</v>
      </c>
      <c r="Q75" s="10" t="e">
        <f t="shared" si="19"/>
        <v>#VALUE!</v>
      </c>
      <c r="R75" s="10" t="e">
        <f t="shared" si="20"/>
        <v>#VALUE!</v>
      </c>
      <c r="S75" s="10">
        <f t="shared" si="21"/>
        <v>5.3280669729967904</v>
      </c>
      <c r="W75" s="10">
        <f t="shared" si="16"/>
        <v>5.4051676407259306</v>
      </c>
      <c r="Y75">
        <f t="shared" si="22"/>
        <v>6.9125838203629648</v>
      </c>
    </row>
    <row r="76" spans="1:25" x14ac:dyDescent="0.25">
      <c r="A76">
        <v>81</v>
      </c>
      <c r="B76" t="s">
        <v>410</v>
      </c>
      <c r="C76" t="s">
        <v>195</v>
      </c>
      <c r="D76">
        <v>4.28</v>
      </c>
      <c r="E76">
        <v>5.43</v>
      </c>
      <c r="F76">
        <v>4.84</v>
      </c>
      <c r="G76">
        <v>8.1300000000000008</v>
      </c>
      <c r="H76">
        <v>6.84</v>
      </c>
      <c r="I76">
        <v>6.38</v>
      </c>
      <c r="J76">
        <v>13.68</v>
      </c>
      <c r="K76" s="3" t="s">
        <v>656</v>
      </c>
      <c r="L76" s="3" t="s">
        <v>656</v>
      </c>
      <c r="M76" s="38"/>
      <c r="N76">
        <f t="shared" si="23"/>
        <v>7.0828571428571427</v>
      </c>
      <c r="O76">
        <f t="shared" si="17"/>
        <v>7.3583333333333334</v>
      </c>
      <c r="P76">
        <f t="shared" si="18"/>
        <v>7.3583333333333334</v>
      </c>
      <c r="Q76" s="10">
        <f t="shared" si="19"/>
        <v>7.571504518872942</v>
      </c>
      <c r="R76" s="10">
        <f t="shared" si="20"/>
        <v>10.478244972577697</v>
      </c>
      <c r="S76" s="10">
        <f t="shared" si="21"/>
        <v>9.2683955435261538</v>
      </c>
      <c r="U76" s="10">
        <f>(D76-2.9225)/0.1776</f>
        <v>7.6435810810810825</v>
      </c>
      <c r="V76" s="10">
        <f>(F76-1.9913)/0.2715</f>
        <v>10.492449355432781</v>
      </c>
      <c r="W76" s="10">
        <f t="shared" si="16"/>
        <v>9.2562903721931704</v>
      </c>
      <c r="Y76">
        <f t="shared" si="22"/>
        <v>8.1237201347845058</v>
      </c>
    </row>
    <row r="77" spans="1:25" x14ac:dyDescent="0.25">
      <c r="A77">
        <v>82</v>
      </c>
      <c r="B77" t="s">
        <v>410</v>
      </c>
      <c r="C77" t="s">
        <v>196</v>
      </c>
      <c r="D77" t="s">
        <v>656</v>
      </c>
      <c r="E77">
        <v>4.4400000000000004</v>
      </c>
      <c r="F77">
        <v>3.94</v>
      </c>
      <c r="G77" t="s">
        <v>656</v>
      </c>
      <c r="H77">
        <v>6.86</v>
      </c>
      <c r="I77">
        <v>4.54</v>
      </c>
      <c r="J77">
        <v>13.42</v>
      </c>
      <c r="K77" s="3" t="s">
        <v>656</v>
      </c>
      <c r="L77" s="3" t="s">
        <v>656</v>
      </c>
      <c r="M77" s="38"/>
      <c r="N77">
        <f t="shared" si="23"/>
        <v>6.6400000000000006</v>
      </c>
      <c r="O77">
        <f t="shared" si="17"/>
        <v>7.1899999999999995</v>
      </c>
      <c r="P77">
        <f t="shared" si="18"/>
        <v>7.1899999999999995</v>
      </c>
      <c r="Q77" s="10" t="e">
        <f t="shared" si="19"/>
        <v>#VALUE!</v>
      </c>
      <c r="R77" s="10">
        <f t="shared" si="20"/>
        <v>7.1875685557586833</v>
      </c>
      <c r="S77" s="10">
        <f t="shared" si="21"/>
        <v>9.10473972430289</v>
      </c>
      <c r="V77" s="10">
        <f>(F77-1.9913)/0.2715</f>
        <v>7.1775322283609571</v>
      </c>
      <c r="W77" s="10">
        <f t="shared" si="16"/>
        <v>9.0963395878191324</v>
      </c>
      <c r="Y77">
        <f t="shared" si="22"/>
        <v>6.9184679540450222</v>
      </c>
    </row>
    <row r="78" spans="1:25" x14ac:dyDescent="0.25">
      <c r="A78">
        <v>83</v>
      </c>
      <c r="B78" t="s">
        <v>410</v>
      </c>
      <c r="C78" t="s">
        <v>197</v>
      </c>
      <c r="D78" t="s">
        <v>656</v>
      </c>
      <c r="E78">
        <v>3.63</v>
      </c>
      <c r="F78">
        <v>3.26</v>
      </c>
      <c r="G78">
        <v>5.79</v>
      </c>
      <c r="H78">
        <v>5.64</v>
      </c>
      <c r="I78">
        <v>5.76</v>
      </c>
      <c r="J78">
        <v>9.4</v>
      </c>
      <c r="K78" s="3" t="s">
        <v>656</v>
      </c>
      <c r="L78" s="3" t="s">
        <v>656</v>
      </c>
      <c r="M78" s="38"/>
      <c r="N78">
        <f t="shared" si="23"/>
        <v>5.5799999999999992</v>
      </c>
      <c r="O78">
        <f t="shared" si="17"/>
        <v>5.9700000000000006</v>
      </c>
      <c r="P78">
        <f t="shared" si="18"/>
        <v>5.9700000000000006</v>
      </c>
      <c r="Q78" s="10" t="e">
        <f t="shared" si="19"/>
        <v>#VALUE!</v>
      </c>
      <c r="R78" s="10">
        <f t="shared" si="20"/>
        <v>4.7012797074954289</v>
      </c>
      <c r="S78" s="10">
        <f t="shared" si="21"/>
        <v>6.5743689809278036</v>
      </c>
      <c r="V78" s="10">
        <f>(F78-1.9913)/0.2715</f>
        <v>4.6729281767955788</v>
      </c>
      <c r="W78" s="10">
        <f t="shared" si="16"/>
        <v>6.623254383266687</v>
      </c>
      <c r="Y78">
        <f t="shared" si="22"/>
        <v>5.6972365120124531</v>
      </c>
    </row>
    <row r="79" spans="1:25" x14ac:dyDescent="0.25">
      <c r="A79">
        <v>84</v>
      </c>
      <c r="B79" t="s">
        <v>410</v>
      </c>
      <c r="C79" t="s">
        <v>198</v>
      </c>
      <c r="D79" t="s">
        <v>656</v>
      </c>
      <c r="E79" t="s">
        <v>656</v>
      </c>
      <c r="F79" t="s">
        <v>656</v>
      </c>
      <c r="G79">
        <v>9.02</v>
      </c>
      <c r="H79">
        <v>6.88</v>
      </c>
      <c r="I79">
        <v>6.88</v>
      </c>
      <c r="J79">
        <v>17.52</v>
      </c>
      <c r="K79" s="3" t="s">
        <v>656</v>
      </c>
      <c r="L79" s="3" t="s">
        <v>656</v>
      </c>
      <c r="M79" s="38"/>
      <c r="N79">
        <f t="shared" si="23"/>
        <v>10.074999999999999</v>
      </c>
      <c r="O79">
        <f t="shared" si="17"/>
        <v>10.074999999999999</v>
      </c>
      <c r="P79">
        <f t="shared" si="18"/>
        <v>10.074999999999999</v>
      </c>
      <c r="Q79" s="10" t="e">
        <f t="shared" si="19"/>
        <v>#VALUE!</v>
      </c>
      <c r="R79" s="10" t="e">
        <f t="shared" si="20"/>
        <v>#VALUE!</v>
      </c>
      <c r="S79" s="10">
        <f t="shared" si="21"/>
        <v>11.685466104362057</v>
      </c>
      <c r="W79" s="10">
        <f t="shared" si="16"/>
        <v>11.61864041833282</v>
      </c>
      <c r="Y79">
        <f t="shared" si="22"/>
        <v>8.5996601045832044</v>
      </c>
    </row>
    <row r="80" spans="1:25" x14ac:dyDescent="0.25">
      <c r="A80">
        <v>85</v>
      </c>
      <c r="B80" t="s">
        <v>410</v>
      </c>
      <c r="C80" t="s">
        <v>199</v>
      </c>
      <c r="D80" t="s">
        <v>656</v>
      </c>
      <c r="E80">
        <v>2.7</v>
      </c>
      <c r="F80" t="s">
        <v>656</v>
      </c>
      <c r="G80">
        <v>7.52</v>
      </c>
      <c r="H80">
        <v>6.18</v>
      </c>
      <c r="I80">
        <v>5.08</v>
      </c>
      <c r="J80">
        <v>9.44</v>
      </c>
      <c r="K80" s="3" t="s">
        <v>656</v>
      </c>
      <c r="L80" s="3" t="s">
        <v>656</v>
      </c>
      <c r="M80" s="38"/>
      <c r="N80">
        <f t="shared" si="23"/>
        <v>6.1839999999999993</v>
      </c>
      <c r="O80">
        <f t="shared" si="17"/>
        <v>7.0549999999999997</v>
      </c>
      <c r="P80">
        <f t="shared" si="18"/>
        <v>7.0549999999999997</v>
      </c>
      <c r="Q80" s="10" t="e">
        <f t="shared" si="19"/>
        <v>#VALUE!</v>
      </c>
      <c r="R80" s="10" t="e">
        <f t="shared" si="20"/>
        <v>#VALUE!</v>
      </c>
      <c r="S80" s="10">
        <f t="shared" si="21"/>
        <v>6.5995467992698433</v>
      </c>
      <c r="W80" s="10">
        <f t="shared" si="16"/>
        <v>6.6478621962473081</v>
      </c>
      <c r="Y80">
        <f t="shared" si="22"/>
        <v>6.3569655490618278</v>
      </c>
    </row>
    <row r="81" spans="1:25" x14ac:dyDescent="0.25">
      <c r="A81">
        <v>86</v>
      </c>
      <c r="B81" t="s">
        <v>410</v>
      </c>
      <c r="C81" t="s">
        <v>200</v>
      </c>
      <c r="D81">
        <v>3.82</v>
      </c>
      <c r="E81">
        <v>5.39</v>
      </c>
      <c r="F81">
        <v>4.53</v>
      </c>
      <c r="G81" t="s">
        <v>656</v>
      </c>
      <c r="H81" t="s">
        <v>656</v>
      </c>
      <c r="I81">
        <v>8.3000000000000007</v>
      </c>
      <c r="J81" t="s">
        <v>656</v>
      </c>
      <c r="K81" s="3" t="s">
        <v>656</v>
      </c>
      <c r="L81" s="3" t="s">
        <v>656</v>
      </c>
      <c r="M81" s="38"/>
      <c r="N81">
        <f t="shared" si="23"/>
        <v>5.51</v>
      </c>
      <c r="O81">
        <f t="shared" si="17"/>
        <v>5.55</v>
      </c>
      <c r="P81">
        <f t="shared" si="18"/>
        <v>5.55</v>
      </c>
      <c r="Q81" s="10">
        <f t="shared" si="19"/>
        <v>5.1259968102073366</v>
      </c>
      <c r="R81" s="10">
        <f t="shared" si="20"/>
        <v>9.3447897623400369</v>
      </c>
      <c r="S81" s="10" t="e">
        <f t="shared" si="21"/>
        <v>#VALUE!</v>
      </c>
      <c r="U81" s="10">
        <f>(D81-2.9225)/0.1776</f>
        <v>5.0534909909909906</v>
      </c>
      <c r="V81" s="10">
        <f>(F81-1.9913)/0.2715</f>
        <v>9.3506445672191543</v>
      </c>
      <c r="Y81">
        <f t="shared" si="22"/>
        <v>7.5680451860700488</v>
      </c>
    </row>
    <row r="82" spans="1:25" x14ac:dyDescent="0.25">
      <c r="A82">
        <v>87</v>
      </c>
      <c r="B82" t="s">
        <v>410</v>
      </c>
      <c r="C82" t="s">
        <v>201</v>
      </c>
      <c r="D82">
        <v>2.88</v>
      </c>
      <c r="E82" t="s">
        <v>656</v>
      </c>
      <c r="F82">
        <v>1.9</v>
      </c>
      <c r="G82">
        <v>4.17</v>
      </c>
      <c r="H82">
        <v>5.21</v>
      </c>
      <c r="I82" t="s">
        <v>656</v>
      </c>
      <c r="J82" t="s">
        <v>656</v>
      </c>
      <c r="K82" s="3" t="s">
        <v>656</v>
      </c>
      <c r="L82" s="3" t="s">
        <v>656</v>
      </c>
      <c r="M82" s="38"/>
      <c r="N82">
        <f t="shared" si="23"/>
        <v>3.54</v>
      </c>
      <c r="O82">
        <f t="shared" si="17"/>
        <v>3.54</v>
      </c>
      <c r="P82">
        <f t="shared" si="18"/>
        <v>3.54</v>
      </c>
      <c r="Q82" s="10">
        <f t="shared" si="19"/>
        <v>0.12865497076023391</v>
      </c>
      <c r="R82" s="10">
        <f t="shared" si="20"/>
        <v>-0.27129798903107877</v>
      </c>
      <c r="S82" s="10" t="e">
        <f t="shared" si="21"/>
        <v>#VALUE!</v>
      </c>
      <c r="U82" s="10">
        <f>(D82-2.9225)/0.1776</f>
        <v>-0.23930180180180169</v>
      </c>
      <c r="V82" s="10">
        <f>(F82-1.9913)/0.2715</f>
        <v>-0.33627992633517551</v>
      </c>
      <c r="Y82">
        <f t="shared" si="22"/>
        <v>2.2011045679657557</v>
      </c>
    </row>
    <row r="83" spans="1:25" x14ac:dyDescent="0.25">
      <c r="A83">
        <v>88</v>
      </c>
      <c r="B83" t="s">
        <v>410</v>
      </c>
      <c r="C83" t="s">
        <v>202</v>
      </c>
      <c r="D83" t="s">
        <v>656</v>
      </c>
      <c r="E83" t="s">
        <v>656</v>
      </c>
      <c r="F83" t="s">
        <v>656</v>
      </c>
      <c r="G83">
        <v>5.04</v>
      </c>
      <c r="H83">
        <v>4.91</v>
      </c>
      <c r="I83" t="s">
        <v>656</v>
      </c>
      <c r="J83" t="s">
        <v>656</v>
      </c>
      <c r="K83" s="3" t="s">
        <v>656</v>
      </c>
      <c r="L83" s="3" t="s">
        <v>656</v>
      </c>
      <c r="M83" s="38"/>
      <c r="N83">
        <f t="shared" si="23"/>
        <v>4.9749999999999996</v>
      </c>
      <c r="O83">
        <f t="shared" si="17"/>
        <v>4.9749999999999996</v>
      </c>
      <c r="P83">
        <f t="shared" si="18"/>
        <v>4.9749999999999996</v>
      </c>
      <c r="Q83" s="10" t="e">
        <f t="shared" si="19"/>
        <v>#VALUE!</v>
      </c>
      <c r="R83" s="10" t="e">
        <f t="shared" si="20"/>
        <v>#VALUE!</v>
      </c>
      <c r="S83" s="10" t="e">
        <f t="shared" si="21"/>
        <v>#VALUE!</v>
      </c>
      <c r="Y83">
        <f t="shared" si="22"/>
        <v>4.9749999999999996</v>
      </c>
    </row>
    <row r="84" spans="1:25" x14ac:dyDescent="0.25">
      <c r="A84">
        <v>89</v>
      </c>
      <c r="B84" t="s">
        <v>410</v>
      </c>
      <c r="C84" t="s">
        <v>203</v>
      </c>
      <c r="D84" t="s">
        <v>656</v>
      </c>
      <c r="E84" t="s">
        <v>656</v>
      </c>
      <c r="F84" t="s">
        <v>656</v>
      </c>
      <c r="G84" t="s">
        <v>656</v>
      </c>
      <c r="H84" t="s">
        <v>656</v>
      </c>
      <c r="I84">
        <v>3.68</v>
      </c>
      <c r="J84" t="s">
        <v>656</v>
      </c>
      <c r="K84" s="3" t="s">
        <v>656</v>
      </c>
      <c r="L84" s="3" t="s">
        <v>656</v>
      </c>
      <c r="M84" s="38"/>
      <c r="N84">
        <f t="shared" si="23"/>
        <v>3.68</v>
      </c>
      <c r="O84">
        <f t="shared" si="17"/>
        <v>3.68</v>
      </c>
      <c r="P84">
        <f t="shared" si="18"/>
        <v>3.68</v>
      </c>
      <c r="Q84" s="10" t="e">
        <f t="shared" si="19"/>
        <v>#VALUE!</v>
      </c>
      <c r="R84" s="10" t="e">
        <f t="shared" si="20"/>
        <v>#VALUE!</v>
      </c>
      <c r="S84" s="10" t="e">
        <f t="shared" si="21"/>
        <v>#VALUE!</v>
      </c>
      <c r="Y84">
        <f t="shared" si="22"/>
        <v>3.68</v>
      </c>
    </row>
    <row r="85" spans="1:25" x14ac:dyDescent="0.25">
      <c r="A85">
        <v>90</v>
      </c>
      <c r="B85" t="s">
        <v>410</v>
      </c>
      <c r="C85" t="s">
        <v>204</v>
      </c>
      <c r="D85" t="s">
        <v>656</v>
      </c>
      <c r="E85">
        <v>2.73</v>
      </c>
      <c r="F85">
        <v>2.38</v>
      </c>
      <c r="G85">
        <v>3.06</v>
      </c>
      <c r="H85">
        <v>2.42</v>
      </c>
      <c r="I85">
        <v>2.38</v>
      </c>
      <c r="J85">
        <v>3.96</v>
      </c>
      <c r="K85" s="3" t="s">
        <v>656</v>
      </c>
      <c r="L85" s="3" t="s">
        <v>656</v>
      </c>
      <c r="M85" s="38"/>
      <c r="N85">
        <f t="shared" si="23"/>
        <v>2.8216666666666668</v>
      </c>
      <c r="O85">
        <f t="shared" si="17"/>
        <v>2.84</v>
      </c>
      <c r="P85">
        <f t="shared" si="18"/>
        <v>2.84</v>
      </c>
      <c r="Q85" s="10" t="e">
        <f t="shared" si="19"/>
        <v>#VALUE!</v>
      </c>
      <c r="R85" s="10">
        <f t="shared" si="20"/>
        <v>1.4837294332723945</v>
      </c>
      <c r="S85" s="10">
        <f t="shared" si="21"/>
        <v>3.1501856864102722</v>
      </c>
      <c r="V85" s="10">
        <f>(F85-1.9913)/0.2715</f>
        <v>1.4316758747697966</v>
      </c>
      <c r="W85" s="10">
        <f t="shared" ref="W85" si="24">(J85+1.3661)/1.6255</f>
        <v>3.276591817902184</v>
      </c>
      <c r="Y85">
        <f t="shared" si="22"/>
        <v>2.5136535385343963</v>
      </c>
    </row>
    <row r="86" spans="1:25" x14ac:dyDescent="0.25">
      <c r="A86">
        <v>91</v>
      </c>
      <c r="B86" t="s">
        <v>410</v>
      </c>
      <c r="C86" t="s">
        <v>205</v>
      </c>
      <c r="D86">
        <v>3.13</v>
      </c>
      <c r="E86">
        <v>2.5</v>
      </c>
      <c r="F86">
        <v>2.08</v>
      </c>
      <c r="G86">
        <v>3.28</v>
      </c>
      <c r="H86" t="s">
        <v>656</v>
      </c>
      <c r="I86">
        <v>4.0999999999999996</v>
      </c>
      <c r="J86" t="s">
        <v>656</v>
      </c>
      <c r="K86" s="3" t="s">
        <v>656</v>
      </c>
      <c r="L86" s="3" t="s">
        <v>656</v>
      </c>
      <c r="M86" s="38"/>
      <c r="N86">
        <f t="shared" si="23"/>
        <v>3.0179999999999998</v>
      </c>
      <c r="O86">
        <f t="shared" si="17"/>
        <v>3.1475</v>
      </c>
      <c r="P86">
        <f t="shared" si="18"/>
        <v>3.1475</v>
      </c>
      <c r="Q86" s="10">
        <f t="shared" si="19"/>
        <v>1.4577352472089316</v>
      </c>
      <c r="R86" s="10">
        <f t="shared" si="20"/>
        <v>0.38683729433272435</v>
      </c>
      <c r="S86" s="10" t="e">
        <f t="shared" si="21"/>
        <v>#VALUE!</v>
      </c>
      <c r="U86" s="10">
        <f>(D86-2.9225)/0.1776</f>
        <v>1.168355855855856</v>
      </c>
      <c r="V86" s="10">
        <f>(F86-1.9913)/0.2715</f>
        <v>0.32670349907918966</v>
      </c>
      <c r="Y86">
        <f t="shared" si="22"/>
        <v>2.2187648387337608</v>
      </c>
    </row>
    <row r="87" spans="1:25" x14ac:dyDescent="0.25">
      <c r="A87">
        <v>92</v>
      </c>
      <c r="B87" t="s">
        <v>410</v>
      </c>
      <c r="C87" t="s">
        <v>206</v>
      </c>
      <c r="D87" t="s">
        <v>656</v>
      </c>
      <c r="E87" t="s">
        <v>656</v>
      </c>
      <c r="F87">
        <v>1.25</v>
      </c>
      <c r="G87">
        <v>8.5</v>
      </c>
      <c r="H87" t="s">
        <v>656</v>
      </c>
      <c r="I87">
        <v>10.38</v>
      </c>
      <c r="J87">
        <v>14.28</v>
      </c>
      <c r="K87" s="3" t="s">
        <v>656</v>
      </c>
      <c r="L87" s="3" t="s">
        <v>656</v>
      </c>
      <c r="M87" s="38"/>
      <c r="N87">
        <f t="shared" si="23"/>
        <v>8.6025000000000009</v>
      </c>
      <c r="O87">
        <f t="shared" si="17"/>
        <v>8.6025000000000009</v>
      </c>
      <c r="P87">
        <f t="shared" si="18"/>
        <v>8.6025000000000009</v>
      </c>
      <c r="Q87" s="10" t="e">
        <f t="shared" si="19"/>
        <v>#VALUE!</v>
      </c>
      <c r="R87" s="10">
        <f t="shared" si="20"/>
        <v>-2.6478976234003651</v>
      </c>
      <c r="S87" s="10">
        <f t="shared" si="21"/>
        <v>9.6460628186567625</v>
      </c>
      <c r="V87" s="10">
        <f>(F87-1.9913)/0.2715</f>
        <v>-2.7303867403314919</v>
      </c>
      <c r="W87" s="10">
        <f t="shared" ref="W87" si="25">(J87+1.3661)/1.6255</f>
        <v>9.6254075669024903</v>
      </c>
      <c r="Y87">
        <f t="shared" si="22"/>
        <v>6.4437552066427504</v>
      </c>
    </row>
    <row r="88" spans="1:25" x14ac:dyDescent="0.25">
      <c r="A88">
        <v>93</v>
      </c>
      <c r="B88" t="s">
        <v>410</v>
      </c>
      <c r="C88" t="s">
        <v>207</v>
      </c>
      <c r="D88">
        <v>3.02</v>
      </c>
      <c r="E88">
        <v>1.67</v>
      </c>
      <c r="F88">
        <v>2.91</v>
      </c>
      <c r="G88">
        <v>4.3600000000000003</v>
      </c>
      <c r="H88">
        <v>5.56</v>
      </c>
      <c r="I88" t="s">
        <v>656</v>
      </c>
      <c r="J88" t="s">
        <v>656</v>
      </c>
      <c r="K88" s="3" t="s">
        <v>656</v>
      </c>
      <c r="L88" s="3" t="s">
        <v>656</v>
      </c>
      <c r="M88" s="38"/>
      <c r="N88">
        <f t="shared" si="23"/>
        <v>3.504</v>
      </c>
      <c r="O88">
        <f t="shared" si="17"/>
        <v>3.9624999999999995</v>
      </c>
      <c r="P88">
        <f t="shared" si="18"/>
        <v>3.9624999999999995</v>
      </c>
      <c r="Q88" s="10">
        <f t="shared" si="19"/>
        <v>0.87293992557150524</v>
      </c>
      <c r="R88" s="10">
        <f t="shared" si="20"/>
        <v>3.4215722120658141</v>
      </c>
      <c r="S88" s="10" t="e">
        <f t="shared" si="21"/>
        <v>#VALUE!</v>
      </c>
      <c r="U88" s="10">
        <f>(D88-2.9225)/0.1776</f>
        <v>0.54898648648648729</v>
      </c>
      <c r="V88" s="10">
        <f>(F88-1.9913)/0.2715</f>
        <v>3.3837937384898713</v>
      </c>
      <c r="Y88">
        <f t="shared" si="22"/>
        <v>3.4631950562440896</v>
      </c>
    </row>
    <row r="89" spans="1:25" x14ac:dyDescent="0.25">
      <c r="A89">
        <v>94</v>
      </c>
      <c r="B89" t="s">
        <v>410</v>
      </c>
      <c r="C89" t="s">
        <v>208</v>
      </c>
      <c r="D89">
        <v>3.33</v>
      </c>
      <c r="E89" t="s">
        <v>656</v>
      </c>
      <c r="F89" t="s">
        <v>656</v>
      </c>
      <c r="G89">
        <v>7.96</v>
      </c>
      <c r="H89">
        <v>6.45</v>
      </c>
      <c r="I89">
        <v>6.7</v>
      </c>
      <c r="J89">
        <v>19.170000000000002</v>
      </c>
      <c r="K89" s="3" t="s">
        <v>656</v>
      </c>
      <c r="L89" s="3" t="s">
        <v>656</v>
      </c>
      <c r="M89" s="38"/>
      <c r="N89">
        <f t="shared" si="23"/>
        <v>8.7219999999999995</v>
      </c>
      <c r="O89">
        <f t="shared" si="17"/>
        <v>8.7219999999999995</v>
      </c>
      <c r="P89">
        <f t="shared" si="18"/>
        <v>8.7219999999999995</v>
      </c>
      <c r="Q89" s="10">
        <f t="shared" si="19"/>
        <v>2.5209994683678905</v>
      </c>
      <c r="R89" s="10" t="e">
        <f t="shared" si="20"/>
        <v>#VALUE!</v>
      </c>
      <c r="S89" s="10">
        <f t="shared" si="21"/>
        <v>12.724051110971235</v>
      </c>
      <c r="U89" s="10">
        <f>(D89-2.9225)/0.1776</f>
        <v>2.2944819819819831</v>
      </c>
      <c r="W89" s="10">
        <f t="shared" ref="W89:W90" si="26">(J89+1.3661)/1.6255</f>
        <v>12.633712703783452</v>
      </c>
      <c r="Y89">
        <f t="shared" si="22"/>
        <v>7.2076389371530869</v>
      </c>
    </row>
    <row r="90" spans="1:25" x14ac:dyDescent="0.25">
      <c r="A90">
        <v>95</v>
      </c>
      <c r="B90" t="s">
        <v>410</v>
      </c>
      <c r="C90" t="s">
        <v>209</v>
      </c>
      <c r="D90">
        <v>3.46</v>
      </c>
      <c r="E90">
        <v>6.86</v>
      </c>
      <c r="F90">
        <v>2.76</v>
      </c>
      <c r="G90">
        <v>8.7200000000000006</v>
      </c>
      <c r="H90">
        <v>8.66</v>
      </c>
      <c r="I90">
        <v>8.2799999999999994</v>
      </c>
      <c r="J90">
        <v>16.420000000000002</v>
      </c>
      <c r="K90" s="3" t="s">
        <v>656</v>
      </c>
      <c r="L90" s="3" t="s">
        <v>656</v>
      </c>
      <c r="M90" s="38"/>
      <c r="N90">
        <f t="shared" si="23"/>
        <v>7.8800000000000008</v>
      </c>
      <c r="O90">
        <f t="shared" si="17"/>
        <v>8.0500000000000007</v>
      </c>
      <c r="P90">
        <f t="shared" si="18"/>
        <v>8.0500000000000007</v>
      </c>
      <c r="Q90" s="10">
        <f t="shared" si="19"/>
        <v>3.2121212121212128</v>
      </c>
      <c r="R90" s="10">
        <f t="shared" si="20"/>
        <v>2.8731261425959773</v>
      </c>
      <c r="S90" s="10">
        <f t="shared" si="21"/>
        <v>10.993076099955939</v>
      </c>
      <c r="U90" s="10">
        <f>(D90-2.9225)/0.1776</f>
        <v>3.0264639639639643</v>
      </c>
      <c r="V90" s="10">
        <f>(F90-1.9913)/0.2715</f>
        <v>2.8313075506445662</v>
      </c>
      <c r="W90" s="10">
        <f t="shared" si="26"/>
        <v>10.941925561365734</v>
      </c>
      <c r="Y90">
        <f t="shared" si="22"/>
        <v>7.0766161793290445</v>
      </c>
    </row>
    <row r="91" spans="1:25" x14ac:dyDescent="0.25">
      <c r="A91">
        <v>96</v>
      </c>
      <c r="B91" t="s">
        <v>410</v>
      </c>
      <c r="C91" t="s">
        <v>210</v>
      </c>
      <c r="D91">
        <v>3.16</v>
      </c>
      <c r="E91" t="s">
        <v>656</v>
      </c>
      <c r="F91">
        <v>2.33</v>
      </c>
      <c r="G91">
        <v>2.82</v>
      </c>
      <c r="H91">
        <v>2.15</v>
      </c>
      <c r="I91" t="s">
        <v>656</v>
      </c>
      <c r="J91" t="s">
        <v>656</v>
      </c>
      <c r="K91" s="3" t="s">
        <v>656</v>
      </c>
      <c r="L91" s="3" t="s">
        <v>656</v>
      </c>
      <c r="M91" s="38"/>
      <c r="N91">
        <f t="shared" si="23"/>
        <v>2.6150000000000002</v>
      </c>
      <c r="O91">
        <f t="shared" si="17"/>
        <v>2.6150000000000002</v>
      </c>
      <c r="P91">
        <f t="shared" si="18"/>
        <v>2.6150000000000002</v>
      </c>
      <c r="Q91" s="10">
        <f t="shared" si="19"/>
        <v>1.6172248803827765</v>
      </c>
      <c r="R91" s="10">
        <f t="shared" si="20"/>
        <v>1.3009140767824501</v>
      </c>
      <c r="S91" s="10" t="e">
        <f t="shared" si="21"/>
        <v>#VALUE!</v>
      </c>
      <c r="U91" s="10">
        <f>(D91-2.9225)/0.1776</f>
        <v>1.3372747747747762</v>
      </c>
      <c r="V91" s="10">
        <f>(F91-1.9913)/0.2715</f>
        <v>1.247513812154696</v>
      </c>
      <c r="Y91">
        <f t="shared" si="22"/>
        <v>1.8886971467323679</v>
      </c>
    </row>
    <row r="92" spans="1:25" x14ac:dyDescent="0.25">
      <c r="A92">
        <v>97</v>
      </c>
      <c r="B92" t="s">
        <v>410</v>
      </c>
      <c r="C92" t="s">
        <v>211</v>
      </c>
      <c r="D92" t="s">
        <v>656</v>
      </c>
      <c r="E92" t="s">
        <v>656</v>
      </c>
      <c r="F92" t="s">
        <v>656</v>
      </c>
      <c r="G92">
        <v>9.02</v>
      </c>
      <c r="H92" t="s">
        <v>656</v>
      </c>
      <c r="I92">
        <v>5.47</v>
      </c>
      <c r="J92">
        <v>11.8</v>
      </c>
      <c r="K92" s="3" t="s">
        <v>656</v>
      </c>
      <c r="L92" s="3" t="s">
        <v>656</v>
      </c>
      <c r="M92" s="38"/>
      <c r="N92">
        <f t="shared" si="23"/>
        <v>8.7633333333333336</v>
      </c>
      <c r="O92">
        <f t="shared" si="17"/>
        <v>8.7633333333333336</v>
      </c>
      <c r="P92">
        <f t="shared" si="18"/>
        <v>8.7633333333333336</v>
      </c>
      <c r="Q92" s="10" t="e">
        <f t="shared" si="19"/>
        <v>#VALUE!</v>
      </c>
      <c r="R92" s="10" t="e">
        <f t="shared" si="20"/>
        <v>#VALUE!</v>
      </c>
      <c r="S92" s="10">
        <f t="shared" si="21"/>
        <v>8.0850380814502429</v>
      </c>
      <c r="W92" s="10">
        <f t="shared" ref="W92:W96" si="27">(J92+1.3661)/1.6255</f>
        <v>8.0997231621039685</v>
      </c>
      <c r="Y92">
        <f t="shared" si="22"/>
        <v>7.5299077207013214</v>
      </c>
    </row>
    <row r="93" spans="1:25" x14ac:dyDescent="0.25">
      <c r="A93">
        <v>98</v>
      </c>
      <c r="B93" t="s">
        <v>410</v>
      </c>
      <c r="C93" t="s">
        <v>212</v>
      </c>
      <c r="D93" t="s">
        <v>656</v>
      </c>
      <c r="E93" t="s">
        <v>656</v>
      </c>
      <c r="F93" t="s">
        <v>656</v>
      </c>
      <c r="G93">
        <v>7.84</v>
      </c>
      <c r="H93">
        <v>6.96</v>
      </c>
      <c r="I93">
        <v>7.94</v>
      </c>
      <c r="J93">
        <v>15.11</v>
      </c>
      <c r="K93" s="3" t="s">
        <v>656</v>
      </c>
      <c r="L93" s="3" t="s">
        <v>656</v>
      </c>
      <c r="M93" s="38"/>
      <c r="N93">
        <f t="shared" si="23"/>
        <v>9.4625000000000004</v>
      </c>
      <c r="O93">
        <f t="shared" si="17"/>
        <v>9.4625000000000004</v>
      </c>
      <c r="P93">
        <f t="shared" si="18"/>
        <v>9.4625000000000004</v>
      </c>
      <c r="Q93" s="10" t="e">
        <f t="shared" si="19"/>
        <v>#VALUE!</v>
      </c>
      <c r="R93" s="10" t="e">
        <f t="shared" si="20"/>
        <v>#VALUE!</v>
      </c>
      <c r="S93" s="10">
        <f t="shared" si="21"/>
        <v>10.168502549254105</v>
      </c>
      <c r="W93" s="10">
        <f t="shared" si="27"/>
        <v>10.136019686250384</v>
      </c>
      <c r="Y93">
        <f t="shared" si="22"/>
        <v>8.2190049215625969</v>
      </c>
    </row>
    <row r="94" spans="1:25" x14ac:dyDescent="0.25">
      <c r="A94">
        <v>99</v>
      </c>
      <c r="B94" t="s">
        <v>410</v>
      </c>
      <c r="C94" t="s">
        <v>213</v>
      </c>
      <c r="D94" t="s">
        <v>656</v>
      </c>
      <c r="E94" t="s">
        <v>656</v>
      </c>
      <c r="F94" t="s">
        <v>656</v>
      </c>
      <c r="G94">
        <v>9.3000000000000007</v>
      </c>
      <c r="H94">
        <v>9.3000000000000007</v>
      </c>
      <c r="I94">
        <v>8.0399999999999991</v>
      </c>
      <c r="J94">
        <v>16.13</v>
      </c>
      <c r="K94" s="3" t="s">
        <v>656</v>
      </c>
      <c r="L94" s="3" t="s">
        <v>656</v>
      </c>
      <c r="M94" s="38"/>
      <c r="N94">
        <f t="shared" si="23"/>
        <v>10.692499999999999</v>
      </c>
      <c r="O94">
        <f t="shared" si="17"/>
        <v>10.692499999999999</v>
      </c>
      <c r="P94">
        <f t="shared" si="18"/>
        <v>10.692499999999999</v>
      </c>
      <c r="Q94" s="10" t="e">
        <f t="shared" si="19"/>
        <v>#VALUE!</v>
      </c>
      <c r="R94" s="10" t="e">
        <f t="shared" si="20"/>
        <v>#VALUE!</v>
      </c>
      <c r="S94" s="10">
        <f t="shared" si="21"/>
        <v>10.810536916976142</v>
      </c>
      <c r="W94" s="10">
        <f t="shared" si="27"/>
        <v>10.763518917256228</v>
      </c>
      <c r="Y94">
        <f t="shared" si="22"/>
        <v>9.3508797293140571</v>
      </c>
    </row>
    <row r="95" spans="1:25" x14ac:dyDescent="0.25">
      <c r="A95">
        <v>100</v>
      </c>
      <c r="B95" t="s">
        <v>410</v>
      </c>
      <c r="C95" t="s">
        <v>214</v>
      </c>
      <c r="D95" t="s">
        <v>656</v>
      </c>
      <c r="E95">
        <v>4.3600000000000003</v>
      </c>
      <c r="F95">
        <v>4.4800000000000004</v>
      </c>
      <c r="G95">
        <v>7.46</v>
      </c>
      <c r="H95">
        <v>5.52</v>
      </c>
      <c r="I95" t="s">
        <v>656</v>
      </c>
      <c r="J95">
        <v>12.5</v>
      </c>
      <c r="K95" s="3" t="s">
        <v>656</v>
      </c>
      <c r="L95" s="3" t="s">
        <v>656</v>
      </c>
      <c r="M95" s="38"/>
      <c r="N95">
        <f t="shared" si="23"/>
        <v>6.8639999999999999</v>
      </c>
      <c r="O95">
        <f t="shared" si="17"/>
        <v>7.49</v>
      </c>
      <c r="P95">
        <f t="shared" si="18"/>
        <v>7.49</v>
      </c>
      <c r="Q95" s="10" t="e">
        <f t="shared" si="19"/>
        <v>#VALUE!</v>
      </c>
      <c r="R95" s="10">
        <f t="shared" si="20"/>
        <v>9.1619744058500938</v>
      </c>
      <c r="S95" s="10">
        <f t="shared" si="21"/>
        <v>8.5256499024359549</v>
      </c>
      <c r="V95" s="10">
        <f>(F95-1.9913)/0.2715</f>
        <v>9.166482504604053</v>
      </c>
      <c r="W95" s="10">
        <f t="shared" si="27"/>
        <v>8.530359889264842</v>
      </c>
      <c r="Y95">
        <f t="shared" si="22"/>
        <v>7.6692105984672239</v>
      </c>
    </row>
    <row r="96" spans="1:25" x14ac:dyDescent="0.25">
      <c r="A96">
        <v>101</v>
      </c>
      <c r="B96" t="s">
        <v>410</v>
      </c>
      <c r="C96" t="s">
        <v>215</v>
      </c>
      <c r="D96" t="s">
        <v>656</v>
      </c>
      <c r="E96">
        <v>4.66</v>
      </c>
      <c r="F96">
        <v>4.0599999999999996</v>
      </c>
      <c r="G96">
        <v>7.88</v>
      </c>
      <c r="H96">
        <v>6.24</v>
      </c>
      <c r="I96" t="s">
        <v>656</v>
      </c>
      <c r="J96">
        <v>13.42</v>
      </c>
      <c r="K96" s="3" t="s">
        <v>656</v>
      </c>
      <c r="L96" s="3" t="s">
        <v>656</v>
      </c>
      <c r="M96" s="38"/>
      <c r="N96">
        <f t="shared" si="23"/>
        <v>7.2519999999999998</v>
      </c>
      <c r="O96">
        <f t="shared" si="17"/>
        <v>7.9</v>
      </c>
      <c r="P96">
        <f t="shared" si="18"/>
        <v>7.9</v>
      </c>
      <c r="Q96" s="10" t="e">
        <f t="shared" si="19"/>
        <v>#VALUE!</v>
      </c>
      <c r="R96" s="10">
        <f t="shared" si="20"/>
        <v>7.6263254113345509</v>
      </c>
      <c r="S96" s="10">
        <f t="shared" si="21"/>
        <v>9.10473972430289</v>
      </c>
      <c r="V96" s="10">
        <f>(F96-1.9913)/0.2715</f>
        <v>7.619521178637199</v>
      </c>
      <c r="W96" s="10">
        <f t="shared" si="27"/>
        <v>9.0963395878191324</v>
      </c>
      <c r="Y96">
        <f t="shared" si="22"/>
        <v>7.7089651916140838</v>
      </c>
    </row>
    <row r="97" spans="1:25" x14ac:dyDescent="0.25">
      <c r="A97">
        <v>102</v>
      </c>
      <c r="B97" t="s">
        <v>410</v>
      </c>
      <c r="C97" t="s">
        <v>216</v>
      </c>
      <c r="D97">
        <v>3.8</v>
      </c>
      <c r="E97" t="s">
        <v>656</v>
      </c>
      <c r="F97">
        <v>3.76</v>
      </c>
      <c r="G97">
        <v>6.52</v>
      </c>
      <c r="H97">
        <v>6.06</v>
      </c>
      <c r="I97" t="s">
        <v>656</v>
      </c>
      <c r="J97" t="s">
        <v>656</v>
      </c>
      <c r="K97" s="3" t="s">
        <v>656</v>
      </c>
      <c r="L97" s="3" t="s">
        <v>656</v>
      </c>
      <c r="M97" s="38"/>
      <c r="N97">
        <f t="shared" si="23"/>
        <v>5.0349999999999993</v>
      </c>
      <c r="O97">
        <f t="shared" si="17"/>
        <v>5.0349999999999993</v>
      </c>
      <c r="P97">
        <f t="shared" si="18"/>
        <v>5.0349999999999993</v>
      </c>
      <c r="Q97" s="10">
        <f t="shared" si="19"/>
        <v>5.0196703880914404</v>
      </c>
      <c r="R97" s="10">
        <f t="shared" si="20"/>
        <v>6.52943327239488</v>
      </c>
      <c r="S97" s="10" t="e">
        <f t="shared" si="21"/>
        <v>#VALUE!</v>
      </c>
      <c r="U97" s="10">
        <f>(D97-2.9225)/0.1776</f>
        <v>4.9408783783783781</v>
      </c>
      <c r="V97" s="10">
        <f>(F97-1.9913)/0.2715</f>
        <v>6.5145488029465914</v>
      </c>
      <c r="Y97">
        <f t="shared" si="22"/>
        <v>6.0088567953312424</v>
      </c>
    </row>
    <row r="98" spans="1:25" x14ac:dyDescent="0.25">
      <c r="A98">
        <v>103</v>
      </c>
      <c r="B98" t="s">
        <v>410</v>
      </c>
      <c r="C98" t="s">
        <v>217</v>
      </c>
      <c r="D98" t="s">
        <v>656</v>
      </c>
      <c r="E98">
        <v>3.31</v>
      </c>
      <c r="F98">
        <v>4.5999999999999996</v>
      </c>
      <c r="G98">
        <v>4.8600000000000003</v>
      </c>
      <c r="H98">
        <v>4.43</v>
      </c>
      <c r="I98" t="s">
        <v>656</v>
      </c>
      <c r="J98" t="s">
        <v>656</v>
      </c>
      <c r="K98" s="3" t="s">
        <v>656</v>
      </c>
      <c r="L98" s="3" t="s">
        <v>656</v>
      </c>
      <c r="M98" s="38"/>
      <c r="N98">
        <f t="shared" si="23"/>
        <v>4.3</v>
      </c>
      <c r="O98">
        <f t="shared" si="17"/>
        <v>4.63</v>
      </c>
      <c r="P98">
        <f t="shared" si="18"/>
        <v>4.63</v>
      </c>
      <c r="Q98" s="10" t="e">
        <f t="shared" si="19"/>
        <v>#VALUE!</v>
      </c>
      <c r="R98" s="10">
        <f t="shared" si="20"/>
        <v>9.6007312614259579</v>
      </c>
      <c r="S98" s="10" t="e">
        <f t="shared" si="21"/>
        <v>#VALUE!</v>
      </c>
      <c r="V98" s="10">
        <f>(F98-1.9913)/0.2715</f>
        <v>9.6084714548802932</v>
      </c>
      <c r="Y98">
        <f t="shared" si="22"/>
        <v>6.2994904849600983</v>
      </c>
    </row>
    <row r="99" spans="1:25" x14ac:dyDescent="0.25">
      <c r="A99">
        <v>104</v>
      </c>
      <c r="B99" t="s">
        <v>410</v>
      </c>
      <c r="C99" t="s">
        <v>218</v>
      </c>
      <c r="D99" t="s">
        <v>656</v>
      </c>
      <c r="E99" t="s">
        <v>656</v>
      </c>
      <c r="F99" t="s">
        <v>656</v>
      </c>
      <c r="G99">
        <v>5.16</v>
      </c>
      <c r="H99">
        <v>4.9800000000000004</v>
      </c>
      <c r="I99" t="s">
        <v>656</v>
      </c>
      <c r="J99">
        <v>10.75</v>
      </c>
      <c r="K99" s="3" t="s">
        <v>656</v>
      </c>
      <c r="L99" s="3" t="s">
        <v>656</v>
      </c>
      <c r="M99" s="38"/>
      <c r="N99">
        <f t="shared" si="23"/>
        <v>6.9633333333333338</v>
      </c>
      <c r="O99">
        <f t="shared" si="17"/>
        <v>6.9633333333333338</v>
      </c>
      <c r="P99">
        <f t="shared" si="18"/>
        <v>6.9633333333333338</v>
      </c>
      <c r="Q99" s="10" t="e">
        <f t="shared" si="19"/>
        <v>#VALUE!</v>
      </c>
      <c r="R99" s="10" t="e">
        <f t="shared" si="20"/>
        <v>#VALUE!</v>
      </c>
      <c r="S99" s="10">
        <f t="shared" si="21"/>
        <v>7.424120349971675</v>
      </c>
      <c r="W99" s="10">
        <f t="shared" ref="W99:W100" si="28">(J99+1.3661)/1.6255</f>
        <v>7.4537680713626573</v>
      </c>
      <c r="Y99">
        <f t="shared" si="22"/>
        <v>5.8645893571208854</v>
      </c>
    </row>
    <row r="100" spans="1:25" x14ac:dyDescent="0.25">
      <c r="A100">
        <v>105</v>
      </c>
      <c r="B100" t="s">
        <v>410</v>
      </c>
      <c r="C100" t="s">
        <v>219</v>
      </c>
      <c r="D100" t="s">
        <v>656</v>
      </c>
      <c r="E100" t="s">
        <v>656</v>
      </c>
      <c r="F100" t="s">
        <v>656</v>
      </c>
      <c r="G100">
        <v>10</v>
      </c>
      <c r="H100">
        <v>7.48</v>
      </c>
      <c r="I100" t="s">
        <v>656</v>
      </c>
      <c r="J100">
        <v>11.5</v>
      </c>
      <c r="K100" s="3" t="s">
        <v>656</v>
      </c>
      <c r="L100" s="3" t="s">
        <v>656</v>
      </c>
      <c r="M100" s="38"/>
      <c r="N100">
        <f t="shared" si="23"/>
        <v>9.66</v>
      </c>
      <c r="O100">
        <f t="shared" si="17"/>
        <v>9.66</v>
      </c>
      <c r="P100">
        <f t="shared" si="18"/>
        <v>9.66</v>
      </c>
      <c r="Q100" s="10" t="e">
        <f t="shared" si="19"/>
        <v>#VALUE!</v>
      </c>
      <c r="R100" s="10" t="e">
        <f t="shared" si="20"/>
        <v>#VALUE!</v>
      </c>
      <c r="S100" s="10">
        <f t="shared" si="21"/>
        <v>7.8962044438849377</v>
      </c>
      <c r="W100" s="10">
        <f t="shared" si="28"/>
        <v>7.9151645647493076</v>
      </c>
      <c r="Y100">
        <f t="shared" si="22"/>
        <v>8.4650548549164366</v>
      </c>
    </row>
    <row r="101" spans="1:25" x14ac:dyDescent="0.25">
      <c r="A101">
        <v>106</v>
      </c>
      <c r="B101" t="s">
        <v>410</v>
      </c>
      <c r="C101" t="s">
        <v>220</v>
      </c>
      <c r="D101">
        <v>4.0999999999999996</v>
      </c>
      <c r="E101">
        <v>4.57</v>
      </c>
      <c r="F101">
        <v>3.8</v>
      </c>
      <c r="G101">
        <v>3.88</v>
      </c>
      <c r="H101" t="s">
        <v>656</v>
      </c>
      <c r="I101" t="s">
        <v>656</v>
      </c>
      <c r="J101" t="s">
        <v>656</v>
      </c>
      <c r="K101" s="3" t="s">
        <v>656</v>
      </c>
      <c r="L101" s="3" t="s">
        <v>656</v>
      </c>
      <c r="M101" s="38"/>
      <c r="N101">
        <f t="shared" si="23"/>
        <v>4.0874999999999995</v>
      </c>
      <c r="O101">
        <f t="shared" si="17"/>
        <v>3.9266666666666663</v>
      </c>
      <c r="P101">
        <f t="shared" si="18"/>
        <v>3.9266666666666663</v>
      </c>
      <c r="Q101" s="10">
        <f t="shared" si="19"/>
        <v>6.6145667198298765</v>
      </c>
      <c r="R101" s="10">
        <f t="shared" si="20"/>
        <v>6.6756855575868359</v>
      </c>
      <c r="S101" s="10" t="e">
        <f t="shared" si="21"/>
        <v>#VALUE!</v>
      </c>
      <c r="U101" s="10">
        <f>(D101-2.9225)/0.1776</f>
        <v>6.6300675675675658</v>
      </c>
      <c r="V101" s="10">
        <f>(F101-1.9913)/0.2715</f>
        <v>6.661878453038673</v>
      </c>
      <c r="Y101">
        <f t="shared" si="22"/>
        <v>5.7239820068687459</v>
      </c>
    </row>
    <row r="102" spans="1:25" x14ac:dyDescent="0.25">
      <c r="A102">
        <v>107</v>
      </c>
      <c r="B102" t="s">
        <v>410</v>
      </c>
      <c r="C102" t="s">
        <v>221</v>
      </c>
      <c r="D102">
        <v>5.83</v>
      </c>
      <c r="E102" t="s">
        <v>656</v>
      </c>
      <c r="F102" t="s">
        <v>656</v>
      </c>
      <c r="G102">
        <v>6.3</v>
      </c>
      <c r="H102">
        <v>8.2200000000000006</v>
      </c>
      <c r="I102">
        <v>7.3</v>
      </c>
      <c r="J102">
        <v>13.22</v>
      </c>
      <c r="K102" s="3" t="s">
        <v>656</v>
      </c>
      <c r="L102" s="3" t="s">
        <v>656</v>
      </c>
      <c r="M102" s="38"/>
      <c r="N102">
        <f t="shared" si="23"/>
        <v>8.1740000000000013</v>
      </c>
      <c r="O102">
        <f t="shared" si="17"/>
        <v>8.1740000000000013</v>
      </c>
      <c r="P102">
        <f t="shared" si="18"/>
        <v>8.1740000000000013</v>
      </c>
      <c r="Q102" s="10">
        <f t="shared" si="19"/>
        <v>15.811802232854866</v>
      </c>
      <c r="R102" s="10" t="e">
        <f t="shared" si="20"/>
        <v>#VALUE!</v>
      </c>
      <c r="S102" s="10">
        <f t="shared" si="21"/>
        <v>8.9788506325926871</v>
      </c>
      <c r="U102" s="10">
        <f>(D102-2.9225)/0.1776</f>
        <v>16.371058558558559</v>
      </c>
      <c r="W102" s="10">
        <f t="shared" ref="W102:W105" si="29">(J102+1.3661)/1.6255</f>
        <v>8.973300522916027</v>
      </c>
      <c r="Y102">
        <f t="shared" si="22"/>
        <v>9.4328718162949166</v>
      </c>
    </row>
    <row r="103" spans="1:25" x14ac:dyDescent="0.25">
      <c r="A103">
        <v>108</v>
      </c>
      <c r="B103" t="s">
        <v>410</v>
      </c>
      <c r="C103" t="s">
        <v>222</v>
      </c>
      <c r="D103" t="s">
        <v>656</v>
      </c>
      <c r="E103" t="s">
        <v>656</v>
      </c>
      <c r="F103" t="s">
        <v>656</v>
      </c>
      <c r="G103">
        <v>8.6999999999999993</v>
      </c>
      <c r="H103">
        <v>7.3</v>
      </c>
      <c r="I103">
        <v>7.88</v>
      </c>
      <c r="J103">
        <v>9.86</v>
      </c>
      <c r="K103" s="3" t="s">
        <v>656</v>
      </c>
      <c r="L103" s="3" t="s">
        <v>656</v>
      </c>
      <c r="M103" s="38"/>
      <c r="N103">
        <f t="shared" si="23"/>
        <v>8.4349999999999987</v>
      </c>
      <c r="O103">
        <f t="shared" si="17"/>
        <v>8.4349999999999987</v>
      </c>
      <c r="P103">
        <f t="shared" si="18"/>
        <v>8.4349999999999987</v>
      </c>
      <c r="Q103" s="10" t="e">
        <f t="shared" si="19"/>
        <v>#VALUE!</v>
      </c>
      <c r="R103" s="10" t="e">
        <f t="shared" si="20"/>
        <v>#VALUE!</v>
      </c>
      <c r="S103" s="10">
        <f t="shared" si="21"/>
        <v>6.8639138918612703</v>
      </c>
      <c r="W103" s="10">
        <f t="shared" si="29"/>
        <v>6.9062442325438322</v>
      </c>
      <c r="Y103">
        <f t="shared" si="22"/>
        <v>7.6965610581359574</v>
      </c>
    </row>
    <row r="104" spans="1:25" x14ac:dyDescent="0.25">
      <c r="A104">
        <v>109</v>
      </c>
      <c r="B104" t="s">
        <v>410</v>
      </c>
      <c r="C104" t="s">
        <v>223</v>
      </c>
      <c r="D104" t="s">
        <v>656</v>
      </c>
      <c r="E104" t="s">
        <v>656</v>
      </c>
      <c r="F104" t="s">
        <v>656</v>
      </c>
      <c r="G104">
        <v>7.24</v>
      </c>
      <c r="H104">
        <v>7.6</v>
      </c>
      <c r="I104">
        <v>6.74</v>
      </c>
      <c r="J104">
        <v>10.26</v>
      </c>
      <c r="K104" s="3" t="s">
        <v>656</v>
      </c>
      <c r="L104" s="3" t="s">
        <v>656</v>
      </c>
      <c r="M104" s="38"/>
      <c r="N104">
        <f t="shared" si="23"/>
        <v>7.9599999999999991</v>
      </c>
      <c r="O104">
        <f t="shared" si="17"/>
        <v>7.9599999999999991</v>
      </c>
      <c r="P104">
        <f t="shared" si="18"/>
        <v>7.9599999999999991</v>
      </c>
      <c r="Q104" s="10" t="e">
        <f t="shared" si="19"/>
        <v>#VALUE!</v>
      </c>
      <c r="R104" s="10" t="e">
        <f t="shared" si="20"/>
        <v>#VALUE!</v>
      </c>
      <c r="S104" s="10">
        <f t="shared" si="21"/>
        <v>7.115692075281677</v>
      </c>
      <c r="W104" s="10">
        <f t="shared" si="29"/>
        <v>7.1523223623500458</v>
      </c>
      <c r="Y104">
        <f t="shared" si="22"/>
        <v>7.1830805905875108</v>
      </c>
    </row>
    <row r="105" spans="1:25" x14ac:dyDescent="0.25">
      <c r="A105">
        <v>110</v>
      </c>
      <c r="B105" t="s">
        <v>410</v>
      </c>
      <c r="C105" t="s">
        <v>224</v>
      </c>
      <c r="D105" t="s">
        <v>656</v>
      </c>
      <c r="E105" t="s">
        <v>656</v>
      </c>
      <c r="F105" t="s">
        <v>656</v>
      </c>
      <c r="G105">
        <v>8.19</v>
      </c>
      <c r="H105">
        <v>7.18</v>
      </c>
      <c r="I105">
        <v>4.7</v>
      </c>
      <c r="J105">
        <v>11.82</v>
      </c>
      <c r="K105" s="3" t="s">
        <v>656</v>
      </c>
      <c r="L105" s="3" t="s">
        <v>656</v>
      </c>
      <c r="M105" s="38"/>
      <c r="N105">
        <f t="shared" si="23"/>
        <v>7.9725000000000001</v>
      </c>
      <c r="O105">
        <f t="shared" si="17"/>
        <v>7.9725000000000001</v>
      </c>
      <c r="P105">
        <f t="shared" si="18"/>
        <v>7.9725000000000001</v>
      </c>
      <c r="Q105" s="10" t="e">
        <f t="shared" si="19"/>
        <v>#VALUE!</v>
      </c>
      <c r="R105" s="10" t="e">
        <f t="shared" si="20"/>
        <v>#VALUE!</v>
      </c>
      <c r="S105" s="10">
        <f t="shared" si="21"/>
        <v>8.0976269906212632</v>
      </c>
      <c r="W105" s="10">
        <f t="shared" si="29"/>
        <v>8.1120270685942781</v>
      </c>
      <c r="Y105">
        <f t="shared" si="22"/>
        <v>7.04550676714857</v>
      </c>
    </row>
    <row r="106" spans="1:25" x14ac:dyDescent="0.25">
      <c r="A106">
        <v>111</v>
      </c>
      <c r="B106" t="s">
        <v>410</v>
      </c>
      <c r="C106" t="s">
        <v>225</v>
      </c>
      <c r="D106">
        <v>5.3</v>
      </c>
      <c r="E106" t="s">
        <v>656</v>
      </c>
      <c r="F106">
        <v>3.97</v>
      </c>
      <c r="G106">
        <v>4.0999999999999996</v>
      </c>
      <c r="H106">
        <v>4.71</v>
      </c>
      <c r="I106" t="s">
        <v>656</v>
      </c>
      <c r="J106" t="s">
        <v>656</v>
      </c>
      <c r="K106" s="3" t="s">
        <v>656</v>
      </c>
      <c r="L106" s="3" t="s">
        <v>656</v>
      </c>
      <c r="M106" s="38"/>
      <c r="N106">
        <f t="shared" si="23"/>
        <v>4.5199999999999996</v>
      </c>
      <c r="O106">
        <f t="shared" si="17"/>
        <v>4.5199999999999996</v>
      </c>
      <c r="P106">
        <f t="shared" si="18"/>
        <v>4.5199999999999996</v>
      </c>
      <c r="Q106" s="10">
        <f t="shared" si="19"/>
        <v>12.994152046783626</v>
      </c>
      <c r="R106" s="10">
        <f t="shared" si="20"/>
        <v>7.297257769652651</v>
      </c>
      <c r="S106" s="10" t="e">
        <f t="shared" si="21"/>
        <v>#VALUE!</v>
      </c>
      <c r="U106" s="10">
        <f>(D106-2.9225)/0.1776</f>
        <v>13.386824324324323</v>
      </c>
      <c r="V106" s="10">
        <f>(F106-1.9913)/0.2715</f>
        <v>7.288029465930018</v>
      </c>
      <c r="Y106">
        <f t="shared" si="22"/>
        <v>7.3712134475635853</v>
      </c>
    </row>
    <row r="107" spans="1:25" x14ac:dyDescent="0.25">
      <c r="A107">
        <v>112</v>
      </c>
      <c r="B107" t="s">
        <v>410</v>
      </c>
      <c r="C107" t="s">
        <v>226</v>
      </c>
      <c r="D107">
        <v>4.5999999999999996</v>
      </c>
      <c r="E107" t="s">
        <v>656</v>
      </c>
      <c r="F107" t="s">
        <v>656</v>
      </c>
      <c r="G107">
        <v>5.34</v>
      </c>
      <c r="H107">
        <v>4.76</v>
      </c>
      <c r="I107">
        <v>4.2699999999999996</v>
      </c>
      <c r="J107">
        <v>5.28</v>
      </c>
      <c r="K107" s="3" t="s">
        <v>656</v>
      </c>
      <c r="L107" s="3" t="s">
        <v>656</v>
      </c>
      <c r="M107" s="38"/>
      <c r="N107">
        <f t="shared" si="23"/>
        <v>4.8499999999999996</v>
      </c>
      <c r="O107">
        <f t="shared" si="17"/>
        <v>4.8499999999999996</v>
      </c>
      <c r="P107">
        <f t="shared" si="18"/>
        <v>4.8499999999999996</v>
      </c>
      <c r="Q107" s="10">
        <f t="shared" si="19"/>
        <v>9.2727272727272716</v>
      </c>
      <c r="R107" s="10" t="e">
        <f t="shared" si="20"/>
        <v>#VALUE!</v>
      </c>
      <c r="S107" s="10">
        <f t="shared" si="21"/>
        <v>3.9810536916976145</v>
      </c>
      <c r="U107" s="10">
        <f>(D107-2.9225)/0.1776</f>
        <v>9.4453828828828819</v>
      </c>
      <c r="W107" s="10">
        <f t="shared" ref="W107" si="30">(J107+1.3661)/1.6255</f>
        <v>4.0886496462626889</v>
      </c>
      <c r="Y107">
        <f t="shared" si="22"/>
        <v>5.5808065058291136</v>
      </c>
    </row>
    <row r="108" spans="1:25" x14ac:dyDescent="0.25">
      <c r="A108">
        <v>113</v>
      </c>
      <c r="B108" t="s">
        <v>410</v>
      </c>
      <c r="C108" t="s">
        <v>227</v>
      </c>
      <c r="D108" t="s">
        <v>656</v>
      </c>
      <c r="E108" t="s">
        <v>656</v>
      </c>
      <c r="F108" t="s">
        <v>656</v>
      </c>
      <c r="G108">
        <v>5.89</v>
      </c>
      <c r="H108">
        <v>5.27</v>
      </c>
      <c r="I108" t="s">
        <v>656</v>
      </c>
      <c r="J108" t="s">
        <v>656</v>
      </c>
      <c r="K108" s="3" t="s">
        <v>656</v>
      </c>
      <c r="L108" s="3" t="s">
        <v>656</v>
      </c>
      <c r="M108" s="38"/>
      <c r="N108">
        <f t="shared" si="23"/>
        <v>5.58</v>
      </c>
      <c r="O108">
        <f t="shared" si="17"/>
        <v>5.58</v>
      </c>
      <c r="P108">
        <f t="shared" si="18"/>
        <v>5.58</v>
      </c>
      <c r="Q108" s="10" t="e">
        <f t="shared" si="19"/>
        <v>#VALUE!</v>
      </c>
      <c r="R108" s="10" t="e">
        <f t="shared" si="20"/>
        <v>#VALUE!</v>
      </c>
      <c r="S108" s="10" t="e">
        <f t="shared" si="21"/>
        <v>#VALUE!</v>
      </c>
      <c r="Y108">
        <f t="shared" si="22"/>
        <v>5.58</v>
      </c>
    </row>
    <row r="109" spans="1:25" x14ac:dyDescent="0.25">
      <c r="A109">
        <v>114</v>
      </c>
      <c r="B109" t="s">
        <v>410</v>
      </c>
      <c r="C109" t="s">
        <v>228</v>
      </c>
      <c r="D109" t="s">
        <v>656</v>
      </c>
      <c r="E109">
        <v>3.09</v>
      </c>
      <c r="F109">
        <v>3.29</v>
      </c>
      <c r="G109">
        <v>4.57</v>
      </c>
      <c r="H109">
        <v>3.94</v>
      </c>
      <c r="I109" t="s">
        <v>656</v>
      </c>
      <c r="J109" t="s">
        <v>656</v>
      </c>
      <c r="K109" s="3" t="s">
        <v>656</v>
      </c>
      <c r="L109" s="3" t="s">
        <v>656</v>
      </c>
      <c r="M109" s="38"/>
      <c r="N109">
        <f t="shared" si="23"/>
        <v>3.7224999999999997</v>
      </c>
      <c r="O109">
        <f t="shared" si="17"/>
        <v>3.9333333333333336</v>
      </c>
      <c r="P109">
        <f t="shared" si="18"/>
        <v>3.9333333333333336</v>
      </c>
      <c r="Q109" s="10" t="e">
        <f t="shared" si="19"/>
        <v>#VALUE!</v>
      </c>
      <c r="R109" s="10">
        <f t="shared" si="20"/>
        <v>4.8109689213893967</v>
      </c>
      <c r="S109" s="10" t="e">
        <f t="shared" si="21"/>
        <v>#VALUE!</v>
      </c>
      <c r="V109" s="10">
        <f>(F109-1.9913)/0.2715</f>
        <v>4.7834254143646406</v>
      </c>
      <c r="Y109">
        <f t="shared" si="22"/>
        <v>4.4311418047882141</v>
      </c>
    </row>
    <row r="110" spans="1:25" x14ac:dyDescent="0.25">
      <c r="A110">
        <v>115</v>
      </c>
      <c r="B110" t="s">
        <v>410</v>
      </c>
      <c r="C110" t="s">
        <v>229</v>
      </c>
      <c r="D110" t="s">
        <v>656</v>
      </c>
      <c r="E110">
        <v>3.6</v>
      </c>
      <c r="F110">
        <v>3.71</v>
      </c>
      <c r="G110">
        <v>4.57</v>
      </c>
      <c r="H110">
        <v>4.37</v>
      </c>
      <c r="I110" t="s">
        <v>656</v>
      </c>
      <c r="J110" t="s">
        <v>656</v>
      </c>
      <c r="K110" s="3" t="s">
        <v>656</v>
      </c>
      <c r="L110" s="3" t="s">
        <v>656</v>
      </c>
      <c r="M110" s="38"/>
      <c r="N110">
        <f t="shared" si="23"/>
        <v>4.0625</v>
      </c>
      <c r="O110">
        <f t="shared" si="17"/>
        <v>4.2166666666666677</v>
      </c>
      <c r="P110">
        <f t="shared" si="18"/>
        <v>4.2166666666666677</v>
      </c>
      <c r="Q110" s="10" t="e">
        <f t="shared" si="19"/>
        <v>#VALUE!</v>
      </c>
      <c r="R110" s="10">
        <f t="shared" si="20"/>
        <v>6.3466179159049352</v>
      </c>
      <c r="S110" s="10" t="e">
        <f t="shared" si="21"/>
        <v>#VALUE!</v>
      </c>
      <c r="V110" s="10">
        <f>(F110-1.9913)/0.2715</f>
        <v>6.3303867403314911</v>
      </c>
      <c r="Y110">
        <f t="shared" si="22"/>
        <v>5.0901289134438308</v>
      </c>
    </row>
    <row r="111" spans="1:25" x14ac:dyDescent="0.25">
      <c r="A111">
        <v>116</v>
      </c>
      <c r="B111" t="s">
        <v>410</v>
      </c>
      <c r="C111" t="s">
        <v>230</v>
      </c>
      <c r="D111" t="s">
        <v>656</v>
      </c>
      <c r="E111" t="s">
        <v>656</v>
      </c>
      <c r="F111" t="s">
        <v>656</v>
      </c>
      <c r="G111">
        <v>6.73</v>
      </c>
      <c r="H111">
        <v>5.87</v>
      </c>
      <c r="I111" t="s">
        <v>656</v>
      </c>
      <c r="J111">
        <v>9.5399999999999991</v>
      </c>
      <c r="K111" s="3" t="s">
        <v>656</v>
      </c>
      <c r="L111" s="3" t="s">
        <v>656</v>
      </c>
      <c r="M111" s="38"/>
      <c r="N111">
        <f t="shared" si="23"/>
        <v>7.38</v>
      </c>
      <c r="O111">
        <f t="shared" si="17"/>
        <v>7.38</v>
      </c>
      <c r="P111">
        <f t="shared" si="18"/>
        <v>7.38</v>
      </c>
      <c r="Q111" s="10" t="e">
        <f t="shared" si="19"/>
        <v>#VALUE!</v>
      </c>
      <c r="R111" s="10" t="e">
        <f t="shared" si="20"/>
        <v>#VALUE!</v>
      </c>
      <c r="S111" s="10">
        <f t="shared" si="21"/>
        <v>6.6624913451249448</v>
      </c>
      <c r="W111" s="10">
        <f t="shared" ref="W111:W147" si="31">(J111+1.3661)/1.6255</f>
        <v>6.7093817286988608</v>
      </c>
      <c r="Y111">
        <f t="shared" si="22"/>
        <v>6.4364605762329541</v>
      </c>
    </row>
    <row r="112" spans="1:25" x14ac:dyDescent="0.25">
      <c r="A112">
        <v>117</v>
      </c>
      <c r="B112" t="s">
        <v>410</v>
      </c>
      <c r="C112" t="s">
        <v>231</v>
      </c>
      <c r="D112" t="s">
        <v>656</v>
      </c>
      <c r="E112" t="s">
        <v>656</v>
      </c>
      <c r="F112" t="s">
        <v>656</v>
      </c>
      <c r="G112">
        <v>7.22</v>
      </c>
      <c r="H112">
        <v>9.32</v>
      </c>
      <c r="I112">
        <v>6.84</v>
      </c>
      <c r="J112">
        <v>10.82</v>
      </c>
      <c r="K112" s="3" t="s">
        <v>656</v>
      </c>
      <c r="L112" s="3" t="s">
        <v>656</v>
      </c>
      <c r="M112" s="38"/>
      <c r="N112">
        <f t="shared" si="23"/>
        <v>8.5500000000000007</v>
      </c>
      <c r="O112">
        <f t="shared" si="17"/>
        <v>8.5500000000000007</v>
      </c>
      <c r="P112">
        <f t="shared" si="18"/>
        <v>8.5500000000000007</v>
      </c>
      <c r="Q112" s="10" t="e">
        <f t="shared" si="19"/>
        <v>#VALUE!</v>
      </c>
      <c r="R112" s="10" t="e">
        <f t="shared" si="20"/>
        <v>#VALUE!</v>
      </c>
      <c r="S112" s="10">
        <f t="shared" si="21"/>
        <v>7.4681815320702469</v>
      </c>
      <c r="W112" s="10">
        <f t="shared" si="31"/>
        <v>7.4968317440787446</v>
      </c>
      <c r="Y112">
        <f t="shared" si="22"/>
        <v>7.7192079360196857</v>
      </c>
    </row>
    <row r="113" spans="1:25" x14ac:dyDescent="0.25">
      <c r="A113">
        <v>118</v>
      </c>
      <c r="B113" t="s">
        <v>410</v>
      </c>
      <c r="C113" t="s">
        <v>232</v>
      </c>
      <c r="D113" t="s">
        <v>656</v>
      </c>
      <c r="E113" t="s">
        <v>656</v>
      </c>
      <c r="F113" t="s">
        <v>656</v>
      </c>
      <c r="G113">
        <v>5.81</v>
      </c>
      <c r="H113">
        <v>5.07</v>
      </c>
      <c r="I113" t="s">
        <v>656</v>
      </c>
      <c r="J113">
        <v>6.51</v>
      </c>
      <c r="K113" s="3" t="s">
        <v>656</v>
      </c>
      <c r="L113" s="3" t="s">
        <v>656</v>
      </c>
      <c r="M113" s="38"/>
      <c r="N113">
        <f t="shared" si="23"/>
        <v>5.7966666666666669</v>
      </c>
      <c r="O113">
        <f t="shared" si="17"/>
        <v>5.7966666666666669</v>
      </c>
      <c r="P113">
        <f t="shared" si="18"/>
        <v>5.7966666666666669</v>
      </c>
      <c r="Q113" s="10" t="e">
        <f t="shared" si="19"/>
        <v>#VALUE!</v>
      </c>
      <c r="R113" s="10" t="e">
        <f t="shared" si="20"/>
        <v>#VALUE!</v>
      </c>
      <c r="S113" s="10">
        <f t="shared" si="21"/>
        <v>4.7552716057153646</v>
      </c>
      <c r="W113" s="10">
        <f t="shared" si="31"/>
        <v>4.845339895416795</v>
      </c>
      <c r="Y113">
        <f t="shared" si="22"/>
        <v>5.2417799651389316</v>
      </c>
    </row>
    <row r="114" spans="1:25" x14ac:dyDescent="0.25">
      <c r="A114">
        <v>119</v>
      </c>
      <c r="B114" t="s">
        <v>410</v>
      </c>
      <c r="C114" t="s">
        <v>233</v>
      </c>
      <c r="D114" t="s">
        <v>656</v>
      </c>
      <c r="E114" t="s">
        <v>656</v>
      </c>
      <c r="F114" t="s">
        <v>656</v>
      </c>
      <c r="G114">
        <v>5.17</v>
      </c>
      <c r="H114">
        <v>4.8600000000000003</v>
      </c>
      <c r="I114" t="s">
        <v>656</v>
      </c>
      <c r="J114">
        <v>8.9499999999999993</v>
      </c>
      <c r="K114" s="3" t="s">
        <v>656</v>
      </c>
      <c r="L114" s="3" t="s">
        <v>656</v>
      </c>
      <c r="M114" s="38"/>
      <c r="N114">
        <f t="shared" si="23"/>
        <v>6.3266666666666671</v>
      </c>
      <c r="O114">
        <f t="shared" si="17"/>
        <v>6.3266666666666671</v>
      </c>
      <c r="P114">
        <f t="shared" si="18"/>
        <v>6.3266666666666671</v>
      </c>
      <c r="Q114" s="10" t="e">
        <f t="shared" si="19"/>
        <v>#VALUE!</v>
      </c>
      <c r="R114" s="10" t="e">
        <f t="shared" si="20"/>
        <v>#VALUE!</v>
      </c>
      <c r="S114" s="10">
        <f t="shared" si="21"/>
        <v>6.2911185245798453</v>
      </c>
      <c r="W114" s="10">
        <f t="shared" si="31"/>
        <v>6.3464164872346966</v>
      </c>
      <c r="Y114">
        <f t="shared" si="22"/>
        <v>5.4588054957449001</v>
      </c>
    </row>
    <row r="115" spans="1:25" x14ac:dyDescent="0.25">
      <c r="A115">
        <v>120</v>
      </c>
      <c r="B115" t="s">
        <v>410</v>
      </c>
      <c r="C115" t="s">
        <v>234</v>
      </c>
      <c r="D115">
        <v>3.6</v>
      </c>
      <c r="E115" t="s">
        <v>656</v>
      </c>
      <c r="F115">
        <v>3.33</v>
      </c>
      <c r="G115">
        <v>5.51</v>
      </c>
      <c r="H115">
        <v>4.8</v>
      </c>
      <c r="I115">
        <v>5.13</v>
      </c>
      <c r="J115">
        <v>9.6300000000000008</v>
      </c>
      <c r="K115" s="3" t="s">
        <v>656</v>
      </c>
      <c r="L115" s="3" t="s">
        <v>656</v>
      </c>
      <c r="M115" s="38"/>
      <c r="N115">
        <f t="shared" si="23"/>
        <v>5.333333333333333</v>
      </c>
      <c r="O115">
        <f t="shared" si="17"/>
        <v>5.333333333333333</v>
      </c>
      <c r="P115">
        <f t="shared" si="18"/>
        <v>5.333333333333333</v>
      </c>
      <c r="Q115" s="10">
        <f t="shared" si="19"/>
        <v>3.9564061669324841</v>
      </c>
      <c r="R115" s="10">
        <f t="shared" si="20"/>
        <v>4.9572212065813526</v>
      </c>
      <c r="S115" s="10">
        <f t="shared" si="21"/>
        <v>6.719141436394537</v>
      </c>
      <c r="U115" s="10">
        <f>(D115-2.9225)/0.1776</f>
        <v>3.8147522522522532</v>
      </c>
      <c r="V115" s="10">
        <f>(F115-1.9913)/0.2715</f>
        <v>4.9307550644567213</v>
      </c>
      <c r="W115" s="10">
        <f t="shared" si="31"/>
        <v>6.7647493079052605</v>
      </c>
      <c r="Y115">
        <f t="shared" si="22"/>
        <v>5.1583761041023726</v>
      </c>
    </row>
    <row r="116" spans="1:25" x14ac:dyDescent="0.25">
      <c r="A116">
        <v>121</v>
      </c>
      <c r="B116" t="s">
        <v>410</v>
      </c>
      <c r="C116" t="s">
        <v>235</v>
      </c>
      <c r="D116">
        <v>3.58</v>
      </c>
      <c r="E116">
        <v>3.94</v>
      </c>
      <c r="F116">
        <v>3</v>
      </c>
      <c r="G116">
        <v>8</v>
      </c>
      <c r="H116">
        <v>6.63</v>
      </c>
      <c r="I116">
        <v>10.01</v>
      </c>
      <c r="J116">
        <v>16.3</v>
      </c>
      <c r="K116" s="3" t="s">
        <v>656</v>
      </c>
      <c r="L116" s="3" t="s">
        <v>656</v>
      </c>
      <c r="M116" s="38"/>
      <c r="N116">
        <f t="shared" si="23"/>
        <v>7.3514285714285705</v>
      </c>
      <c r="O116">
        <f t="shared" si="17"/>
        <v>7.919999999999999</v>
      </c>
      <c r="P116">
        <f t="shared" si="18"/>
        <v>7.919999999999999</v>
      </c>
      <c r="Q116" s="10">
        <f t="shared" si="19"/>
        <v>3.850079744816588</v>
      </c>
      <c r="R116" s="10">
        <f t="shared" si="20"/>
        <v>3.7506398537477148</v>
      </c>
      <c r="S116" s="10">
        <f t="shared" si="21"/>
        <v>10.917542644929817</v>
      </c>
      <c r="U116" s="10">
        <f>(D116-2.9225)/0.1776</f>
        <v>3.7021396396396407</v>
      </c>
      <c r="V116" s="10">
        <f>(F116-1.9913)/0.2715</f>
        <v>3.7152854511970528</v>
      </c>
      <c r="W116" s="10">
        <f t="shared" si="31"/>
        <v>10.868102122423871</v>
      </c>
      <c r="Y116">
        <f t="shared" si="22"/>
        <v>7.1542545355434273</v>
      </c>
    </row>
    <row r="117" spans="1:25" x14ac:dyDescent="0.25">
      <c r="A117">
        <v>122</v>
      </c>
      <c r="B117" t="s">
        <v>410</v>
      </c>
      <c r="C117" t="s">
        <v>236</v>
      </c>
      <c r="D117" t="s">
        <v>656</v>
      </c>
      <c r="E117">
        <v>7.29</v>
      </c>
      <c r="F117">
        <v>5.96</v>
      </c>
      <c r="G117">
        <v>5.35</v>
      </c>
      <c r="H117" t="s">
        <v>656</v>
      </c>
      <c r="I117">
        <v>8.26</v>
      </c>
      <c r="J117">
        <v>11.37</v>
      </c>
      <c r="K117" s="3" t="s">
        <v>656</v>
      </c>
      <c r="L117" s="3" t="s">
        <v>656</v>
      </c>
      <c r="M117" s="38"/>
      <c r="N117">
        <f t="shared" si="23"/>
        <v>7.645999999999999</v>
      </c>
      <c r="O117">
        <f t="shared" si="17"/>
        <v>7.7349999999999994</v>
      </c>
      <c r="P117">
        <f t="shared" si="18"/>
        <v>7.7349999999999994</v>
      </c>
      <c r="Q117" s="10" t="e">
        <f t="shared" si="19"/>
        <v>#VALUE!</v>
      </c>
      <c r="R117" s="10">
        <f t="shared" si="20"/>
        <v>14.573308957952468</v>
      </c>
      <c r="S117" s="10">
        <f t="shared" si="21"/>
        <v>7.8143765342733049</v>
      </c>
      <c r="V117" s="10">
        <f>(F117-1.9913)/0.2715</f>
        <v>14.61767955801105</v>
      </c>
      <c r="W117" s="10">
        <f t="shared" si="31"/>
        <v>7.8351891725622878</v>
      </c>
      <c r="Y117">
        <f t="shared" si="22"/>
        <v>9.0157171826433338</v>
      </c>
    </row>
    <row r="118" spans="1:25" x14ac:dyDescent="0.25">
      <c r="A118">
        <v>123</v>
      </c>
      <c r="B118" t="s">
        <v>410</v>
      </c>
      <c r="C118" t="s">
        <v>237</v>
      </c>
      <c r="D118">
        <v>4.09</v>
      </c>
      <c r="E118">
        <v>4.4400000000000004</v>
      </c>
      <c r="F118">
        <v>3.59</v>
      </c>
      <c r="G118">
        <v>4.7699999999999996</v>
      </c>
      <c r="H118" t="s">
        <v>656</v>
      </c>
      <c r="I118">
        <v>5.2</v>
      </c>
      <c r="J118" t="s">
        <v>656</v>
      </c>
      <c r="K118" s="3" t="s">
        <v>656</v>
      </c>
      <c r="L118" s="3" t="s">
        <v>656</v>
      </c>
      <c r="M118" s="38"/>
      <c r="N118">
        <f t="shared" si="23"/>
        <v>4.4180000000000001</v>
      </c>
      <c r="O118">
        <f t="shared" si="17"/>
        <v>4.4124999999999996</v>
      </c>
      <c r="P118">
        <f t="shared" si="18"/>
        <v>4.4124999999999996</v>
      </c>
      <c r="Q118" s="10">
        <f t="shared" si="19"/>
        <v>6.5614035087719298</v>
      </c>
      <c r="R118" s="10">
        <f t="shared" si="20"/>
        <v>5.9078610603290667</v>
      </c>
      <c r="S118" s="10" t="e">
        <f t="shared" si="21"/>
        <v>#VALUE!</v>
      </c>
      <c r="U118" s="10">
        <f>(D118-2.9225)/0.1776</f>
        <v>6.5737612612612608</v>
      </c>
      <c r="V118" s="10">
        <f>(F118-1.9913)/0.2715</f>
        <v>5.8883977900552473</v>
      </c>
      <c r="Y118">
        <f t="shared" si="22"/>
        <v>5.6080397628291268</v>
      </c>
    </row>
    <row r="119" spans="1:25" x14ac:dyDescent="0.25">
      <c r="A119">
        <v>124</v>
      </c>
      <c r="B119" t="s">
        <v>410</v>
      </c>
      <c r="C119" t="s">
        <v>238</v>
      </c>
      <c r="D119">
        <v>2</v>
      </c>
      <c r="E119" t="s">
        <v>656</v>
      </c>
      <c r="F119">
        <v>2.8</v>
      </c>
      <c r="G119">
        <v>6.95</v>
      </c>
      <c r="H119">
        <v>6.15</v>
      </c>
      <c r="I119">
        <v>6.34</v>
      </c>
      <c r="J119">
        <v>11.7</v>
      </c>
      <c r="K119" s="3" t="s">
        <v>656</v>
      </c>
      <c r="L119" s="3" t="s">
        <v>656</v>
      </c>
      <c r="M119" s="38"/>
      <c r="N119">
        <f t="shared" si="23"/>
        <v>5.9899999999999993</v>
      </c>
      <c r="O119">
        <f t="shared" si="17"/>
        <v>5.9899999999999993</v>
      </c>
      <c r="P119">
        <f t="shared" si="18"/>
        <v>5.9899999999999993</v>
      </c>
      <c r="Q119" s="10">
        <f t="shared" si="19"/>
        <v>-4.5497076023391809</v>
      </c>
      <c r="R119" s="10">
        <f t="shared" si="20"/>
        <v>3.0193784277879336</v>
      </c>
      <c r="S119" s="10">
        <f t="shared" si="21"/>
        <v>8.0220935355951415</v>
      </c>
      <c r="U119" s="10">
        <f>(D119-2.9225)/0.1776</f>
        <v>-5.1942567567567561</v>
      </c>
      <c r="V119" s="10">
        <f>(F119-1.9913)/0.2715</f>
        <v>2.9786372007366473</v>
      </c>
      <c r="W119" s="10">
        <f t="shared" si="31"/>
        <v>8.0382036296524149</v>
      </c>
      <c r="Y119">
        <f t="shared" si="22"/>
        <v>4.2104306789387183</v>
      </c>
    </row>
    <row r="120" spans="1:25" x14ac:dyDescent="0.25">
      <c r="A120">
        <v>125</v>
      </c>
      <c r="B120" t="s">
        <v>410</v>
      </c>
      <c r="C120" t="s">
        <v>239</v>
      </c>
      <c r="D120" t="s">
        <v>656</v>
      </c>
      <c r="E120" t="s">
        <v>656</v>
      </c>
      <c r="F120" t="s">
        <v>656</v>
      </c>
      <c r="G120">
        <v>9.2200000000000006</v>
      </c>
      <c r="H120">
        <v>8.52</v>
      </c>
      <c r="I120">
        <v>6.9</v>
      </c>
      <c r="J120">
        <v>13.68</v>
      </c>
      <c r="K120" s="3" t="s">
        <v>656</v>
      </c>
      <c r="L120" s="3" t="s">
        <v>656</v>
      </c>
      <c r="M120" s="38"/>
      <c r="N120">
        <f t="shared" si="23"/>
        <v>9.58</v>
      </c>
      <c r="O120">
        <f t="shared" si="17"/>
        <v>9.58</v>
      </c>
      <c r="P120">
        <f t="shared" si="18"/>
        <v>9.58</v>
      </c>
      <c r="Q120" s="10" t="e">
        <f t="shared" si="19"/>
        <v>#VALUE!</v>
      </c>
      <c r="R120" s="10" t="e">
        <f t="shared" si="20"/>
        <v>#VALUE!</v>
      </c>
      <c r="S120" s="10">
        <f t="shared" si="21"/>
        <v>9.2683955435261538</v>
      </c>
      <c r="W120" s="10">
        <f t="shared" si="31"/>
        <v>9.2562903721931704</v>
      </c>
      <c r="Y120">
        <f t="shared" si="22"/>
        <v>8.4740725930482927</v>
      </c>
    </row>
    <row r="121" spans="1:25" x14ac:dyDescent="0.25">
      <c r="A121">
        <v>126</v>
      </c>
      <c r="B121" t="s">
        <v>410</v>
      </c>
      <c r="C121" t="s">
        <v>240</v>
      </c>
      <c r="D121" t="s">
        <v>656</v>
      </c>
      <c r="E121" t="s">
        <v>656</v>
      </c>
      <c r="F121" t="s">
        <v>656</v>
      </c>
      <c r="G121">
        <v>6.73</v>
      </c>
      <c r="H121">
        <v>5.54</v>
      </c>
      <c r="I121">
        <v>5.42</v>
      </c>
      <c r="J121">
        <v>10.55</v>
      </c>
      <c r="K121" s="3" t="s">
        <v>656</v>
      </c>
      <c r="L121" s="3" t="s">
        <v>656</v>
      </c>
      <c r="M121" s="38"/>
      <c r="N121">
        <f t="shared" si="23"/>
        <v>7.06</v>
      </c>
      <c r="O121">
        <f t="shared" si="17"/>
        <v>7.06</v>
      </c>
      <c r="P121">
        <f t="shared" si="18"/>
        <v>7.06</v>
      </c>
      <c r="Q121" s="10" t="e">
        <f t="shared" si="19"/>
        <v>#VALUE!</v>
      </c>
      <c r="R121" s="10" t="e">
        <f t="shared" si="20"/>
        <v>#VALUE!</v>
      </c>
      <c r="S121" s="10">
        <f t="shared" si="21"/>
        <v>7.2982312582614721</v>
      </c>
      <c r="W121" s="10">
        <f t="shared" si="31"/>
        <v>7.3307290064595509</v>
      </c>
      <c r="Y121">
        <f t="shared" si="22"/>
        <v>6.2551822516148867</v>
      </c>
    </row>
    <row r="122" spans="1:25" x14ac:dyDescent="0.25">
      <c r="A122">
        <v>127</v>
      </c>
      <c r="B122" t="s">
        <v>410</v>
      </c>
      <c r="C122" t="s">
        <v>241</v>
      </c>
      <c r="D122" t="s">
        <v>656</v>
      </c>
      <c r="E122" t="s">
        <v>656</v>
      </c>
      <c r="F122" t="s">
        <v>656</v>
      </c>
      <c r="G122" t="s">
        <v>656</v>
      </c>
      <c r="H122" t="s">
        <v>656</v>
      </c>
      <c r="I122">
        <v>5</v>
      </c>
      <c r="J122">
        <v>13.4</v>
      </c>
      <c r="K122" s="3" t="s">
        <v>656</v>
      </c>
      <c r="L122" s="3" t="s">
        <v>656</v>
      </c>
      <c r="M122" s="38"/>
      <c r="N122">
        <f t="shared" si="23"/>
        <v>9.1999999999999993</v>
      </c>
      <c r="O122">
        <f t="shared" si="17"/>
        <v>9.1999999999999993</v>
      </c>
      <c r="P122">
        <f t="shared" si="18"/>
        <v>9.1999999999999993</v>
      </c>
      <c r="Q122" s="10" t="e">
        <f t="shared" si="19"/>
        <v>#VALUE!</v>
      </c>
      <c r="R122" s="10" t="e">
        <f t="shared" si="20"/>
        <v>#VALUE!</v>
      </c>
      <c r="S122" s="10">
        <f t="shared" si="21"/>
        <v>9.0921508151318697</v>
      </c>
      <c r="W122" s="10">
        <f t="shared" si="31"/>
        <v>9.0840356813288228</v>
      </c>
      <c r="Y122">
        <f t="shared" si="22"/>
        <v>7.0420178406644114</v>
      </c>
    </row>
    <row r="123" spans="1:25" x14ac:dyDescent="0.25">
      <c r="A123">
        <v>128</v>
      </c>
      <c r="B123" t="s">
        <v>410</v>
      </c>
      <c r="C123" t="s">
        <v>242</v>
      </c>
      <c r="D123">
        <v>3.76</v>
      </c>
      <c r="E123" t="s">
        <v>656</v>
      </c>
      <c r="F123" t="s">
        <v>656</v>
      </c>
      <c r="G123">
        <v>6.83</v>
      </c>
      <c r="H123">
        <v>5.99</v>
      </c>
      <c r="I123">
        <v>5.61</v>
      </c>
      <c r="J123">
        <v>7.64</v>
      </c>
      <c r="K123" s="3" t="s">
        <v>656</v>
      </c>
      <c r="L123" s="3" t="s">
        <v>656</v>
      </c>
      <c r="M123" s="38"/>
      <c r="N123">
        <f t="shared" si="23"/>
        <v>5.9659999999999993</v>
      </c>
      <c r="O123">
        <f t="shared" si="17"/>
        <v>5.9659999999999993</v>
      </c>
      <c r="P123">
        <f t="shared" si="18"/>
        <v>5.9659999999999993</v>
      </c>
      <c r="Q123" s="10">
        <f t="shared" si="19"/>
        <v>4.807017543859649</v>
      </c>
      <c r="R123" s="10" t="e">
        <f t="shared" si="20"/>
        <v>#VALUE!</v>
      </c>
      <c r="S123" s="10">
        <f t="shared" si="21"/>
        <v>5.4665449738780127</v>
      </c>
      <c r="U123" s="10">
        <f>(D123-2.9225)/0.1776</f>
        <v>4.715653153153152</v>
      </c>
      <c r="W123" s="10">
        <f t="shared" si="31"/>
        <v>5.5405106121193484</v>
      </c>
      <c r="Y123">
        <f t="shared" si="22"/>
        <v>5.7372327530545002</v>
      </c>
    </row>
    <row r="124" spans="1:25" x14ac:dyDescent="0.25">
      <c r="A124">
        <v>129</v>
      </c>
      <c r="B124" t="s">
        <v>410</v>
      </c>
      <c r="C124" t="s">
        <v>243</v>
      </c>
      <c r="D124" t="s">
        <v>656</v>
      </c>
      <c r="E124" t="s">
        <v>656</v>
      </c>
      <c r="F124" t="s">
        <v>656</v>
      </c>
      <c r="G124">
        <v>5.6</v>
      </c>
      <c r="H124">
        <v>4.7</v>
      </c>
      <c r="I124">
        <v>4.93</v>
      </c>
      <c r="J124">
        <v>7.99</v>
      </c>
      <c r="K124" s="3" t="s">
        <v>656</v>
      </c>
      <c r="L124" s="3" t="s">
        <v>656</v>
      </c>
      <c r="M124" s="38"/>
      <c r="N124">
        <f t="shared" si="23"/>
        <v>5.8049999999999997</v>
      </c>
      <c r="O124">
        <f t="shared" si="17"/>
        <v>5.8049999999999997</v>
      </c>
      <c r="P124">
        <f t="shared" si="18"/>
        <v>5.8049999999999997</v>
      </c>
      <c r="Q124" s="10" t="e">
        <f t="shared" si="19"/>
        <v>#VALUE!</v>
      </c>
      <c r="R124" s="10" t="e">
        <f t="shared" si="20"/>
        <v>#VALUE!</v>
      </c>
      <c r="S124" s="10">
        <f t="shared" si="21"/>
        <v>5.6868508843708696</v>
      </c>
      <c r="W124" s="10">
        <f t="shared" si="31"/>
        <v>5.7558289756997842</v>
      </c>
      <c r="Y124">
        <f t="shared" si="22"/>
        <v>5.2464572439249464</v>
      </c>
    </row>
    <row r="125" spans="1:25" x14ac:dyDescent="0.25">
      <c r="A125">
        <v>130</v>
      </c>
      <c r="B125" t="s">
        <v>410</v>
      </c>
      <c r="C125" t="s">
        <v>244</v>
      </c>
      <c r="D125">
        <v>4.17</v>
      </c>
      <c r="E125">
        <v>4.4000000000000004</v>
      </c>
      <c r="F125">
        <v>5.43</v>
      </c>
      <c r="G125">
        <v>8.3000000000000007</v>
      </c>
      <c r="H125">
        <v>6.69</v>
      </c>
      <c r="I125">
        <v>7.2</v>
      </c>
      <c r="J125">
        <v>12.93</v>
      </c>
      <c r="K125" s="3" t="s">
        <v>656</v>
      </c>
      <c r="L125" s="3" t="s">
        <v>656</v>
      </c>
      <c r="M125" s="38"/>
      <c r="N125">
        <f t="shared" si="23"/>
        <v>7.0171428571428578</v>
      </c>
      <c r="O125">
        <f t="shared" si="17"/>
        <v>7.4533333333333331</v>
      </c>
      <c r="P125">
        <f t="shared" si="18"/>
        <v>7.4533333333333331</v>
      </c>
      <c r="Q125" s="10">
        <f t="shared" si="19"/>
        <v>6.9867091972355135</v>
      </c>
      <c r="R125" s="10">
        <f t="shared" si="20"/>
        <v>12.635466179159048</v>
      </c>
      <c r="S125" s="10">
        <f t="shared" si="21"/>
        <v>8.796311449612892</v>
      </c>
      <c r="U125" s="10">
        <f>(D125-2.9225)/0.1776</f>
        <v>7.024211711711712</v>
      </c>
      <c r="V125" s="10">
        <f>(F125-1.9913)/0.2715</f>
        <v>12.665561694290975</v>
      </c>
      <c r="W125" s="10">
        <f t="shared" si="31"/>
        <v>8.794893878806521</v>
      </c>
      <c r="Y125">
        <f t="shared" si="22"/>
        <v>8.4457778808015345</v>
      </c>
    </row>
    <row r="126" spans="1:25" x14ac:dyDescent="0.25">
      <c r="A126">
        <v>131</v>
      </c>
      <c r="B126" t="s">
        <v>410</v>
      </c>
      <c r="C126" t="s">
        <v>245</v>
      </c>
      <c r="D126" t="s">
        <v>656</v>
      </c>
      <c r="E126" t="s">
        <v>656</v>
      </c>
      <c r="F126" t="s">
        <v>656</v>
      </c>
      <c r="G126">
        <v>5.84</v>
      </c>
      <c r="H126">
        <v>6.54</v>
      </c>
      <c r="I126">
        <v>7.53</v>
      </c>
      <c r="J126">
        <v>17.11</v>
      </c>
      <c r="K126" s="3" t="s">
        <v>656</v>
      </c>
      <c r="L126" s="3" t="s">
        <v>656</v>
      </c>
      <c r="M126" s="38"/>
      <c r="N126">
        <f t="shared" si="23"/>
        <v>9.254999999999999</v>
      </c>
      <c r="O126">
        <f t="shared" si="17"/>
        <v>9.254999999999999</v>
      </c>
      <c r="P126">
        <f t="shared" si="18"/>
        <v>9.254999999999999</v>
      </c>
      <c r="Q126" s="10" t="e">
        <f t="shared" si="19"/>
        <v>#VALUE!</v>
      </c>
      <c r="R126" s="10" t="e">
        <f t="shared" si="20"/>
        <v>#VALUE!</v>
      </c>
      <c r="S126" s="10">
        <f t="shared" si="21"/>
        <v>11.42739346635614</v>
      </c>
      <c r="W126" s="10">
        <f t="shared" si="31"/>
        <v>11.366410335281451</v>
      </c>
      <c r="Y126">
        <f t="shared" si="22"/>
        <v>7.8191025838203627</v>
      </c>
    </row>
    <row r="127" spans="1:25" x14ac:dyDescent="0.25">
      <c r="A127">
        <v>132</v>
      </c>
      <c r="B127" t="s">
        <v>410</v>
      </c>
      <c r="C127" t="s">
        <v>246</v>
      </c>
      <c r="D127">
        <v>5.13</v>
      </c>
      <c r="E127">
        <v>5.03</v>
      </c>
      <c r="F127">
        <v>4.03</v>
      </c>
      <c r="G127">
        <v>7.24</v>
      </c>
      <c r="H127">
        <v>6.9</v>
      </c>
      <c r="I127">
        <v>6.6</v>
      </c>
      <c r="J127">
        <v>13.14</v>
      </c>
      <c r="K127" s="3" t="s">
        <v>656</v>
      </c>
      <c r="L127" s="3" t="s">
        <v>656</v>
      </c>
      <c r="M127" s="38"/>
      <c r="N127">
        <f t="shared" si="23"/>
        <v>6.8671428571428574</v>
      </c>
      <c r="O127">
        <f t="shared" si="17"/>
        <v>7.1733333333333329</v>
      </c>
      <c r="P127">
        <f t="shared" si="18"/>
        <v>7.1733333333333329</v>
      </c>
      <c r="Q127" s="10">
        <f t="shared" si="19"/>
        <v>12.090377458798512</v>
      </c>
      <c r="R127" s="10">
        <f t="shared" si="20"/>
        <v>7.5166361974405866</v>
      </c>
      <c r="S127" s="10">
        <f t="shared" si="21"/>
        <v>8.928494995908606</v>
      </c>
      <c r="U127" s="10">
        <f>(D127-2.9225)/0.1776</f>
        <v>12.429617117117116</v>
      </c>
      <c r="V127" s="10">
        <f>(F127-1.9913)/0.2715</f>
        <v>7.5090239410681408</v>
      </c>
      <c r="W127" s="10">
        <f t="shared" si="31"/>
        <v>8.924084896954783</v>
      </c>
      <c r="Y127">
        <f t="shared" si="22"/>
        <v>8.2671209925233402</v>
      </c>
    </row>
    <row r="128" spans="1:25" x14ac:dyDescent="0.25">
      <c r="A128">
        <v>133</v>
      </c>
      <c r="B128" t="s">
        <v>410</v>
      </c>
      <c r="C128" t="s">
        <v>247</v>
      </c>
      <c r="D128">
        <v>4.04</v>
      </c>
      <c r="E128">
        <v>5.83</v>
      </c>
      <c r="F128">
        <v>4.16</v>
      </c>
      <c r="G128">
        <v>7.06</v>
      </c>
      <c r="H128">
        <v>6.88</v>
      </c>
      <c r="I128">
        <v>11.45</v>
      </c>
      <c r="J128">
        <v>17.14</v>
      </c>
      <c r="K128" s="3" t="s">
        <v>656</v>
      </c>
      <c r="L128" s="3" t="s">
        <v>656</v>
      </c>
      <c r="M128" s="38"/>
      <c r="N128">
        <f t="shared" si="23"/>
        <v>8.08</v>
      </c>
      <c r="O128">
        <f t="shared" si="17"/>
        <v>8.4550000000000001</v>
      </c>
      <c r="P128">
        <f t="shared" si="18"/>
        <v>8.4550000000000001</v>
      </c>
      <c r="Q128" s="10">
        <f t="shared" si="19"/>
        <v>6.2955874534821916</v>
      </c>
      <c r="R128" s="10">
        <f t="shared" si="20"/>
        <v>7.9919561243144432</v>
      </c>
      <c r="S128" s="10">
        <f t="shared" si="21"/>
        <v>11.446276830112671</v>
      </c>
      <c r="U128" s="10">
        <f>(D128-2.9225)/0.1776</f>
        <v>6.2922297297297307</v>
      </c>
      <c r="V128" s="10">
        <f>(F128-1.9913)/0.2715</f>
        <v>7.9878453038674042</v>
      </c>
      <c r="W128" s="10">
        <f t="shared" si="31"/>
        <v>11.384866195016919</v>
      </c>
      <c r="Y128">
        <f t="shared" si="22"/>
        <v>8.5091568714356765</v>
      </c>
    </row>
    <row r="129" spans="1:25" x14ac:dyDescent="0.25">
      <c r="A129">
        <v>134</v>
      </c>
      <c r="B129" t="s">
        <v>410</v>
      </c>
      <c r="C129" t="s">
        <v>248</v>
      </c>
      <c r="D129">
        <v>6.03</v>
      </c>
      <c r="E129">
        <v>6.5</v>
      </c>
      <c r="F129">
        <v>4.63</v>
      </c>
      <c r="G129">
        <v>7.44</v>
      </c>
      <c r="H129">
        <v>8.24</v>
      </c>
      <c r="I129">
        <v>8.9</v>
      </c>
      <c r="J129">
        <v>13.6</v>
      </c>
      <c r="K129" s="3" t="s">
        <v>656</v>
      </c>
      <c r="L129" s="3" t="s">
        <v>656</v>
      </c>
      <c r="M129" s="38"/>
      <c r="N129">
        <f t="shared" si="23"/>
        <v>7.9057142857142866</v>
      </c>
      <c r="O129">
        <f t="shared" si="17"/>
        <v>8.14</v>
      </c>
      <c r="P129">
        <f t="shared" si="18"/>
        <v>8.14</v>
      </c>
      <c r="Q129" s="10">
        <f t="shared" si="19"/>
        <v>16.875066454013826</v>
      </c>
      <c r="R129" s="10">
        <f t="shared" si="20"/>
        <v>9.7104204753199266</v>
      </c>
      <c r="S129" s="10">
        <f t="shared" si="21"/>
        <v>9.2180399068420726</v>
      </c>
      <c r="U129" s="10">
        <f>(D129-2.9225)/0.1776</f>
        <v>17.497184684684687</v>
      </c>
      <c r="V129" s="10">
        <f>(F129-1.9913)/0.2715</f>
        <v>9.718968692449355</v>
      </c>
      <c r="W129" s="10">
        <f t="shared" si="31"/>
        <v>9.2070747462319282</v>
      </c>
      <c r="Y129">
        <f t="shared" si="22"/>
        <v>10.16720468722766</v>
      </c>
    </row>
    <row r="130" spans="1:25" x14ac:dyDescent="0.25">
      <c r="A130">
        <v>135</v>
      </c>
      <c r="B130" t="s">
        <v>410</v>
      </c>
      <c r="C130" t="s">
        <v>249</v>
      </c>
      <c r="D130">
        <v>5.83</v>
      </c>
      <c r="E130" t="s">
        <v>656</v>
      </c>
      <c r="F130" t="s">
        <v>656</v>
      </c>
      <c r="G130">
        <v>6.54</v>
      </c>
      <c r="H130">
        <v>6.3</v>
      </c>
      <c r="I130">
        <v>5.45</v>
      </c>
      <c r="J130">
        <v>10.36</v>
      </c>
      <c r="K130" s="3" t="s">
        <v>656</v>
      </c>
      <c r="L130" s="3" t="s">
        <v>656</v>
      </c>
      <c r="M130" s="38"/>
      <c r="N130">
        <f t="shared" si="23"/>
        <v>6.8960000000000008</v>
      </c>
      <c r="O130">
        <f t="shared" si="17"/>
        <v>6.8960000000000008</v>
      </c>
      <c r="P130">
        <f t="shared" si="18"/>
        <v>6.8960000000000008</v>
      </c>
      <c r="Q130" s="10">
        <f t="shared" si="19"/>
        <v>15.811802232854866</v>
      </c>
      <c r="R130" s="10" t="e">
        <f t="shared" si="20"/>
        <v>#VALUE!</v>
      </c>
      <c r="S130" s="10">
        <f t="shared" si="21"/>
        <v>7.1786366211367785</v>
      </c>
      <c r="U130" s="10">
        <f>(D130-2.9225)/0.1776</f>
        <v>16.371058558558559</v>
      </c>
      <c r="W130" s="10">
        <f t="shared" si="31"/>
        <v>7.2138418948015994</v>
      </c>
      <c r="Y130">
        <f t="shared" si="22"/>
        <v>8.3749800906720306</v>
      </c>
    </row>
    <row r="131" spans="1:25" x14ac:dyDescent="0.25">
      <c r="A131">
        <v>136</v>
      </c>
      <c r="B131" t="s">
        <v>410</v>
      </c>
      <c r="C131" t="s">
        <v>250</v>
      </c>
      <c r="D131" t="s">
        <v>656</v>
      </c>
      <c r="E131" t="s">
        <v>656</v>
      </c>
      <c r="F131" t="s">
        <v>656</v>
      </c>
      <c r="G131">
        <v>6.08</v>
      </c>
      <c r="H131">
        <v>8.3800000000000008</v>
      </c>
      <c r="I131">
        <v>7.87</v>
      </c>
      <c r="J131">
        <v>11.2</v>
      </c>
      <c r="K131" s="3" t="s">
        <v>656</v>
      </c>
      <c r="L131" s="3" t="s">
        <v>656</v>
      </c>
      <c r="M131" s="38"/>
      <c r="N131">
        <f t="shared" si="23"/>
        <v>8.3825000000000003</v>
      </c>
      <c r="O131">
        <f t="shared" ref="O131:O194" si="32">AVERAGE(D131,F131,G131,H131,I131,J131,K131,L131)</f>
        <v>8.3825000000000003</v>
      </c>
      <c r="P131">
        <f t="shared" ref="P131:P194" si="33">AVERAGE(D131,F131,G131,H131,I131,J131,K131)</f>
        <v>8.3825000000000003</v>
      </c>
      <c r="Q131" s="10" t="e">
        <f t="shared" ref="Q131:Q194" si="34">(D131-2.8558)/0.1881</f>
        <v>#VALUE!</v>
      </c>
      <c r="R131" s="10" t="e">
        <f t="shared" ref="R131:R194" si="35">(F131-1.9742)/0.2735</f>
        <v>#VALUE!</v>
      </c>
      <c r="S131" s="10">
        <f t="shared" ref="S131:S194" si="36">(J131+1.0447)/1.5887</f>
        <v>7.7073708063196325</v>
      </c>
      <c r="W131" s="10">
        <f t="shared" si="31"/>
        <v>7.7306059673946477</v>
      </c>
      <c r="Y131">
        <f t="shared" ref="Y131:Y194" si="37">AVERAGE(G131:I131,K131,U131:W131)</f>
        <v>7.5151514918486626</v>
      </c>
    </row>
    <row r="132" spans="1:25" x14ac:dyDescent="0.25">
      <c r="A132">
        <v>137</v>
      </c>
      <c r="B132" t="s">
        <v>410</v>
      </c>
      <c r="C132" t="s">
        <v>251</v>
      </c>
      <c r="D132" t="s">
        <v>656</v>
      </c>
      <c r="E132" t="s">
        <v>656</v>
      </c>
      <c r="F132" t="s">
        <v>656</v>
      </c>
      <c r="G132">
        <v>8.1</v>
      </c>
      <c r="H132">
        <v>7.04</v>
      </c>
      <c r="I132">
        <v>5.07</v>
      </c>
      <c r="J132">
        <v>16.63</v>
      </c>
      <c r="K132" s="3" t="s">
        <v>656</v>
      </c>
      <c r="L132" s="3" t="s">
        <v>656</v>
      </c>
      <c r="M132" s="38"/>
      <c r="N132">
        <f t="shared" si="23"/>
        <v>9.2100000000000009</v>
      </c>
      <c r="O132">
        <f t="shared" si="32"/>
        <v>9.2100000000000009</v>
      </c>
      <c r="P132">
        <f t="shared" si="33"/>
        <v>9.2100000000000009</v>
      </c>
      <c r="Q132" s="10" t="e">
        <f t="shared" si="34"/>
        <v>#VALUE!</v>
      </c>
      <c r="R132" s="10" t="e">
        <f t="shared" si="35"/>
        <v>#VALUE!</v>
      </c>
      <c r="S132" s="10">
        <f t="shared" si="36"/>
        <v>11.125259646251651</v>
      </c>
      <c r="W132" s="10">
        <f t="shared" si="31"/>
        <v>11.071116579513996</v>
      </c>
      <c r="Y132">
        <f t="shared" si="37"/>
        <v>7.8202791448784996</v>
      </c>
    </row>
    <row r="133" spans="1:25" x14ac:dyDescent="0.25">
      <c r="A133">
        <v>138</v>
      </c>
      <c r="B133" t="s">
        <v>410</v>
      </c>
      <c r="C133" t="s">
        <v>252</v>
      </c>
      <c r="D133" t="s">
        <v>656</v>
      </c>
      <c r="E133" t="s">
        <v>656</v>
      </c>
      <c r="F133" t="s">
        <v>656</v>
      </c>
      <c r="G133">
        <v>6.7</v>
      </c>
      <c r="H133">
        <v>6.84</v>
      </c>
      <c r="I133">
        <v>6.13</v>
      </c>
      <c r="J133">
        <v>10.85</v>
      </c>
      <c r="K133" s="3" t="s">
        <v>656</v>
      </c>
      <c r="L133" s="3" t="s">
        <v>656</v>
      </c>
      <c r="M133" s="38"/>
      <c r="N133">
        <f t="shared" si="23"/>
        <v>7.629999999999999</v>
      </c>
      <c r="O133">
        <f t="shared" si="32"/>
        <v>7.629999999999999</v>
      </c>
      <c r="P133">
        <f t="shared" si="33"/>
        <v>7.629999999999999</v>
      </c>
      <c r="Q133" s="10" t="e">
        <f t="shared" si="34"/>
        <v>#VALUE!</v>
      </c>
      <c r="R133" s="10" t="e">
        <f t="shared" si="35"/>
        <v>#VALUE!</v>
      </c>
      <c r="S133" s="10">
        <f t="shared" si="36"/>
        <v>7.4870648958267765</v>
      </c>
      <c r="W133" s="10">
        <f t="shared" si="31"/>
        <v>7.5152876038142109</v>
      </c>
      <c r="Y133">
        <f t="shared" si="37"/>
        <v>6.7963219009535525</v>
      </c>
    </row>
    <row r="134" spans="1:25" x14ac:dyDescent="0.25">
      <c r="A134">
        <v>139</v>
      </c>
      <c r="B134" t="s">
        <v>410</v>
      </c>
      <c r="C134" t="s">
        <v>253</v>
      </c>
      <c r="D134" t="s">
        <v>656</v>
      </c>
      <c r="E134" t="s">
        <v>656</v>
      </c>
      <c r="F134" t="s">
        <v>656</v>
      </c>
      <c r="G134">
        <v>7.33</v>
      </c>
      <c r="H134">
        <v>6.29</v>
      </c>
      <c r="I134">
        <v>8.3000000000000007</v>
      </c>
      <c r="J134">
        <v>15.65</v>
      </c>
      <c r="K134" s="3" t="s">
        <v>656</v>
      </c>
      <c r="L134" s="3" t="s">
        <v>656</v>
      </c>
      <c r="M134" s="38"/>
      <c r="N134">
        <f t="shared" si="23"/>
        <v>9.3925000000000001</v>
      </c>
      <c r="O134">
        <f t="shared" si="32"/>
        <v>9.3925000000000001</v>
      </c>
      <c r="P134">
        <f t="shared" si="33"/>
        <v>9.3925000000000001</v>
      </c>
      <c r="Q134" s="10" t="e">
        <f t="shared" si="34"/>
        <v>#VALUE!</v>
      </c>
      <c r="R134" s="10" t="e">
        <f t="shared" si="35"/>
        <v>#VALUE!</v>
      </c>
      <c r="S134" s="10">
        <f t="shared" si="36"/>
        <v>10.508403096871657</v>
      </c>
      <c r="W134" s="10">
        <f t="shared" si="31"/>
        <v>10.468225161488775</v>
      </c>
      <c r="Y134">
        <f t="shared" si="37"/>
        <v>8.0970562903721941</v>
      </c>
    </row>
    <row r="135" spans="1:25" x14ac:dyDescent="0.25">
      <c r="A135">
        <v>140</v>
      </c>
      <c r="B135" t="s">
        <v>410</v>
      </c>
      <c r="C135" t="s">
        <v>254</v>
      </c>
      <c r="D135" t="s">
        <v>656</v>
      </c>
      <c r="E135" t="s">
        <v>656</v>
      </c>
      <c r="F135" t="s">
        <v>656</v>
      </c>
      <c r="G135">
        <v>6.9</v>
      </c>
      <c r="H135">
        <v>7.42</v>
      </c>
      <c r="I135">
        <v>8.7799999999999994</v>
      </c>
      <c r="J135">
        <v>13.02</v>
      </c>
      <c r="K135" s="3" t="s">
        <v>656</v>
      </c>
      <c r="L135" s="3" t="s">
        <v>656</v>
      </c>
      <c r="M135" s="38"/>
      <c r="N135">
        <f t="shared" si="23"/>
        <v>9.0300000000000011</v>
      </c>
      <c r="O135">
        <f t="shared" si="32"/>
        <v>9.0300000000000011</v>
      </c>
      <c r="P135">
        <f t="shared" si="33"/>
        <v>9.0300000000000011</v>
      </c>
      <c r="Q135" s="10" t="e">
        <f t="shared" si="34"/>
        <v>#VALUE!</v>
      </c>
      <c r="R135" s="10" t="e">
        <f t="shared" si="35"/>
        <v>#VALUE!</v>
      </c>
      <c r="S135" s="10">
        <f t="shared" si="36"/>
        <v>8.8529615408824824</v>
      </c>
      <c r="W135" s="10">
        <f t="shared" si="31"/>
        <v>8.850261458012918</v>
      </c>
      <c r="Y135">
        <f t="shared" si="37"/>
        <v>7.9875653645032294</v>
      </c>
    </row>
    <row r="136" spans="1:25" x14ac:dyDescent="0.25">
      <c r="A136">
        <v>141</v>
      </c>
      <c r="B136" t="s">
        <v>410</v>
      </c>
      <c r="C136" t="s">
        <v>255</v>
      </c>
      <c r="D136" t="s">
        <v>656</v>
      </c>
      <c r="E136" t="s">
        <v>656</v>
      </c>
      <c r="F136" t="s">
        <v>656</v>
      </c>
      <c r="G136">
        <v>7.26</v>
      </c>
      <c r="H136">
        <v>7</v>
      </c>
      <c r="I136">
        <v>7.48</v>
      </c>
      <c r="J136">
        <v>18.52</v>
      </c>
      <c r="K136" s="3" t="s">
        <v>656</v>
      </c>
      <c r="L136" s="3" t="s">
        <v>656</v>
      </c>
      <c r="M136" s="38"/>
      <c r="N136">
        <f t="shared" si="23"/>
        <v>10.065000000000001</v>
      </c>
      <c r="O136">
        <f t="shared" si="32"/>
        <v>10.065000000000001</v>
      </c>
      <c r="P136">
        <f t="shared" si="33"/>
        <v>10.065000000000001</v>
      </c>
      <c r="Q136" s="10" t="e">
        <f t="shared" si="34"/>
        <v>#VALUE!</v>
      </c>
      <c r="R136" s="10" t="e">
        <f t="shared" si="35"/>
        <v>#VALUE!</v>
      </c>
      <c r="S136" s="10">
        <f t="shared" si="36"/>
        <v>12.314911562913073</v>
      </c>
      <c r="W136" s="10">
        <f t="shared" si="31"/>
        <v>12.233835742848354</v>
      </c>
      <c r="Y136">
        <f t="shared" si="37"/>
        <v>8.4934589357120895</v>
      </c>
    </row>
    <row r="137" spans="1:25" x14ac:dyDescent="0.25">
      <c r="A137">
        <v>142</v>
      </c>
      <c r="B137" t="s">
        <v>410</v>
      </c>
      <c r="C137" t="s">
        <v>256</v>
      </c>
      <c r="D137" t="s">
        <v>656</v>
      </c>
      <c r="E137" t="s">
        <v>656</v>
      </c>
      <c r="F137" t="s">
        <v>656</v>
      </c>
      <c r="G137">
        <v>7.88</v>
      </c>
      <c r="H137">
        <v>5.54</v>
      </c>
      <c r="I137">
        <v>7.5</v>
      </c>
      <c r="J137">
        <v>15.12</v>
      </c>
      <c r="K137" s="3" t="s">
        <v>656</v>
      </c>
      <c r="L137" s="3" t="s">
        <v>656</v>
      </c>
      <c r="M137" s="38"/>
      <c r="N137">
        <f t="shared" si="23"/>
        <v>9.01</v>
      </c>
      <c r="O137">
        <f t="shared" si="32"/>
        <v>9.01</v>
      </c>
      <c r="P137">
        <f t="shared" si="33"/>
        <v>9.01</v>
      </c>
      <c r="Q137" s="10" t="e">
        <f t="shared" si="34"/>
        <v>#VALUE!</v>
      </c>
      <c r="R137" s="10" t="e">
        <f t="shared" si="35"/>
        <v>#VALUE!</v>
      </c>
      <c r="S137" s="10">
        <f t="shared" si="36"/>
        <v>10.174797003839616</v>
      </c>
      <c r="W137" s="10">
        <f t="shared" si="31"/>
        <v>10.14217163949554</v>
      </c>
      <c r="Y137">
        <f t="shared" si="37"/>
        <v>7.7655429098738855</v>
      </c>
    </row>
    <row r="138" spans="1:25" x14ac:dyDescent="0.25">
      <c r="A138">
        <v>143</v>
      </c>
      <c r="B138" t="s">
        <v>410</v>
      </c>
      <c r="C138" t="s">
        <v>257</v>
      </c>
      <c r="D138" t="s">
        <v>656</v>
      </c>
      <c r="E138" t="s">
        <v>656</v>
      </c>
      <c r="F138" t="s">
        <v>656</v>
      </c>
      <c r="G138">
        <v>10.78</v>
      </c>
      <c r="H138">
        <v>7.4</v>
      </c>
      <c r="I138">
        <v>9.08</v>
      </c>
      <c r="J138">
        <v>14.9</v>
      </c>
      <c r="K138" s="3" t="s">
        <v>656</v>
      </c>
      <c r="L138" s="3" t="s">
        <v>656</v>
      </c>
      <c r="M138" s="38"/>
      <c r="N138">
        <f t="shared" si="23"/>
        <v>10.54</v>
      </c>
      <c r="O138">
        <f t="shared" si="32"/>
        <v>10.54</v>
      </c>
      <c r="P138">
        <f t="shared" si="33"/>
        <v>10.54</v>
      </c>
      <c r="Q138" s="10" t="e">
        <f t="shared" si="34"/>
        <v>#VALUE!</v>
      </c>
      <c r="R138" s="10" t="e">
        <f t="shared" si="35"/>
        <v>#VALUE!</v>
      </c>
      <c r="S138" s="10">
        <f t="shared" si="36"/>
        <v>10.036319002958395</v>
      </c>
      <c r="W138" s="10">
        <f t="shared" si="31"/>
        <v>10.006828668102123</v>
      </c>
      <c r="Y138">
        <f t="shared" si="37"/>
        <v>9.3167071670255304</v>
      </c>
    </row>
    <row r="139" spans="1:25" x14ac:dyDescent="0.25">
      <c r="A139">
        <v>144</v>
      </c>
      <c r="B139" t="s">
        <v>410</v>
      </c>
      <c r="C139" t="s">
        <v>258</v>
      </c>
      <c r="D139" t="s">
        <v>656</v>
      </c>
      <c r="E139" t="s">
        <v>656</v>
      </c>
      <c r="F139" t="s">
        <v>656</v>
      </c>
      <c r="G139">
        <v>10.3</v>
      </c>
      <c r="H139">
        <v>9</v>
      </c>
      <c r="I139">
        <v>9.7799999999999994</v>
      </c>
      <c r="J139">
        <v>15.76</v>
      </c>
      <c r="K139" s="3" t="s">
        <v>656</v>
      </c>
      <c r="L139" s="3" t="s">
        <v>656</v>
      </c>
      <c r="M139" s="38"/>
      <c r="N139">
        <f t="shared" ref="N139:N202" si="38">AVERAGE(D139:L139)</f>
        <v>11.209999999999999</v>
      </c>
      <c r="O139">
        <f t="shared" si="32"/>
        <v>11.209999999999999</v>
      </c>
      <c r="P139">
        <f t="shared" si="33"/>
        <v>11.209999999999999</v>
      </c>
      <c r="Q139" s="10" t="e">
        <f t="shared" si="34"/>
        <v>#VALUE!</v>
      </c>
      <c r="R139" s="10" t="e">
        <f t="shared" si="35"/>
        <v>#VALUE!</v>
      </c>
      <c r="S139" s="10">
        <f t="shared" si="36"/>
        <v>10.577642097312268</v>
      </c>
      <c r="W139" s="10">
        <f t="shared" si="31"/>
        <v>10.535896647185483</v>
      </c>
      <c r="Y139">
        <f t="shared" si="37"/>
        <v>9.9039741617963699</v>
      </c>
    </row>
    <row r="140" spans="1:25" x14ac:dyDescent="0.25">
      <c r="A140">
        <v>145</v>
      </c>
      <c r="B140" t="s">
        <v>410</v>
      </c>
      <c r="C140" t="s">
        <v>259</v>
      </c>
      <c r="D140" t="s">
        <v>656</v>
      </c>
      <c r="E140" t="s">
        <v>656</v>
      </c>
      <c r="F140" t="s">
        <v>656</v>
      </c>
      <c r="G140">
        <v>9.25</v>
      </c>
      <c r="H140">
        <v>8.7899999999999991</v>
      </c>
      <c r="I140">
        <v>8.5299999999999994</v>
      </c>
      <c r="J140">
        <v>15.33</v>
      </c>
      <c r="K140" s="3" t="s">
        <v>656</v>
      </c>
      <c r="L140" s="3" t="s">
        <v>656</v>
      </c>
      <c r="M140" s="38"/>
      <c r="N140">
        <f t="shared" si="38"/>
        <v>10.475</v>
      </c>
      <c r="O140">
        <f t="shared" si="32"/>
        <v>10.475</v>
      </c>
      <c r="P140">
        <f t="shared" si="33"/>
        <v>10.475</v>
      </c>
      <c r="Q140" s="10" t="e">
        <f t="shared" si="34"/>
        <v>#VALUE!</v>
      </c>
      <c r="R140" s="10" t="e">
        <f t="shared" si="35"/>
        <v>#VALUE!</v>
      </c>
      <c r="S140" s="10">
        <f t="shared" si="36"/>
        <v>10.30698055013533</v>
      </c>
      <c r="W140" s="10">
        <f t="shared" si="31"/>
        <v>10.271362657643802</v>
      </c>
      <c r="Y140">
        <f t="shared" si="37"/>
        <v>9.2103406644109498</v>
      </c>
    </row>
    <row r="141" spans="1:25" x14ac:dyDescent="0.25">
      <c r="A141">
        <v>146</v>
      </c>
      <c r="B141" t="s">
        <v>410</v>
      </c>
      <c r="C141" t="s">
        <v>260</v>
      </c>
      <c r="D141" t="s">
        <v>656</v>
      </c>
      <c r="E141" t="s">
        <v>656</v>
      </c>
      <c r="F141" t="s">
        <v>656</v>
      </c>
      <c r="G141" t="s">
        <v>656</v>
      </c>
      <c r="H141">
        <v>7.8</v>
      </c>
      <c r="I141">
        <v>7.36</v>
      </c>
      <c r="J141">
        <v>9.75</v>
      </c>
      <c r="K141" s="3" t="s">
        <v>656</v>
      </c>
      <c r="L141" s="3" t="s">
        <v>656</v>
      </c>
      <c r="M141" s="38"/>
      <c r="N141">
        <f t="shared" si="38"/>
        <v>8.3033333333333328</v>
      </c>
      <c r="O141">
        <f t="shared" si="32"/>
        <v>8.3033333333333328</v>
      </c>
      <c r="P141">
        <f t="shared" si="33"/>
        <v>8.3033333333333328</v>
      </c>
      <c r="Q141" s="10" t="e">
        <f t="shared" si="34"/>
        <v>#VALUE!</v>
      </c>
      <c r="R141" s="10" t="e">
        <f t="shared" si="35"/>
        <v>#VALUE!</v>
      </c>
      <c r="S141" s="10">
        <f t="shared" si="36"/>
        <v>6.7946748914206587</v>
      </c>
      <c r="W141" s="10">
        <f t="shared" si="31"/>
        <v>6.8385727468471238</v>
      </c>
      <c r="Y141">
        <f t="shared" si="37"/>
        <v>7.3328575822823749</v>
      </c>
    </row>
    <row r="142" spans="1:25" x14ac:dyDescent="0.25">
      <c r="A142">
        <v>147</v>
      </c>
      <c r="B142" t="s">
        <v>410</v>
      </c>
      <c r="C142" t="s">
        <v>261</v>
      </c>
      <c r="D142">
        <v>4.25</v>
      </c>
      <c r="E142">
        <v>3.2</v>
      </c>
      <c r="F142">
        <v>3.5</v>
      </c>
      <c r="G142">
        <v>8.48</v>
      </c>
      <c r="H142">
        <v>8.39</v>
      </c>
      <c r="I142">
        <v>8.52</v>
      </c>
      <c r="J142">
        <v>13.44</v>
      </c>
      <c r="K142" s="3" t="s">
        <v>656</v>
      </c>
      <c r="L142" s="3" t="s">
        <v>656</v>
      </c>
      <c r="M142" s="38"/>
      <c r="N142">
        <f t="shared" si="38"/>
        <v>7.1114285714285712</v>
      </c>
      <c r="O142">
        <f t="shared" si="32"/>
        <v>7.7633333333333328</v>
      </c>
      <c r="P142">
        <f t="shared" si="33"/>
        <v>7.7633333333333328</v>
      </c>
      <c r="Q142" s="10">
        <f t="shared" si="34"/>
        <v>7.4120148856990973</v>
      </c>
      <c r="R142" s="10">
        <f t="shared" si="35"/>
        <v>5.5787934186471659</v>
      </c>
      <c r="S142" s="10">
        <f t="shared" si="36"/>
        <v>9.1173286334739103</v>
      </c>
      <c r="U142" s="10">
        <f>(D142-2.9225)/0.1776</f>
        <v>7.4746621621621623</v>
      </c>
      <c r="V142" s="10">
        <f>(F142-1.9913)/0.2715</f>
        <v>5.5569060773480654</v>
      </c>
      <c r="W142" s="10">
        <f t="shared" si="31"/>
        <v>9.1086434943094421</v>
      </c>
      <c r="Y142">
        <f t="shared" si="37"/>
        <v>7.9217019556366113</v>
      </c>
    </row>
    <row r="143" spans="1:25" x14ac:dyDescent="0.25">
      <c r="A143">
        <v>148</v>
      </c>
      <c r="B143" t="s">
        <v>410</v>
      </c>
      <c r="C143" t="s">
        <v>262</v>
      </c>
      <c r="D143" t="s">
        <v>656</v>
      </c>
      <c r="E143" t="s">
        <v>656</v>
      </c>
      <c r="F143" t="s">
        <v>656</v>
      </c>
      <c r="G143">
        <v>3.48</v>
      </c>
      <c r="H143">
        <v>4.12</v>
      </c>
      <c r="I143" t="s">
        <v>656</v>
      </c>
      <c r="J143" t="s">
        <v>656</v>
      </c>
      <c r="K143" s="3" t="s">
        <v>656</v>
      </c>
      <c r="L143" s="3" t="s">
        <v>656</v>
      </c>
      <c r="M143" s="38"/>
      <c r="N143">
        <f t="shared" si="38"/>
        <v>3.8</v>
      </c>
      <c r="O143">
        <f t="shared" si="32"/>
        <v>3.8</v>
      </c>
      <c r="P143">
        <f t="shared" si="33"/>
        <v>3.8</v>
      </c>
      <c r="Q143" s="10" t="e">
        <f t="shared" si="34"/>
        <v>#VALUE!</v>
      </c>
      <c r="R143" s="10" t="e">
        <f t="shared" si="35"/>
        <v>#VALUE!</v>
      </c>
      <c r="S143" s="10" t="e">
        <f t="shared" si="36"/>
        <v>#VALUE!</v>
      </c>
      <c r="Y143">
        <f t="shared" si="37"/>
        <v>3.8</v>
      </c>
    </row>
    <row r="144" spans="1:25" x14ac:dyDescent="0.25">
      <c r="A144">
        <v>149</v>
      </c>
      <c r="B144" t="s">
        <v>410</v>
      </c>
      <c r="C144" t="s">
        <v>263</v>
      </c>
      <c r="D144" t="s">
        <v>656</v>
      </c>
      <c r="E144" t="s">
        <v>656</v>
      </c>
      <c r="F144" t="s">
        <v>656</v>
      </c>
      <c r="G144" t="s">
        <v>656</v>
      </c>
      <c r="H144">
        <v>6.02</v>
      </c>
      <c r="I144">
        <v>8.86</v>
      </c>
      <c r="J144">
        <v>9.61</v>
      </c>
      <c r="K144" s="3" t="s">
        <v>656</v>
      </c>
      <c r="L144" s="3" t="s">
        <v>656</v>
      </c>
      <c r="M144" s="38"/>
      <c r="N144">
        <f t="shared" si="38"/>
        <v>8.1633333333333322</v>
      </c>
      <c r="O144">
        <f t="shared" si="32"/>
        <v>8.1633333333333322</v>
      </c>
      <c r="P144">
        <f t="shared" si="33"/>
        <v>8.1633333333333322</v>
      </c>
      <c r="Q144" s="10" t="e">
        <f t="shared" si="34"/>
        <v>#VALUE!</v>
      </c>
      <c r="R144" s="10" t="e">
        <f t="shared" si="35"/>
        <v>#VALUE!</v>
      </c>
      <c r="S144" s="10">
        <f t="shared" si="36"/>
        <v>6.7065525272235158</v>
      </c>
      <c r="W144" s="10">
        <f t="shared" si="31"/>
        <v>6.7524454014149491</v>
      </c>
      <c r="Y144">
        <f t="shared" si="37"/>
        <v>7.2108151338049824</v>
      </c>
    </row>
    <row r="145" spans="1:25" x14ac:dyDescent="0.25">
      <c r="A145">
        <v>150</v>
      </c>
      <c r="B145" t="s">
        <v>410</v>
      </c>
      <c r="C145" t="s">
        <v>264</v>
      </c>
      <c r="D145" t="s">
        <v>656</v>
      </c>
      <c r="E145" t="s">
        <v>656</v>
      </c>
      <c r="F145" t="s">
        <v>656</v>
      </c>
      <c r="G145">
        <v>7.42</v>
      </c>
      <c r="H145">
        <v>7.13</v>
      </c>
      <c r="I145">
        <v>6.62</v>
      </c>
      <c r="J145">
        <v>12.63</v>
      </c>
      <c r="K145" s="3" t="s">
        <v>656</v>
      </c>
      <c r="L145" s="3" t="s">
        <v>656</v>
      </c>
      <c r="M145" s="38"/>
      <c r="N145">
        <f t="shared" si="38"/>
        <v>8.4500000000000011</v>
      </c>
      <c r="O145">
        <f t="shared" si="32"/>
        <v>8.4500000000000011</v>
      </c>
      <c r="P145">
        <f t="shared" si="33"/>
        <v>8.4500000000000011</v>
      </c>
      <c r="Q145" s="10" t="e">
        <f t="shared" si="34"/>
        <v>#VALUE!</v>
      </c>
      <c r="R145" s="10" t="e">
        <f t="shared" si="35"/>
        <v>#VALUE!</v>
      </c>
      <c r="S145" s="10">
        <f t="shared" si="36"/>
        <v>8.6074778120475877</v>
      </c>
      <c r="W145" s="10">
        <f t="shared" si="31"/>
        <v>8.6103352814518619</v>
      </c>
      <c r="Y145">
        <f t="shared" si="37"/>
        <v>7.4450838203629655</v>
      </c>
    </row>
    <row r="146" spans="1:25" x14ac:dyDescent="0.25">
      <c r="A146">
        <v>151</v>
      </c>
      <c r="B146" t="s">
        <v>410</v>
      </c>
      <c r="C146" t="s">
        <v>265</v>
      </c>
      <c r="D146" t="s">
        <v>656</v>
      </c>
      <c r="E146" t="s">
        <v>656</v>
      </c>
      <c r="F146" t="s">
        <v>656</v>
      </c>
      <c r="G146">
        <v>8.36</v>
      </c>
      <c r="H146">
        <v>8.0299999999999994</v>
      </c>
      <c r="I146">
        <v>10.220000000000001</v>
      </c>
      <c r="J146">
        <v>14.15</v>
      </c>
      <c r="K146" s="3" t="s">
        <v>656</v>
      </c>
      <c r="L146" s="3" t="s">
        <v>656</v>
      </c>
      <c r="M146" s="38"/>
      <c r="N146">
        <f t="shared" si="38"/>
        <v>10.19</v>
      </c>
      <c r="O146">
        <f t="shared" si="32"/>
        <v>10.19</v>
      </c>
      <c r="P146">
        <f t="shared" si="33"/>
        <v>10.19</v>
      </c>
      <c r="Q146" s="10" t="e">
        <f t="shared" si="34"/>
        <v>#VALUE!</v>
      </c>
      <c r="R146" s="10" t="e">
        <f t="shared" si="35"/>
        <v>#VALUE!</v>
      </c>
      <c r="S146" s="10">
        <f t="shared" si="36"/>
        <v>9.5642349090451315</v>
      </c>
      <c r="W146" s="10">
        <f t="shared" si="31"/>
        <v>9.5454321747154722</v>
      </c>
      <c r="Y146">
        <f t="shared" si="37"/>
        <v>9.0388580436788679</v>
      </c>
    </row>
    <row r="147" spans="1:25" x14ac:dyDescent="0.25">
      <c r="A147">
        <v>152</v>
      </c>
      <c r="B147" t="s">
        <v>410</v>
      </c>
      <c r="C147" t="s">
        <v>266</v>
      </c>
      <c r="D147" t="s">
        <v>656</v>
      </c>
      <c r="E147" t="s">
        <v>656</v>
      </c>
      <c r="F147" t="s">
        <v>656</v>
      </c>
      <c r="G147" t="s">
        <v>656</v>
      </c>
      <c r="H147" t="s">
        <v>656</v>
      </c>
      <c r="I147">
        <v>6.36</v>
      </c>
      <c r="J147">
        <v>12.83</v>
      </c>
      <c r="K147" s="3" t="s">
        <v>656</v>
      </c>
      <c r="L147" s="3" t="s">
        <v>656</v>
      </c>
      <c r="M147" s="38"/>
      <c r="N147">
        <f t="shared" si="38"/>
        <v>9.5950000000000006</v>
      </c>
      <c r="O147">
        <f t="shared" si="32"/>
        <v>9.5950000000000006</v>
      </c>
      <c r="P147">
        <f t="shared" si="33"/>
        <v>9.5950000000000006</v>
      </c>
      <c r="Q147" s="10" t="e">
        <f t="shared" si="34"/>
        <v>#VALUE!</v>
      </c>
      <c r="R147" s="10" t="e">
        <f t="shared" si="35"/>
        <v>#VALUE!</v>
      </c>
      <c r="S147" s="10">
        <f t="shared" si="36"/>
        <v>8.7333669037577906</v>
      </c>
      <c r="W147" s="10">
        <f t="shared" si="31"/>
        <v>8.7333743463549673</v>
      </c>
      <c r="Y147">
        <f t="shared" si="37"/>
        <v>7.5466871731774834</v>
      </c>
    </row>
    <row r="148" spans="1:25" x14ac:dyDescent="0.25">
      <c r="A148">
        <v>153</v>
      </c>
      <c r="B148" t="s">
        <v>411</v>
      </c>
      <c r="C148" t="s">
        <v>275</v>
      </c>
      <c r="D148" t="s">
        <v>656</v>
      </c>
      <c r="E148" t="s">
        <v>656</v>
      </c>
      <c r="F148" t="s">
        <v>656</v>
      </c>
      <c r="G148">
        <v>3.2333333333333329</v>
      </c>
      <c r="H148">
        <v>4.58</v>
      </c>
      <c r="I148">
        <v>1.5666666666666667</v>
      </c>
      <c r="J148" t="s">
        <v>656</v>
      </c>
      <c r="K148">
        <v>2.4500000000000002</v>
      </c>
      <c r="L148" s="3" t="s">
        <v>656</v>
      </c>
      <c r="M148" s="38"/>
      <c r="N148">
        <f t="shared" si="38"/>
        <v>2.9574999999999996</v>
      </c>
      <c r="O148">
        <f t="shared" si="32"/>
        <v>2.9574999999999996</v>
      </c>
      <c r="P148">
        <f t="shared" si="33"/>
        <v>2.9574999999999996</v>
      </c>
      <c r="Q148" s="10" t="e">
        <f t="shared" si="34"/>
        <v>#VALUE!</v>
      </c>
      <c r="R148" s="10" t="e">
        <f t="shared" si="35"/>
        <v>#VALUE!</v>
      </c>
      <c r="S148" s="10" t="e">
        <f t="shared" si="36"/>
        <v>#VALUE!</v>
      </c>
      <c r="Y148">
        <f t="shared" si="37"/>
        <v>2.9574999999999996</v>
      </c>
    </row>
    <row r="149" spans="1:25" x14ac:dyDescent="0.25">
      <c r="A149">
        <v>154</v>
      </c>
      <c r="B149" t="s">
        <v>411</v>
      </c>
      <c r="C149" t="s">
        <v>276</v>
      </c>
      <c r="D149" t="s">
        <v>656</v>
      </c>
      <c r="E149" t="s">
        <v>656</v>
      </c>
      <c r="F149" t="s">
        <v>656</v>
      </c>
      <c r="G149">
        <v>4.5</v>
      </c>
      <c r="H149">
        <v>2.8666666666666671</v>
      </c>
      <c r="I149">
        <v>3.11</v>
      </c>
      <c r="J149" t="s">
        <v>656</v>
      </c>
      <c r="K149">
        <v>4.16</v>
      </c>
      <c r="L149" s="3" t="s">
        <v>656</v>
      </c>
      <c r="M149" s="38"/>
      <c r="N149">
        <f t="shared" si="38"/>
        <v>3.6591666666666667</v>
      </c>
      <c r="O149">
        <f t="shared" si="32"/>
        <v>3.6591666666666667</v>
      </c>
      <c r="P149">
        <f t="shared" si="33"/>
        <v>3.6591666666666667</v>
      </c>
      <c r="Q149" s="10" t="e">
        <f t="shared" si="34"/>
        <v>#VALUE!</v>
      </c>
      <c r="R149" s="10" t="e">
        <f t="shared" si="35"/>
        <v>#VALUE!</v>
      </c>
      <c r="S149" s="10" t="e">
        <f t="shared" si="36"/>
        <v>#VALUE!</v>
      </c>
      <c r="Y149">
        <f t="shared" si="37"/>
        <v>3.6591666666666667</v>
      </c>
    </row>
    <row r="150" spans="1:25" x14ac:dyDescent="0.25">
      <c r="A150">
        <v>155</v>
      </c>
      <c r="B150" t="s">
        <v>411</v>
      </c>
      <c r="C150" t="s">
        <v>277</v>
      </c>
      <c r="D150" t="s">
        <v>656</v>
      </c>
      <c r="E150" t="s">
        <v>656</v>
      </c>
      <c r="F150" t="s">
        <v>656</v>
      </c>
      <c r="G150">
        <v>3.16</v>
      </c>
      <c r="H150">
        <v>3.7</v>
      </c>
      <c r="I150">
        <v>1.59</v>
      </c>
      <c r="J150" t="s">
        <v>656</v>
      </c>
      <c r="K150">
        <v>2.2000000000000002</v>
      </c>
      <c r="L150" s="3" t="s">
        <v>656</v>
      </c>
      <c r="M150" s="38"/>
      <c r="N150">
        <f t="shared" si="38"/>
        <v>2.6625000000000005</v>
      </c>
      <c r="O150">
        <f t="shared" si="32"/>
        <v>2.6625000000000005</v>
      </c>
      <c r="P150">
        <f t="shared" si="33"/>
        <v>2.6625000000000005</v>
      </c>
      <c r="Q150" s="10" t="e">
        <f t="shared" si="34"/>
        <v>#VALUE!</v>
      </c>
      <c r="R150" s="10" t="e">
        <f t="shared" si="35"/>
        <v>#VALUE!</v>
      </c>
      <c r="S150" s="10" t="e">
        <f t="shared" si="36"/>
        <v>#VALUE!</v>
      </c>
      <c r="Y150">
        <f t="shared" si="37"/>
        <v>2.6625000000000005</v>
      </c>
    </row>
    <row r="151" spans="1:25" x14ac:dyDescent="0.25">
      <c r="A151">
        <v>156</v>
      </c>
      <c r="B151" t="s">
        <v>411</v>
      </c>
      <c r="C151" t="s">
        <v>278</v>
      </c>
      <c r="D151" t="s">
        <v>656</v>
      </c>
      <c r="E151" t="s">
        <v>656</v>
      </c>
      <c r="F151" t="s">
        <v>656</v>
      </c>
      <c r="G151">
        <v>3.2</v>
      </c>
      <c r="H151">
        <v>3.56</v>
      </c>
      <c r="I151">
        <v>1.59</v>
      </c>
      <c r="J151" t="s">
        <v>656</v>
      </c>
      <c r="K151">
        <v>1.8</v>
      </c>
      <c r="L151" s="3" t="s">
        <v>656</v>
      </c>
      <c r="M151" s="38"/>
      <c r="N151">
        <f t="shared" si="38"/>
        <v>2.5375000000000001</v>
      </c>
      <c r="O151">
        <f t="shared" si="32"/>
        <v>2.5375000000000001</v>
      </c>
      <c r="P151">
        <f t="shared" si="33"/>
        <v>2.5375000000000001</v>
      </c>
      <c r="Q151" s="10" t="e">
        <f t="shared" si="34"/>
        <v>#VALUE!</v>
      </c>
      <c r="R151" s="10" t="e">
        <f t="shared" si="35"/>
        <v>#VALUE!</v>
      </c>
      <c r="S151" s="10" t="e">
        <f t="shared" si="36"/>
        <v>#VALUE!</v>
      </c>
      <c r="Y151">
        <f t="shared" si="37"/>
        <v>2.5375000000000001</v>
      </c>
    </row>
    <row r="152" spans="1:25" x14ac:dyDescent="0.25">
      <c r="A152">
        <v>157</v>
      </c>
      <c r="B152" t="s">
        <v>411</v>
      </c>
      <c r="C152" t="s">
        <v>279</v>
      </c>
      <c r="D152" t="s">
        <v>656</v>
      </c>
      <c r="E152" t="s">
        <v>656</v>
      </c>
      <c r="F152" t="s">
        <v>656</v>
      </c>
      <c r="G152" t="s">
        <v>656</v>
      </c>
      <c r="H152" t="s">
        <v>656</v>
      </c>
      <c r="I152">
        <v>1.79</v>
      </c>
      <c r="J152" t="s">
        <v>656</v>
      </c>
      <c r="K152">
        <v>2.36</v>
      </c>
      <c r="L152" s="3" t="s">
        <v>656</v>
      </c>
      <c r="M152" s="38"/>
      <c r="N152">
        <f t="shared" si="38"/>
        <v>2.0750000000000002</v>
      </c>
      <c r="O152">
        <f t="shared" si="32"/>
        <v>2.0750000000000002</v>
      </c>
      <c r="P152">
        <f t="shared" si="33"/>
        <v>2.0750000000000002</v>
      </c>
      <c r="Q152" s="10" t="e">
        <f t="shared" si="34"/>
        <v>#VALUE!</v>
      </c>
      <c r="R152" s="10" t="e">
        <f t="shared" si="35"/>
        <v>#VALUE!</v>
      </c>
      <c r="S152" s="10" t="e">
        <f t="shared" si="36"/>
        <v>#VALUE!</v>
      </c>
      <c r="Y152">
        <f t="shared" si="37"/>
        <v>2.0750000000000002</v>
      </c>
    </row>
    <row r="153" spans="1:25" x14ac:dyDescent="0.25">
      <c r="A153">
        <v>158</v>
      </c>
      <c r="B153" t="s">
        <v>411</v>
      </c>
      <c r="C153" t="s">
        <v>280</v>
      </c>
      <c r="D153" t="s">
        <v>656</v>
      </c>
      <c r="E153" t="s">
        <v>656</v>
      </c>
      <c r="F153" t="s">
        <v>656</v>
      </c>
      <c r="G153" t="s">
        <v>656</v>
      </c>
      <c r="H153" t="s">
        <v>656</v>
      </c>
      <c r="I153">
        <v>1.79</v>
      </c>
      <c r="J153" t="s">
        <v>656</v>
      </c>
      <c r="K153">
        <v>2.36</v>
      </c>
      <c r="L153" s="3" t="s">
        <v>656</v>
      </c>
      <c r="M153" s="38"/>
      <c r="N153">
        <f t="shared" si="38"/>
        <v>2.0750000000000002</v>
      </c>
      <c r="O153">
        <f t="shared" si="32"/>
        <v>2.0750000000000002</v>
      </c>
      <c r="P153">
        <f t="shared" si="33"/>
        <v>2.0750000000000002</v>
      </c>
      <c r="Q153" s="10" t="e">
        <f t="shared" si="34"/>
        <v>#VALUE!</v>
      </c>
      <c r="R153" s="10" t="e">
        <f t="shared" si="35"/>
        <v>#VALUE!</v>
      </c>
      <c r="S153" s="10" t="e">
        <f t="shared" si="36"/>
        <v>#VALUE!</v>
      </c>
      <c r="Y153">
        <f t="shared" si="37"/>
        <v>2.0750000000000002</v>
      </c>
    </row>
    <row r="154" spans="1:25" x14ac:dyDescent="0.25">
      <c r="A154">
        <v>160</v>
      </c>
      <c r="B154" t="s">
        <v>411</v>
      </c>
      <c r="C154" t="s">
        <v>282</v>
      </c>
      <c r="D154" t="s">
        <v>656</v>
      </c>
      <c r="E154" t="s">
        <v>656</v>
      </c>
      <c r="F154" t="s">
        <v>656</v>
      </c>
      <c r="G154">
        <v>3.1</v>
      </c>
      <c r="H154">
        <v>3.7</v>
      </c>
      <c r="I154">
        <v>2.35</v>
      </c>
      <c r="J154" t="s">
        <v>656</v>
      </c>
      <c r="K154" t="s">
        <v>656</v>
      </c>
      <c r="L154" s="3" t="s">
        <v>656</v>
      </c>
      <c r="M154" s="38"/>
      <c r="N154">
        <f t="shared" si="38"/>
        <v>3.0500000000000003</v>
      </c>
      <c r="O154">
        <f t="shared" si="32"/>
        <v>3.0500000000000003</v>
      </c>
      <c r="P154">
        <f t="shared" si="33"/>
        <v>3.0500000000000003</v>
      </c>
      <c r="Q154" s="10" t="e">
        <f t="shared" si="34"/>
        <v>#VALUE!</v>
      </c>
      <c r="R154" s="10" t="e">
        <f t="shared" si="35"/>
        <v>#VALUE!</v>
      </c>
      <c r="S154" s="10" t="e">
        <f t="shared" si="36"/>
        <v>#VALUE!</v>
      </c>
      <c r="Y154">
        <f t="shared" si="37"/>
        <v>3.0500000000000003</v>
      </c>
    </row>
    <row r="155" spans="1:25" x14ac:dyDescent="0.25">
      <c r="A155">
        <v>161</v>
      </c>
      <c r="B155" t="s">
        <v>411</v>
      </c>
      <c r="C155" t="s">
        <v>283</v>
      </c>
      <c r="D155" t="s">
        <v>656</v>
      </c>
      <c r="E155" t="s">
        <v>656</v>
      </c>
      <c r="F155" t="s">
        <v>656</v>
      </c>
      <c r="G155">
        <v>4.0199999999999996</v>
      </c>
      <c r="H155" t="s">
        <v>656</v>
      </c>
      <c r="I155">
        <v>2.23</v>
      </c>
      <c r="J155" t="s">
        <v>656</v>
      </c>
      <c r="K155">
        <v>1.51</v>
      </c>
      <c r="L155" s="3" t="s">
        <v>656</v>
      </c>
      <c r="M155" s="38"/>
      <c r="N155">
        <f t="shared" si="38"/>
        <v>2.5866666666666664</v>
      </c>
      <c r="O155">
        <f t="shared" si="32"/>
        <v>2.5866666666666664</v>
      </c>
      <c r="P155">
        <f t="shared" si="33"/>
        <v>2.5866666666666664</v>
      </c>
      <c r="Q155" s="10" t="e">
        <f t="shared" si="34"/>
        <v>#VALUE!</v>
      </c>
      <c r="R155" s="10" t="e">
        <f t="shared" si="35"/>
        <v>#VALUE!</v>
      </c>
      <c r="S155" s="10" t="e">
        <f t="shared" si="36"/>
        <v>#VALUE!</v>
      </c>
      <c r="Y155">
        <f t="shared" si="37"/>
        <v>2.5866666666666664</v>
      </c>
    </row>
    <row r="156" spans="1:25" x14ac:dyDescent="0.25">
      <c r="A156">
        <v>162</v>
      </c>
      <c r="B156" t="s">
        <v>411</v>
      </c>
      <c r="C156" t="s">
        <v>284</v>
      </c>
      <c r="D156" t="s">
        <v>656</v>
      </c>
      <c r="E156" t="s">
        <v>656</v>
      </c>
      <c r="F156" t="s">
        <v>656</v>
      </c>
      <c r="G156">
        <v>3.66</v>
      </c>
      <c r="H156" t="s">
        <v>656</v>
      </c>
      <c r="I156">
        <v>2.69</v>
      </c>
      <c r="J156" t="s">
        <v>656</v>
      </c>
      <c r="K156" t="s">
        <v>656</v>
      </c>
      <c r="L156" s="3" t="s">
        <v>656</v>
      </c>
      <c r="M156" s="38"/>
      <c r="N156">
        <f t="shared" si="38"/>
        <v>3.1749999999999998</v>
      </c>
      <c r="O156">
        <f t="shared" si="32"/>
        <v>3.1749999999999998</v>
      </c>
      <c r="P156">
        <f t="shared" si="33"/>
        <v>3.1749999999999998</v>
      </c>
      <c r="Q156" s="10" t="e">
        <f t="shared" si="34"/>
        <v>#VALUE!</v>
      </c>
      <c r="R156" s="10" t="e">
        <f t="shared" si="35"/>
        <v>#VALUE!</v>
      </c>
      <c r="S156" s="10" t="e">
        <f t="shared" si="36"/>
        <v>#VALUE!</v>
      </c>
      <c r="Y156">
        <f t="shared" si="37"/>
        <v>3.1749999999999998</v>
      </c>
    </row>
    <row r="157" spans="1:25" x14ac:dyDescent="0.25">
      <c r="A157">
        <v>163</v>
      </c>
      <c r="B157" t="s">
        <v>411</v>
      </c>
      <c r="C157" t="s">
        <v>285</v>
      </c>
      <c r="D157" t="s">
        <v>656</v>
      </c>
      <c r="E157" t="s">
        <v>656</v>
      </c>
      <c r="F157" t="s">
        <v>656</v>
      </c>
      <c r="G157" t="s">
        <v>656</v>
      </c>
      <c r="H157">
        <v>9.1999999999999993</v>
      </c>
      <c r="I157">
        <v>2.33</v>
      </c>
      <c r="J157" t="s">
        <v>656</v>
      </c>
      <c r="K157">
        <v>2.2599999999999998</v>
      </c>
      <c r="L157" s="3" t="s">
        <v>656</v>
      </c>
      <c r="M157" s="38"/>
      <c r="N157">
        <f t="shared" si="38"/>
        <v>4.5966666666666667</v>
      </c>
      <c r="O157">
        <f t="shared" si="32"/>
        <v>4.5966666666666667</v>
      </c>
      <c r="P157">
        <f t="shared" si="33"/>
        <v>4.5966666666666667</v>
      </c>
      <c r="Q157" s="10" t="e">
        <f t="shared" si="34"/>
        <v>#VALUE!</v>
      </c>
      <c r="R157" s="10" t="e">
        <f t="shared" si="35"/>
        <v>#VALUE!</v>
      </c>
      <c r="S157" s="10" t="e">
        <f t="shared" si="36"/>
        <v>#VALUE!</v>
      </c>
      <c r="Y157">
        <f t="shared" si="37"/>
        <v>4.5966666666666667</v>
      </c>
    </row>
    <row r="158" spans="1:25" x14ac:dyDescent="0.25">
      <c r="A158">
        <v>164</v>
      </c>
      <c r="B158" t="s">
        <v>411</v>
      </c>
      <c r="C158" t="s">
        <v>286</v>
      </c>
      <c r="D158" t="s">
        <v>656</v>
      </c>
      <c r="E158" t="s">
        <v>656</v>
      </c>
      <c r="F158" t="s">
        <v>656</v>
      </c>
      <c r="G158" t="s">
        <v>656</v>
      </c>
      <c r="H158" t="s">
        <v>656</v>
      </c>
      <c r="I158">
        <v>3.29</v>
      </c>
      <c r="J158" t="s">
        <v>656</v>
      </c>
      <c r="K158" t="s">
        <v>656</v>
      </c>
      <c r="L158" s="3" t="s">
        <v>656</v>
      </c>
      <c r="M158" s="38"/>
      <c r="N158">
        <f t="shared" si="38"/>
        <v>3.29</v>
      </c>
      <c r="O158">
        <f t="shared" si="32"/>
        <v>3.29</v>
      </c>
      <c r="P158">
        <f t="shared" si="33"/>
        <v>3.29</v>
      </c>
      <c r="Q158" s="10" t="e">
        <f t="shared" si="34"/>
        <v>#VALUE!</v>
      </c>
      <c r="R158" s="10" t="e">
        <f t="shared" si="35"/>
        <v>#VALUE!</v>
      </c>
      <c r="S158" s="10" t="e">
        <f t="shared" si="36"/>
        <v>#VALUE!</v>
      </c>
      <c r="Y158">
        <f t="shared" si="37"/>
        <v>3.29</v>
      </c>
    </row>
    <row r="159" spans="1:25" x14ac:dyDescent="0.25">
      <c r="A159">
        <v>166</v>
      </c>
      <c r="B159" t="s">
        <v>411</v>
      </c>
      <c r="C159" t="s">
        <v>288</v>
      </c>
      <c r="D159" t="s">
        <v>656</v>
      </c>
      <c r="E159" t="s">
        <v>656</v>
      </c>
      <c r="F159" t="s">
        <v>656</v>
      </c>
      <c r="G159">
        <v>4.92</v>
      </c>
      <c r="H159">
        <v>3.46</v>
      </c>
      <c r="I159">
        <v>2.89</v>
      </c>
      <c r="J159" t="s">
        <v>656</v>
      </c>
      <c r="K159">
        <v>3.49</v>
      </c>
      <c r="L159" s="3" t="s">
        <v>656</v>
      </c>
      <c r="M159" s="38"/>
      <c r="N159">
        <f t="shared" si="38"/>
        <v>3.69</v>
      </c>
      <c r="O159">
        <f t="shared" si="32"/>
        <v>3.69</v>
      </c>
      <c r="P159">
        <f t="shared" si="33"/>
        <v>3.69</v>
      </c>
      <c r="Q159" s="10" t="e">
        <f t="shared" si="34"/>
        <v>#VALUE!</v>
      </c>
      <c r="R159" s="10" t="e">
        <f t="shared" si="35"/>
        <v>#VALUE!</v>
      </c>
      <c r="S159" s="10" t="e">
        <f t="shared" si="36"/>
        <v>#VALUE!</v>
      </c>
      <c r="Y159">
        <f t="shared" si="37"/>
        <v>3.69</v>
      </c>
    </row>
    <row r="160" spans="1:25" x14ac:dyDescent="0.25">
      <c r="A160">
        <v>167</v>
      </c>
      <c r="B160" t="s">
        <v>411</v>
      </c>
      <c r="C160" t="s">
        <v>289</v>
      </c>
      <c r="D160" t="s">
        <v>656</v>
      </c>
      <c r="E160" t="s">
        <v>656</v>
      </c>
      <c r="F160" t="s">
        <v>656</v>
      </c>
      <c r="G160">
        <v>3.24</v>
      </c>
      <c r="H160">
        <v>3.5</v>
      </c>
      <c r="I160">
        <v>2.41</v>
      </c>
      <c r="J160" t="s">
        <v>656</v>
      </c>
      <c r="K160">
        <v>2.4300000000000002</v>
      </c>
      <c r="L160" s="3" t="s">
        <v>656</v>
      </c>
      <c r="M160" s="38"/>
      <c r="N160">
        <f t="shared" si="38"/>
        <v>2.895</v>
      </c>
      <c r="O160">
        <f t="shared" si="32"/>
        <v>2.895</v>
      </c>
      <c r="P160">
        <f t="shared" si="33"/>
        <v>2.895</v>
      </c>
      <c r="Q160" s="10" t="e">
        <f t="shared" si="34"/>
        <v>#VALUE!</v>
      </c>
      <c r="R160" s="10" t="e">
        <f t="shared" si="35"/>
        <v>#VALUE!</v>
      </c>
      <c r="S160" s="10" t="e">
        <f t="shared" si="36"/>
        <v>#VALUE!</v>
      </c>
      <c r="Y160">
        <f t="shared" si="37"/>
        <v>2.895</v>
      </c>
    </row>
    <row r="161" spans="1:25" x14ac:dyDescent="0.25">
      <c r="A161">
        <v>168</v>
      </c>
      <c r="B161" t="s">
        <v>411</v>
      </c>
      <c r="C161" t="s">
        <v>290</v>
      </c>
      <c r="D161" t="s">
        <v>656</v>
      </c>
      <c r="E161" t="s">
        <v>656</v>
      </c>
      <c r="F161" t="s">
        <v>656</v>
      </c>
      <c r="G161">
        <v>3.38</v>
      </c>
      <c r="H161">
        <v>3.44</v>
      </c>
      <c r="I161">
        <v>2.52</v>
      </c>
      <c r="J161" t="s">
        <v>656</v>
      </c>
      <c r="K161" t="s">
        <v>656</v>
      </c>
      <c r="L161" s="3" t="s">
        <v>656</v>
      </c>
      <c r="M161" s="38"/>
      <c r="N161">
        <f t="shared" si="38"/>
        <v>3.1133333333333333</v>
      </c>
      <c r="O161">
        <f t="shared" si="32"/>
        <v>3.1133333333333333</v>
      </c>
      <c r="P161">
        <f t="shared" si="33"/>
        <v>3.1133333333333333</v>
      </c>
      <c r="Q161" s="10" t="e">
        <f t="shared" si="34"/>
        <v>#VALUE!</v>
      </c>
      <c r="R161" s="10" t="e">
        <f t="shared" si="35"/>
        <v>#VALUE!</v>
      </c>
      <c r="S161" s="10" t="e">
        <f t="shared" si="36"/>
        <v>#VALUE!</v>
      </c>
      <c r="Y161">
        <f t="shared" si="37"/>
        <v>3.1133333333333333</v>
      </c>
    </row>
    <row r="162" spans="1:25" x14ac:dyDescent="0.25">
      <c r="A162">
        <v>172</v>
      </c>
      <c r="B162" t="s">
        <v>411</v>
      </c>
      <c r="C162" t="s">
        <v>294</v>
      </c>
      <c r="D162" t="s">
        <v>656</v>
      </c>
      <c r="E162" t="s">
        <v>656</v>
      </c>
      <c r="F162" t="s">
        <v>656</v>
      </c>
      <c r="G162">
        <v>5.78</v>
      </c>
      <c r="H162">
        <v>5.72</v>
      </c>
      <c r="I162">
        <v>3.01</v>
      </c>
      <c r="J162" t="s">
        <v>656</v>
      </c>
      <c r="K162">
        <v>3.55</v>
      </c>
      <c r="L162" s="3" t="s">
        <v>656</v>
      </c>
      <c r="M162" s="38"/>
      <c r="N162">
        <f t="shared" si="38"/>
        <v>4.5149999999999997</v>
      </c>
      <c r="O162">
        <f t="shared" si="32"/>
        <v>4.5149999999999997</v>
      </c>
      <c r="P162">
        <f t="shared" si="33"/>
        <v>4.5149999999999997</v>
      </c>
      <c r="Q162" s="10" t="e">
        <f t="shared" si="34"/>
        <v>#VALUE!</v>
      </c>
      <c r="R162" s="10" t="e">
        <f t="shared" si="35"/>
        <v>#VALUE!</v>
      </c>
      <c r="S162" s="10" t="e">
        <f t="shared" si="36"/>
        <v>#VALUE!</v>
      </c>
      <c r="Y162">
        <f t="shared" si="37"/>
        <v>4.5149999999999997</v>
      </c>
    </row>
    <row r="163" spans="1:25" x14ac:dyDescent="0.25">
      <c r="A163">
        <v>173</v>
      </c>
      <c r="B163" t="s">
        <v>411</v>
      </c>
      <c r="C163" s="8" t="s">
        <v>111</v>
      </c>
      <c r="D163" s="8" t="s">
        <v>656</v>
      </c>
      <c r="E163" s="8" t="s">
        <v>656</v>
      </c>
      <c r="F163" s="8" t="s">
        <v>656</v>
      </c>
      <c r="G163">
        <v>3.12</v>
      </c>
      <c r="H163">
        <v>2.4500000000000002</v>
      </c>
      <c r="I163">
        <v>3.32</v>
      </c>
      <c r="J163" t="s">
        <v>656</v>
      </c>
      <c r="K163">
        <v>3.62</v>
      </c>
      <c r="L163" s="3" t="s">
        <v>656</v>
      </c>
      <c r="M163" s="38"/>
      <c r="N163">
        <f t="shared" si="38"/>
        <v>3.1275000000000004</v>
      </c>
      <c r="O163">
        <f t="shared" si="32"/>
        <v>3.1275000000000004</v>
      </c>
      <c r="P163">
        <f t="shared" si="33"/>
        <v>3.1275000000000004</v>
      </c>
      <c r="Q163" s="10" t="e">
        <f t="shared" si="34"/>
        <v>#VALUE!</v>
      </c>
      <c r="R163" s="10" t="e">
        <f t="shared" si="35"/>
        <v>#VALUE!</v>
      </c>
      <c r="S163" s="10" t="e">
        <f t="shared" si="36"/>
        <v>#VALUE!</v>
      </c>
      <c r="Y163">
        <f t="shared" si="37"/>
        <v>3.1275000000000004</v>
      </c>
    </row>
    <row r="164" spans="1:25" x14ac:dyDescent="0.25">
      <c r="A164">
        <v>174</v>
      </c>
      <c r="B164" t="s">
        <v>411</v>
      </c>
      <c r="C164" t="s">
        <v>113</v>
      </c>
      <c r="D164" t="s">
        <v>656</v>
      </c>
      <c r="E164" t="s">
        <v>656</v>
      </c>
      <c r="F164" t="s">
        <v>656</v>
      </c>
      <c r="G164">
        <v>4.5199999999999996</v>
      </c>
      <c r="H164">
        <v>2.85</v>
      </c>
      <c r="I164">
        <v>4</v>
      </c>
      <c r="J164" t="s">
        <v>656</v>
      </c>
      <c r="K164">
        <v>4.8</v>
      </c>
      <c r="L164" s="3" t="s">
        <v>656</v>
      </c>
      <c r="M164" s="38"/>
      <c r="N164">
        <f t="shared" si="38"/>
        <v>4.0424999999999995</v>
      </c>
      <c r="O164">
        <f t="shared" si="32"/>
        <v>4.0424999999999995</v>
      </c>
      <c r="P164">
        <f t="shared" si="33"/>
        <v>4.0424999999999995</v>
      </c>
      <c r="Q164" s="10" t="e">
        <f t="shared" si="34"/>
        <v>#VALUE!</v>
      </c>
      <c r="R164" s="10" t="e">
        <f t="shared" si="35"/>
        <v>#VALUE!</v>
      </c>
      <c r="S164" s="10" t="e">
        <f t="shared" si="36"/>
        <v>#VALUE!</v>
      </c>
      <c r="Y164">
        <f t="shared" si="37"/>
        <v>4.0424999999999995</v>
      </c>
    </row>
    <row r="165" spans="1:25" x14ac:dyDescent="0.25">
      <c r="A165">
        <v>175</v>
      </c>
      <c r="B165" t="s">
        <v>411</v>
      </c>
      <c r="C165" t="s">
        <v>114</v>
      </c>
      <c r="D165" t="s">
        <v>656</v>
      </c>
      <c r="E165" t="s">
        <v>656</v>
      </c>
      <c r="F165" t="s">
        <v>656</v>
      </c>
      <c r="G165">
        <v>1.8</v>
      </c>
      <c r="H165" t="s">
        <v>656</v>
      </c>
      <c r="I165" t="s">
        <v>656</v>
      </c>
      <c r="J165" t="s">
        <v>656</v>
      </c>
      <c r="K165" t="s">
        <v>656</v>
      </c>
      <c r="L165" s="3" t="s">
        <v>656</v>
      </c>
      <c r="M165" s="38"/>
      <c r="N165">
        <f t="shared" si="38"/>
        <v>1.8</v>
      </c>
      <c r="O165">
        <f t="shared" si="32"/>
        <v>1.8</v>
      </c>
      <c r="P165">
        <f t="shared" si="33"/>
        <v>1.8</v>
      </c>
      <c r="Q165" s="10" t="e">
        <f t="shared" si="34"/>
        <v>#VALUE!</v>
      </c>
      <c r="R165" s="10" t="e">
        <f t="shared" si="35"/>
        <v>#VALUE!</v>
      </c>
      <c r="S165" s="10" t="e">
        <f t="shared" si="36"/>
        <v>#VALUE!</v>
      </c>
      <c r="Y165">
        <f t="shared" si="37"/>
        <v>1.8</v>
      </c>
    </row>
    <row r="166" spans="1:25" x14ac:dyDescent="0.25">
      <c r="A166">
        <v>176</v>
      </c>
      <c r="B166" t="s">
        <v>411</v>
      </c>
      <c r="C166" t="s">
        <v>115</v>
      </c>
      <c r="D166" t="s">
        <v>656</v>
      </c>
      <c r="E166" t="s">
        <v>656</v>
      </c>
      <c r="F166" t="s">
        <v>656</v>
      </c>
      <c r="G166">
        <v>4.24</v>
      </c>
      <c r="H166">
        <v>4.375</v>
      </c>
      <c r="I166">
        <v>2.2200000000000002</v>
      </c>
      <c r="J166" t="s">
        <v>656</v>
      </c>
      <c r="K166">
        <v>4.76</v>
      </c>
      <c r="L166" s="3" t="s">
        <v>656</v>
      </c>
      <c r="M166" s="38"/>
      <c r="N166">
        <f t="shared" si="38"/>
        <v>3.8987500000000002</v>
      </c>
      <c r="O166">
        <f t="shared" si="32"/>
        <v>3.8987500000000002</v>
      </c>
      <c r="P166">
        <f t="shared" si="33"/>
        <v>3.8987500000000002</v>
      </c>
      <c r="Q166" s="10" t="e">
        <f t="shared" si="34"/>
        <v>#VALUE!</v>
      </c>
      <c r="R166" s="10" t="e">
        <f t="shared" si="35"/>
        <v>#VALUE!</v>
      </c>
      <c r="S166" s="10" t="e">
        <f t="shared" si="36"/>
        <v>#VALUE!</v>
      </c>
      <c r="Y166">
        <f t="shared" si="37"/>
        <v>3.8987500000000002</v>
      </c>
    </row>
    <row r="167" spans="1:25" x14ac:dyDescent="0.25">
      <c r="A167">
        <v>177</v>
      </c>
      <c r="B167" t="s">
        <v>411</v>
      </c>
      <c r="C167" t="s">
        <v>116</v>
      </c>
      <c r="D167" t="s">
        <v>656</v>
      </c>
      <c r="E167" t="s">
        <v>656</v>
      </c>
      <c r="F167" t="s">
        <v>656</v>
      </c>
      <c r="G167">
        <v>4.2</v>
      </c>
      <c r="H167">
        <v>2.72</v>
      </c>
      <c r="I167">
        <v>3.32</v>
      </c>
      <c r="J167" t="s">
        <v>656</v>
      </c>
      <c r="K167">
        <v>2.78</v>
      </c>
      <c r="L167" s="3" t="s">
        <v>656</v>
      </c>
      <c r="M167" s="38"/>
      <c r="N167">
        <f t="shared" si="38"/>
        <v>3.2549999999999999</v>
      </c>
      <c r="O167">
        <f t="shared" si="32"/>
        <v>3.2549999999999999</v>
      </c>
      <c r="P167">
        <f t="shared" si="33"/>
        <v>3.2549999999999999</v>
      </c>
      <c r="Q167" s="10" t="e">
        <f t="shared" si="34"/>
        <v>#VALUE!</v>
      </c>
      <c r="R167" s="10" t="e">
        <f t="shared" si="35"/>
        <v>#VALUE!</v>
      </c>
      <c r="S167" s="10" t="e">
        <f t="shared" si="36"/>
        <v>#VALUE!</v>
      </c>
      <c r="Y167">
        <f t="shared" si="37"/>
        <v>3.2549999999999999</v>
      </c>
    </row>
    <row r="168" spans="1:25" x14ac:dyDescent="0.25">
      <c r="A168">
        <v>178</v>
      </c>
      <c r="B168" t="s">
        <v>411</v>
      </c>
      <c r="C168" t="s">
        <v>117</v>
      </c>
      <c r="D168" t="s">
        <v>656</v>
      </c>
      <c r="E168" t="s">
        <v>656</v>
      </c>
      <c r="F168" t="s">
        <v>656</v>
      </c>
      <c r="G168">
        <v>3.64</v>
      </c>
      <c r="H168">
        <v>3.52</v>
      </c>
      <c r="I168">
        <v>3.78</v>
      </c>
      <c r="J168" t="s">
        <v>656</v>
      </c>
      <c r="K168">
        <v>4.42</v>
      </c>
      <c r="L168" s="3" t="s">
        <v>656</v>
      </c>
      <c r="M168" s="38"/>
      <c r="N168">
        <f t="shared" si="38"/>
        <v>3.84</v>
      </c>
      <c r="O168">
        <f t="shared" si="32"/>
        <v>3.84</v>
      </c>
      <c r="P168">
        <f t="shared" si="33"/>
        <v>3.84</v>
      </c>
      <c r="Q168" s="10" t="e">
        <f t="shared" si="34"/>
        <v>#VALUE!</v>
      </c>
      <c r="R168" s="10" t="e">
        <f t="shared" si="35"/>
        <v>#VALUE!</v>
      </c>
      <c r="S168" s="10" t="e">
        <f t="shared" si="36"/>
        <v>#VALUE!</v>
      </c>
      <c r="Y168">
        <f t="shared" si="37"/>
        <v>3.84</v>
      </c>
    </row>
    <row r="169" spans="1:25" x14ac:dyDescent="0.25">
      <c r="A169">
        <v>179</v>
      </c>
      <c r="B169" t="s">
        <v>411</v>
      </c>
      <c r="C169" t="s">
        <v>118</v>
      </c>
      <c r="D169" t="s">
        <v>656</v>
      </c>
      <c r="E169" t="s">
        <v>656</v>
      </c>
      <c r="F169" t="s">
        <v>656</v>
      </c>
      <c r="G169">
        <v>4.8600000000000003</v>
      </c>
      <c r="H169">
        <v>3.36</v>
      </c>
      <c r="I169">
        <v>3.08</v>
      </c>
      <c r="J169" t="s">
        <v>656</v>
      </c>
      <c r="K169">
        <v>4.78</v>
      </c>
      <c r="L169" s="3" t="s">
        <v>656</v>
      </c>
      <c r="M169" s="38"/>
      <c r="N169">
        <f t="shared" si="38"/>
        <v>4.0200000000000005</v>
      </c>
      <c r="O169">
        <f t="shared" si="32"/>
        <v>4.0200000000000005</v>
      </c>
      <c r="P169">
        <f t="shared" si="33"/>
        <v>4.0200000000000005</v>
      </c>
      <c r="Q169" s="10" t="e">
        <f t="shared" si="34"/>
        <v>#VALUE!</v>
      </c>
      <c r="R169" s="10" t="e">
        <f t="shared" si="35"/>
        <v>#VALUE!</v>
      </c>
      <c r="S169" s="10" t="e">
        <f t="shared" si="36"/>
        <v>#VALUE!</v>
      </c>
      <c r="Y169">
        <f t="shared" si="37"/>
        <v>4.0200000000000005</v>
      </c>
    </row>
    <row r="170" spans="1:25" x14ac:dyDescent="0.25">
      <c r="A170">
        <v>180</v>
      </c>
      <c r="B170" t="s">
        <v>411</v>
      </c>
      <c r="C170" t="s">
        <v>119</v>
      </c>
      <c r="D170" t="s">
        <v>656</v>
      </c>
      <c r="E170" t="s">
        <v>656</v>
      </c>
      <c r="F170" t="s">
        <v>656</v>
      </c>
      <c r="G170">
        <v>4.0199999999999996</v>
      </c>
      <c r="H170">
        <v>4.62</v>
      </c>
      <c r="I170">
        <v>4.4000000000000004</v>
      </c>
      <c r="J170" t="s">
        <v>656</v>
      </c>
      <c r="K170">
        <v>5.4249999999999998</v>
      </c>
      <c r="L170" s="3" t="s">
        <v>656</v>
      </c>
      <c r="M170" s="38"/>
      <c r="N170">
        <f t="shared" si="38"/>
        <v>4.61625</v>
      </c>
      <c r="O170">
        <f t="shared" si="32"/>
        <v>4.61625</v>
      </c>
      <c r="P170">
        <f t="shared" si="33"/>
        <v>4.61625</v>
      </c>
      <c r="Q170" s="10" t="e">
        <f t="shared" si="34"/>
        <v>#VALUE!</v>
      </c>
      <c r="R170" s="10" t="e">
        <f t="shared" si="35"/>
        <v>#VALUE!</v>
      </c>
      <c r="S170" s="10" t="e">
        <f t="shared" si="36"/>
        <v>#VALUE!</v>
      </c>
      <c r="Y170">
        <f t="shared" si="37"/>
        <v>4.61625</v>
      </c>
    </row>
    <row r="171" spans="1:25" x14ac:dyDescent="0.25">
      <c r="A171">
        <v>181</v>
      </c>
      <c r="B171" t="s">
        <v>411</v>
      </c>
      <c r="C171" t="s">
        <v>120</v>
      </c>
      <c r="D171" t="s">
        <v>656</v>
      </c>
      <c r="E171" t="s">
        <v>656</v>
      </c>
      <c r="F171" t="s">
        <v>656</v>
      </c>
      <c r="G171">
        <v>4.4800000000000004</v>
      </c>
      <c r="H171">
        <v>4.0999999999999996</v>
      </c>
      <c r="I171">
        <v>4.4000000000000004</v>
      </c>
      <c r="J171" t="s">
        <v>656</v>
      </c>
      <c r="K171">
        <v>6.6</v>
      </c>
      <c r="L171" s="3" t="s">
        <v>656</v>
      </c>
      <c r="M171" s="38"/>
      <c r="N171">
        <f t="shared" si="38"/>
        <v>4.8949999999999996</v>
      </c>
      <c r="O171">
        <f t="shared" si="32"/>
        <v>4.8949999999999996</v>
      </c>
      <c r="P171">
        <f t="shared" si="33"/>
        <v>4.8949999999999996</v>
      </c>
      <c r="Q171" s="10" t="e">
        <f t="shared" si="34"/>
        <v>#VALUE!</v>
      </c>
      <c r="R171" s="10" t="e">
        <f t="shared" si="35"/>
        <v>#VALUE!</v>
      </c>
      <c r="S171" s="10" t="e">
        <f t="shared" si="36"/>
        <v>#VALUE!</v>
      </c>
      <c r="Y171">
        <f t="shared" si="37"/>
        <v>4.8949999999999996</v>
      </c>
    </row>
    <row r="172" spans="1:25" x14ac:dyDescent="0.25">
      <c r="A172">
        <v>182</v>
      </c>
      <c r="B172" t="s">
        <v>411</v>
      </c>
      <c r="C172" t="s">
        <v>121</v>
      </c>
      <c r="D172" t="s">
        <v>656</v>
      </c>
      <c r="E172" t="s">
        <v>656</v>
      </c>
      <c r="F172" t="s">
        <v>656</v>
      </c>
      <c r="G172">
        <v>3.82</v>
      </c>
      <c r="H172">
        <v>3.9</v>
      </c>
      <c r="I172">
        <v>2.5</v>
      </c>
      <c r="J172" t="s">
        <v>656</v>
      </c>
      <c r="K172" t="s">
        <v>656</v>
      </c>
      <c r="L172" s="3" t="s">
        <v>656</v>
      </c>
      <c r="M172" s="38"/>
      <c r="N172">
        <f t="shared" si="38"/>
        <v>3.4066666666666663</v>
      </c>
      <c r="O172">
        <f t="shared" si="32"/>
        <v>3.4066666666666663</v>
      </c>
      <c r="P172">
        <f t="shared" si="33"/>
        <v>3.4066666666666663</v>
      </c>
      <c r="Q172" s="10" t="e">
        <f t="shared" si="34"/>
        <v>#VALUE!</v>
      </c>
      <c r="R172" s="10" t="e">
        <f t="shared" si="35"/>
        <v>#VALUE!</v>
      </c>
      <c r="S172" s="10" t="e">
        <f t="shared" si="36"/>
        <v>#VALUE!</v>
      </c>
      <c r="Y172">
        <f t="shared" si="37"/>
        <v>3.4066666666666663</v>
      </c>
    </row>
    <row r="173" spans="1:25" x14ac:dyDescent="0.25">
      <c r="A173">
        <v>183</v>
      </c>
      <c r="B173" t="s">
        <v>411</v>
      </c>
      <c r="C173" t="s">
        <v>122</v>
      </c>
      <c r="D173" t="s">
        <v>656</v>
      </c>
      <c r="E173" t="s">
        <v>656</v>
      </c>
      <c r="F173" t="s">
        <v>656</v>
      </c>
      <c r="G173">
        <v>2.96</v>
      </c>
      <c r="H173">
        <v>4.12</v>
      </c>
      <c r="I173" t="s">
        <v>656</v>
      </c>
      <c r="J173" t="s">
        <v>656</v>
      </c>
      <c r="K173" t="s">
        <v>656</v>
      </c>
      <c r="L173" s="3" t="s">
        <v>656</v>
      </c>
      <c r="M173" s="38"/>
      <c r="N173">
        <f t="shared" si="38"/>
        <v>3.54</v>
      </c>
      <c r="O173">
        <f t="shared" si="32"/>
        <v>3.54</v>
      </c>
      <c r="P173">
        <f t="shared" si="33"/>
        <v>3.54</v>
      </c>
      <c r="Q173" s="10" t="e">
        <f t="shared" si="34"/>
        <v>#VALUE!</v>
      </c>
      <c r="R173" s="10" t="e">
        <f t="shared" si="35"/>
        <v>#VALUE!</v>
      </c>
      <c r="S173" s="10" t="e">
        <f t="shared" si="36"/>
        <v>#VALUE!</v>
      </c>
      <c r="Y173">
        <f t="shared" si="37"/>
        <v>3.54</v>
      </c>
    </row>
    <row r="174" spans="1:25" x14ac:dyDescent="0.25">
      <c r="A174">
        <v>184</v>
      </c>
      <c r="B174" t="s">
        <v>411</v>
      </c>
      <c r="C174" t="s">
        <v>123</v>
      </c>
      <c r="D174" t="s">
        <v>656</v>
      </c>
      <c r="E174" t="s">
        <v>656</v>
      </c>
      <c r="F174" t="s">
        <v>656</v>
      </c>
      <c r="G174">
        <v>4.42</v>
      </c>
      <c r="H174">
        <v>3.82</v>
      </c>
      <c r="I174">
        <v>2.84</v>
      </c>
      <c r="J174" t="s">
        <v>656</v>
      </c>
      <c r="K174">
        <v>4.5599999999999996</v>
      </c>
      <c r="L174" s="3" t="s">
        <v>656</v>
      </c>
      <c r="M174" s="38"/>
      <c r="N174">
        <f t="shared" si="38"/>
        <v>3.91</v>
      </c>
      <c r="O174">
        <f t="shared" si="32"/>
        <v>3.91</v>
      </c>
      <c r="P174">
        <f t="shared" si="33"/>
        <v>3.91</v>
      </c>
      <c r="Q174" s="10" t="e">
        <f t="shared" si="34"/>
        <v>#VALUE!</v>
      </c>
      <c r="R174" s="10" t="e">
        <f t="shared" si="35"/>
        <v>#VALUE!</v>
      </c>
      <c r="S174" s="10" t="e">
        <f t="shared" si="36"/>
        <v>#VALUE!</v>
      </c>
      <c r="Y174">
        <f t="shared" si="37"/>
        <v>3.91</v>
      </c>
    </row>
    <row r="175" spans="1:25" x14ac:dyDescent="0.25">
      <c r="A175">
        <v>185</v>
      </c>
      <c r="B175" t="s">
        <v>411</v>
      </c>
      <c r="C175" t="s">
        <v>124</v>
      </c>
      <c r="D175" t="s">
        <v>656</v>
      </c>
      <c r="E175" t="s">
        <v>656</v>
      </c>
      <c r="F175" t="s">
        <v>656</v>
      </c>
      <c r="G175">
        <v>6.44</v>
      </c>
      <c r="H175" t="s">
        <v>656</v>
      </c>
      <c r="I175">
        <v>4.4800000000000004</v>
      </c>
      <c r="J175" t="s">
        <v>656</v>
      </c>
      <c r="K175">
        <v>6.16</v>
      </c>
      <c r="L175" s="3" t="s">
        <v>656</v>
      </c>
      <c r="M175" s="38"/>
      <c r="N175">
        <f t="shared" si="38"/>
        <v>5.6933333333333342</v>
      </c>
      <c r="O175">
        <f t="shared" si="32"/>
        <v>5.6933333333333342</v>
      </c>
      <c r="P175">
        <f t="shared" si="33"/>
        <v>5.6933333333333342</v>
      </c>
      <c r="Q175" s="10" t="e">
        <f t="shared" si="34"/>
        <v>#VALUE!</v>
      </c>
      <c r="R175" s="10" t="e">
        <f t="shared" si="35"/>
        <v>#VALUE!</v>
      </c>
      <c r="S175" s="10" t="e">
        <f t="shared" si="36"/>
        <v>#VALUE!</v>
      </c>
      <c r="Y175">
        <f t="shared" si="37"/>
        <v>5.6933333333333342</v>
      </c>
    </row>
    <row r="176" spans="1:25" x14ac:dyDescent="0.25">
      <c r="A176">
        <v>186</v>
      </c>
      <c r="B176" t="s">
        <v>411</v>
      </c>
      <c r="C176" t="s">
        <v>125</v>
      </c>
      <c r="D176" t="s">
        <v>656</v>
      </c>
      <c r="E176" t="s">
        <v>656</v>
      </c>
      <c r="F176" t="s">
        <v>656</v>
      </c>
      <c r="G176">
        <v>6.12</v>
      </c>
      <c r="H176">
        <v>3.2</v>
      </c>
      <c r="I176">
        <v>2.98</v>
      </c>
      <c r="J176" t="s">
        <v>656</v>
      </c>
      <c r="K176">
        <v>7.02</v>
      </c>
      <c r="L176" s="3" t="s">
        <v>656</v>
      </c>
      <c r="M176" s="38"/>
      <c r="N176">
        <f t="shared" si="38"/>
        <v>4.83</v>
      </c>
      <c r="O176">
        <f t="shared" si="32"/>
        <v>4.83</v>
      </c>
      <c r="P176">
        <f t="shared" si="33"/>
        <v>4.83</v>
      </c>
      <c r="Q176" s="10" t="e">
        <f t="shared" si="34"/>
        <v>#VALUE!</v>
      </c>
      <c r="R176" s="10" t="e">
        <f t="shared" si="35"/>
        <v>#VALUE!</v>
      </c>
      <c r="S176" s="10" t="e">
        <f t="shared" si="36"/>
        <v>#VALUE!</v>
      </c>
      <c r="Y176">
        <f t="shared" si="37"/>
        <v>4.83</v>
      </c>
    </row>
    <row r="177" spans="1:25" x14ac:dyDescent="0.25">
      <c r="A177">
        <v>187</v>
      </c>
      <c r="B177" t="s">
        <v>411</v>
      </c>
      <c r="C177" t="s">
        <v>126</v>
      </c>
      <c r="D177" t="s">
        <v>656</v>
      </c>
      <c r="E177" t="s">
        <v>656</v>
      </c>
      <c r="F177" t="s">
        <v>656</v>
      </c>
      <c r="G177">
        <v>4.28</v>
      </c>
      <c r="H177">
        <v>3.36</v>
      </c>
      <c r="I177">
        <v>2.94</v>
      </c>
      <c r="J177" t="s">
        <v>656</v>
      </c>
      <c r="K177">
        <v>4.4333333333333327</v>
      </c>
      <c r="L177" s="3" t="s">
        <v>656</v>
      </c>
      <c r="M177" s="38"/>
      <c r="N177">
        <f t="shared" si="38"/>
        <v>3.753333333333333</v>
      </c>
      <c r="O177">
        <f t="shared" si="32"/>
        <v>3.753333333333333</v>
      </c>
      <c r="P177">
        <f t="shared" si="33"/>
        <v>3.753333333333333</v>
      </c>
      <c r="Q177" s="10" t="e">
        <f t="shared" si="34"/>
        <v>#VALUE!</v>
      </c>
      <c r="R177" s="10" t="e">
        <f t="shared" si="35"/>
        <v>#VALUE!</v>
      </c>
      <c r="S177" s="10" t="e">
        <f t="shared" si="36"/>
        <v>#VALUE!</v>
      </c>
      <c r="Y177">
        <f t="shared" si="37"/>
        <v>3.753333333333333</v>
      </c>
    </row>
    <row r="178" spans="1:25" x14ac:dyDescent="0.25">
      <c r="A178">
        <v>190</v>
      </c>
      <c r="B178" t="s">
        <v>411</v>
      </c>
      <c r="C178" s="8" t="s">
        <v>129</v>
      </c>
      <c r="D178" s="8" t="s">
        <v>656</v>
      </c>
      <c r="E178" s="8" t="s">
        <v>656</v>
      </c>
      <c r="F178" s="8" t="s">
        <v>656</v>
      </c>
      <c r="G178">
        <v>3.04</v>
      </c>
      <c r="H178">
        <v>4</v>
      </c>
      <c r="I178">
        <v>5.8</v>
      </c>
      <c r="J178" t="s">
        <v>656</v>
      </c>
      <c r="K178">
        <v>5.2</v>
      </c>
      <c r="L178" s="3" t="s">
        <v>656</v>
      </c>
      <c r="M178" s="38"/>
      <c r="N178">
        <f t="shared" si="38"/>
        <v>4.51</v>
      </c>
      <c r="O178">
        <f t="shared" si="32"/>
        <v>4.51</v>
      </c>
      <c r="P178">
        <f t="shared" si="33"/>
        <v>4.51</v>
      </c>
      <c r="Q178" s="10" t="e">
        <f t="shared" si="34"/>
        <v>#VALUE!</v>
      </c>
      <c r="R178" s="10" t="e">
        <f t="shared" si="35"/>
        <v>#VALUE!</v>
      </c>
      <c r="S178" s="10" t="e">
        <f t="shared" si="36"/>
        <v>#VALUE!</v>
      </c>
      <c r="Y178">
        <f t="shared" si="37"/>
        <v>4.51</v>
      </c>
    </row>
    <row r="179" spans="1:25" x14ac:dyDescent="0.25">
      <c r="A179">
        <v>191</v>
      </c>
      <c r="B179" t="s">
        <v>411</v>
      </c>
      <c r="C179" s="8" t="s">
        <v>130</v>
      </c>
      <c r="D179" s="8" t="s">
        <v>656</v>
      </c>
      <c r="E179" s="8" t="s">
        <v>656</v>
      </c>
      <c r="F179" s="8" t="s">
        <v>656</v>
      </c>
      <c r="G179" s="8" t="s">
        <v>656</v>
      </c>
      <c r="H179">
        <v>5.0250000000000004</v>
      </c>
      <c r="I179">
        <v>6.68</v>
      </c>
      <c r="J179" s="8" t="s">
        <v>656</v>
      </c>
      <c r="K179">
        <v>6.54</v>
      </c>
      <c r="L179" s="3" t="s">
        <v>656</v>
      </c>
      <c r="M179" s="38"/>
      <c r="N179">
        <f t="shared" si="38"/>
        <v>6.081666666666667</v>
      </c>
      <c r="O179">
        <f t="shared" si="32"/>
        <v>6.081666666666667</v>
      </c>
      <c r="P179">
        <f t="shared" si="33"/>
        <v>6.081666666666667</v>
      </c>
      <c r="Q179" s="10" t="e">
        <f t="shared" si="34"/>
        <v>#VALUE!</v>
      </c>
      <c r="R179" s="10" t="e">
        <f t="shared" si="35"/>
        <v>#VALUE!</v>
      </c>
      <c r="S179" s="10" t="e">
        <f t="shared" si="36"/>
        <v>#VALUE!</v>
      </c>
      <c r="Y179">
        <f t="shared" si="37"/>
        <v>6.081666666666667</v>
      </c>
    </row>
    <row r="180" spans="1:25" x14ac:dyDescent="0.25">
      <c r="A180">
        <v>192</v>
      </c>
      <c r="B180" t="s">
        <v>411</v>
      </c>
      <c r="C180" s="8" t="s">
        <v>131</v>
      </c>
      <c r="D180" s="8" t="s">
        <v>656</v>
      </c>
      <c r="E180" s="8" t="s">
        <v>656</v>
      </c>
      <c r="F180" s="8" t="s">
        <v>656</v>
      </c>
      <c r="G180">
        <v>3.1</v>
      </c>
      <c r="H180">
        <v>3.96</v>
      </c>
      <c r="I180">
        <v>3.92</v>
      </c>
      <c r="J180" t="s">
        <v>656</v>
      </c>
      <c r="K180">
        <v>4.9749999999999996</v>
      </c>
      <c r="L180" s="3" t="s">
        <v>656</v>
      </c>
      <c r="M180" s="38"/>
      <c r="N180">
        <f t="shared" si="38"/>
        <v>3.98875</v>
      </c>
      <c r="O180">
        <f t="shared" si="32"/>
        <v>3.98875</v>
      </c>
      <c r="P180">
        <f t="shared" si="33"/>
        <v>3.98875</v>
      </c>
      <c r="Q180" s="10" t="e">
        <f t="shared" si="34"/>
        <v>#VALUE!</v>
      </c>
      <c r="R180" s="10" t="e">
        <f t="shared" si="35"/>
        <v>#VALUE!</v>
      </c>
      <c r="S180" s="10" t="e">
        <f t="shared" si="36"/>
        <v>#VALUE!</v>
      </c>
      <c r="Y180">
        <f t="shared" si="37"/>
        <v>3.98875</v>
      </c>
    </row>
    <row r="181" spans="1:25" x14ac:dyDescent="0.25">
      <c r="A181">
        <v>193</v>
      </c>
      <c r="B181" t="s">
        <v>411</v>
      </c>
      <c r="C181" s="8" t="s">
        <v>132</v>
      </c>
      <c r="D181" s="8" t="s">
        <v>656</v>
      </c>
      <c r="E181" s="8" t="s">
        <v>656</v>
      </c>
      <c r="F181" s="8" t="s">
        <v>656</v>
      </c>
      <c r="G181" s="8" t="s">
        <v>656</v>
      </c>
      <c r="H181">
        <v>5.16</v>
      </c>
      <c r="I181">
        <v>5.9</v>
      </c>
      <c r="J181" s="8" t="s">
        <v>656</v>
      </c>
      <c r="K181">
        <v>6.0250000000000004</v>
      </c>
      <c r="L181" s="3" t="s">
        <v>656</v>
      </c>
      <c r="M181" s="38"/>
      <c r="N181">
        <f t="shared" si="38"/>
        <v>5.6950000000000003</v>
      </c>
      <c r="O181">
        <f t="shared" si="32"/>
        <v>5.6950000000000003</v>
      </c>
      <c r="P181">
        <f t="shared" si="33"/>
        <v>5.6950000000000003</v>
      </c>
      <c r="Q181" s="10" t="e">
        <f t="shared" si="34"/>
        <v>#VALUE!</v>
      </c>
      <c r="R181" s="10" t="e">
        <f t="shared" si="35"/>
        <v>#VALUE!</v>
      </c>
      <c r="S181" s="10" t="e">
        <f t="shared" si="36"/>
        <v>#VALUE!</v>
      </c>
      <c r="Y181">
        <f t="shared" si="37"/>
        <v>5.6950000000000003</v>
      </c>
    </row>
    <row r="182" spans="1:25" x14ac:dyDescent="0.25">
      <c r="A182">
        <v>194</v>
      </c>
      <c r="B182" t="s">
        <v>411</v>
      </c>
      <c r="C182" s="8" t="s">
        <v>133</v>
      </c>
      <c r="D182" s="8" t="s">
        <v>656</v>
      </c>
      <c r="E182" s="8" t="s">
        <v>656</v>
      </c>
      <c r="F182" s="8" t="s">
        <v>656</v>
      </c>
      <c r="G182" s="8" t="s">
        <v>656</v>
      </c>
      <c r="H182" s="8" t="s">
        <v>656</v>
      </c>
      <c r="I182">
        <v>6.45</v>
      </c>
      <c r="J182" s="8" t="s">
        <v>656</v>
      </c>
      <c r="K182" s="8" t="s">
        <v>656</v>
      </c>
      <c r="L182" s="34" t="s">
        <v>656</v>
      </c>
      <c r="M182" s="39"/>
      <c r="N182">
        <f t="shared" si="38"/>
        <v>6.45</v>
      </c>
      <c r="O182">
        <f t="shared" si="32"/>
        <v>6.45</v>
      </c>
      <c r="P182">
        <f t="shared" si="33"/>
        <v>6.45</v>
      </c>
      <c r="Q182" s="10" t="e">
        <f t="shared" si="34"/>
        <v>#VALUE!</v>
      </c>
      <c r="R182" s="10" t="e">
        <f t="shared" si="35"/>
        <v>#VALUE!</v>
      </c>
      <c r="S182" s="10" t="e">
        <f t="shared" si="36"/>
        <v>#VALUE!</v>
      </c>
      <c r="Y182">
        <f t="shared" si="37"/>
        <v>6.45</v>
      </c>
    </row>
    <row r="183" spans="1:25" x14ac:dyDescent="0.25">
      <c r="A183">
        <v>195</v>
      </c>
      <c r="B183" t="s">
        <v>411</v>
      </c>
      <c r="C183" s="8" t="s">
        <v>134</v>
      </c>
      <c r="D183" s="8" t="s">
        <v>656</v>
      </c>
      <c r="E183" s="8" t="s">
        <v>656</v>
      </c>
      <c r="F183" s="8" t="s">
        <v>656</v>
      </c>
      <c r="G183">
        <v>4.4000000000000004</v>
      </c>
      <c r="H183" s="8" t="s">
        <v>656</v>
      </c>
      <c r="I183">
        <v>4.2</v>
      </c>
      <c r="J183" s="8" t="s">
        <v>656</v>
      </c>
      <c r="K183">
        <v>4.46</v>
      </c>
      <c r="L183" s="3" t="s">
        <v>656</v>
      </c>
      <c r="M183" s="38"/>
      <c r="N183">
        <f t="shared" si="38"/>
        <v>4.3533333333333344</v>
      </c>
      <c r="O183">
        <f t="shared" si="32"/>
        <v>4.3533333333333344</v>
      </c>
      <c r="P183">
        <f t="shared" si="33"/>
        <v>4.3533333333333344</v>
      </c>
      <c r="Q183" s="10" t="e">
        <f t="shared" si="34"/>
        <v>#VALUE!</v>
      </c>
      <c r="R183" s="10" t="e">
        <f t="shared" si="35"/>
        <v>#VALUE!</v>
      </c>
      <c r="S183" s="10" t="e">
        <f t="shared" si="36"/>
        <v>#VALUE!</v>
      </c>
      <c r="Y183">
        <f t="shared" si="37"/>
        <v>4.3533333333333344</v>
      </c>
    </row>
    <row r="184" spans="1:25" x14ac:dyDescent="0.25">
      <c r="A184">
        <v>196</v>
      </c>
      <c r="B184" t="s">
        <v>411</v>
      </c>
      <c r="C184" s="8" t="s">
        <v>135</v>
      </c>
      <c r="D184" s="8" t="s">
        <v>656</v>
      </c>
      <c r="E184" s="8" t="s">
        <v>656</v>
      </c>
      <c r="F184" s="8" t="s">
        <v>656</v>
      </c>
      <c r="G184">
        <v>4.18</v>
      </c>
      <c r="H184" s="8" t="s">
        <v>656</v>
      </c>
      <c r="I184">
        <v>5</v>
      </c>
      <c r="J184" s="8" t="s">
        <v>656</v>
      </c>
      <c r="K184">
        <v>7.78</v>
      </c>
      <c r="L184" s="3" t="s">
        <v>656</v>
      </c>
      <c r="M184" s="38"/>
      <c r="N184">
        <f t="shared" si="38"/>
        <v>5.6533333333333333</v>
      </c>
      <c r="O184">
        <f t="shared" si="32"/>
        <v>5.6533333333333333</v>
      </c>
      <c r="P184">
        <f t="shared" si="33"/>
        <v>5.6533333333333333</v>
      </c>
      <c r="Q184" s="10" t="e">
        <f t="shared" si="34"/>
        <v>#VALUE!</v>
      </c>
      <c r="R184" s="10" t="e">
        <f t="shared" si="35"/>
        <v>#VALUE!</v>
      </c>
      <c r="S184" s="10" t="e">
        <f t="shared" si="36"/>
        <v>#VALUE!</v>
      </c>
      <c r="Y184">
        <f t="shared" si="37"/>
        <v>5.6533333333333333</v>
      </c>
    </row>
    <row r="185" spans="1:25" x14ac:dyDescent="0.25">
      <c r="A185">
        <v>197</v>
      </c>
      <c r="B185" t="s">
        <v>411</v>
      </c>
      <c r="C185" s="8" t="s">
        <v>136</v>
      </c>
      <c r="D185" s="8" t="s">
        <v>656</v>
      </c>
      <c r="E185" s="8" t="s">
        <v>656</v>
      </c>
      <c r="F185" s="8" t="s">
        <v>656</v>
      </c>
      <c r="G185">
        <v>6.82</v>
      </c>
      <c r="H185">
        <v>4.42</v>
      </c>
      <c r="I185">
        <v>4.38</v>
      </c>
      <c r="J185" s="8" t="s">
        <v>656</v>
      </c>
      <c r="K185">
        <v>5.7</v>
      </c>
      <c r="L185" s="3" t="s">
        <v>656</v>
      </c>
      <c r="M185" s="38"/>
      <c r="N185">
        <f t="shared" si="38"/>
        <v>5.33</v>
      </c>
      <c r="O185">
        <f t="shared" si="32"/>
        <v>5.33</v>
      </c>
      <c r="P185">
        <f t="shared" si="33"/>
        <v>5.33</v>
      </c>
      <c r="Q185" s="10" t="e">
        <f t="shared" si="34"/>
        <v>#VALUE!</v>
      </c>
      <c r="R185" s="10" t="e">
        <f t="shared" si="35"/>
        <v>#VALUE!</v>
      </c>
      <c r="S185" s="10" t="e">
        <f t="shared" si="36"/>
        <v>#VALUE!</v>
      </c>
      <c r="Y185">
        <f t="shared" si="37"/>
        <v>5.33</v>
      </c>
    </row>
    <row r="186" spans="1:25" x14ac:dyDescent="0.25">
      <c r="A186">
        <v>198</v>
      </c>
      <c r="B186" t="s">
        <v>411</v>
      </c>
      <c r="C186" s="8" t="s">
        <v>137</v>
      </c>
      <c r="D186" s="8" t="s">
        <v>656</v>
      </c>
      <c r="E186" s="8" t="s">
        <v>656</v>
      </c>
      <c r="F186" s="8" t="s">
        <v>656</v>
      </c>
      <c r="G186">
        <v>6.56</v>
      </c>
      <c r="H186">
        <v>5.7</v>
      </c>
      <c r="I186">
        <v>5.54</v>
      </c>
      <c r="J186" s="8" t="s">
        <v>656</v>
      </c>
      <c r="K186">
        <v>8.02</v>
      </c>
      <c r="L186" s="3" t="s">
        <v>656</v>
      </c>
      <c r="M186" s="38"/>
      <c r="N186">
        <f t="shared" si="38"/>
        <v>6.4550000000000001</v>
      </c>
      <c r="O186">
        <f t="shared" si="32"/>
        <v>6.4550000000000001</v>
      </c>
      <c r="P186">
        <f t="shared" si="33"/>
        <v>6.4550000000000001</v>
      </c>
      <c r="Q186" s="10" t="e">
        <f t="shared" si="34"/>
        <v>#VALUE!</v>
      </c>
      <c r="R186" s="10" t="e">
        <f t="shared" si="35"/>
        <v>#VALUE!</v>
      </c>
      <c r="S186" s="10" t="e">
        <f t="shared" si="36"/>
        <v>#VALUE!</v>
      </c>
      <c r="Y186">
        <f t="shared" si="37"/>
        <v>6.4550000000000001</v>
      </c>
    </row>
    <row r="187" spans="1:25" x14ac:dyDescent="0.25">
      <c r="A187">
        <v>199</v>
      </c>
      <c r="B187" t="s">
        <v>411</v>
      </c>
      <c r="C187" s="8" t="s">
        <v>138</v>
      </c>
      <c r="D187" s="8" t="s">
        <v>656</v>
      </c>
      <c r="E187" s="8" t="s">
        <v>656</v>
      </c>
      <c r="F187" s="8" t="s">
        <v>656</v>
      </c>
      <c r="G187">
        <v>6.7</v>
      </c>
      <c r="H187" s="8" t="s">
        <v>656</v>
      </c>
      <c r="I187">
        <v>6.96</v>
      </c>
      <c r="J187" s="8" t="s">
        <v>656</v>
      </c>
      <c r="K187">
        <v>6.22</v>
      </c>
      <c r="L187" s="3" t="s">
        <v>656</v>
      </c>
      <c r="M187" s="38"/>
      <c r="N187">
        <f t="shared" si="38"/>
        <v>6.626666666666666</v>
      </c>
      <c r="O187">
        <f t="shared" si="32"/>
        <v>6.626666666666666</v>
      </c>
      <c r="P187">
        <f t="shared" si="33"/>
        <v>6.626666666666666</v>
      </c>
      <c r="Q187" s="10" t="e">
        <f t="shared" si="34"/>
        <v>#VALUE!</v>
      </c>
      <c r="R187" s="10" t="e">
        <f t="shared" si="35"/>
        <v>#VALUE!</v>
      </c>
      <c r="S187" s="10" t="e">
        <f t="shared" si="36"/>
        <v>#VALUE!</v>
      </c>
      <c r="Y187">
        <f t="shared" si="37"/>
        <v>6.626666666666666</v>
      </c>
    </row>
    <row r="188" spans="1:25" x14ac:dyDescent="0.25">
      <c r="A188">
        <v>200</v>
      </c>
      <c r="B188" t="s">
        <v>411</v>
      </c>
      <c r="C188" s="8" t="s">
        <v>139</v>
      </c>
      <c r="D188" s="8" t="s">
        <v>656</v>
      </c>
      <c r="E188" s="8" t="s">
        <v>656</v>
      </c>
      <c r="F188" s="8" t="s">
        <v>656</v>
      </c>
      <c r="G188">
        <v>2.92</v>
      </c>
      <c r="H188">
        <v>2.9</v>
      </c>
      <c r="I188" s="8" t="s">
        <v>656</v>
      </c>
      <c r="J188" s="8" t="s">
        <v>656</v>
      </c>
      <c r="K188" s="8" t="s">
        <v>656</v>
      </c>
      <c r="L188" s="34" t="s">
        <v>656</v>
      </c>
      <c r="M188" s="39"/>
      <c r="N188">
        <f t="shared" si="38"/>
        <v>2.91</v>
      </c>
      <c r="O188">
        <f t="shared" si="32"/>
        <v>2.91</v>
      </c>
      <c r="P188">
        <f t="shared" si="33"/>
        <v>2.91</v>
      </c>
      <c r="Q188" s="10" t="e">
        <f t="shared" si="34"/>
        <v>#VALUE!</v>
      </c>
      <c r="R188" s="10" t="e">
        <f t="shared" si="35"/>
        <v>#VALUE!</v>
      </c>
      <c r="S188" s="10" t="e">
        <f t="shared" si="36"/>
        <v>#VALUE!</v>
      </c>
      <c r="Y188">
        <f t="shared" si="37"/>
        <v>2.91</v>
      </c>
    </row>
    <row r="189" spans="1:25" x14ac:dyDescent="0.25">
      <c r="A189">
        <v>201</v>
      </c>
      <c r="B189" t="s">
        <v>411</v>
      </c>
      <c r="C189" s="8" t="s">
        <v>140</v>
      </c>
      <c r="D189" s="8" t="s">
        <v>656</v>
      </c>
      <c r="E189" s="8" t="s">
        <v>656</v>
      </c>
      <c r="F189" s="8" t="s">
        <v>656</v>
      </c>
      <c r="G189" s="8" t="s">
        <v>656</v>
      </c>
      <c r="H189">
        <v>2</v>
      </c>
      <c r="I189">
        <v>3.56</v>
      </c>
      <c r="J189" s="8" t="s">
        <v>656</v>
      </c>
      <c r="K189" s="8" t="s">
        <v>656</v>
      </c>
      <c r="L189" s="34" t="s">
        <v>656</v>
      </c>
      <c r="M189" s="39"/>
      <c r="N189">
        <f t="shared" si="38"/>
        <v>2.7800000000000002</v>
      </c>
      <c r="O189">
        <f t="shared" si="32"/>
        <v>2.7800000000000002</v>
      </c>
      <c r="P189">
        <f t="shared" si="33"/>
        <v>2.7800000000000002</v>
      </c>
      <c r="Q189" s="10" t="e">
        <f t="shared" si="34"/>
        <v>#VALUE!</v>
      </c>
      <c r="R189" s="10" t="e">
        <f t="shared" si="35"/>
        <v>#VALUE!</v>
      </c>
      <c r="S189" s="10" t="e">
        <f t="shared" si="36"/>
        <v>#VALUE!</v>
      </c>
      <c r="Y189">
        <f t="shared" si="37"/>
        <v>2.7800000000000002</v>
      </c>
    </row>
    <row r="190" spans="1:25" x14ac:dyDescent="0.25">
      <c r="A190">
        <v>202</v>
      </c>
      <c r="B190" t="s">
        <v>411</v>
      </c>
      <c r="C190" s="8" t="s">
        <v>141</v>
      </c>
      <c r="D190" s="8" t="s">
        <v>656</v>
      </c>
      <c r="E190" s="8" t="s">
        <v>656</v>
      </c>
      <c r="F190" s="8" t="s">
        <v>656</v>
      </c>
      <c r="G190">
        <v>5.66</v>
      </c>
      <c r="H190" s="8" t="s">
        <v>656</v>
      </c>
      <c r="I190">
        <v>2.98</v>
      </c>
      <c r="J190" s="8" t="s">
        <v>656</v>
      </c>
      <c r="K190">
        <v>5.46</v>
      </c>
      <c r="L190" s="3" t="s">
        <v>656</v>
      </c>
      <c r="M190" s="38"/>
      <c r="N190">
        <f t="shared" si="38"/>
        <v>4.7</v>
      </c>
      <c r="O190">
        <f t="shared" si="32"/>
        <v>4.7</v>
      </c>
      <c r="P190">
        <f t="shared" si="33"/>
        <v>4.7</v>
      </c>
      <c r="Q190" s="10" t="e">
        <f t="shared" si="34"/>
        <v>#VALUE!</v>
      </c>
      <c r="R190" s="10" t="e">
        <f t="shared" si="35"/>
        <v>#VALUE!</v>
      </c>
      <c r="S190" s="10" t="e">
        <f t="shared" si="36"/>
        <v>#VALUE!</v>
      </c>
      <c r="Y190">
        <f t="shared" si="37"/>
        <v>4.7</v>
      </c>
    </row>
    <row r="191" spans="1:25" x14ac:dyDescent="0.25">
      <c r="A191">
        <v>203</v>
      </c>
      <c r="B191" t="s">
        <v>411</v>
      </c>
      <c r="C191" s="8" t="s">
        <v>142</v>
      </c>
      <c r="D191" s="8" t="s">
        <v>656</v>
      </c>
      <c r="E191" s="8" t="s">
        <v>656</v>
      </c>
      <c r="F191" s="8" t="s">
        <v>656</v>
      </c>
      <c r="G191">
        <v>3.68</v>
      </c>
      <c r="H191">
        <v>4.68</v>
      </c>
      <c r="I191">
        <v>4.666666666666667</v>
      </c>
      <c r="J191" s="8" t="s">
        <v>656</v>
      </c>
      <c r="K191">
        <v>5.7</v>
      </c>
      <c r="L191" s="3" t="s">
        <v>656</v>
      </c>
      <c r="M191" s="38"/>
      <c r="N191">
        <f t="shared" si="38"/>
        <v>4.6816666666666666</v>
      </c>
      <c r="O191">
        <f t="shared" si="32"/>
        <v>4.6816666666666666</v>
      </c>
      <c r="P191">
        <f t="shared" si="33"/>
        <v>4.6816666666666666</v>
      </c>
      <c r="Q191" s="10" t="e">
        <f t="shared" si="34"/>
        <v>#VALUE!</v>
      </c>
      <c r="R191" s="10" t="e">
        <f t="shared" si="35"/>
        <v>#VALUE!</v>
      </c>
      <c r="S191" s="10" t="e">
        <f t="shared" si="36"/>
        <v>#VALUE!</v>
      </c>
      <c r="Y191">
        <f t="shared" si="37"/>
        <v>4.6816666666666666</v>
      </c>
    </row>
    <row r="192" spans="1:25" x14ac:dyDescent="0.25">
      <c r="A192">
        <v>204</v>
      </c>
      <c r="B192" t="s">
        <v>411</v>
      </c>
      <c r="C192" s="8" t="s">
        <v>143</v>
      </c>
      <c r="D192" s="8" t="s">
        <v>656</v>
      </c>
      <c r="E192" s="8" t="s">
        <v>656</v>
      </c>
      <c r="F192" s="8" t="s">
        <v>656</v>
      </c>
      <c r="G192">
        <v>2.8</v>
      </c>
      <c r="H192">
        <v>3.8</v>
      </c>
      <c r="I192">
        <v>3.96</v>
      </c>
      <c r="J192" s="8" t="s">
        <v>656</v>
      </c>
      <c r="K192" t="s">
        <v>656</v>
      </c>
      <c r="L192" s="3" t="s">
        <v>656</v>
      </c>
      <c r="M192" s="38"/>
      <c r="N192">
        <f t="shared" si="38"/>
        <v>3.5199999999999996</v>
      </c>
      <c r="O192">
        <f t="shared" si="32"/>
        <v>3.5199999999999996</v>
      </c>
      <c r="P192">
        <f t="shared" si="33"/>
        <v>3.5199999999999996</v>
      </c>
      <c r="Q192" s="10" t="e">
        <f t="shared" si="34"/>
        <v>#VALUE!</v>
      </c>
      <c r="R192" s="10" t="e">
        <f t="shared" si="35"/>
        <v>#VALUE!</v>
      </c>
      <c r="S192" s="10" t="e">
        <f t="shared" si="36"/>
        <v>#VALUE!</v>
      </c>
      <c r="Y192">
        <f t="shared" si="37"/>
        <v>3.5199999999999996</v>
      </c>
    </row>
    <row r="193" spans="1:25" x14ac:dyDescent="0.25">
      <c r="A193">
        <v>205</v>
      </c>
      <c r="B193" t="s">
        <v>411</v>
      </c>
      <c r="C193" s="8" t="s">
        <v>144</v>
      </c>
      <c r="D193" s="8" t="s">
        <v>656</v>
      </c>
      <c r="E193" s="8" t="s">
        <v>656</v>
      </c>
      <c r="F193" s="8" t="s">
        <v>656</v>
      </c>
      <c r="G193">
        <v>3.04</v>
      </c>
      <c r="H193">
        <v>4.08</v>
      </c>
      <c r="I193">
        <v>1.95</v>
      </c>
      <c r="J193" s="8" t="s">
        <v>656</v>
      </c>
      <c r="K193">
        <v>3.1666666666666665</v>
      </c>
      <c r="L193" s="3" t="s">
        <v>656</v>
      </c>
      <c r="M193" s="38"/>
      <c r="N193">
        <f t="shared" si="38"/>
        <v>3.0591666666666666</v>
      </c>
      <c r="O193">
        <f t="shared" si="32"/>
        <v>3.0591666666666666</v>
      </c>
      <c r="P193">
        <f t="shared" si="33"/>
        <v>3.0591666666666666</v>
      </c>
      <c r="Q193" s="10" t="e">
        <f t="shared" si="34"/>
        <v>#VALUE!</v>
      </c>
      <c r="R193" s="10" t="e">
        <f t="shared" si="35"/>
        <v>#VALUE!</v>
      </c>
      <c r="S193" s="10" t="e">
        <f t="shared" si="36"/>
        <v>#VALUE!</v>
      </c>
      <c r="Y193">
        <f t="shared" si="37"/>
        <v>3.0591666666666666</v>
      </c>
    </row>
    <row r="194" spans="1:25" x14ac:dyDescent="0.25">
      <c r="A194">
        <v>206</v>
      </c>
      <c r="B194" t="s">
        <v>411</v>
      </c>
      <c r="C194" s="8" t="s">
        <v>145</v>
      </c>
      <c r="D194" s="8" t="s">
        <v>656</v>
      </c>
      <c r="E194" s="8" t="s">
        <v>656</v>
      </c>
      <c r="F194" s="8" t="s">
        <v>656</v>
      </c>
      <c r="G194">
        <v>5.62</v>
      </c>
      <c r="H194">
        <v>6.4</v>
      </c>
      <c r="I194">
        <v>3.52</v>
      </c>
      <c r="J194" s="8" t="s">
        <v>656</v>
      </c>
      <c r="K194">
        <v>6.62</v>
      </c>
      <c r="L194" s="3" t="s">
        <v>656</v>
      </c>
      <c r="M194" s="38"/>
      <c r="N194">
        <f t="shared" si="38"/>
        <v>5.54</v>
      </c>
      <c r="O194">
        <f t="shared" si="32"/>
        <v>5.54</v>
      </c>
      <c r="P194">
        <f t="shared" si="33"/>
        <v>5.54</v>
      </c>
      <c r="Q194" s="10" t="e">
        <f t="shared" si="34"/>
        <v>#VALUE!</v>
      </c>
      <c r="R194" s="10" t="e">
        <f t="shared" si="35"/>
        <v>#VALUE!</v>
      </c>
      <c r="S194" s="10" t="e">
        <f t="shared" si="36"/>
        <v>#VALUE!</v>
      </c>
      <c r="Y194">
        <f t="shared" si="37"/>
        <v>5.54</v>
      </c>
    </row>
    <row r="195" spans="1:25" x14ac:dyDescent="0.25">
      <c r="A195">
        <v>207</v>
      </c>
      <c r="B195" t="s">
        <v>411</v>
      </c>
      <c r="C195" s="8" t="s">
        <v>146</v>
      </c>
      <c r="D195" s="8" t="s">
        <v>656</v>
      </c>
      <c r="E195" s="8" t="s">
        <v>656</v>
      </c>
      <c r="F195" s="8" t="s">
        <v>656</v>
      </c>
      <c r="G195">
        <v>5.0999999999999996</v>
      </c>
      <c r="H195">
        <v>4.1399999999999997</v>
      </c>
      <c r="I195">
        <v>4.0333333333333332</v>
      </c>
      <c r="J195" s="8" t="s">
        <v>656</v>
      </c>
      <c r="K195">
        <v>2.9</v>
      </c>
      <c r="L195" s="3" t="s">
        <v>656</v>
      </c>
      <c r="M195" s="38"/>
      <c r="N195">
        <f t="shared" si="38"/>
        <v>4.043333333333333</v>
      </c>
      <c r="O195">
        <f t="shared" ref="O195:O258" si="39">AVERAGE(D195,F195,G195,H195,I195,J195,K195,L195)</f>
        <v>4.043333333333333</v>
      </c>
      <c r="P195">
        <f t="shared" ref="P195:P258" si="40">AVERAGE(D195,F195,G195,H195,I195,J195,K195)</f>
        <v>4.043333333333333</v>
      </c>
      <c r="Q195" s="10" t="e">
        <f t="shared" ref="Q195:Q258" si="41">(D195-2.8558)/0.1881</f>
        <v>#VALUE!</v>
      </c>
      <c r="R195" s="10" t="e">
        <f t="shared" ref="R195:R258" si="42">(F195-1.9742)/0.2735</f>
        <v>#VALUE!</v>
      </c>
      <c r="S195" s="10" t="e">
        <f t="shared" ref="S195:S258" si="43">(J195+1.0447)/1.5887</f>
        <v>#VALUE!</v>
      </c>
      <c r="Y195">
        <f t="shared" ref="Y195:Y258" si="44">AVERAGE(G195:I195,K195,U195:W195)</f>
        <v>4.043333333333333</v>
      </c>
    </row>
    <row r="196" spans="1:25" x14ac:dyDescent="0.25">
      <c r="A196">
        <v>208</v>
      </c>
      <c r="B196" t="s">
        <v>411</v>
      </c>
      <c r="C196" s="8" t="s">
        <v>147</v>
      </c>
      <c r="D196" s="8" t="s">
        <v>656</v>
      </c>
      <c r="E196" s="8" t="s">
        <v>656</v>
      </c>
      <c r="F196" s="8" t="s">
        <v>656</v>
      </c>
      <c r="G196">
        <v>3.64</v>
      </c>
      <c r="H196">
        <v>3.24</v>
      </c>
      <c r="I196">
        <v>3</v>
      </c>
      <c r="J196" s="8" t="s">
        <v>656</v>
      </c>
      <c r="K196">
        <v>3.72</v>
      </c>
      <c r="L196" s="3" t="s">
        <v>656</v>
      </c>
      <c r="M196" s="38"/>
      <c r="N196">
        <f t="shared" si="38"/>
        <v>3.4000000000000004</v>
      </c>
      <c r="O196">
        <f t="shared" si="39"/>
        <v>3.4000000000000004</v>
      </c>
      <c r="P196">
        <f t="shared" si="40"/>
        <v>3.4000000000000004</v>
      </c>
      <c r="Q196" s="10" t="e">
        <f t="shared" si="41"/>
        <v>#VALUE!</v>
      </c>
      <c r="R196" s="10" t="e">
        <f t="shared" si="42"/>
        <v>#VALUE!</v>
      </c>
      <c r="S196" s="10" t="e">
        <f t="shared" si="43"/>
        <v>#VALUE!</v>
      </c>
      <c r="Y196">
        <f t="shared" si="44"/>
        <v>3.4000000000000004</v>
      </c>
    </row>
    <row r="197" spans="1:25" x14ac:dyDescent="0.25">
      <c r="A197">
        <v>209</v>
      </c>
      <c r="B197" t="s">
        <v>411</v>
      </c>
      <c r="C197" s="8" t="s">
        <v>148</v>
      </c>
      <c r="D197" s="8" t="s">
        <v>656</v>
      </c>
      <c r="E197" s="8" t="s">
        <v>656</v>
      </c>
      <c r="F197" s="8" t="s">
        <v>656</v>
      </c>
      <c r="G197">
        <v>4.92</v>
      </c>
      <c r="H197">
        <v>3.02</v>
      </c>
      <c r="I197">
        <v>1.88</v>
      </c>
      <c r="J197" s="8" t="s">
        <v>656</v>
      </c>
      <c r="K197">
        <v>4.0599999999999996</v>
      </c>
      <c r="L197" s="3" t="s">
        <v>656</v>
      </c>
      <c r="M197" s="38"/>
      <c r="N197">
        <f t="shared" si="38"/>
        <v>3.4699999999999998</v>
      </c>
      <c r="O197">
        <f t="shared" si="39"/>
        <v>3.4699999999999998</v>
      </c>
      <c r="P197">
        <f t="shared" si="40"/>
        <v>3.4699999999999998</v>
      </c>
      <c r="Q197" s="10" t="e">
        <f t="shared" si="41"/>
        <v>#VALUE!</v>
      </c>
      <c r="R197" s="10" t="e">
        <f t="shared" si="42"/>
        <v>#VALUE!</v>
      </c>
      <c r="S197" s="10" t="e">
        <f t="shared" si="43"/>
        <v>#VALUE!</v>
      </c>
      <c r="Y197">
        <f t="shared" si="44"/>
        <v>3.4699999999999998</v>
      </c>
    </row>
    <row r="198" spans="1:25" x14ac:dyDescent="0.25">
      <c r="A198">
        <v>210</v>
      </c>
      <c r="B198" t="s">
        <v>411</v>
      </c>
      <c r="C198" s="8" t="s">
        <v>149</v>
      </c>
      <c r="D198" s="8" t="s">
        <v>656</v>
      </c>
      <c r="E198" s="8" t="s">
        <v>656</v>
      </c>
      <c r="F198" s="8" t="s">
        <v>656</v>
      </c>
      <c r="G198">
        <v>4.0999999999999996</v>
      </c>
      <c r="H198">
        <v>3.7</v>
      </c>
      <c r="I198" s="8" t="s">
        <v>656</v>
      </c>
      <c r="J198" s="8" t="s">
        <v>656</v>
      </c>
      <c r="K198" s="8" t="s">
        <v>656</v>
      </c>
      <c r="L198" s="34" t="s">
        <v>656</v>
      </c>
      <c r="M198" s="39"/>
      <c r="N198">
        <f t="shared" si="38"/>
        <v>3.9</v>
      </c>
      <c r="O198">
        <f t="shared" si="39"/>
        <v>3.9</v>
      </c>
      <c r="P198">
        <f t="shared" si="40"/>
        <v>3.9</v>
      </c>
      <c r="Q198" s="10" t="e">
        <f t="shared" si="41"/>
        <v>#VALUE!</v>
      </c>
      <c r="R198" s="10" t="e">
        <f t="shared" si="42"/>
        <v>#VALUE!</v>
      </c>
      <c r="S198" s="10" t="e">
        <f t="shared" si="43"/>
        <v>#VALUE!</v>
      </c>
      <c r="Y198">
        <f t="shared" si="44"/>
        <v>3.9</v>
      </c>
    </row>
    <row r="199" spans="1:25" x14ac:dyDescent="0.25">
      <c r="A199">
        <v>211</v>
      </c>
      <c r="B199" t="s">
        <v>411</v>
      </c>
      <c r="C199" s="8" t="s">
        <v>150</v>
      </c>
      <c r="D199" s="8" t="s">
        <v>656</v>
      </c>
      <c r="E199" s="8" t="s">
        <v>656</v>
      </c>
      <c r="F199" s="8" t="s">
        <v>656</v>
      </c>
      <c r="G199">
        <v>5.68</v>
      </c>
      <c r="H199">
        <v>4.7</v>
      </c>
      <c r="I199">
        <v>4.26</v>
      </c>
      <c r="J199" s="8" t="s">
        <v>656</v>
      </c>
      <c r="K199">
        <v>3.82</v>
      </c>
      <c r="L199" s="3" t="s">
        <v>656</v>
      </c>
      <c r="M199" s="38"/>
      <c r="N199">
        <f t="shared" si="38"/>
        <v>4.6149999999999993</v>
      </c>
      <c r="O199">
        <f t="shared" si="39"/>
        <v>4.6149999999999993</v>
      </c>
      <c r="P199">
        <f t="shared" si="40"/>
        <v>4.6149999999999993</v>
      </c>
      <c r="Q199" s="10" t="e">
        <f t="shared" si="41"/>
        <v>#VALUE!</v>
      </c>
      <c r="R199" s="10" t="e">
        <f t="shared" si="42"/>
        <v>#VALUE!</v>
      </c>
      <c r="S199" s="10" t="e">
        <f t="shared" si="43"/>
        <v>#VALUE!</v>
      </c>
      <c r="Y199">
        <f t="shared" si="44"/>
        <v>4.6149999999999993</v>
      </c>
    </row>
    <row r="200" spans="1:25" x14ac:dyDescent="0.25">
      <c r="A200">
        <v>212</v>
      </c>
      <c r="B200" t="s">
        <v>411</v>
      </c>
      <c r="C200" s="8" t="s">
        <v>151</v>
      </c>
      <c r="D200" s="8" t="s">
        <v>656</v>
      </c>
      <c r="E200" s="8" t="s">
        <v>656</v>
      </c>
      <c r="F200" s="8" t="s">
        <v>656</v>
      </c>
      <c r="G200">
        <v>3.38</v>
      </c>
      <c r="H200">
        <v>3.48</v>
      </c>
      <c r="I200">
        <v>3.4</v>
      </c>
      <c r="J200" s="8" t="s">
        <v>656</v>
      </c>
      <c r="K200" t="s">
        <v>656</v>
      </c>
      <c r="L200" s="3" t="s">
        <v>656</v>
      </c>
      <c r="M200" s="38"/>
      <c r="N200">
        <f t="shared" si="38"/>
        <v>3.42</v>
      </c>
      <c r="O200">
        <f t="shared" si="39"/>
        <v>3.42</v>
      </c>
      <c r="P200">
        <f t="shared" si="40"/>
        <v>3.42</v>
      </c>
      <c r="Q200" s="10" t="e">
        <f t="shared" si="41"/>
        <v>#VALUE!</v>
      </c>
      <c r="R200" s="10" t="e">
        <f t="shared" si="42"/>
        <v>#VALUE!</v>
      </c>
      <c r="S200" s="10" t="e">
        <f t="shared" si="43"/>
        <v>#VALUE!</v>
      </c>
      <c r="Y200">
        <f t="shared" si="44"/>
        <v>3.42</v>
      </c>
    </row>
    <row r="201" spans="1:25" x14ac:dyDescent="0.25">
      <c r="A201">
        <v>213</v>
      </c>
      <c r="B201" t="s">
        <v>411</v>
      </c>
      <c r="C201" s="8" t="s">
        <v>152</v>
      </c>
      <c r="D201" s="8" t="s">
        <v>656</v>
      </c>
      <c r="E201" s="8" t="s">
        <v>656</v>
      </c>
      <c r="F201" s="8" t="s">
        <v>656</v>
      </c>
      <c r="G201">
        <v>2.8</v>
      </c>
      <c r="H201">
        <v>4.04</v>
      </c>
      <c r="I201" s="8" t="s">
        <v>656</v>
      </c>
      <c r="J201" s="8" t="s">
        <v>656</v>
      </c>
      <c r="K201" s="8" t="s">
        <v>656</v>
      </c>
      <c r="L201" s="34" t="s">
        <v>656</v>
      </c>
      <c r="M201" s="39"/>
      <c r="N201">
        <f t="shared" si="38"/>
        <v>3.42</v>
      </c>
      <c r="O201">
        <f t="shared" si="39"/>
        <v>3.42</v>
      </c>
      <c r="P201">
        <f t="shared" si="40"/>
        <v>3.42</v>
      </c>
      <c r="Q201" s="10" t="e">
        <f t="shared" si="41"/>
        <v>#VALUE!</v>
      </c>
      <c r="R201" s="10" t="e">
        <f t="shared" si="42"/>
        <v>#VALUE!</v>
      </c>
      <c r="S201" s="10" t="e">
        <f t="shared" si="43"/>
        <v>#VALUE!</v>
      </c>
      <c r="Y201">
        <f t="shared" si="44"/>
        <v>3.42</v>
      </c>
    </row>
    <row r="202" spans="1:25" x14ac:dyDescent="0.25">
      <c r="A202">
        <v>214</v>
      </c>
      <c r="B202" t="s">
        <v>411</v>
      </c>
      <c r="C202" s="8" t="s">
        <v>153</v>
      </c>
      <c r="D202" s="8" t="s">
        <v>656</v>
      </c>
      <c r="E202" s="8" t="s">
        <v>656</v>
      </c>
      <c r="F202" s="8" t="s">
        <v>656</v>
      </c>
      <c r="G202">
        <v>5.26</v>
      </c>
      <c r="H202">
        <v>5.6</v>
      </c>
      <c r="I202" s="8" t="s">
        <v>656</v>
      </c>
      <c r="J202" s="8" t="s">
        <v>656</v>
      </c>
      <c r="K202" s="8" t="s">
        <v>656</v>
      </c>
      <c r="L202" s="34" t="s">
        <v>656</v>
      </c>
      <c r="M202" s="39"/>
      <c r="N202">
        <f t="shared" si="38"/>
        <v>5.43</v>
      </c>
      <c r="O202">
        <f t="shared" si="39"/>
        <v>5.43</v>
      </c>
      <c r="P202">
        <f t="shared" si="40"/>
        <v>5.43</v>
      </c>
      <c r="Q202" s="10" t="e">
        <f t="shared" si="41"/>
        <v>#VALUE!</v>
      </c>
      <c r="R202" s="10" t="e">
        <f t="shared" si="42"/>
        <v>#VALUE!</v>
      </c>
      <c r="S202" s="10" t="e">
        <f t="shared" si="43"/>
        <v>#VALUE!</v>
      </c>
      <c r="Y202">
        <f t="shared" si="44"/>
        <v>5.43</v>
      </c>
    </row>
    <row r="203" spans="1:25" x14ac:dyDescent="0.25">
      <c r="A203">
        <v>215</v>
      </c>
      <c r="B203" t="s">
        <v>411</v>
      </c>
      <c r="C203" s="8" t="s">
        <v>154</v>
      </c>
      <c r="D203" s="8" t="s">
        <v>656</v>
      </c>
      <c r="E203" s="8" t="s">
        <v>656</v>
      </c>
      <c r="F203" s="8" t="s">
        <v>656</v>
      </c>
      <c r="G203">
        <v>3.96</v>
      </c>
      <c r="H203">
        <v>3.82</v>
      </c>
      <c r="I203">
        <v>5.4</v>
      </c>
      <c r="J203" s="8" t="s">
        <v>656</v>
      </c>
      <c r="K203" s="8" t="s">
        <v>656</v>
      </c>
      <c r="L203" s="34" t="s">
        <v>656</v>
      </c>
      <c r="M203" s="39"/>
      <c r="N203">
        <f t="shared" ref="N203:N266" si="45">AVERAGE(D203:L203)</f>
        <v>4.3933333333333335</v>
      </c>
      <c r="O203">
        <f t="shared" si="39"/>
        <v>4.3933333333333335</v>
      </c>
      <c r="P203">
        <f t="shared" si="40"/>
        <v>4.3933333333333335</v>
      </c>
      <c r="Q203" s="10" t="e">
        <f t="shared" si="41"/>
        <v>#VALUE!</v>
      </c>
      <c r="R203" s="10" t="e">
        <f t="shared" si="42"/>
        <v>#VALUE!</v>
      </c>
      <c r="S203" s="10" t="e">
        <f t="shared" si="43"/>
        <v>#VALUE!</v>
      </c>
      <c r="Y203">
        <f t="shared" si="44"/>
        <v>4.3933333333333335</v>
      </c>
    </row>
    <row r="204" spans="1:25" x14ac:dyDescent="0.25">
      <c r="A204">
        <v>216</v>
      </c>
      <c r="B204" t="s">
        <v>411</v>
      </c>
      <c r="C204" s="8" t="s">
        <v>155</v>
      </c>
      <c r="D204" s="8" t="s">
        <v>656</v>
      </c>
      <c r="E204" s="8" t="s">
        <v>656</v>
      </c>
      <c r="F204" s="8" t="s">
        <v>656</v>
      </c>
      <c r="G204">
        <v>3.02</v>
      </c>
      <c r="H204">
        <v>2.56</v>
      </c>
      <c r="I204">
        <v>4.5999999999999996</v>
      </c>
      <c r="J204" s="8" t="s">
        <v>656</v>
      </c>
      <c r="K204" s="8" t="s">
        <v>656</v>
      </c>
      <c r="L204" s="34" t="s">
        <v>656</v>
      </c>
      <c r="M204" s="39"/>
      <c r="N204">
        <f t="shared" si="45"/>
        <v>3.3933333333333331</v>
      </c>
      <c r="O204">
        <f t="shared" si="39"/>
        <v>3.3933333333333331</v>
      </c>
      <c r="P204">
        <f t="shared" si="40"/>
        <v>3.3933333333333331</v>
      </c>
      <c r="Q204" s="10" t="e">
        <f t="shared" si="41"/>
        <v>#VALUE!</v>
      </c>
      <c r="R204" s="10" t="e">
        <f t="shared" si="42"/>
        <v>#VALUE!</v>
      </c>
      <c r="S204" s="10" t="e">
        <f t="shared" si="43"/>
        <v>#VALUE!</v>
      </c>
      <c r="Y204">
        <f t="shared" si="44"/>
        <v>3.3933333333333331</v>
      </c>
    </row>
    <row r="205" spans="1:25" x14ac:dyDescent="0.25">
      <c r="A205">
        <v>217</v>
      </c>
      <c r="B205" t="s">
        <v>411</v>
      </c>
      <c r="C205" s="8" t="s">
        <v>156</v>
      </c>
      <c r="D205" s="8" t="s">
        <v>656</v>
      </c>
      <c r="E205" s="8" t="s">
        <v>656</v>
      </c>
      <c r="F205" s="8" t="s">
        <v>656</v>
      </c>
      <c r="G205">
        <v>4.5199999999999996</v>
      </c>
      <c r="H205">
        <v>2.94</v>
      </c>
      <c r="I205" s="8" t="s">
        <v>656</v>
      </c>
      <c r="J205" s="8" t="s">
        <v>656</v>
      </c>
      <c r="K205" s="8" t="s">
        <v>656</v>
      </c>
      <c r="L205" s="34" t="s">
        <v>656</v>
      </c>
      <c r="M205" s="39"/>
      <c r="N205">
        <f t="shared" si="45"/>
        <v>3.7299999999999995</v>
      </c>
      <c r="O205">
        <f t="shared" si="39"/>
        <v>3.7299999999999995</v>
      </c>
      <c r="P205">
        <f t="shared" si="40"/>
        <v>3.7299999999999995</v>
      </c>
      <c r="Q205" s="10" t="e">
        <f t="shared" si="41"/>
        <v>#VALUE!</v>
      </c>
      <c r="R205" s="10" t="e">
        <f t="shared" si="42"/>
        <v>#VALUE!</v>
      </c>
      <c r="S205" s="10" t="e">
        <f t="shared" si="43"/>
        <v>#VALUE!</v>
      </c>
      <c r="Y205">
        <f t="shared" si="44"/>
        <v>3.7299999999999995</v>
      </c>
    </row>
    <row r="206" spans="1:25" x14ac:dyDescent="0.25">
      <c r="A206">
        <v>218</v>
      </c>
      <c r="B206" t="s">
        <v>411</v>
      </c>
      <c r="C206" s="8" t="s">
        <v>157</v>
      </c>
      <c r="D206" s="8" t="s">
        <v>656</v>
      </c>
      <c r="E206" s="8" t="s">
        <v>656</v>
      </c>
      <c r="F206" s="8" t="s">
        <v>656</v>
      </c>
      <c r="G206">
        <v>3.3</v>
      </c>
      <c r="H206">
        <v>3.5</v>
      </c>
      <c r="I206">
        <v>3.36</v>
      </c>
      <c r="J206" s="8" t="s">
        <v>656</v>
      </c>
      <c r="K206" s="8" t="s">
        <v>656</v>
      </c>
      <c r="L206" s="34" t="s">
        <v>656</v>
      </c>
      <c r="M206" s="39"/>
      <c r="N206">
        <f t="shared" si="45"/>
        <v>3.3866666666666667</v>
      </c>
      <c r="O206">
        <f t="shared" si="39"/>
        <v>3.3866666666666667</v>
      </c>
      <c r="P206">
        <f t="shared" si="40"/>
        <v>3.3866666666666667</v>
      </c>
      <c r="Q206" s="10" t="e">
        <f t="shared" si="41"/>
        <v>#VALUE!</v>
      </c>
      <c r="R206" s="10" t="e">
        <f t="shared" si="42"/>
        <v>#VALUE!</v>
      </c>
      <c r="S206" s="10" t="e">
        <f t="shared" si="43"/>
        <v>#VALUE!</v>
      </c>
      <c r="Y206">
        <f t="shared" si="44"/>
        <v>3.3866666666666667</v>
      </c>
    </row>
    <row r="207" spans="1:25" x14ac:dyDescent="0.25">
      <c r="A207">
        <v>219</v>
      </c>
      <c r="B207" t="s">
        <v>411</v>
      </c>
      <c r="C207" s="8" t="s">
        <v>158</v>
      </c>
      <c r="D207" s="8" t="s">
        <v>656</v>
      </c>
      <c r="E207" s="8" t="s">
        <v>656</v>
      </c>
      <c r="F207" s="8" t="s">
        <v>656</v>
      </c>
      <c r="G207">
        <v>5.44</v>
      </c>
      <c r="H207">
        <v>3.02</v>
      </c>
      <c r="I207">
        <v>3.92</v>
      </c>
      <c r="J207" s="8" t="s">
        <v>656</v>
      </c>
      <c r="K207">
        <v>5.82</v>
      </c>
      <c r="L207" s="34" t="s">
        <v>656</v>
      </c>
      <c r="M207" s="39"/>
      <c r="N207">
        <f t="shared" si="45"/>
        <v>4.5500000000000007</v>
      </c>
      <c r="O207">
        <f t="shared" si="39"/>
        <v>4.5500000000000007</v>
      </c>
      <c r="P207">
        <f t="shared" si="40"/>
        <v>4.5500000000000007</v>
      </c>
      <c r="Q207" s="10" t="e">
        <f t="shared" si="41"/>
        <v>#VALUE!</v>
      </c>
      <c r="R207" s="10" t="e">
        <f t="shared" si="42"/>
        <v>#VALUE!</v>
      </c>
      <c r="S207" s="10" t="e">
        <f t="shared" si="43"/>
        <v>#VALUE!</v>
      </c>
      <c r="Y207">
        <f t="shared" si="44"/>
        <v>4.5500000000000007</v>
      </c>
    </row>
    <row r="208" spans="1:25" x14ac:dyDescent="0.25">
      <c r="A208">
        <v>220</v>
      </c>
      <c r="B208" t="s">
        <v>411</v>
      </c>
      <c r="C208" s="8" t="s">
        <v>159</v>
      </c>
      <c r="D208" s="8" t="s">
        <v>656</v>
      </c>
      <c r="E208" s="8" t="s">
        <v>656</v>
      </c>
      <c r="F208" s="8" t="s">
        <v>656</v>
      </c>
      <c r="G208">
        <v>3.84</v>
      </c>
      <c r="H208">
        <v>2.56</v>
      </c>
      <c r="I208" s="8" t="s">
        <v>656</v>
      </c>
      <c r="J208" s="8" t="s">
        <v>656</v>
      </c>
      <c r="K208" s="8" t="s">
        <v>656</v>
      </c>
      <c r="L208" s="34" t="s">
        <v>656</v>
      </c>
      <c r="M208" s="39"/>
      <c r="N208">
        <f t="shared" si="45"/>
        <v>3.2</v>
      </c>
      <c r="O208">
        <f t="shared" si="39"/>
        <v>3.2</v>
      </c>
      <c r="P208">
        <f t="shared" si="40"/>
        <v>3.2</v>
      </c>
      <c r="Q208" s="10" t="e">
        <f t="shared" si="41"/>
        <v>#VALUE!</v>
      </c>
      <c r="R208" s="10" t="e">
        <f t="shared" si="42"/>
        <v>#VALUE!</v>
      </c>
      <c r="S208" s="10" t="e">
        <f t="shared" si="43"/>
        <v>#VALUE!</v>
      </c>
      <c r="Y208">
        <f t="shared" si="44"/>
        <v>3.2</v>
      </c>
    </row>
    <row r="209" spans="1:25" x14ac:dyDescent="0.25">
      <c r="A209">
        <v>221</v>
      </c>
      <c r="B209" t="s">
        <v>411</v>
      </c>
      <c r="C209" s="8" t="s">
        <v>160</v>
      </c>
      <c r="D209" s="8" t="s">
        <v>656</v>
      </c>
      <c r="E209" s="8" t="s">
        <v>656</v>
      </c>
      <c r="F209" s="8" t="s">
        <v>656</v>
      </c>
      <c r="G209">
        <v>3.58</v>
      </c>
      <c r="H209" s="8" t="s">
        <v>656</v>
      </c>
      <c r="I209">
        <v>4.3600000000000003</v>
      </c>
      <c r="J209" s="8" t="s">
        <v>656</v>
      </c>
      <c r="K209">
        <v>4.76</v>
      </c>
      <c r="L209" s="34" t="s">
        <v>656</v>
      </c>
      <c r="M209" s="39"/>
      <c r="N209">
        <f t="shared" si="45"/>
        <v>4.2333333333333334</v>
      </c>
      <c r="O209">
        <f t="shared" si="39"/>
        <v>4.2333333333333334</v>
      </c>
      <c r="P209">
        <f t="shared" si="40"/>
        <v>4.2333333333333334</v>
      </c>
      <c r="Q209" s="10" t="e">
        <f t="shared" si="41"/>
        <v>#VALUE!</v>
      </c>
      <c r="R209" s="10" t="e">
        <f t="shared" si="42"/>
        <v>#VALUE!</v>
      </c>
      <c r="S209" s="10" t="e">
        <f t="shared" si="43"/>
        <v>#VALUE!</v>
      </c>
      <c r="Y209">
        <f t="shared" si="44"/>
        <v>4.2333333333333334</v>
      </c>
    </row>
    <row r="210" spans="1:25" x14ac:dyDescent="0.25">
      <c r="A210">
        <v>222</v>
      </c>
      <c r="B210" t="s">
        <v>411</v>
      </c>
      <c r="C210" s="8" t="s">
        <v>161</v>
      </c>
      <c r="D210" s="8" t="s">
        <v>656</v>
      </c>
      <c r="E210" s="8" t="s">
        <v>656</v>
      </c>
      <c r="F210" s="8" t="s">
        <v>656</v>
      </c>
      <c r="G210" s="8" t="s">
        <v>656</v>
      </c>
      <c r="H210">
        <v>6.28</v>
      </c>
      <c r="I210">
        <v>4.3600000000000003</v>
      </c>
      <c r="J210" s="8" t="s">
        <v>656</v>
      </c>
      <c r="K210">
        <v>5.7</v>
      </c>
      <c r="L210" s="34" t="s">
        <v>656</v>
      </c>
      <c r="M210" s="39"/>
      <c r="N210">
        <f t="shared" si="45"/>
        <v>5.4466666666666663</v>
      </c>
      <c r="O210">
        <f t="shared" si="39"/>
        <v>5.4466666666666663</v>
      </c>
      <c r="P210">
        <f t="shared" si="40"/>
        <v>5.4466666666666663</v>
      </c>
      <c r="Q210" s="10" t="e">
        <f t="shared" si="41"/>
        <v>#VALUE!</v>
      </c>
      <c r="R210" s="10" t="e">
        <f t="shared" si="42"/>
        <v>#VALUE!</v>
      </c>
      <c r="S210" s="10" t="e">
        <f t="shared" si="43"/>
        <v>#VALUE!</v>
      </c>
      <c r="Y210">
        <f t="shared" si="44"/>
        <v>5.4466666666666663</v>
      </c>
    </row>
    <row r="211" spans="1:25" x14ac:dyDescent="0.25">
      <c r="A211">
        <v>223</v>
      </c>
      <c r="B211" t="s">
        <v>411</v>
      </c>
      <c r="C211" s="8" t="s">
        <v>162</v>
      </c>
      <c r="D211" s="8" t="s">
        <v>656</v>
      </c>
      <c r="E211" s="8" t="s">
        <v>656</v>
      </c>
      <c r="F211" s="8" t="s">
        <v>656</v>
      </c>
      <c r="G211">
        <v>2.4</v>
      </c>
      <c r="H211">
        <v>6.26</v>
      </c>
      <c r="I211">
        <v>3.76</v>
      </c>
      <c r="J211" s="8" t="s">
        <v>656</v>
      </c>
      <c r="K211">
        <v>6.05</v>
      </c>
      <c r="L211" s="34" t="s">
        <v>656</v>
      </c>
      <c r="M211" s="39"/>
      <c r="N211">
        <f t="shared" si="45"/>
        <v>4.6174999999999997</v>
      </c>
      <c r="O211">
        <f t="shared" si="39"/>
        <v>4.6174999999999997</v>
      </c>
      <c r="P211">
        <f t="shared" si="40"/>
        <v>4.6174999999999997</v>
      </c>
      <c r="Q211" s="10" t="e">
        <f t="shared" si="41"/>
        <v>#VALUE!</v>
      </c>
      <c r="R211" s="10" t="e">
        <f t="shared" si="42"/>
        <v>#VALUE!</v>
      </c>
      <c r="S211" s="10" t="e">
        <f t="shared" si="43"/>
        <v>#VALUE!</v>
      </c>
      <c r="Y211">
        <f t="shared" si="44"/>
        <v>4.6174999999999997</v>
      </c>
    </row>
    <row r="212" spans="1:25" x14ac:dyDescent="0.25">
      <c r="A212">
        <v>224</v>
      </c>
      <c r="B212" t="s">
        <v>411</v>
      </c>
      <c r="C212" s="8" t="s">
        <v>163</v>
      </c>
      <c r="D212" s="8" t="s">
        <v>656</v>
      </c>
      <c r="E212" s="8" t="s">
        <v>656</v>
      </c>
      <c r="F212" s="8" t="s">
        <v>656</v>
      </c>
      <c r="G212" s="8" t="s">
        <v>656</v>
      </c>
      <c r="H212" s="8" t="s">
        <v>656</v>
      </c>
      <c r="I212">
        <v>4.375</v>
      </c>
      <c r="J212" s="8" t="s">
        <v>656</v>
      </c>
      <c r="K212">
        <v>3.92</v>
      </c>
      <c r="L212" s="34" t="s">
        <v>656</v>
      </c>
      <c r="M212" s="39"/>
      <c r="N212">
        <f t="shared" si="45"/>
        <v>4.1475</v>
      </c>
      <c r="O212">
        <f t="shared" si="39"/>
        <v>4.1475</v>
      </c>
      <c r="P212">
        <f t="shared" si="40"/>
        <v>4.1475</v>
      </c>
      <c r="Q212" s="10" t="e">
        <f t="shared" si="41"/>
        <v>#VALUE!</v>
      </c>
      <c r="R212" s="10" t="e">
        <f t="shared" si="42"/>
        <v>#VALUE!</v>
      </c>
      <c r="S212" s="10" t="e">
        <f t="shared" si="43"/>
        <v>#VALUE!</v>
      </c>
      <c r="Y212">
        <f t="shared" si="44"/>
        <v>4.1475</v>
      </c>
    </row>
    <row r="213" spans="1:25" x14ac:dyDescent="0.25">
      <c r="A213">
        <v>225</v>
      </c>
      <c r="B213" t="s">
        <v>411</v>
      </c>
      <c r="C213" s="8" t="s">
        <v>164</v>
      </c>
      <c r="D213" s="8" t="s">
        <v>656</v>
      </c>
      <c r="E213" s="8" t="s">
        <v>656</v>
      </c>
      <c r="F213" s="8" t="s">
        <v>656</v>
      </c>
      <c r="G213" s="8" t="s">
        <v>656</v>
      </c>
      <c r="H213">
        <v>4.04</v>
      </c>
      <c r="I213">
        <v>3</v>
      </c>
      <c r="J213" s="8" t="s">
        <v>656</v>
      </c>
      <c r="K213" s="8" t="s">
        <v>656</v>
      </c>
      <c r="L213" s="34" t="s">
        <v>656</v>
      </c>
      <c r="M213" s="39"/>
      <c r="N213">
        <f t="shared" si="45"/>
        <v>3.52</v>
      </c>
      <c r="O213">
        <f t="shared" si="39"/>
        <v>3.52</v>
      </c>
      <c r="P213">
        <f t="shared" si="40"/>
        <v>3.52</v>
      </c>
      <c r="Q213" s="10" t="e">
        <f t="shared" si="41"/>
        <v>#VALUE!</v>
      </c>
      <c r="R213" s="10" t="e">
        <f t="shared" si="42"/>
        <v>#VALUE!</v>
      </c>
      <c r="S213" s="10" t="e">
        <f t="shared" si="43"/>
        <v>#VALUE!</v>
      </c>
      <c r="Y213">
        <f t="shared" si="44"/>
        <v>3.52</v>
      </c>
    </row>
    <row r="214" spans="1:25" x14ac:dyDescent="0.25">
      <c r="A214">
        <v>226</v>
      </c>
      <c r="B214" t="s">
        <v>411</v>
      </c>
      <c r="C214" s="8" t="s">
        <v>165</v>
      </c>
      <c r="D214" s="8" t="s">
        <v>656</v>
      </c>
      <c r="E214" s="8" t="s">
        <v>656</v>
      </c>
      <c r="F214" s="8" t="s">
        <v>656</v>
      </c>
      <c r="G214">
        <v>4.12</v>
      </c>
      <c r="H214" s="8" t="s">
        <v>656</v>
      </c>
      <c r="I214">
        <v>2.9750000000000001</v>
      </c>
      <c r="J214" s="8" t="s">
        <v>656</v>
      </c>
      <c r="K214">
        <v>4.0999999999999996</v>
      </c>
      <c r="L214" s="34" t="s">
        <v>656</v>
      </c>
      <c r="M214" s="39"/>
      <c r="N214">
        <f t="shared" si="45"/>
        <v>3.7316666666666669</v>
      </c>
      <c r="O214">
        <f t="shared" si="39"/>
        <v>3.7316666666666669</v>
      </c>
      <c r="P214">
        <f t="shared" si="40"/>
        <v>3.7316666666666669</v>
      </c>
      <c r="Q214" s="10" t="e">
        <f t="shared" si="41"/>
        <v>#VALUE!</v>
      </c>
      <c r="R214" s="10" t="e">
        <f t="shared" si="42"/>
        <v>#VALUE!</v>
      </c>
      <c r="S214" s="10" t="e">
        <f t="shared" si="43"/>
        <v>#VALUE!</v>
      </c>
      <c r="Y214">
        <f t="shared" si="44"/>
        <v>3.7316666666666669</v>
      </c>
    </row>
    <row r="215" spans="1:25" x14ac:dyDescent="0.25">
      <c r="A215">
        <v>227</v>
      </c>
      <c r="B215" t="s">
        <v>411</v>
      </c>
      <c r="C215" s="8" t="s">
        <v>166</v>
      </c>
      <c r="D215" s="8" t="s">
        <v>656</v>
      </c>
      <c r="E215" s="8" t="s">
        <v>656</v>
      </c>
      <c r="F215" s="8" t="s">
        <v>656</v>
      </c>
      <c r="G215">
        <v>4.0599999999999996</v>
      </c>
      <c r="H215">
        <v>2.0499999999999998</v>
      </c>
      <c r="I215">
        <v>2.66</v>
      </c>
      <c r="J215" s="8" t="s">
        <v>656</v>
      </c>
      <c r="K215">
        <v>3.78</v>
      </c>
      <c r="L215" s="34" t="s">
        <v>656</v>
      </c>
      <c r="M215" s="39"/>
      <c r="N215">
        <f t="shared" si="45"/>
        <v>3.1374999999999997</v>
      </c>
      <c r="O215">
        <f t="shared" si="39"/>
        <v>3.1374999999999997</v>
      </c>
      <c r="P215">
        <f t="shared" si="40"/>
        <v>3.1374999999999997</v>
      </c>
      <c r="Q215" s="10" t="e">
        <f t="shared" si="41"/>
        <v>#VALUE!</v>
      </c>
      <c r="R215" s="10" t="e">
        <f t="shared" si="42"/>
        <v>#VALUE!</v>
      </c>
      <c r="S215" s="10" t="e">
        <f t="shared" si="43"/>
        <v>#VALUE!</v>
      </c>
      <c r="Y215">
        <f t="shared" si="44"/>
        <v>3.1374999999999997</v>
      </c>
    </row>
    <row r="216" spans="1:25" x14ac:dyDescent="0.25">
      <c r="A216">
        <v>228</v>
      </c>
      <c r="B216" t="s">
        <v>411</v>
      </c>
      <c r="C216" s="8" t="s">
        <v>167</v>
      </c>
      <c r="D216" s="8" t="s">
        <v>656</v>
      </c>
      <c r="E216" s="8" t="s">
        <v>656</v>
      </c>
      <c r="F216" s="8" t="s">
        <v>656</v>
      </c>
      <c r="G216">
        <v>5.16</v>
      </c>
      <c r="H216" s="8" t="s">
        <v>656</v>
      </c>
      <c r="I216">
        <v>3.28</v>
      </c>
      <c r="J216" s="8" t="s">
        <v>656</v>
      </c>
      <c r="K216">
        <v>7.5</v>
      </c>
      <c r="L216" s="34" t="s">
        <v>656</v>
      </c>
      <c r="M216" s="39"/>
      <c r="N216">
        <f t="shared" si="45"/>
        <v>5.3133333333333335</v>
      </c>
      <c r="O216">
        <f t="shared" si="39"/>
        <v>5.3133333333333335</v>
      </c>
      <c r="P216">
        <f t="shared" si="40"/>
        <v>5.3133333333333335</v>
      </c>
      <c r="Q216" s="10" t="e">
        <f t="shared" si="41"/>
        <v>#VALUE!</v>
      </c>
      <c r="R216" s="10" t="e">
        <f t="shared" si="42"/>
        <v>#VALUE!</v>
      </c>
      <c r="S216" s="10" t="e">
        <f t="shared" si="43"/>
        <v>#VALUE!</v>
      </c>
      <c r="Y216">
        <f t="shared" si="44"/>
        <v>5.3133333333333335</v>
      </c>
    </row>
    <row r="217" spans="1:25" x14ac:dyDescent="0.25">
      <c r="A217">
        <v>229</v>
      </c>
      <c r="B217" t="s">
        <v>411</v>
      </c>
      <c r="C217" s="8" t="s">
        <v>168</v>
      </c>
      <c r="D217" s="8" t="s">
        <v>656</v>
      </c>
      <c r="E217" s="8" t="s">
        <v>656</v>
      </c>
      <c r="F217" s="8" t="s">
        <v>656</v>
      </c>
      <c r="G217">
        <v>3.1</v>
      </c>
      <c r="H217">
        <v>2.78</v>
      </c>
      <c r="I217" s="8" t="s">
        <v>656</v>
      </c>
      <c r="J217" s="8" t="s">
        <v>656</v>
      </c>
      <c r="K217" s="8" t="s">
        <v>656</v>
      </c>
      <c r="L217" s="34" t="s">
        <v>656</v>
      </c>
      <c r="M217" s="39"/>
      <c r="N217">
        <f t="shared" si="45"/>
        <v>2.94</v>
      </c>
      <c r="O217">
        <f t="shared" si="39"/>
        <v>2.94</v>
      </c>
      <c r="P217">
        <f t="shared" si="40"/>
        <v>2.94</v>
      </c>
      <c r="Q217" s="10" t="e">
        <f t="shared" si="41"/>
        <v>#VALUE!</v>
      </c>
      <c r="R217" s="10" t="e">
        <f t="shared" si="42"/>
        <v>#VALUE!</v>
      </c>
      <c r="S217" s="10" t="e">
        <f t="shared" si="43"/>
        <v>#VALUE!</v>
      </c>
      <c r="Y217">
        <f t="shared" si="44"/>
        <v>2.94</v>
      </c>
    </row>
    <row r="218" spans="1:25" x14ac:dyDescent="0.25">
      <c r="A218">
        <v>230</v>
      </c>
      <c r="B218" t="s">
        <v>411</v>
      </c>
      <c r="C218" s="8" t="s">
        <v>169</v>
      </c>
      <c r="D218" s="8" t="s">
        <v>656</v>
      </c>
      <c r="E218" s="8" t="s">
        <v>656</v>
      </c>
      <c r="F218" s="8" t="s">
        <v>656</v>
      </c>
      <c r="G218">
        <v>5.12</v>
      </c>
      <c r="H218">
        <v>3.52</v>
      </c>
      <c r="I218">
        <v>4.54</v>
      </c>
      <c r="J218" s="8" t="s">
        <v>656</v>
      </c>
      <c r="K218">
        <v>4.55</v>
      </c>
      <c r="L218" s="34" t="s">
        <v>656</v>
      </c>
      <c r="M218" s="39"/>
      <c r="N218">
        <f t="shared" si="45"/>
        <v>4.4325000000000001</v>
      </c>
      <c r="O218">
        <f t="shared" si="39"/>
        <v>4.4325000000000001</v>
      </c>
      <c r="P218">
        <f t="shared" si="40"/>
        <v>4.4325000000000001</v>
      </c>
      <c r="Q218" s="10" t="e">
        <f t="shared" si="41"/>
        <v>#VALUE!</v>
      </c>
      <c r="R218" s="10" t="e">
        <f t="shared" si="42"/>
        <v>#VALUE!</v>
      </c>
      <c r="S218" s="10" t="e">
        <f t="shared" si="43"/>
        <v>#VALUE!</v>
      </c>
      <c r="Y218">
        <f t="shared" si="44"/>
        <v>4.4325000000000001</v>
      </c>
    </row>
    <row r="219" spans="1:25" x14ac:dyDescent="0.25">
      <c r="A219">
        <v>231</v>
      </c>
      <c r="B219" t="s">
        <v>411</v>
      </c>
      <c r="C219" s="8" t="s">
        <v>170</v>
      </c>
      <c r="D219" s="8" t="s">
        <v>656</v>
      </c>
      <c r="E219" s="8" t="s">
        <v>656</v>
      </c>
      <c r="F219" s="8" t="s">
        <v>656</v>
      </c>
      <c r="G219">
        <v>2.0499999999999998</v>
      </c>
      <c r="H219">
        <v>2.44</v>
      </c>
      <c r="I219" s="8" t="s">
        <v>656</v>
      </c>
      <c r="J219" s="8" t="s">
        <v>656</v>
      </c>
      <c r="K219" s="8" t="s">
        <v>656</v>
      </c>
      <c r="L219" s="34" t="s">
        <v>656</v>
      </c>
      <c r="M219" s="39"/>
      <c r="N219">
        <f t="shared" si="45"/>
        <v>2.2450000000000001</v>
      </c>
      <c r="O219">
        <f t="shared" si="39"/>
        <v>2.2450000000000001</v>
      </c>
      <c r="P219">
        <f t="shared" si="40"/>
        <v>2.2450000000000001</v>
      </c>
      <c r="Q219" s="10" t="e">
        <f t="shared" si="41"/>
        <v>#VALUE!</v>
      </c>
      <c r="R219" s="10" t="e">
        <f t="shared" si="42"/>
        <v>#VALUE!</v>
      </c>
      <c r="S219" s="10" t="e">
        <f t="shared" si="43"/>
        <v>#VALUE!</v>
      </c>
      <c r="Y219">
        <f t="shared" si="44"/>
        <v>2.2450000000000001</v>
      </c>
    </row>
    <row r="220" spans="1:25" x14ac:dyDescent="0.25">
      <c r="A220">
        <v>232</v>
      </c>
      <c r="B220" t="s">
        <v>411</v>
      </c>
      <c r="C220" s="8" t="s">
        <v>171</v>
      </c>
      <c r="D220" s="8" t="s">
        <v>656</v>
      </c>
      <c r="E220" s="8" t="s">
        <v>656</v>
      </c>
      <c r="F220" s="8" t="s">
        <v>656</v>
      </c>
      <c r="G220">
        <v>3.1</v>
      </c>
      <c r="H220">
        <v>2.4</v>
      </c>
      <c r="I220">
        <v>3.38</v>
      </c>
      <c r="J220" s="8" t="s">
        <v>656</v>
      </c>
      <c r="K220">
        <v>2.9</v>
      </c>
      <c r="L220" s="34" t="s">
        <v>656</v>
      </c>
      <c r="M220" s="39"/>
      <c r="N220">
        <f t="shared" si="45"/>
        <v>2.9449999999999998</v>
      </c>
      <c r="O220">
        <f t="shared" si="39"/>
        <v>2.9449999999999998</v>
      </c>
      <c r="P220">
        <f t="shared" si="40"/>
        <v>2.9449999999999998</v>
      </c>
      <c r="Q220" s="10" t="e">
        <f t="shared" si="41"/>
        <v>#VALUE!</v>
      </c>
      <c r="R220" s="10" t="e">
        <f t="shared" si="42"/>
        <v>#VALUE!</v>
      </c>
      <c r="S220" s="10" t="e">
        <f t="shared" si="43"/>
        <v>#VALUE!</v>
      </c>
      <c r="Y220">
        <f t="shared" si="44"/>
        <v>2.9449999999999998</v>
      </c>
    </row>
    <row r="221" spans="1:25" x14ac:dyDescent="0.25">
      <c r="A221">
        <v>233</v>
      </c>
      <c r="B221" t="s">
        <v>411</v>
      </c>
      <c r="C221" s="8" t="s">
        <v>172</v>
      </c>
      <c r="D221" s="8" t="s">
        <v>656</v>
      </c>
      <c r="E221" s="8" t="s">
        <v>656</v>
      </c>
      <c r="F221" s="8" t="s">
        <v>656</v>
      </c>
      <c r="G221">
        <v>3.38</v>
      </c>
      <c r="H221">
        <v>3.28</v>
      </c>
      <c r="I221">
        <v>4.4800000000000004</v>
      </c>
      <c r="J221" s="8" t="s">
        <v>656</v>
      </c>
      <c r="K221">
        <v>4.9333333333333336</v>
      </c>
      <c r="L221" s="34" t="s">
        <v>656</v>
      </c>
      <c r="M221" s="39"/>
      <c r="N221">
        <f t="shared" si="45"/>
        <v>4.0183333333333335</v>
      </c>
      <c r="O221">
        <f t="shared" si="39"/>
        <v>4.0183333333333335</v>
      </c>
      <c r="P221">
        <f t="shared" si="40"/>
        <v>4.0183333333333335</v>
      </c>
      <c r="Q221" s="10" t="e">
        <f t="shared" si="41"/>
        <v>#VALUE!</v>
      </c>
      <c r="R221" s="10" t="e">
        <f t="shared" si="42"/>
        <v>#VALUE!</v>
      </c>
      <c r="S221" s="10" t="e">
        <f t="shared" si="43"/>
        <v>#VALUE!</v>
      </c>
      <c r="Y221">
        <f t="shared" si="44"/>
        <v>4.0183333333333335</v>
      </c>
    </row>
    <row r="222" spans="1:25" x14ac:dyDescent="0.25">
      <c r="A222">
        <v>234</v>
      </c>
      <c r="B222" t="s">
        <v>411</v>
      </c>
      <c r="C222" s="8" t="s">
        <v>173</v>
      </c>
      <c r="D222" s="8" t="s">
        <v>656</v>
      </c>
      <c r="E222" s="8" t="s">
        <v>656</v>
      </c>
      <c r="F222" s="8" t="s">
        <v>656</v>
      </c>
      <c r="G222">
        <v>4.18</v>
      </c>
      <c r="H222">
        <v>2.84</v>
      </c>
      <c r="I222">
        <v>3.04</v>
      </c>
      <c r="J222" s="8" t="s">
        <v>656</v>
      </c>
      <c r="K222">
        <v>4.38</v>
      </c>
      <c r="L222" s="34" t="s">
        <v>656</v>
      </c>
      <c r="M222" s="39"/>
      <c r="N222">
        <f t="shared" si="45"/>
        <v>3.6099999999999994</v>
      </c>
      <c r="O222">
        <f t="shared" si="39"/>
        <v>3.6099999999999994</v>
      </c>
      <c r="P222">
        <f t="shared" si="40"/>
        <v>3.6099999999999994</v>
      </c>
      <c r="Q222" s="10" t="e">
        <f t="shared" si="41"/>
        <v>#VALUE!</v>
      </c>
      <c r="R222" s="10" t="e">
        <f t="shared" si="42"/>
        <v>#VALUE!</v>
      </c>
      <c r="S222" s="10" t="e">
        <f t="shared" si="43"/>
        <v>#VALUE!</v>
      </c>
      <c r="Y222">
        <f t="shared" si="44"/>
        <v>3.6099999999999994</v>
      </c>
    </row>
    <row r="223" spans="1:25" x14ac:dyDescent="0.25">
      <c r="A223">
        <v>235</v>
      </c>
      <c r="B223" t="s">
        <v>411</v>
      </c>
      <c r="C223" s="8" t="s">
        <v>174</v>
      </c>
      <c r="D223" s="8" t="s">
        <v>656</v>
      </c>
      <c r="E223" s="8" t="s">
        <v>656</v>
      </c>
      <c r="F223" s="8" t="s">
        <v>656</v>
      </c>
      <c r="G223">
        <v>3.96</v>
      </c>
      <c r="H223">
        <v>4.32</v>
      </c>
      <c r="I223">
        <v>3.94</v>
      </c>
      <c r="J223" s="8" t="s">
        <v>656</v>
      </c>
      <c r="K223" t="s">
        <v>656</v>
      </c>
      <c r="L223" s="34" t="s">
        <v>656</v>
      </c>
      <c r="M223" s="39"/>
      <c r="N223">
        <f>AVERAGE(D223:L223)</f>
        <v>4.0733333333333333</v>
      </c>
      <c r="O223">
        <f t="shared" si="39"/>
        <v>4.0733333333333333</v>
      </c>
      <c r="P223">
        <f t="shared" si="40"/>
        <v>4.0733333333333333</v>
      </c>
      <c r="Q223" s="10" t="e">
        <f t="shared" si="41"/>
        <v>#VALUE!</v>
      </c>
      <c r="R223" s="10" t="e">
        <f t="shared" si="42"/>
        <v>#VALUE!</v>
      </c>
      <c r="S223" s="10" t="e">
        <f t="shared" si="43"/>
        <v>#VALUE!</v>
      </c>
      <c r="Y223">
        <f t="shared" si="44"/>
        <v>4.0733333333333333</v>
      </c>
    </row>
    <row r="224" spans="1:25" x14ac:dyDescent="0.25">
      <c r="A224">
        <v>236</v>
      </c>
      <c r="B224" t="s">
        <v>411</v>
      </c>
      <c r="C224" s="8" t="s">
        <v>175</v>
      </c>
      <c r="D224" s="8" t="s">
        <v>656</v>
      </c>
      <c r="E224" s="8" t="s">
        <v>656</v>
      </c>
      <c r="F224" s="8" t="s">
        <v>656</v>
      </c>
      <c r="G224">
        <v>3.1</v>
      </c>
      <c r="H224">
        <v>2.8</v>
      </c>
      <c r="I224" s="8" t="s">
        <v>656</v>
      </c>
      <c r="J224" s="8" t="s">
        <v>656</v>
      </c>
      <c r="K224" s="8" t="s">
        <v>656</v>
      </c>
      <c r="L224" s="34" t="s">
        <v>656</v>
      </c>
      <c r="M224" s="39"/>
      <c r="N224">
        <f t="shared" si="45"/>
        <v>2.95</v>
      </c>
      <c r="O224">
        <f t="shared" si="39"/>
        <v>2.95</v>
      </c>
      <c r="P224">
        <f t="shared" si="40"/>
        <v>2.95</v>
      </c>
      <c r="Q224" s="10" t="e">
        <f t="shared" si="41"/>
        <v>#VALUE!</v>
      </c>
      <c r="R224" s="10" t="e">
        <f t="shared" si="42"/>
        <v>#VALUE!</v>
      </c>
      <c r="S224" s="10" t="e">
        <f t="shared" si="43"/>
        <v>#VALUE!</v>
      </c>
      <c r="Y224">
        <f t="shared" si="44"/>
        <v>2.95</v>
      </c>
    </row>
    <row r="225" spans="1:27" x14ac:dyDescent="0.25">
      <c r="A225">
        <v>237</v>
      </c>
      <c r="B225" t="s">
        <v>411</v>
      </c>
      <c r="C225" s="8" t="s">
        <v>176</v>
      </c>
      <c r="D225" s="8" t="s">
        <v>656</v>
      </c>
      <c r="E225" s="8" t="s">
        <v>656</v>
      </c>
      <c r="F225" s="8" t="s">
        <v>656</v>
      </c>
      <c r="G225">
        <v>3.15</v>
      </c>
      <c r="H225" s="8" t="s">
        <v>656</v>
      </c>
      <c r="I225" s="8" t="s">
        <v>656</v>
      </c>
      <c r="J225" s="8" t="s">
        <v>656</v>
      </c>
      <c r="K225" s="8" t="s">
        <v>656</v>
      </c>
      <c r="L225" s="34" t="s">
        <v>656</v>
      </c>
      <c r="M225" s="39"/>
      <c r="N225">
        <f t="shared" si="45"/>
        <v>3.15</v>
      </c>
      <c r="O225">
        <f t="shared" si="39"/>
        <v>3.15</v>
      </c>
      <c r="P225">
        <f t="shared" si="40"/>
        <v>3.15</v>
      </c>
      <c r="Q225" s="10" t="e">
        <f t="shared" si="41"/>
        <v>#VALUE!</v>
      </c>
      <c r="R225" s="10" t="e">
        <f t="shared" si="42"/>
        <v>#VALUE!</v>
      </c>
      <c r="S225" s="10" t="e">
        <f t="shared" si="43"/>
        <v>#VALUE!</v>
      </c>
      <c r="Y225">
        <f t="shared" si="44"/>
        <v>3.15</v>
      </c>
    </row>
    <row r="226" spans="1:27" x14ac:dyDescent="0.25">
      <c r="A226">
        <v>238</v>
      </c>
      <c r="B226" t="s">
        <v>411</v>
      </c>
      <c r="C226" s="8" t="s">
        <v>177</v>
      </c>
      <c r="D226" s="8" t="s">
        <v>656</v>
      </c>
      <c r="E226" s="8" t="s">
        <v>656</v>
      </c>
      <c r="F226" s="8" t="s">
        <v>656</v>
      </c>
      <c r="G226">
        <v>4.66</v>
      </c>
      <c r="H226">
        <v>5.5</v>
      </c>
      <c r="I226">
        <v>4.24</v>
      </c>
      <c r="J226" s="8" t="s">
        <v>656</v>
      </c>
      <c r="K226">
        <v>4.12</v>
      </c>
      <c r="L226" s="34" t="s">
        <v>656</v>
      </c>
      <c r="M226" s="39"/>
      <c r="N226">
        <f t="shared" si="45"/>
        <v>4.63</v>
      </c>
      <c r="O226">
        <f t="shared" si="39"/>
        <v>4.63</v>
      </c>
      <c r="P226">
        <f t="shared" si="40"/>
        <v>4.63</v>
      </c>
      <c r="Q226" s="10" t="e">
        <f t="shared" si="41"/>
        <v>#VALUE!</v>
      </c>
      <c r="R226" s="10" t="e">
        <f t="shared" si="42"/>
        <v>#VALUE!</v>
      </c>
      <c r="S226" s="10" t="e">
        <f t="shared" si="43"/>
        <v>#VALUE!</v>
      </c>
      <c r="Y226">
        <f t="shared" si="44"/>
        <v>4.63</v>
      </c>
    </row>
    <row r="227" spans="1:27" x14ac:dyDescent="0.25">
      <c r="A227">
        <v>239</v>
      </c>
      <c r="B227" t="s">
        <v>411</v>
      </c>
      <c r="C227" s="8" t="s">
        <v>295</v>
      </c>
      <c r="D227" s="8" t="s">
        <v>656</v>
      </c>
      <c r="E227" s="8" t="s">
        <v>656</v>
      </c>
      <c r="F227" s="8" t="s">
        <v>656</v>
      </c>
      <c r="G227" s="8" t="s">
        <v>656</v>
      </c>
      <c r="H227">
        <v>3.08</v>
      </c>
      <c r="I227" s="8" t="s">
        <v>656</v>
      </c>
      <c r="J227" s="8" t="s">
        <v>656</v>
      </c>
      <c r="K227" s="8" t="s">
        <v>656</v>
      </c>
      <c r="L227" s="34" t="s">
        <v>656</v>
      </c>
      <c r="M227" s="39"/>
      <c r="N227">
        <f t="shared" si="45"/>
        <v>3.08</v>
      </c>
      <c r="O227">
        <f t="shared" si="39"/>
        <v>3.08</v>
      </c>
      <c r="P227">
        <f t="shared" si="40"/>
        <v>3.08</v>
      </c>
      <c r="Q227" s="10" t="e">
        <f t="shared" si="41"/>
        <v>#VALUE!</v>
      </c>
      <c r="R227" s="10" t="e">
        <f t="shared" si="42"/>
        <v>#VALUE!</v>
      </c>
      <c r="S227" s="10" t="e">
        <f t="shared" si="43"/>
        <v>#VALUE!</v>
      </c>
      <c r="Y227">
        <f t="shared" si="44"/>
        <v>3.08</v>
      </c>
    </row>
    <row r="228" spans="1:27" x14ac:dyDescent="0.25">
      <c r="A228">
        <v>240</v>
      </c>
      <c r="B228" t="s">
        <v>411</v>
      </c>
      <c r="C228" s="8" t="s">
        <v>296</v>
      </c>
      <c r="D228" s="8" t="s">
        <v>656</v>
      </c>
      <c r="E228" s="8" t="s">
        <v>656</v>
      </c>
      <c r="F228" s="8" t="s">
        <v>656</v>
      </c>
      <c r="G228" s="8" t="s">
        <v>656</v>
      </c>
      <c r="H228">
        <v>4.4400000000000004</v>
      </c>
      <c r="I228" s="8" t="s">
        <v>656</v>
      </c>
      <c r="J228" s="8" t="s">
        <v>656</v>
      </c>
      <c r="K228" s="8" t="s">
        <v>656</v>
      </c>
      <c r="L228" s="34" t="s">
        <v>656</v>
      </c>
      <c r="M228" s="39"/>
      <c r="N228">
        <f t="shared" si="45"/>
        <v>4.4400000000000004</v>
      </c>
      <c r="O228">
        <f t="shared" si="39"/>
        <v>4.4400000000000004</v>
      </c>
      <c r="P228">
        <f t="shared" si="40"/>
        <v>4.4400000000000004</v>
      </c>
      <c r="Q228" s="10" t="e">
        <f t="shared" si="41"/>
        <v>#VALUE!</v>
      </c>
      <c r="R228" s="10" t="e">
        <f t="shared" si="42"/>
        <v>#VALUE!</v>
      </c>
      <c r="S228" s="10" t="e">
        <f t="shared" si="43"/>
        <v>#VALUE!</v>
      </c>
      <c r="Y228">
        <f t="shared" si="44"/>
        <v>4.4400000000000004</v>
      </c>
    </row>
    <row r="229" spans="1:27" x14ac:dyDescent="0.25">
      <c r="A229">
        <v>241</v>
      </c>
      <c r="B229" t="s">
        <v>412</v>
      </c>
      <c r="C229" t="s">
        <v>304</v>
      </c>
      <c r="D229" s="8" t="s">
        <v>656</v>
      </c>
      <c r="E229">
        <v>2</v>
      </c>
      <c r="F229" s="8" t="s">
        <v>656</v>
      </c>
      <c r="G229">
        <v>2</v>
      </c>
      <c r="H229">
        <v>1.125</v>
      </c>
      <c r="I229" s="11">
        <v>3.9</v>
      </c>
      <c r="J229">
        <v>3</v>
      </c>
      <c r="K229">
        <v>4.333333333333333</v>
      </c>
      <c r="L229">
        <v>2.5</v>
      </c>
      <c r="M229" s="39"/>
      <c r="N229">
        <f t="shared" si="45"/>
        <v>2.6940476190476192</v>
      </c>
      <c r="O229">
        <f t="shared" si="39"/>
        <v>2.8097222222222222</v>
      </c>
      <c r="P229">
        <f t="shared" si="40"/>
        <v>2.871666666666667</v>
      </c>
      <c r="Q229" s="10" t="e">
        <f t="shared" si="41"/>
        <v>#VALUE!</v>
      </c>
      <c r="R229" s="10" t="e">
        <f t="shared" si="42"/>
        <v>#VALUE!</v>
      </c>
      <c r="S229" s="10">
        <f t="shared" si="43"/>
        <v>2.5459180462012965</v>
      </c>
      <c r="W229" s="10">
        <f t="shared" ref="W229" si="46">(J229+1.3661)/1.6255</f>
        <v>2.6860043063672721</v>
      </c>
      <c r="Y229">
        <f t="shared" si="44"/>
        <v>2.8088675279401212</v>
      </c>
    </row>
    <row r="230" spans="1:27" x14ac:dyDescent="0.25">
      <c r="A230">
        <v>242</v>
      </c>
      <c r="B230" t="s">
        <v>412</v>
      </c>
      <c r="C230" t="s">
        <v>305</v>
      </c>
      <c r="D230" s="8" t="s">
        <v>656</v>
      </c>
      <c r="E230">
        <v>4</v>
      </c>
      <c r="F230" s="17">
        <v>0.5</v>
      </c>
      <c r="G230">
        <v>1.625</v>
      </c>
      <c r="H230">
        <v>0.75</v>
      </c>
      <c r="I230" s="11">
        <v>4.0999999999999996</v>
      </c>
      <c r="J230" s="8" t="s">
        <v>656</v>
      </c>
      <c r="K230">
        <v>1.1666666666666667</v>
      </c>
      <c r="L230">
        <v>2</v>
      </c>
      <c r="M230" s="39"/>
      <c r="N230">
        <f t="shared" si="45"/>
        <v>2.0202380952380952</v>
      </c>
      <c r="O230">
        <f t="shared" si="39"/>
        <v>1.6902777777777775</v>
      </c>
      <c r="P230">
        <f t="shared" si="40"/>
        <v>1.6283333333333332</v>
      </c>
      <c r="Q230" s="10" t="e">
        <f t="shared" si="41"/>
        <v>#VALUE!</v>
      </c>
      <c r="R230" s="10">
        <f t="shared" si="42"/>
        <v>-5.3901279707495426</v>
      </c>
      <c r="S230" s="10" t="e">
        <f t="shared" si="43"/>
        <v>#VALUE!</v>
      </c>
      <c r="V230" s="10">
        <f>(F230-1.9913)/0.2715</f>
        <v>-5.4928176795580113</v>
      </c>
      <c r="Y230">
        <f>AVERAGE(G230:I230,K230)</f>
        <v>1.9104166666666667</v>
      </c>
      <c r="AA230" t="s">
        <v>683</v>
      </c>
    </row>
    <row r="231" spans="1:27" x14ac:dyDescent="0.25">
      <c r="A231">
        <v>243</v>
      </c>
      <c r="B231" t="s">
        <v>412</v>
      </c>
      <c r="C231" t="s">
        <v>306</v>
      </c>
      <c r="D231" s="8" t="s">
        <v>656</v>
      </c>
      <c r="E231" s="8" t="s">
        <v>656</v>
      </c>
      <c r="F231" s="8" t="s">
        <v>656</v>
      </c>
      <c r="G231">
        <v>2.1</v>
      </c>
      <c r="H231">
        <v>0.625</v>
      </c>
      <c r="I231" s="11">
        <v>2.2999999999999998</v>
      </c>
      <c r="J231" s="8" t="s">
        <v>656</v>
      </c>
      <c r="K231">
        <v>3.8</v>
      </c>
      <c r="L231">
        <v>0.5</v>
      </c>
      <c r="M231" s="39"/>
      <c r="N231">
        <f t="shared" si="45"/>
        <v>1.8649999999999998</v>
      </c>
      <c r="O231">
        <f t="shared" si="39"/>
        <v>1.8649999999999998</v>
      </c>
      <c r="P231">
        <f t="shared" si="40"/>
        <v>2.2062499999999998</v>
      </c>
      <c r="Q231" s="10" t="e">
        <f t="shared" si="41"/>
        <v>#VALUE!</v>
      </c>
      <c r="R231" s="10" t="e">
        <f t="shared" si="42"/>
        <v>#VALUE!</v>
      </c>
      <c r="S231" s="10" t="e">
        <f t="shared" si="43"/>
        <v>#VALUE!</v>
      </c>
      <c r="Y231">
        <f t="shared" si="44"/>
        <v>2.2062499999999998</v>
      </c>
    </row>
    <row r="232" spans="1:27" x14ac:dyDescent="0.25">
      <c r="A232">
        <v>244</v>
      </c>
      <c r="B232" t="s">
        <v>412</v>
      </c>
      <c r="C232" t="s">
        <v>307</v>
      </c>
      <c r="D232" s="8" t="s">
        <v>656</v>
      </c>
      <c r="E232" s="8" t="s">
        <v>656</v>
      </c>
      <c r="F232" s="8" t="s">
        <v>656</v>
      </c>
      <c r="G232">
        <v>2.2999999999999998</v>
      </c>
      <c r="H232">
        <v>3.2</v>
      </c>
      <c r="I232" s="11">
        <v>2.8</v>
      </c>
      <c r="J232">
        <v>3.125</v>
      </c>
      <c r="K232">
        <v>1.25</v>
      </c>
      <c r="L232">
        <v>1.25</v>
      </c>
      <c r="M232" s="39"/>
      <c r="N232">
        <f t="shared" si="45"/>
        <v>2.3208333333333333</v>
      </c>
      <c r="O232">
        <f t="shared" si="39"/>
        <v>2.3208333333333333</v>
      </c>
      <c r="P232">
        <f t="shared" si="40"/>
        <v>2.5350000000000001</v>
      </c>
      <c r="Q232" s="10" t="e">
        <f t="shared" si="41"/>
        <v>#VALUE!</v>
      </c>
      <c r="R232" s="10" t="e">
        <f t="shared" si="42"/>
        <v>#VALUE!</v>
      </c>
      <c r="S232" s="10">
        <f t="shared" si="43"/>
        <v>2.6245987285201737</v>
      </c>
      <c r="W232" s="10">
        <f t="shared" ref="W232" si="47">(J232+1.3661)/1.6255</f>
        <v>2.7629037219317136</v>
      </c>
      <c r="Y232">
        <f t="shared" si="44"/>
        <v>2.4625807443863428</v>
      </c>
    </row>
    <row r="233" spans="1:27" x14ac:dyDescent="0.25">
      <c r="A233">
        <v>245</v>
      </c>
      <c r="B233" t="s">
        <v>412</v>
      </c>
      <c r="C233" t="s">
        <v>308</v>
      </c>
      <c r="D233" s="8" t="s">
        <v>656</v>
      </c>
      <c r="E233">
        <v>1</v>
      </c>
      <c r="F233" s="8" t="s">
        <v>656</v>
      </c>
      <c r="G233">
        <v>1.9</v>
      </c>
      <c r="H233">
        <v>0.875</v>
      </c>
      <c r="I233" s="11">
        <v>3.6</v>
      </c>
      <c r="J233" s="8" t="s">
        <v>656</v>
      </c>
      <c r="K233">
        <v>0.5</v>
      </c>
      <c r="L233">
        <v>0.5</v>
      </c>
      <c r="M233" s="39"/>
      <c r="N233">
        <f t="shared" si="45"/>
        <v>1.3958333333333333</v>
      </c>
      <c r="O233">
        <f t="shared" si="39"/>
        <v>1.4750000000000001</v>
      </c>
      <c r="P233">
        <f t="shared" si="40"/>
        <v>1.71875</v>
      </c>
      <c r="Q233" s="10" t="e">
        <f t="shared" si="41"/>
        <v>#VALUE!</v>
      </c>
      <c r="R233" s="10" t="e">
        <f t="shared" si="42"/>
        <v>#VALUE!</v>
      </c>
      <c r="S233" s="10" t="e">
        <f t="shared" si="43"/>
        <v>#VALUE!</v>
      </c>
      <c r="Y233">
        <f t="shared" si="44"/>
        <v>1.71875</v>
      </c>
    </row>
    <row r="234" spans="1:27" x14ac:dyDescent="0.25">
      <c r="A234">
        <v>246</v>
      </c>
      <c r="B234" t="s">
        <v>412</v>
      </c>
      <c r="C234" t="s">
        <v>309</v>
      </c>
      <c r="D234" s="8" t="s">
        <v>656</v>
      </c>
      <c r="E234">
        <v>1.75</v>
      </c>
      <c r="F234" s="8" t="s">
        <v>656</v>
      </c>
      <c r="G234">
        <v>2</v>
      </c>
      <c r="H234">
        <v>1.25</v>
      </c>
      <c r="I234" s="11">
        <v>2.6</v>
      </c>
      <c r="J234">
        <v>0.75</v>
      </c>
      <c r="K234">
        <v>4.375</v>
      </c>
      <c r="L234">
        <v>2</v>
      </c>
      <c r="M234" s="39"/>
      <c r="N234">
        <f t="shared" si="45"/>
        <v>2.1035714285714286</v>
      </c>
      <c r="O234">
        <f t="shared" si="39"/>
        <v>2.1625000000000001</v>
      </c>
      <c r="P234">
        <f t="shared" si="40"/>
        <v>2.1949999999999998</v>
      </c>
      <c r="Q234" s="10" t="e">
        <f t="shared" si="41"/>
        <v>#VALUE!</v>
      </c>
      <c r="R234" s="10" t="e">
        <f t="shared" si="42"/>
        <v>#VALUE!</v>
      </c>
      <c r="S234" s="10">
        <f t="shared" si="43"/>
        <v>1.1296657644615093</v>
      </c>
      <c r="W234" s="10">
        <f t="shared" ref="W234:W237" si="48">(J234+1.3661)/1.6255</f>
        <v>1.301814826207321</v>
      </c>
      <c r="Y234">
        <f t="shared" si="44"/>
        <v>2.3053629652414642</v>
      </c>
    </row>
    <row r="235" spans="1:27" x14ac:dyDescent="0.25">
      <c r="A235">
        <v>247</v>
      </c>
      <c r="B235" t="s">
        <v>412</v>
      </c>
      <c r="C235" t="s">
        <v>310</v>
      </c>
      <c r="D235" s="8" t="s">
        <v>656</v>
      </c>
      <c r="E235" t="s">
        <v>656</v>
      </c>
      <c r="F235" s="8" t="s">
        <v>656</v>
      </c>
      <c r="G235">
        <v>4.2</v>
      </c>
      <c r="H235">
        <v>4.2</v>
      </c>
      <c r="I235" s="11">
        <v>3.2</v>
      </c>
      <c r="J235">
        <v>3.2</v>
      </c>
      <c r="K235">
        <v>3.7</v>
      </c>
      <c r="L235">
        <v>5</v>
      </c>
      <c r="M235" s="39"/>
      <c r="N235">
        <f t="shared" si="45"/>
        <v>3.9166666666666665</v>
      </c>
      <c r="O235">
        <f t="shared" si="39"/>
        <v>3.9166666666666665</v>
      </c>
      <c r="P235">
        <f t="shared" si="40"/>
        <v>3.7</v>
      </c>
      <c r="Q235" s="10" t="e">
        <f t="shared" si="41"/>
        <v>#VALUE!</v>
      </c>
      <c r="R235" s="10" t="e">
        <f t="shared" si="42"/>
        <v>#VALUE!</v>
      </c>
      <c r="S235" s="10">
        <f t="shared" si="43"/>
        <v>2.6718071379114998</v>
      </c>
      <c r="W235" s="10">
        <f t="shared" si="48"/>
        <v>2.8090433712703788</v>
      </c>
      <c r="Y235">
        <f t="shared" si="44"/>
        <v>3.6218086742540763</v>
      </c>
    </row>
    <row r="236" spans="1:27" x14ac:dyDescent="0.25">
      <c r="A236">
        <v>248</v>
      </c>
      <c r="B236" t="s">
        <v>412</v>
      </c>
      <c r="C236" t="s">
        <v>311</v>
      </c>
      <c r="D236" s="8" t="s">
        <v>656</v>
      </c>
      <c r="E236" t="s">
        <v>656</v>
      </c>
      <c r="F236" s="8" t="s">
        <v>656</v>
      </c>
      <c r="G236">
        <v>3.4</v>
      </c>
      <c r="H236">
        <v>1.125</v>
      </c>
      <c r="I236" s="11">
        <v>3.9</v>
      </c>
      <c r="J236">
        <v>4.5</v>
      </c>
      <c r="K236">
        <v>3.1</v>
      </c>
      <c r="L236">
        <v>0.5</v>
      </c>
      <c r="M236" s="39"/>
      <c r="N236">
        <f t="shared" si="45"/>
        <v>2.7541666666666669</v>
      </c>
      <c r="O236">
        <f t="shared" si="39"/>
        <v>2.7541666666666669</v>
      </c>
      <c r="P236">
        <f t="shared" si="40"/>
        <v>3.2050000000000005</v>
      </c>
      <c r="Q236" s="10" t="e">
        <f t="shared" si="41"/>
        <v>#VALUE!</v>
      </c>
      <c r="R236" s="10" t="e">
        <f t="shared" si="42"/>
        <v>#VALUE!</v>
      </c>
      <c r="S236" s="10">
        <f t="shared" si="43"/>
        <v>3.4900862340278214</v>
      </c>
      <c r="W236" s="10">
        <f t="shared" si="48"/>
        <v>3.6087972931405723</v>
      </c>
      <c r="Y236">
        <f t="shared" si="44"/>
        <v>3.0267594586281144</v>
      </c>
    </row>
    <row r="237" spans="1:27" x14ac:dyDescent="0.25">
      <c r="A237">
        <v>249</v>
      </c>
      <c r="B237" t="s">
        <v>412</v>
      </c>
      <c r="C237" t="s">
        <v>312</v>
      </c>
      <c r="D237" s="8" t="s">
        <v>656</v>
      </c>
      <c r="E237" t="s">
        <v>656</v>
      </c>
      <c r="F237" s="8" t="s">
        <v>656</v>
      </c>
      <c r="G237">
        <v>3.7</v>
      </c>
      <c r="H237">
        <v>1.25</v>
      </c>
      <c r="I237" s="11">
        <v>3.6</v>
      </c>
      <c r="J237">
        <v>4.3</v>
      </c>
      <c r="K237">
        <v>3.4</v>
      </c>
      <c r="L237">
        <v>1</v>
      </c>
      <c r="M237" s="39"/>
      <c r="N237">
        <f t="shared" si="45"/>
        <v>2.875</v>
      </c>
      <c r="O237">
        <f t="shared" si="39"/>
        <v>2.875</v>
      </c>
      <c r="P237">
        <f t="shared" si="40"/>
        <v>3.25</v>
      </c>
      <c r="Q237" s="10" t="e">
        <f t="shared" si="41"/>
        <v>#VALUE!</v>
      </c>
      <c r="R237" s="10" t="e">
        <f t="shared" si="42"/>
        <v>#VALUE!</v>
      </c>
      <c r="S237" s="10">
        <f t="shared" si="43"/>
        <v>3.364197142317618</v>
      </c>
      <c r="W237" s="10">
        <f t="shared" si="48"/>
        <v>3.4857582282374655</v>
      </c>
      <c r="Y237">
        <f t="shared" si="44"/>
        <v>3.0871516456474932</v>
      </c>
    </row>
    <row r="238" spans="1:27" x14ac:dyDescent="0.25">
      <c r="A238">
        <v>250</v>
      </c>
      <c r="B238" t="s">
        <v>412</v>
      </c>
      <c r="C238" t="s">
        <v>313</v>
      </c>
      <c r="D238" s="8" t="s">
        <v>656</v>
      </c>
      <c r="E238" t="s">
        <v>656</v>
      </c>
      <c r="F238" s="8" t="s">
        <v>656</v>
      </c>
      <c r="G238">
        <v>4.5999999999999996</v>
      </c>
      <c r="H238">
        <v>0.875</v>
      </c>
      <c r="I238" s="11">
        <v>4.5</v>
      </c>
      <c r="J238" t="s">
        <v>656</v>
      </c>
      <c r="K238">
        <v>7.1</v>
      </c>
      <c r="L238">
        <v>2</v>
      </c>
      <c r="M238" s="39"/>
      <c r="N238">
        <f t="shared" si="45"/>
        <v>3.8149999999999999</v>
      </c>
      <c r="O238">
        <f t="shared" si="39"/>
        <v>3.8149999999999999</v>
      </c>
      <c r="P238">
        <f t="shared" si="40"/>
        <v>4.2687499999999998</v>
      </c>
      <c r="Q238" s="10" t="e">
        <f t="shared" si="41"/>
        <v>#VALUE!</v>
      </c>
      <c r="R238" s="10" t="e">
        <f t="shared" si="42"/>
        <v>#VALUE!</v>
      </c>
      <c r="S238" s="10" t="e">
        <f t="shared" si="43"/>
        <v>#VALUE!</v>
      </c>
      <c r="Y238">
        <f t="shared" si="44"/>
        <v>4.2687499999999998</v>
      </c>
    </row>
    <row r="239" spans="1:27" x14ac:dyDescent="0.25">
      <c r="A239">
        <v>251</v>
      </c>
      <c r="B239" t="s">
        <v>412</v>
      </c>
      <c r="C239" t="s">
        <v>314</v>
      </c>
      <c r="D239" s="8" t="s">
        <v>656</v>
      </c>
      <c r="E239" t="s">
        <v>656</v>
      </c>
      <c r="F239" s="8" t="s">
        <v>656</v>
      </c>
      <c r="G239">
        <v>2.7</v>
      </c>
      <c r="H239">
        <v>1.6</v>
      </c>
      <c r="I239" s="11">
        <v>2.7</v>
      </c>
      <c r="J239">
        <v>4</v>
      </c>
      <c r="K239">
        <v>1.375</v>
      </c>
      <c r="L239">
        <v>3.5</v>
      </c>
      <c r="M239" s="39"/>
      <c r="N239">
        <f t="shared" si="45"/>
        <v>2.6458333333333335</v>
      </c>
      <c r="O239">
        <f t="shared" si="39"/>
        <v>2.6458333333333335</v>
      </c>
      <c r="P239">
        <f t="shared" si="40"/>
        <v>2.4750000000000001</v>
      </c>
      <c r="Q239" s="10" t="e">
        <f t="shared" si="41"/>
        <v>#VALUE!</v>
      </c>
      <c r="R239" s="10" t="e">
        <f t="shared" si="42"/>
        <v>#VALUE!</v>
      </c>
      <c r="S239" s="10">
        <f t="shared" si="43"/>
        <v>3.1753635047523132</v>
      </c>
      <c r="W239" s="10">
        <f t="shared" ref="W239:W248" si="49">(J239+1.3661)/1.6255</f>
        <v>3.3011996308828055</v>
      </c>
      <c r="Y239">
        <f t="shared" si="44"/>
        <v>2.3352399261765613</v>
      </c>
    </row>
    <row r="240" spans="1:27" x14ac:dyDescent="0.25">
      <c r="A240">
        <v>252</v>
      </c>
      <c r="B240" t="s">
        <v>412</v>
      </c>
      <c r="C240" t="s">
        <v>315</v>
      </c>
      <c r="D240" s="8" t="s">
        <v>656</v>
      </c>
      <c r="E240" t="s">
        <v>656</v>
      </c>
      <c r="F240" s="8" t="s">
        <v>656</v>
      </c>
      <c r="G240">
        <v>2.9</v>
      </c>
      <c r="H240">
        <v>2.4</v>
      </c>
      <c r="I240" s="11">
        <v>2</v>
      </c>
      <c r="J240">
        <v>4.4000000000000004</v>
      </c>
      <c r="K240">
        <v>5.2</v>
      </c>
      <c r="L240" t="s">
        <v>656</v>
      </c>
      <c r="M240" s="39"/>
      <c r="N240">
        <f t="shared" si="45"/>
        <v>3.38</v>
      </c>
      <c r="O240">
        <f t="shared" si="39"/>
        <v>3.38</v>
      </c>
      <c r="P240">
        <f t="shared" si="40"/>
        <v>3.38</v>
      </c>
      <c r="Q240" s="10" t="e">
        <f t="shared" si="41"/>
        <v>#VALUE!</v>
      </c>
      <c r="R240" s="10" t="e">
        <f t="shared" si="42"/>
        <v>#VALUE!</v>
      </c>
      <c r="S240" s="10">
        <f t="shared" si="43"/>
        <v>3.4271416881727199</v>
      </c>
      <c r="W240" s="10">
        <f t="shared" si="49"/>
        <v>3.5472777606890191</v>
      </c>
      <c r="Y240">
        <f t="shared" si="44"/>
        <v>3.2094555521378041</v>
      </c>
    </row>
    <row r="241" spans="1:25" x14ac:dyDescent="0.25">
      <c r="A241">
        <v>253</v>
      </c>
      <c r="B241" t="s">
        <v>412</v>
      </c>
      <c r="C241" t="s">
        <v>321</v>
      </c>
      <c r="D241" s="8" t="s">
        <v>656</v>
      </c>
      <c r="E241" t="s">
        <v>656</v>
      </c>
      <c r="F241" s="8" t="s">
        <v>656</v>
      </c>
      <c r="G241">
        <v>2.8</v>
      </c>
      <c r="H241">
        <v>2.5</v>
      </c>
      <c r="I241" s="11">
        <v>2.9</v>
      </c>
      <c r="J241">
        <v>1.75</v>
      </c>
      <c r="K241">
        <v>3.25</v>
      </c>
      <c r="L241">
        <v>1</v>
      </c>
      <c r="M241" s="39"/>
      <c r="N241">
        <f t="shared" si="45"/>
        <v>2.3666666666666667</v>
      </c>
      <c r="O241">
        <f t="shared" si="39"/>
        <v>2.3666666666666667</v>
      </c>
      <c r="P241">
        <f t="shared" si="40"/>
        <v>2.6399999999999997</v>
      </c>
      <c r="Q241" s="10" t="e">
        <f t="shared" si="41"/>
        <v>#VALUE!</v>
      </c>
      <c r="R241" s="10" t="e">
        <f t="shared" si="42"/>
        <v>#VALUE!</v>
      </c>
      <c r="S241" s="10">
        <f t="shared" si="43"/>
        <v>1.7591112230125259</v>
      </c>
      <c r="W241" s="10">
        <f t="shared" si="49"/>
        <v>1.9170101507228547</v>
      </c>
      <c r="Y241">
        <f t="shared" si="44"/>
        <v>2.6734020301445707</v>
      </c>
    </row>
    <row r="242" spans="1:25" x14ac:dyDescent="0.25">
      <c r="A242">
        <v>254</v>
      </c>
      <c r="B242" t="s">
        <v>412</v>
      </c>
      <c r="C242" t="s">
        <v>322</v>
      </c>
      <c r="D242" s="8" t="s">
        <v>656</v>
      </c>
      <c r="E242" t="s">
        <v>656</v>
      </c>
      <c r="F242" s="8" t="s">
        <v>656</v>
      </c>
      <c r="G242">
        <v>2.6</v>
      </c>
      <c r="H242">
        <v>3.6</v>
      </c>
      <c r="I242" s="11">
        <v>5.0999999999999996</v>
      </c>
      <c r="J242">
        <v>8.5</v>
      </c>
      <c r="K242">
        <v>4.625</v>
      </c>
      <c r="L242" t="s">
        <v>656</v>
      </c>
      <c r="M242" s="39"/>
      <c r="N242">
        <f t="shared" si="45"/>
        <v>4.8849999999999998</v>
      </c>
      <c r="O242">
        <f t="shared" si="39"/>
        <v>4.8849999999999998</v>
      </c>
      <c r="P242">
        <f t="shared" si="40"/>
        <v>4.8849999999999998</v>
      </c>
      <c r="Q242" s="10" t="e">
        <f t="shared" si="41"/>
        <v>#VALUE!</v>
      </c>
      <c r="R242" s="10" t="e">
        <f t="shared" si="42"/>
        <v>#VALUE!</v>
      </c>
      <c r="S242" s="10">
        <f t="shared" si="43"/>
        <v>6.0078680682318879</v>
      </c>
      <c r="W242" s="10">
        <f t="shared" si="49"/>
        <v>6.0695785912027072</v>
      </c>
      <c r="Y242">
        <f t="shared" si="44"/>
        <v>4.3989157182405414</v>
      </c>
    </row>
    <row r="243" spans="1:25" x14ac:dyDescent="0.25">
      <c r="A243">
        <v>255</v>
      </c>
      <c r="B243" t="s">
        <v>412</v>
      </c>
      <c r="C243" t="s">
        <v>323</v>
      </c>
      <c r="D243" s="8" t="s">
        <v>656</v>
      </c>
      <c r="E243" t="s">
        <v>656</v>
      </c>
      <c r="F243" s="8" t="s">
        <v>656</v>
      </c>
      <c r="G243">
        <v>4.8</v>
      </c>
      <c r="H243">
        <v>3.3</v>
      </c>
      <c r="I243" s="11">
        <v>4.5</v>
      </c>
      <c r="J243">
        <v>5</v>
      </c>
      <c r="K243">
        <v>5.0999999999999996</v>
      </c>
      <c r="L243" t="s">
        <v>656</v>
      </c>
      <c r="M243" s="39"/>
      <c r="N243">
        <f t="shared" si="45"/>
        <v>4.5400000000000009</v>
      </c>
      <c r="O243">
        <f t="shared" si="39"/>
        <v>4.5400000000000009</v>
      </c>
      <c r="P243">
        <f t="shared" si="40"/>
        <v>4.5400000000000009</v>
      </c>
      <c r="Q243" s="10" t="e">
        <f t="shared" si="41"/>
        <v>#VALUE!</v>
      </c>
      <c r="R243" s="10" t="e">
        <f t="shared" si="42"/>
        <v>#VALUE!</v>
      </c>
      <c r="S243" s="10">
        <f t="shared" si="43"/>
        <v>3.8048089633033295</v>
      </c>
      <c r="W243" s="10">
        <f t="shared" si="49"/>
        <v>3.9163949553983395</v>
      </c>
      <c r="Y243">
        <f t="shared" si="44"/>
        <v>4.3232789910796674</v>
      </c>
    </row>
    <row r="244" spans="1:25" x14ac:dyDescent="0.25">
      <c r="A244">
        <v>256</v>
      </c>
      <c r="B244" t="s">
        <v>412</v>
      </c>
      <c r="C244" t="s">
        <v>324</v>
      </c>
      <c r="D244" s="8" t="s">
        <v>656</v>
      </c>
      <c r="E244" t="s">
        <v>656</v>
      </c>
      <c r="F244" s="8" t="s">
        <v>656</v>
      </c>
      <c r="G244">
        <v>5</v>
      </c>
      <c r="H244">
        <v>4</v>
      </c>
      <c r="I244" s="11">
        <v>4.5</v>
      </c>
      <c r="J244">
        <v>5.4</v>
      </c>
      <c r="K244">
        <v>5.4</v>
      </c>
      <c r="L244" t="s">
        <v>656</v>
      </c>
      <c r="M244" s="39"/>
      <c r="N244">
        <f t="shared" si="45"/>
        <v>4.8599999999999994</v>
      </c>
      <c r="O244">
        <f t="shared" si="39"/>
        <v>4.8599999999999994</v>
      </c>
      <c r="P244">
        <f t="shared" si="40"/>
        <v>4.8599999999999994</v>
      </c>
      <c r="Q244" s="10" t="e">
        <f t="shared" si="41"/>
        <v>#VALUE!</v>
      </c>
      <c r="R244" s="10" t="e">
        <f t="shared" si="42"/>
        <v>#VALUE!</v>
      </c>
      <c r="S244" s="10">
        <f t="shared" si="43"/>
        <v>4.0565871467237367</v>
      </c>
      <c r="W244" s="10">
        <f t="shared" si="49"/>
        <v>4.1624730852045531</v>
      </c>
      <c r="Y244">
        <f t="shared" si="44"/>
        <v>4.6124946170409107</v>
      </c>
    </row>
    <row r="245" spans="1:25" x14ac:dyDescent="0.25">
      <c r="A245">
        <v>257</v>
      </c>
      <c r="B245" t="s">
        <v>412</v>
      </c>
      <c r="C245" t="s">
        <v>325</v>
      </c>
      <c r="D245" s="8" t="s">
        <v>656</v>
      </c>
      <c r="E245" t="s">
        <v>656</v>
      </c>
      <c r="F245" s="8" t="s">
        <v>656</v>
      </c>
      <c r="G245">
        <v>4.3</v>
      </c>
      <c r="H245">
        <v>3.4</v>
      </c>
      <c r="I245" s="11">
        <v>4.5999999999999996</v>
      </c>
      <c r="J245">
        <v>5.5</v>
      </c>
      <c r="K245" t="s">
        <v>656</v>
      </c>
      <c r="L245" t="s">
        <v>656</v>
      </c>
      <c r="M245" s="39"/>
      <c r="N245">
        <f t="shared" si="45"/>
        <v>4.4499999999999993</v>
      </c>
      <c r="O245">
        <f t="shared" si="39"/>
        <v>4.4499999999999993</v>
      </c>
      <c r="P245">
        <f t="shared" si="40"/>
        <v>4.4499999999999993</v>
      </c>
      <c r="Q245" s="10" t="e">
        <f t="shared" si="41"/>
        <v>#VALUE!</v>
      </c>
      <c r="R245" s="10" t="e">
        <f t="shared" si="42"/>
        <v>#VALUE!</v>
      </c>
      <c r="S245" s="10">
        <f t="shared" si="43"/>
        <v>4.1195316925788381</v>
      </c>
      <c r="W245" s="10">
        <f t="shared" si="49"/>
        <v>4.2239926176561058</v>
      </c>
      <c r="Y245">
        <f t="shared" si="44"/>
        <v>4.1309981544140264</v>
      </c>
    </row>
    <row r="246" spans="1:25" x14ac:dyDescent="0.25">
      <c r="A246">
        <v>258</v>
      </c>
      <c r="B246" t="s">
        <v>412</v>
      </c>
      <c r="C246" t="s">
        <v>326</v>
      </c>
      <c r="D246" s="8" t="s">
        <v>656</v>
      </c>
      <c r="E246" t="s">
        <v>656</v>
      </c>
      <c r="F246" s="8" t="s">
        <v>656</v>
      </c>
      <c r="G246">
        <v>4.4000000000000004</v>
      </c>
      <c r="H246">
        <v>4.0999999999999996</v>
      </c>
      <c r="I246" s="11">
        <v>5</v>
      </c>
      <c r="J246">
        <v>7.7</v>
      </c>
      <c r="K246">
        <v>5.4</v>
      </c>
      <c r="L246" t="s">
        <v>656</v>
      </c>
      <c r="M246" s="39"/>
      <c r="N246">
        <f t="shared" si="45"/>
        <v>5.32</v>
      </c>
      <c r="O246">
        <f t="shared" si="39"/>
        <v>5.32</v>
      </c>
      <c r="P246">
        <f t="shared" si="40"/>
        <v>5.32</v>
      </c>
      <c r="Q246" s="10" t="e">
        <f t="shared" si="41"/>
        <v>#VALUE!</v>
      </c>
      <c r="R246" s="10" t="e">
        <f t="shared" si="42"/>
        <v>#VALUE!</v>
      </c>
      <c r="S246" s="10">
        <f t="shared" si="43"/>
        <v>5.5043117013910745</v>
      </c>
      <c r="W246" s="10">
        <f t="shared" si="49"/>
        <v>5.57742233159028</v>
      </c>
      <c r="Y246">
        <f t="shared" si="44"/>
        <v>4.8954844663180559</v>
      </c>
    </row>
    <row r="247" spans="1:25" x14ac:dyDescent="0.25">
      <c r="A247">
        <v>259</v>
      </c>
      <c r="B247" t="s">
        <v>412</v>
      </c>
      <c r="C247" t="s">
        <v>327</v>
      </c>
      <c r="D247" s="8" t="s">
        <v>656</v>
      </c>
      <c r="E247" t="s">
        <v>656</v>
      </c>
      <c r="F247" s="8" t="s">
        <v>656</v>
      </c>
      <c r="G247">
        <v>3</v>
      </c>
      <c r="H247">
        <v>3</v>
      </c>
      <c r="I247" s="11">
        <v>3.3</v>
      </c>
      <c r="J247">
        <v>5.8</v>
      </c>
      <c r="K247">
        <v>5.8</v>
      </c>
      <c r="L247" t="s">
        <v>656</v>
      </c>
      <c r="M247" s="39"/>
      <c r="N247">
        <f t="shared" si="45"/>
        <v>4.1800000000000006</v>
      </c>
      <c r="O247">
        <f t="shared" si="39"/>
        <v>4.1800000000000006</v>
      </c>
      <c r="P247">
        <f t="shared" si="40"/>
        <v>4.1800000000000006</v>
      </c>
      <c r="Q247" s="10" t="e">
        <f t="shared" si="41"/>
        <v>#VALUE!</v>
      </c>
      <c r="R247" s="10" t="e">
        <f t="shared" si="42"/>
        <v>#VALUE!</v>
      </c>
      <c r="S247" s="10">
        <f t="shared" si="43"/>
        <v>4.3083653301441425</v>
      </c>
      <c r="W247" s="10">
        <f t="shared" si="49"/>
        <v>4.4085512150107657</v>
      </c>
      <c r="Y247">
        <f t="shared" si="44"/>
        <v>3.901710243002154</v>
      </c>
    </row>
    <row r="248" spans="1:25" x14ac:dyDescent="0.25">
      <c r="A248">
        <v>260</v>
      </c>
      <c r="B248" t="s">
        <v>412</v>
      </c>
      <c r="C248" t="s">
        <v>328</v>
      </c>
      <c r="D248" s="8" t="s">
        <v>656</v>
      </c>
      <c r="E248" t="s">
        <v>656</v>
      </c>
      <c r="F248" s="8" t="s">
        <v>656</v>
      </c>
      <c r="G248">
        <v>4.4000000000000004</v>
      </c>
      <c r="H248">
        <v>3.4</v>
      </c>
      <c r="I248" s="11">
        <v>4.5999999999999996</v>
      </c>
      <c r="J248">
        <v>6.2</v>
      </c>
      <c r="K248">
        <v>5.6</v>
      </c>
      <c r="L248" t="s">
        <v>656</v>
      </c>
      <c r="M248" s="39"/>
      <c r="N248">
        <f t="shared" si="45"/>
        <v>4.8400000000000007</v>
      </c>
      <c r="O248">
        <f t="shared" si="39"/>
        <v>4.8400000000000007</v>
      </c>
      <c r="P248">
        <f t="shared" si="40"/>
        <v>4.8400000000000007</v>
      </c>
      <c r="Q248" s="10" t="e">
        <f t="shared" si="41"/>
        <v>#VALUE!</v>
      </c>
      <c r="R248" s="10" t="e">
        <f t="shared" si="42"/>
        <v>#VALUE!</v>
      </c>
      <c r="S248" s="10">
        <f t="shared" si="43"/>
        <v>4.5601435135645492</v>
      </c>
      <c r="W248" s="10">
        <f t="shared" si="49"/>
        <v>4.6546293448169802</v>
      </c>
      <c r="Y248">
        <f t="shared" si="44"/>
        <v>4.5309258689633962</v>
      </c>
    </row>
    <row r="249" spans="1:25" x14ac:dyDescent="0.25">
      <c r="A249">
        <v>261</v>
      </c>
      <c r="B249" t="s">
        <v>412</v>
      </c>
      <c r="C249" t="s">
        <v>329</v>
      </c>
      <c r="D249" s="8" t="s">
        <v>656</v>
      </c>
      <c r="E249" t="s">
        <v>656</v>
      </c>
      <c r="F249" s="8" t="s">
        <v>656</v>
      </c>
      <c r="G249">
        <v>2.9</v>
      </c>
      <c r="H249">
        <v>3.5</v>
      </c>
      <c r="I249" s="11" t="s">
        <v>656</v>
      </c>
      <c r="J249" t="s">
        <v>656</v>
      </c>
      <c r="K249" s="11">
        <v>2</v>
      </c>
      <c r="L249">
        <v>2.5</v>
      </c>
      <c r="M249" s="39"/>
      <c r="N249">
        <f t="shared" si="45"/>
        <v>2.7250000000000001</v>
      </c>
      <c r="O249">
        <f t="shared" si="39"/>
        <v>2.7250000000000001</v>
      </c>
      <c r="P249">
        <f t="shared" si="40"/>
        <v>2.8000000000000003</v>
      </c>
      <c r="Q249" s="10" t="e">
        <f t="shared" si="41"/>
        <v>#VALUE!</v>
      </c>
      <c r="R249" s="10" t="e">
        <f t="shared" si="42"/>
        <v>#VALUE!</v>
      </c>
      <c r="S249" s="10" t="e">
        <f t="shared" si="43"/>
        <v>#VALUE!</v>
      </c>
      <c r="Y249">
        <f t="shared" si="44"/>
        <v>2.8000000000000003</v>
      </c>
    </row>
    <row r="250" spans="1:25" x14ac:dyDescent="0.25">
      <c r="A250">
        <v>262</v>
      </c>
      <c r="B250" t="s">
        <v>412</v>
      </c>
      <c r="C250" t="s">
        <v>330</v>
      </c>
      <c r="D250" s="8" t="s">
        <v>656</v>
      </c>
      <c r="E250" t="s">
        <v>656</v>
      </c>
      <c r="F250" s="8" t="s">
        <v>656</v>
      </c>
      <c r="G250" s="11">
        <v>1.6</v>
      </c>
      <c r="H250">
        <v>2.6</v>
      </c>
      <c r="I250" s="11" t="s">
        <v>656</v>
      </c>
      <c r="J250" t="s">
        <v>656</v>
      </c>
      <c r="K250" t="s">
        <v>656</v>
      </c>
      <c r="L250">
        <v>0.8</v>
      </c>
      <c r="M250" s="39"/>
      <c r="N250">
        <f t="shared" si="45"/>
        <v>1.6666666666666667</v>
      </c>
      <c r="O250">
        <f t="shared" si="39"/>
        <v>1.6666666666666667</v>
      </c>
      <c r="P250">
        <f t="shared" si="40"/>
        <v>2.1</v>
      </c>
      <c r="Q250" s="10" t="e">
        <f t="shared" si="41"/>
        <v>#VALUE!</v>
      </c>
      <c r="R250" s="10" t="e">
        <f t="shared" si="42"/>
        <v>#VALUE!</v>
      </c>
      <c r="S250" s="10" t="e">
        <f t="shared" si="43"/>
        <v>#VALUE!</v>
      </c>
      <c r="Y250">
        <f t="shared" si="44"/>
        <v>2.1</v>
      </c>
    </row>
    <row r="251" spans="1:25" x14ac:dyDescent="0.25">
      <c r="A251">
        <v>263</v>
      </c>
      <c r="B251" t="s">
        <v>412</v>
      </c>
      <c r="C251" t="s">
        <v>331</v>
      </c>
      <c r="D251" s="8" t="s">
        <v>656</v>
      </c>
      <c r="E251" t="s">
        <v>656</v>
      </c>
      <c r="F251" s="8" t="s">
        <v>656</v>
      </c>
      <c r="G251">
        <v>1.1000000000000001</v>
      </c>
      <c r="H251">
        <v>3.4</v>
      </c>
      <c r="I251" s="11" t="s">
        <v>656</v>
      </c>
      <c r="J251" t="s">
        <v>656</v>
      </c>
      <c r="K251" t="s">
        <v>656</v>
      </c>
      <c r="L251">
        <v>1</v>
      </c>
      <c r="M251" s="39"/>
      <c r="N251">
        <f t="shared" si="45"/>
        <v>1.8333333333333333</v>
      </c>
      <c r="O251">
        <f t="shared" si="39"/>
        <v>1.8333333333333333</v>
      </c>
      <c r="P251">
        <f t="shared" si="40"/>
        <v>2.25</v>
      </c>
      <c r="Q251" s="10" t="e">
        <f t="shared" si="41"/>
        <v>#VALUE!</v>
      </c>
      <c r="R251" s="10" t="e">
        <f t="shared" si="42"/>
        <v>#VALUE!</v>
      </c>
      <c r="S251" s="10" t="e">
        <f t="shared" si="43"/>
        <v>#VALUE!</v>
      </c>
      <c r="Y251">
        <f t="shared" si="44"/>
        <v>2.25</v>
      </c>
    </row>
    <row r="252" spans="1:25" x14ac:dyDescent="0.25">
      <c r="A252">
        <v>264</v>
      </c>
      <c r="B252" t="s">
        <v>412</v>
      </c>
      <c r="C252" t="s">
        <v>332</v>
      </c>
      <c r="D252" s="8" t="s">
        <v>656</v>
      </c>
      <c r="E252" t="s">
        <v>656</v>
      </c>
      <c r="F252" s="8" t="s">
        <v>656</v>
      </c>
      <c r="G252">
        <v>2.9</v>
      </c>
      <c r="H252">
        <v>3.5</v>
      </c>
      <c r="I252" s="11" t="s">
        <v>656</v>
      </c>
      <c r="J252" t="s">
        <v>656</v>
      </c>
      <c r="K252" t="s">
        <v>656</v>
      </c>
      <c r="L252">
        <v>2.4</v>
      </c>
      <c r="M252" s="39"/>
      <c r="N252">
        <f t="shared" si="45"/>
        <v>2.9333333333333336</v>
      </c>
      <c r="O252">
        <f t="shared" si="39"/>
        <v>2.9333333333333336</v>
      </c>
      <c r="P252">
        <f t="shared" si="40"/>
        <v>3.2</v>
      </c>
      <c r="Q252" s="10" t="e">
        <f t="shared" si="41"/>
        <v>#VALUE!</v>
      </c>
      <c r="R252" s="10" t="e">
        <f t="shared" si="42"/>
        <v>#VALUE!</v>
      </c>
      <c r="S252" s="10" t="e">
        <f t="shared" si="43"/>
        <v>#VALUE!</v>
      </c>
      <c r="Y252">
        <f t="shared" si="44"/>
        <v>3.2</v>
      </c>
    </row>
    <row r="253" spans="1:25" x14ac:dyDescent="0.25">
      <c r="A253">
        <v>265</v>
      </c>
      <c r="B253" t="s">
        <v>412</v>
      </c>
      <c r="C253" t="s">
        <v>333</v>
      </c>
      <c r="D253" s="8" t="s">
        <v>656</v>
      </c>
      <c r="E253">
        <v>1.3</v>
      </c>
      <c r="F253" s="8" t="s">
        <v>656</v>
      </c>
      <c r="G253">
        <v>1.1000000000000001</v>
      </c>
      <c r="H253">
        <v>2.2999999999999998</v>
      </c>
      <c r="I253" s="11">
        <v>2.7</v>
      </c>
      <c r="J253" t="s">
        <v>656</v>
      </c>
      <c r="K253" t="s">
        <v>656</v>
      </c>
      <c r="L253">
        <v>1.1000000000000001</v>
      </c>
      <c r="M253" s="39"/>
      <c r="N253">
        <f t="shared" si="45"/>
        <v>1.7</v>
      </c>
      <c r="O253">
        <f t="shared" si="39"/>
        <v>1.7999999999999998</v>
      </c>
      <c r="P253">
        <f t="shared" si="40"/>
        <v>2.0333333333333332</v>
      </c>
      <c r="Q253" s="10" t="e">
        <f t="shared" si="41"/>
        <v>#VALUE!</v>
      </c>
      <c r="R253" s="10" t="e">
        <f t="shared" si="42"/>
        <v>#VALUE!</v>
      </c>
      <c r="S253" s="10" t="e">
        <f t="shared" si="43"/>
        <v>#VALUE!</v>
      </c>
      <c r="Y253">
        <f t="shared" si="44"/>
        <v>2.0333333333333332</v>
      </c>
    </row>
    <row r="254" spans="1:25" x14ac:dyDescent="0.25">
      <c r="A254">
        <v>266</v>
      </c>
      <c r="B254" t="s">
        <v>412</v>
      </c>
      <c r="C254" t="s">
        <v>334</v>
      </c>
      <c r="D254" s="8" t="s">
        <v>656</v>
      </c>
      <c r="E254">
        <v>1.4</v>
      </c>
      <c r="F254" s="8" t="s">
        <v>656</v>
      </c>
      <c r="G254">
        <v>1.7</v>
      </c>
      <c r="H254">
        <v>1.7</v>
      </c>
      <c r="I254" s="11">
        <v>1.8</v>
      </c>
      <c r="J254" t="s">
        <v>656</v>
      </c>
      <c r="K254" t="s">
        <v>656</v>
      </c>
      <c r="L254">
        <v>0.8</v>
      </c>
      <c r="M254" s="39"/>
      <c r="N254">
        <f t="shared" si="45"/>
        <v>1.48</v>
      </c>
      <c r="O254">
        <f t="shared" si="39"/>
        <v>1.5</v>
      </c>
      <c r="P254">
        <f t="shared" si="40"/>
        <v>1.7333333333333334</v>
      </c>
      <c r="Q254" s="10" t="e">
        <f t="shared" si="41"/>
        <v>#VALUE!</v>
      </c>
      <c r="R254" s="10" t="e">
        <f t="shared" si="42"/>
        <v>#VALUE!</v>
      </c>
      <c r="S254" s="10" t="e">
        <f t="shared" si="43"/>
        <v>#VALUE!</v>
      </c>
      <c r="Y254">
        <f t="shared" si="44"/>
        <v>1.7333333333333334</v>
      </c>
    </row>
    <row r="255" spans="1:25" x14ac:dyDescent="0.25">
      <c r="A255">
        <v>267</v>
      </c>
      <c r="B255" t="s">
        <v>412</v>
      </c>
      <c r="C255" t="s">
        <v>335</v>
      </c>
      <c r="D255" s="8" t="s">
        <v>656</v>
      </c>
      <c r="E255" t="s">
        <v>656</v>
      </c>
      <c r="F255" s="8" t="s">
        <v>656</v>
      </c>
      <c r="G255">
        <v>3.6</v>
      </c>
      <c r="H255">
        <v>3</v>
      </c>
      <c r="I255" s="11">
        <v>4</v>
      </c>
      <c r="J255" t="s">
        <v>656</v>
      </c>
      <c r="K255" t="s">
        <v>656</v>
      </c>
      <c r="L255">
        <v>1.1000000000000001</v>
      </c>
      <c r="M255" s="39"/>
      <c r="N255">
        <f t="shared" si="45"/>
        <v>2.9249999999999998</v>
      </c>
      <c r="O255">
        <f t="shared" si="39"/>
        <v>2.9249999999999998</v>
      </c>
      <c r="P255">
        <f t="shared" si="40"/>
        <v>3.5333333333333332</v>
      </c>
      <c r="Q255" s="10" t="e">
        <f t="shared" si="41"/>
        <v>#VALUE!</v>
      </c>
      <c r="R255" s="10" t="e">
        <f t="shared" si="42"/>
        <v>#VALUE!</v>
      </c>
      <c r="S255" s="10" t="e">
        <f t="shared" si="43"/>
        <v>#VALUE!</v>
      </c>
      <c r="Y255">
        <f t="shared" si="44"/>
        <v>3.5333333333333332</v>
      </c>
    </row>
    <row r="256" spans="1:25" x14ac:dyDescent="0.25">
      <c r="A256">
        <v>268</v>
      </c>
      <c r="B256" t="s">
        <v>412</v>
      </c>
      <c r="C256" t="s">
        <v>336</v>
      </c>
      <c r="D256" s="8" t="s">
        <v>656</v>
      </c>
      <c r="E256" t="s">
        <v>656</v>
      </c>
      <c r="F256" s="8" t="s">
        <v>656</v>
      </c>
      <c r="G256" t="s">
        <v>656</v>
      </c>
      <c r="H256" s="8" t="s">
        <v>656</v>
      </c>
      <c r="I256" s="11">
        <v>7.2</v>
      </c>
      <c r="J256">
        <v>10.166666666666666</v>
      </c>
      <c r="K256">
        <v>9.6</v>
      </c>
      <c r="L256" t="s">
        <v>656</v>
      </c>
      <c r="M256" s="39"/>
      <c r="N256">
        <f t="shared" si="45"/>
        <v>8.9888888888888889</v>
      </c>
      <c r="O256">
        <f t="shared" si="39"/>
        <v>8.9888888888888889</v>
      </c>
      <c r="P256">
        <f t="shared" si="40"/>
        <v>8.9888888888888889</v>
      </c>
      <c r="Q256" s="10" t="e">
        <f t="shared" si="41"/>
        <v>#VALUE!</v>
      </c>
      <c r="R256" s="10" t="e">
        <f t="shared" si="42"/>
        <v>#VALUE!</v>
      </c>
      <c r="S256" s="10">
        <f t="shared" si="43"/>
        <v>7.056943832483582</v>
      </c>
      <c r="W256" s="10">
        <f t="shared" ref="W256" si="50">(J256+1.3661)/1.6255</f>
        <v>7.094904132061929</v>
      </c>
      <c r="Y256">
        <f t="shared" si="44"/>
        <v>7.9649680440206438</v>
      </c>
    </row>
    <row r="257" spans="1:26" x14ac:dyDescent="0.25">
      <c r="A257">
        <v>269</v>
      </c>
      <c r="B257" t="s">
        <v>412</v>
      </c>
      <c r="C257" t="s">
        <v>337</v>
      </c>
      <c r="D257" s="8" t="s">
        <v>656</v>
      </c>
      <c r="E257">
        <v>1.5</v>
      </c>
      <c r="F257" s="8" t="s">
        <v>656</v>
      </c>
      <c r="G257">
        <v>3.1</v>
      </c>
      <c r="H257">
        <v>2.5</v>
      </c>
      <c r="I257" s="11" t="s">
        <v>656</v>
      </c>
      <c r="J257" t="s">
        <v>656</v>
      </c>
      <c r="K257" t="s">
        <v>656</v>
      </c>
      <c r="L257">
        <v>2</v>
      </c>
      <c r="M257" s="39"/>
      <c r="N257">
        <f t="shared" si="45"/>
        <v>2.2749999999999999</v>
      </c>
      <c r="O257">
        <f t="shared" si="39"/>
        <v>2.5333333333333332</v>
      </c>
      <c r="P257">
        <f t="shared" si="40"/>
        <v>2.8</v>
      </c>
      <c r="Q257" s="10" t="e">
        <f t="shared" si="41"/>
        <v>#VALUE!</v>
      </c>
      <c r="R257" s="10" t="e">
        <f t="shared" si="42"/>
        <v>#VALUE!</v>
      </c>
      <c r="S257" s="10" t="e">
        <f t="shared" si="43"/>
        <v>#VALUE!</v>
      </c>
      <c r="Y257">
        <f t="shared" si="44"/>
        <v>2.8</v>
      </c>
    </row>
    <row r="258" spans="1:26" x14ac:dyDescent="0.25">
      <c r="A258">
        <v>270</v>
      </c>
      <c r="B258" t="s">
        <v>412</v>
      </c>
      <c r="C258" t="s">
        <v>338</v>
      </c>
      <c r="D258" s="8" t="s">
        <v>656</v>
      </c>
      <c r="E258" t="s">
        <v>656</v>
      </c>
      <c r="F258" s="8" t="s">
        <v>656</v>
      </c>
      <c r="G258" t="s">
        <v>656</v>
      </c>
      <c r="H258">
        <v>6.4</v>
      </c>
      <c r="I258" s="11">
        <v>7.1</v>
      </c>
      <c r="J258">
        <v>8.6</v>
      </c>
      <c r="K258">
        <v>8.9</v>
      </c>
      <c r="L258" t="s">
        <v>656</v>
      </c>
      <c r="M258" s="39"/>
      <c r="N258">
        <f t="shared" si="45"/>
        <v>7.75</v>
      </c>
      <c r="O258">
        <f t="shared" si="39"/>
        <v>7.75</v>
      </c>
      <c r="P258">
        <f t="shared" si="40"/>
        <v>7.75</v>
      </c>
      <c r="Q258" s="10" t="e">
        <f t="shared" si="41"/>
        <v>#VALUE!</v>
      </c>
      <c r="R258" s="10" t="e">
        <f t="shared" si="42"/>
        <v>#VALUE!</v>
      </c>
      <c r="S258" s="10">
        <f t="shared" si="43"/>
        <v>6.0708126140869894</v>
      </c>
      <c r="W258" s="10">
        <f t="shared" ref="W258" si="51">(J258+1.3661)/1.6255</f>
        <v>6.1310981236542599</v>
      </c>
      <c r="Y258">
        <f t="shared" si="44"/>
        <v>7.1327745309135651</v>
      </c>
    </row>
    <row r="259" spans="1:26" x14ac:dyDescent="0.25">
      <c r="A259">
        <v>271</v>
      </c>
      <c r="B259" t="s">
        <v>412</v>
      </c>
      <c r="C259" t="s">
        <v>339</v>
      </c>
      <c r="D259" s="8" t="s">
        <v>656</v>
      </c>
      <c r="E259" t="s">
        <v>656</v>
      </c>
      <c r="F259" s="8" t="s">
        <v>656</v>
      </c>
      <c r="G259" t="s">
        <v>656</v>
      </c>
      <c r="H259" s="8" t="s">
        <v>656</v>
      </c>
      <c r="I259" s="11">
        <v>8.6</v>
      </c>
      <c r="J259" t="s">
        <v>656</v>
      </c>
      <c r="K259">
        <v>8.5</v>
      </c>
      <c r="L259" t="s">
        <v>656</v>
      </c>
      <c r="M259" s="39"/>
      <c r="N259">
        <f t="shared" si="45"/>
        <v>8.5500000000000007</v>
      </c>
      <c r="O259">
        <f t="shared" ref="O259:O322" si="52">AVERAGE(D259,F259,G259,H259,I259,J259,K259,L259)</f>
        <v>8.5500000000000007</v>
      </c>
      <c r="P259">
        <f t="shared" ref="P259:P322" si="53">AVERAGE(D259,F259,G259,H259,I259,J259,K259)</f>
        <v>8.5500000000000007</v>
      </c>
      <c r="Q259" s="10" t="e">
        <f t="shared" ref="Q259:Q322" si="54">(D259-2.8558)/0.1881</f>
        <v>#VALUE!</v>
      </c>
      <c r="R259" s="10" t="e">
        <f t="shared" ref="R259:R322" si="55">(F259-1.9742)/0.2735</f>
        <v>#VALUE!</v>
      </c>
      <c r="S259" s="10" t="e">
        <f t="shared" ref="S259:S322" si="56">(J259+1.0447)/1.5887</f>
        <v>#VALUE!</v>
      </c>
      <c r="Y259">
        <f t="shared" ref="Y259:Y322" si="57">AVERAGE(G259:I259,K259,U259:W259)</f>
        <v>8.5500000000000007</v>
      </c>
    </row>
    <row r="260" spans="1:26" x14ac:dyDescent="0.25">
      <c r="A260">
        <v>272</v>
      </c>
      <c r="B260" t="s">
        <v>412</v>
      </c>
      <c r="C260" t="s">
        <v>340</v>
      </c>
      <c r="D260" s="8" t="s">
        <v>656</v>
      </c>
      <c r="E260">
        <v>1.4</v>
      </c>
      <c r="F260" s="8" t="s">
        <v>656</v>
      </c>
      <c r="G260">
        <v>3.6</v>
      </c>
      <c r="H260">
        <v>3.9</v>
      </c>
      <c r="I260" s="11">
        <v>3.2</v>
      </c>
      <c r="J260" t="s">
        <v>656</v>
      </c>
      <c r="K260" t="s">
        <v>656</v>
      </c>
      <c r="L260">
        <v>0.8</v>
      </c>
      <c r="M260" s="39"/>
      <c r="N260">
        <f t="shared" si="45"/>
        <v>2.5800000000000005</v>
      </c>
      <c r="O260">
        <f t="shared" si="52"/>
        <v>2.875</v>
      </c>
      <c r="P260">
        <f t="shared" si="53"/>
        <v>3.5666666666666664</v>
      </c>
      <c r="Q260" s="10" t="e">
        <f t="shared" si="54"/>
        <v>#VALUE!</v>
      </c>
      <c r="R260" s="10" t="e">
        <f t="shared" si="55"/>
        <v>#VALUE!</v>
      </c>
      <c r="S260" s="10" t="e">
        <f t="shared" si="56"/>
        <v>#VALUE!</v>
      </c>
      <c r="Y260">
        <f t="shared" si="57"/>
        <v>3.5666666666666664</v>
      </c>
    </row>
    <row r="261" spans="1:26" x14ac:dyDescent="0.25">
      <c r="A261">
        <v>273</v>
      </c>
      <c r="B261" t="s">
        <v>412</v>
      </c>
      <c r="C261" t="s">
        <v>341</v>
      </c>
      <c r="D261" s="8" t="s">
        <v>656</v>
      </c>
      <c r="E261">
        <v>4.4000000000000004</v>
      </c>
      <c r="F261" s="8" t="s">
        <v>656</v>
      </c>
      <c r="G261">
        <v>4.4000000000000004</v>
      </c>
      <c r="H261">
        <v>3.25</v>
      </c>
      <c r="I261" s="11">
        <v>4.0999999999999996</v>
      </c>
      <c r="J261" t="s">
        <v>656</v>
      </c>
      <c r="K261" t="s">
        <v>656</v>
      </c>
      <c r="L261">
        <v>2.7</v>
      </c>
      <c r="M261" s="39"/>
      <c r="N261">
        <f t="shared" si="45"/>
        <v>3.7699999999999996</v>
      </c>
      <c r="O261">
        <f t="shared" si="52"/>
        <v>3.6124999999999998</v>
      </c>
      <c r="P261">
        <f t="shared" si="53"/>
        <v>3.9166666666666665</v>
      </c>
      <c r="Q261" s="10" t="e">
        <f t="shared" si="54"/>
        <v>#VALUE!</v>
      </c>
      <c r="R261" s="10" t="e">
        <f t="shared" si="55"/>
        <v>#VALUE!</v>
      </c>
      <c r="S261" s="10" t="e">
        <f t="shared" si="56"/>
        <v>#VALUE!</v>
      </c>
      <c r="Y261">
        <f t="shared" si="57"/>
        <v>3.9166666666666665</v>
      </c>
    </row>
    <row r="262" spans="1:26" x14ac:dyDescent="0.25">
      <c r="A262">
        <v>274</v>
      </c>
      <c r="B262" t="s">
        <v>412</v>
      </c>
      <c r="C262" t="s">
        <v>342</v>
      </c>
      <c r="D262" s="8" t="s">
        <v>656</v>
      </c>
      <c r="E262">
        <v>3</v>
      </c>
      <c r="F262" s="8" t="s">
        <v>656</v>
      </c>
      <c r="G262">
        <v>4.4000000000000004</v>
      </c>
      <c r="H262" s="8" t="s">
        <v>656</v>
      </c>
      <c r="I262" s="11">
        <v>5.3</v>
      </c>
      <c r="J262" t="s">
        <v>656</v>
      </c>
      <c r="K262" t="s">
        <v>656</v>
      </c>
      <c r="L262">
        <v>1.6</v>
      </c>
      <c r="M262" s="39"/>
      <c r="N262">
        <f t="shared" si="45"/>
        <v>3.5749999999999997</v>
      </c>
      <c r="O262">
        <f t="shared" si="52"/>
        <v>3.7666666666666662</v>
      </c>
      <c r="P262">
        <f t="shared" si="53"/>
        <v>4.8499999999999996</v>
      </c>
      <c r="Q262" s="10" t="e">
        <f t="shared" si="54"/>
        <v>#VALUE!</v>
      </c>
      <c r="R262" s="10" t="e">
        <f t="shared" si="55"/>
        <v>#VALUE!</v>
      </c>
      <c r="S262" s="10" t="e">
        <f t="shared" si="56"/>
        <v>#VALUE!</v>
      </c>
      <c r="Y262">
        <f t="shared" si="57"/>
        <v>4.8499999999999996</v>
      </c>
    </row>
    <row r="263" spans="1:26" x14ac:dyDescent="0.25">
      <c r="A263">
        <v>275</v>
      </c>
      <c r="B263" t="s">
        <v>412</v>
      </c>
      <c r="C263" t="s">
        <v>343</v>
      </c>
      <c r="D263" s="8" t="s">
        <v>656</v>
      </c>
      <c r="E263" t="s">
        <v>656</v>
      </c>
      <c r="F263" s="8" t="s">
        <v>656</v>
      </c>
      <c r="G263">
        <v>3.3</v>
      </c>
      <c r="H263" s="8" t="s">
        <v>656</v>
      </c>
      <c r="I263" s="11">
        <v>2.7</v>
      </c>
      <c r="J263">
        <v>5.7</v>
      </c>
      <c r="K263" t="s">
        <v>656</v>
      </c>
      <c r="L263">
        <v>0.9</v>
      </c>
      <c r="M263" s="39"/>
      <c r="N263">
        <f t="shared" si="45"/>
        <v>3.15</v>
      </c>
      <c r="O263">
        <f t="shared" si="52"/>
        <v>3.15</v>
      </c>
      <c r="P263">
        <f t="shared" si="53"/>
        <v>3.9</v>
      </c>
      <c r="Q263" s="10" t="e">
        <f t="shared" si="54"/>
        <v>#VALUE!</v>
      </c>
      <c r="R263" s="10" t="e">
        <f t="shared" si="55"/>
        <v>#VALUE!</v>
      </c>
      <c r="S263" s="10">
        <f t="shared" si="56"/>
        <v>4.245420784289041</v>
      </c>
      <c r="W263" s="10">
        <f t="shared" ref="W263:W265" si="58">(J263+1.3661)/1.6255</f>
        <v>4.347031682559213</v>
      </c>
      <c r="Y263">
        <f t="shared" si="57"/>
        <v>3.4490105608530706</v>
      </c>
    </row>
    <row r="264" spans="1:26" x14ac:dyDescent="0.25">
      <c r="A264">
        <v>276</v>
      </c>
      <c r="B264" t="s">
        <v>412</v>
      </c>
      <c r="C264" t="s">
        <v>344</v>
      </c>
      <c r="D264" s="8" t="s">
        <v>656</v>
      </c>
      <c r="E264" t="s">
        <v>656</v>
      </c>
      <c r="F264" s="8" t="s">
        <v>656</v>
      </c>
      <c r="G264">
        <v>7.625</v>
      </c>
      <c r="H264">
        <v>6.8</v>
      </c>
      <c r="I264" s="11">
        <v>6.8</v>
      </c>
      <c r="J264">
        <v>8.1999999999999993</v>
      </c>
      <c r="K264">
        <v>7.4</v>
      </c>
      <c r="L264" t="s">
        <v>656</v>
      </c>
      <c r="M264" s="39"/>
      <c r="N264">
        <f t="shared" si="45"/>
        <v>7.3650000000000002</v>
      </c>
      <c r="O264">
        <f t="shared" si="52"/>
        <v>7.3650000000000002</v>
      </c>
      <c r="P264">
        <f t="shared" si="53"/>
        <v>7.3650000000000002</v>
      </c>
      <c r="Q264" s="10" t="e">
        <f t="shared" si="54"/>
        <v>#VALUE!</v>
      </c>
      <c r="R264" s="10" t="e">
        <f t="shared" si="55"/>
        <v>#VALUE!</v>
      </c>
      <c r="S264" s="10">
        <f t="shared" si="56"/>
        <v>5.8190344306665827</v>
      </c>
      <c r="W264" s="10">
        <f t="shared" si="58"/>
        <v>5.8850199938480463</v>
      </c>
      <c r="Y264">
        <f t="shared" si="57"/>
        <v>6.9020039987696098</v>
      </c>
    </row>
    <row r="265" spans="1:26" x14ac:dyDescent="0.25">
      <c r="A265">
        <v>277</v>
      </c>
      <c r="B265" t="s">
        <v>412</v>
      </c>
      <c r="C265" t="s">
        <v>345</v>
      </c>
      <c r="D265" s="8" t="s">
        <v>656</v>
      </c>
      <c r="E265" t="s">
        <v>656</v>
      </c>
      <c r="F265" s="8" t="s">
        <v>656</v>
      </c>
      <c r="G265">
        <v>8.9</v>
      </c>
      <c r="H265">
        <v>7.1</v>
      </c>
      <c r="I265" s="11">
        <v>7.6</v>
      </c>
      <c r="J265">
        <v>8.6</v>
      </c>
      <c r="K265">
        <v>8.3000000000000007</v>
      </c>
      <c r="L265" t="s">
        <v>656</v>
      </c>
      <c r="M265" s="39"/>
      <c r="N265">
        <f t="shared" si="45"/>
        <v>8.1</v>
      </c>
      <c r="O265">
        <f t="shared" si="52"/>
        <v>8.1</v>
      </c>
      <c r="P265">
        <f t="shared" si="53"/>
        <v>8.1</v>
      </c>
      <c r="Q265" s="10" t="e">
        <f t="shared" si="54"/>
        <v>#VALUE!</v>
      </c>
      <c r="R265" s="10" t="e">
        <f t="shared" si="55"/>
        <v>#VALUE!</v>
      </c>
      <c r="S265" s="10">
        <f t="shared" si="56"/>
        <v>6.0708126140869894</v>
      </c>
      <c r="W265" s="10">
        <f t="shared" si="58"/>
        <v>6.1310981236542599</v>
      </c>
      <c r="Y265">
        <f t="shared" si="57"/>
        <v>7.6062196247308522</v>
      </c>
    </row>
    <row r="266" spans="1:26" x14ac:dyDescent="0.25">
      <c r="A266">
        <v>278</v>
      </c>
      <c r="B266" t="s">
        <v>412</v>
      </c>
      <c r="C266" t="s">
        <v>346</v>
      </c>
      <c r="D266" s="8" t="s">
        <v>656</v>
      </c>
      <c r="E266" t="s">
        <v>656</v>
      </c>
      <c r="F266" s="8" t="s">
        <v>656</v>
      </c>
      <c r="G266">
        <v>2.4</v>
      </c>
      <c r="H266">
        <v>2.2999999999999998</v>
      </c>
      <c r="I266" s="11" t="s">
        <v>656</v>
      </c>
      <c r="J266" t="s">
        <v>656</v>
      </c>
      <c r="K266" t="s">
        <v>656</v>
      </c>
      <c r="L266">
        <v>1</v>
      </c>
      <c r="M266" s="39"/>
      <c r="N266">
        <f t="shared" si="45"/>
        <v>1.8999999999999997</v>
      </c>
      <c r="O266">
        <f t="shared" si="52"/>
        <v>1.8999999999999997</v>
      </c>
      <c r="P266">
        <f t="shared" si="53"/>
        <v>2.3499999999999996</v>
      </c>
      <c r="Q266" s="10" t="e">
        <f t="shared" si="54"/>
        <v>#VALUE!</v>
      </c>
      <c r="R266" s="10" t="e">
        <f t="shared" si="55"/>
        <v>#VALUE!</v>
      </c>
      <c r="S266" s="10" t="e">
        <f t="shared" si="56"/>
        <v>#VALUE!</v>
      </c>
      <c r="Y266">
        <f t="shared" si="57"/>
        <v>2.3499999999999996</v>
      </c>
    </row>
    <row r="267" spans="1:26" x14ac:dyDescent="0.25">
      <c r="A267">
        <v>279</v>
      </c>
      <c r="B267" t="s">
        <v>412</v>
      </c>
      <c r="C267" t="s">
        <v>347</v>
      </c>
      <c r="D267" s="8" t="s">
        <v>656</v>
      </c>
      <c r="E267" t="s">
        <v>656</v>
      </c>
      <c r="F267" s="8" t="s">
        <v>656</v>
      </c>
      <c r="G267">
        <v>2</v>
      </c>
      <c r="H267">
        <v>4</v>
      </c>
      <c r="I267" s="11" t="s">
        <v>656</v>
      </c>
      <c r="J267" t="s">
        <v>656</v>
      </c>
      <c r="K267" t="s">
        <v>656</v>
      </c>
      <c r="L267">
        <v>1.4</v>
      </c>
      <c r="M267" s="39"/>
      <c r="N267">
        <f t="shared" ref="N267:N330" si="59">AVERAGE(D267:L267)</f>
        <v>2.4666666666666668</v>
      </c>
      <c r="O267">
        <f t="shared" si="52"/>
        <v>2.4666666666666668</v>
      </c>
      <c r="P267">
        <f t="shared" si="53"/>
        <v>3</v>
      </c>
      <c r="Q267" s="10" t="e">
        <f t="shared" si="54"/>
        <v>#VALUE!</v>
      </c>
      <c r="R267" s="10" t="e">
        <f t="shared" si="55"/>
        <v>#VALUE!</v>
      </c>
      <c r="S267" s="10" t="e">
        <f t="shared" si="56"/>
        <v>#VALUE!</v>
      </c>
      <c r="Y267">
        <f t="shared" si="57"/>
        <v>3</v>
      </c>
    </row>
    <row r="268" spans="1:26" x14ac:dyDescent="0.25">
      <c r="A268">
        <v>280</v>
      </c>
      <c r="B268" t="s">
        <v>412</v>
      </c>
      <c r="C268" t="s">
        <v>348</v>
      </c>
      <c r="D268" s="8" t="s">
        <v>656</v>
      </c>
      <c r="E268">
        <v>2.9</v>
      </c>
      <c r="F268" s="8" t="s">
        <v>656</v>
      </c>
      <c r="G268">
        <v>2.9</v>
      </c>
      <c r="H268">
        <v>2.9</v>
      </c>
      <c r="I268" s="11" t="s">
        <v>656</v>
      </c>
      <c r="J268" t="s">
        <v>656</v>
      </c>
      <c r="K268" t="s">
        <v>656</v>
      </c>
      <c r="L268">
        <v>1.3</v>
      </c>
      <c r="M268" s="39"/>
      <c r="N268">
        <f t="shared" si="59"/>
        <v>2.5</v>
      </c>
      <c r="O268">
        <f t="shared" si="52"/>
        <v>2.3666666666666667</v>
      </c>
      <c r="P268">
        <f t="shared" si="53"/>
        <v>2.9</v>
      </c>
      <c r="Q268" s="10" t="e">
        <f t="shared" si="54"/>
        <v>#VALUE!</v>
      </c>
      <c r="R268" s="10" t="e">
        <f t="shared" si="55"/>
        <v>#VALUE!</v>
      </c>
      <c r="S268" s="10" t="e">
        <f t="shared" si="56"/>
        <v>#VALUE!</v>
      </c>
      <c r="Y268">
        <f t="shared" si="57"/>
        <v>2.9</v>
      </c>
    </row>
    <row r="269" spans="1:26" x14ac:dyDescent="0.25">
      <c r="A269">
        <v>281</v>
      </c>
      <c r="B269" t="s">
        <v>412</v>
      </c>
      <c r="C269" t="s">
        <v>349</v>
      </c>
      <c r="D269" s="8" t="s">
        <v>656</v>
      </c>
      <c r="E269" t="s">
        <v>656</v>
      </c>
      <c r="F269" s="8" t="s">
        <v>656</v>
      </c>
      <c r="G269">
        <v>4.9000000000000004</v>
      </c>
      <c r="H269">
        <v>5</v>
      </c>
      <c r="I269" s="11">
        <v>4.8</v>
      </c>
      <c r="J269">
        <v>5.8</v>
      </c>
      <c r="K269">
        <v>5.9</v>
      </c>
      <c r="L269" t="s">
        <v>656</v>
      </c>
      <c r="M269" s="39"/>
      <c r="N269">
        <f t="shared" si="59"/>
        <v>5.2799999999999994</v>
      </c>
      <c r="O269">
        <f t="shared" si="52"/>
        <v>5.2799999999999994</v>
      </c>
      <c r="P269">
        <f t="shared" si="53"/>
        <v>5.2799999999999994</v>
      </c>
      <c r="Q269" s="10" t="e">
        <f t="shared" si="54"/>
        <v>#VALUE!</v>
      </c>
      <c r="R269" s="10" t="e">
        <f t="shared" si="55"/>
        <v>#VALUE!</v>
      </c>
      <c r="S269" s="10">
        <f t="shared" si="56"/>
        <v>4.3083653301441425</v>
      </c>
      <c r="W269" s="10">
        <f t="shared" ref="W269" si="60">(J269+1.3661)/1.6255</f>
        <v>4.4085512150107657</v>
      </c>
      <c r="Y269">
        <f t="shared" si="57"/>
        <v>5.0017102430021536</v>
      </c>
    </row>
    <row r="270" spans="1:26" x14ac:dyDescent="0.25">
      <c r="A270">
        <v>282</v>
      </c>
      <c r="B270" t="s">
        <v>412</v>
      </c>
      <c r="C270" t="s">
        <v>350</v>
      </c>
      <c r="D270" s="8" t="s">
        <v>656</v>
      </c>
      <c r="E270">
        <v>3.4</v>
      </c>
      <c r="F270" s="8" t="s">
        <v>656</v>
      </c>
      <c r="G270">
        <v>3.8</v>
      </c>
      <c r="H270" s="8" t="s">
        <v>656</v>
      </c>
      <c r="I270" s="11" t="s">
        <v>656</v>
      </c>
      <c r="J270" t="s">
        <v>656</v>
      </c>
      <c r="K270" t="s">
        <v>656</v>
      </c>
      <c r="L270">
        <v>1.1000000000000001</v>
      </c>
      <c r="M270" s="39"/>
      <c r="N270">
        <f t="shared" si="59"/>
        <v>2.7666666666666662</v>
      </c>
      <c r="O270">
        <f t="shared" si="52"/>
        <v>2.4500000000000002</v>
      </c>
      <c r="P270">
        <f t="shared" si="53"/>
        <v>3.8</v>
      </c>
      <c r="Q270" s="10" t="e">
        <f t="shared" si="54"/>
        <v>#VALUE!</v>
      </c>
      <c r="R270" s="10" t="e">
        <f t="shared" si="55"/>
        <v>#VALUE!</v>
      </c>
      <c r="S270" s="10" t="e">
        <f t="shared" si="56"/>
        <v>#VALUE!</v>
      </c>
      <c r="Y270">
        <f t="shared" si="57"/>
        <v>3.8</v>
      </c>
    </row>
    <row r="271" spans="1:26" x14ac:dyDescent="0.25">
      <c r="A271">
        <v>283</v>
      </c>
      <c r="B271" t="s">
        <v>412</v>
      </c>
      <c r="C271" t="s">
        <v>351</v>
      </c>
      <c r="D271" s="8" t="s">
        <v>656</v>
      </c>
      <c r="E271" t="s">
        <v>656</v>
      </c>
      <c r="F271" s="8" t="s">
        <v>656</v>
      </c>
      <c r="G271">
        <v>3.8</v>
      </c>
      <c r="H271">
        <v>3.5</v>
      </c>
      <c r="I271" s="11">
        <v>4.2</v>
      </c>
      <c r="J271">
        <v>3.7</v>
      </c>
      <c r="K271">
        <v>3.7</v>
      </c>
      <c r="L271" t="s">
        <v>656</v>
      </c>
      <c r="M271" s="39"/>
      <c r="N271">
        <f t="shared" si="59"/>
        <v>3.78</v>
      </c>
      <c r="O271">
        <f t="shared" si="52"/>
        <v>3.78</v>
      </c>
      <c r="P271">
        <f t="shared" si="53"/>
        <v>3.78</v>
      </c>
      <c r="Q271" s="10" t="e">
        <f t="shared" si="54"/>
        <v>#VALUE!</v>
      </c>
      <c r="R271" s="10" t="e">
        <f t="shared" si="55"/>
        <v>#VALUE!</v>
      </c>
      <c r="S271" s="10">
        <f t="shared" si="56"/>
        <v>2.9865298671870084</v>
      </c>
      <c r="W271" s="10">
        <f t="shared" ref="W271" si="61">(J271+1.3661)/1.6255</f>
        <v>3.1166410335281456</v>
      </c>
      <c r="Y271">
        <f t="shared" si="57"/>
        <v>3.6633282067056294</v>
      </c>
    </row>
    <row r="272" spans="1:26" x14ac:dyDescent="0.25">
      <c r="A272">
        <v>284</v>
      </c>
      <c r="B272" t="s">
        <v>412</v>
      </c>
      <c r="C272" t="s">
        <v>352</v>
      </c>
      <c r="D272" s="8" t="s">
        <v>656</v>
      </c>
      <c r="E272" t="s">
        <v>656</v>
      </c>
      <c r="F272" s="8" t="s">
        <v>656</v>
      </c>
      <c r="G272" t="s">
        <v>656</v>
      </c>
      <c r="H272" s="8" t="s">
        <v>656</v>
      </c>
      <c r="I272" s="11" t="s">
        <v>656</v>
      </c>
      <c r="J272" t="s">
        <v>656</v>
      </c>
      <c r="K272" t="s">
        <v>656</v>
      </c>
      <c r="L272">
        <v>0.7</v>
      </c>
      <c r="M272" s="39"/>
      <c r="N272">
        <f t="shared" si="59"/>
        <v>0.7</v>
      </c>
      <c r="O272">
        <f t="shared" si="52"/>
        <v>0.7</v>
      </c>
      <c r="P272" t="e">
        <f t="shared" si="53"/>
        <v>#DIV/0!</v>
      </c>
      <c r="Q272" s="10" t="e">
        <f t="shared" si="54"/>
        <v>#VALUE!</v>
      </c>
      <c r="R272" s="10" t="e">
        <f t="shared" si="55"/>
        <v>#VALUE!</v>
      </c>
      <c r="S272" s="10" t="e">
        <f t="shared" si="56"/>
        <v>#VALUE!</v>
      </c>
      <c r="Z272" t="s">
        <v>684</v>
      </c>
    </row>
    <row r="273" spans="1:26" x14ac:dyDescent="0.25">
      <c r="A273">
        <v>285</v>
      </c>
      <c r="B273" t="s">
        <v>412</v>
      </c>
      <c r="C273" t="s">
        <v>353</v>
      </c>
      <c r="D273" s="8" t="s">
        <v>656</v>
      </c>
      <c r="E273" t="s">
        <v>656</v>
      </c>
      <c r="F273" s="8" t="s">
        <v>656</v>
      </c>
      <c r="G273">
        <v>2.2999999999999998</v>
      </c>
      <c r="H273">
        <v>3.214</v>
      </c>
      <c r="I273" s="11">
        <v>2.5</v>
      </c>
      <c r="J273" t="s">
        <v>656</v>
      </c>
      <c r="K273" t="s">
        <v>656</v>
      </c>
      <c r="L273">
        <v>0.6</v>
      </c>
      <c r="M273" s="39"/>
      <c r="N273">
        <f t="shared" si="59"/>
        <v>2.1534999999999997</v>
      </c>
      <c r="O273">
        <f t="shared" si="52"/>
        <v>2.1534999999999997</v>
      </c>
      <c r="P273">
        <f t="shared" si="53"/>
        <v>2.6713333333333331</v>
      </c>
      <c r="Q273" s="10" t="e">
        <f t="shared" si="54"/>
        <v>#VALUE!</v>
      </c>
      <c r="R273" s="10" t="e">
        <f t="shared" si="55"/>
        <v>#VALUE!</v>
      </c>
      <c r="S273" s="10" t="e">
        <f t="shared" si="56"/>
        <v>#VALUE!</v>
      </c>
      <c r="Y273">
        <f t="shared" si="57"/>
        <v>2.6713333333333331</v>
      </c>
    </row>
    <row r="274" spans="1:26" x14ac:dyDescent="0.25">
      <c r="A274">
        <v>286</v>
      </c>
      <c r="B274" t="s">
        <v>412</v>
      </c>
      <c r="C274" t="s">
        <v>354</v>
      </c>
      <c r="D274" s="8" t="s">
        <v>656</v>
      </c>
      <c r="E274" t="s">
        <v>656</v>
      </c>
      <c r="F274" s="8" t="s">
        <v>656</v>
      </c>
      <c r="G274">
        <v>5</v>
      </c>
      <c r="H274">
        <v>4.5999999999999996</v>
      </c>
      <c r="I274" s="11">
        <v>3.8</v>
      </c>
      <c r="J274">
        <v>3.7</v>
      </c>
      <c r="K274">
        <v>4.5</v>
      </c>
      <c r="L274" t="s">
        <v>656</v>
      </c>
      <c r="M274" s="39"/>
      <c r="N274">
        <f t="shared" si="59"/>
        <v>4.3199999999999994</v>
      </c>
      <c r="O274">
        <f t="shared" si="52"/>
        <v>4.3199999999999994</v>
      </c>
      <c r="P274">
        <f t="shared" si="53"/>
        <v>4.3199999999999994</v>
      </c>
      <c r="Q274" s="10" t="e">
        <f t="shared" si="54"/>
        <v>#VALUE!</v>
      </c>
      <c r="R274" s="10" t="e">
        <f t="shared" si="55"/>
        <v>#VALUE!</v>
      </c>
      <c r="S274" s="10">
        <f t="shared" si="56"/>
        <v>2.9865298671870084</v>
      </c>
      <c r="W274" s="10">
        <f t="shared" ref="W274:W275" si="62">(J274+1.3661)/1.6255</f>
        <v>3.1166410335281456</v>
      </c>
      <c r="Y274">
        <f t="shared" si="57"/>
        <v>4.2033282067056295</v>
      </c>
    </row>
    <row r="275" spans="1:26" x14ac:dyDescent="0.25">
      <c r="A275">
        <v>287</v>
      </c>
      <c r="B275" t="s">
        <v>412</v>
      </c>
      <c r="C275" t="s">
        <v>355</v>
      </c>
      <c r="D275" s="8" t="s">
        <v>656</v>
      </c>
      <c r="E275" t="s">
        <v>656</v>
      </c>
      <c r="F275" s="8" t="s">
        <v>656</v>
      </c>
      <c r="G275">
        <v>3.3</v>
      </c>
      <c r="H275">
        <v>3.8</v>
      </c>
      <c r="I275" s="11">
        <v>2.8</v>
      </c>
      <c r="J275">
        <v>3.4</v>
      </c>
      <c r="K275">
        <v>3.9</v>
      </c>
      <c r="L275" t="s">
        <v>656</v>
      </c>
      <c r="M275" s="39"/>
      <c r="N275">
        <f t="shared" si="59"/>
        <v>3.44</v>
      </c>
      <c r="O275">
        <f t="shared" si="52"/>
        <v>3.44</v>
      </c>
      <c r="P275">
        <f t="shared" si="53"/>
        <v>3.44</v>
      </c>
      <c r="Q275" s="10" t="e">
        <f t="shared" si="54"/>
        <v>#VALUE!</v>
      </c>
      <c r="R275" s="10" t="e">
        <f t="shared" si="55"/>
        <v>#VALUE!</v>
      </c>
      <c r="S275" s="10">
        <f t="shared" si="56"/>
        <v>2.7976962296217032</v>
      </c>
      <c r="W275" s="10">
        <f t="shared" si="62"/>
        <v>2.9320824361734852</v>
      </c>
      <c r="Y275">
        <f t="shared" si="57"/>
        <v>3.3464164872346971</v>
      </c>
    </row>
    <row r="276" spans="1:26" x14ac:dyDescent="0.25">
      <c r="A276">
        <v>288</v>
      </c>
      <c r="B276" t="s">
        <v>412</v>
      </c>
      <c r="C276" t="s">
        <v>356</v>
      </c>
      <c r="D276" s="8" t="s">
        <v>656</v>
      </c>
      <c r="E276">
        <v>4.8</v>
      </c>
      <c r="F276" s="8" t="s">
        <v>656</v>
      </c>
      <c r="G276">
        <v>3.7</v>
      </c>
      <c r="H276">
        <v>3.5</v>
      </c>
      <c r="I276" s="11">
        <v>1.9</v>
      </c>
      <c r="J276" t="s">
        <v>656</v>
      </c>
      <c r="K276">
        <v>2.7</v>
      </c>
      <c r="L276" t="s">
        <v>656</v>
      </c>
      <c r="M276" s="39"/>
      <c r="N276">
        <f t="shared" si="59"/>
        <v>3.3200000000000003</v>
      </c>
      <c r="O276">
        <f t="shared" si="52"/>
        <v>2.95</v>
      </c>
      <c r="P276">
        <f t="shared" si="53"/>
        <v>2.95</v>
      </c>
      <c r="Q276" s="10" t="e">
        <f t="shared" si="54"/>
        <v>#VALUE!</v>
      </c>
      <c r="R276" s="10" t="e">
        <f t="shared" si="55"/>
        <v>#VALUE!</v>
      </c>
      <c r="S276" s="10" t="e">
        <f t="shared" si="56"/>
        <v>#VALUE!</v>
      </c>
      <c r="Y276">
        <f t="shared" si="57"/>
        <v>2.95</v>
      </c>
    </row>
    <row r="277" spans="1:26" x14ac:dyDescent="0.25">
      <c r="A277">
        <v>289</v>
      </c>
      <c r="B277" t="s">
        <v>412</v>
      </c>
      <c r="C277" t="s">
        <v>357</v>
      </c>
      <c r="D277" s="8" t="s">
        <v>656</v>
      </c>
      <c r="E277" t="s">
        <v>656</v>
      </c>
      <c r="F277" s="8" t="s">
        <v>656</v>
      </c>
      <c r="G277">
        <v>5</v>
      </c>
      <c r="H277">
        <v>5.0999999999999996</v>
      </c>
      <c r="I277" s="11">
        <v>5.3</v>
      </c>
      <c r="J277">
        <v>7.3</v>
      </c>
      <c r="K277">
        <v>6.7</v>
      </c>
      <c r="L277" t="s">
        <v>656</v>
      </c>
      <c r="M277" s="39"/>
      <c r="N277">
        <f t="shared" si="59"/>
        <v>5.88</v>
      </c>
      <c r="O277">
        <f t="shared" si="52"/>
        <v>5.88</v>
      </c>
      <c r="P277">
        <f t="shared" si="53"/>
        <v>5.88</v>
      </c>
      <c r="Q277" s="10" t="e">
        <f t="shared" si="54"/>
        <v>#VALUE!</v>
      </c>
      <c r="R277" s="10" t="e">
        <f t="shared" si="55"/>
        <v>#VALUE!</v>
      </c>
      <c r="S277" s="10">
        <f t="shared" si="56"/>
        <v>5.2525335179706678</v>
      </c>
      <c r="W277" s="10">
        <f t="shared" ref="W277:W278" si="63">(J277+1.3661)/1.6255</f>
        <v>5.3313442017840664</v>
      </c>
      <c r="Y277">
        <f t="shared" si="57"/>
        <v>5.4862688403568125</v>
      </c>
    </row>
    <row r="278" spans="1:26" x14ac:dyDescent="0.25">
      <c r="A278">
        <v>290</v>
      </c>
      <c r="B278" t="s">
        <v>412</v>
      </c>
      <c r="C278" t="s">
        <v>358</v>
      </c>
      <c r="D278" s="8" t="s">
        <v>656</v>
      </c>
      <c r="E278" t="s">
        <v>656</v>
      </c>
      <c r="F278" s="8" t="s">
        <v>656</v>
      </c>
      <c r="G278">
        <v>3.7</v>
      </c>
      <c r="H278">
        <v>3.9</v>
      </c>
      <c r="I278" s="11">
        <v>4.3</v>
      </c>
      <c r="J278">
        <v>4.7</v>
      </c>
      <c r="K278">
        <v>4.3</v>
      </c>
      <c r="L278" t="s">
        <v>656</v>
      </c>
      <c r="M278" s="39"/>
      <c r="N278">
        <f t="shared" si="59"/>
        <v>4.18</v>
      </c>
      <c r="O278">
        <f t="shared" si="52"/>
        <v>4.18</v>
      </c>
      <c r="P278">
        <f t="shared" si="53"/>
        <v>4.18</v>
      </c>
      <c r="Q278" s="10" t="e">
        <f t="shared" si="54"/>
        <v>#VALUE!</v>
      </c>
      <c r="R278" s="10" t="e">
        <f t="shared" si="55"/>
        <v>#VALUE!</v>
      </c>
      <c r="S278" s="10">
        <f t="shared" si="56"/>
        <v>3.6159753257380247</v>
      </c>
      <c r="W278" s="10">
        <f t="shared" si="63"/>
        <v>3.7318363580436791</v>
      </c>
      <c r="Y278">
        <f t="shared" si="57"/>
        <v>3.9863672716087359</v>
      </c>
    </row>
    <row r="279" spans="1:26" x14ac:dyDescent="0.25">
      <c r="A279">
        <v>291</v>
      </c>
      <c r="B279" t="s">
        <v>412</v>
      </c>
      <c r="C279" t="s">
        <v>359</v>
      </c>
      <c r="D279" s="8" t="s">
        <v>656</v>
      </c>
      <c r="E279" s="10">
        <v>0.75</v>
      </c>
      <c r="F279" s="8" t="s">
        <v>656</v>
      </c>
      <c r="G279" s="10" t="s">
        <v>656</v>
      </c>
      <c r="H279" s="8" t="s">
        <v>656</v>
      </c>
      <c r="I279" s="11" t="s">
        <v>656</v>
      </c>
      <c r="J279" t="s">
        <v>656</v>
      </c>
      <c r="K279" t="s">
        <v>656</v>
      </c>
      <c r="L279">
        <v>1.0714285714285714</v>
      </c>
      <c r="M279" s="39"/>
      <c r="N279">
        <f t="shared" si="59"/>
        <v>0.9107142857142857</v>
      </c>
      <c r="O279">
        <f t="shared" si="52"/>
        <v>1.0714285714285714</v>
      </c>
      <c r="P279" t="e">
        <f t="shared" si="53"/>
        <v>#DIV/0!</v>
      </c>
      <c r="Q279" s="10" t="e">
        <f t="shared" si="54"/>
        <v>#VALUE!</v>
      </c>
      <c r="R279" s="10" t="e">
        <f t="shared" si="55"/>
        <v>#VALUE!</v>
      </c>
      <c r="S279" s="10" t="e">
        <f t="shared" si="56"/>
        <v>#VALUE!</v>
      </c>
      <c r="Z279" t="s">
        <v>684</v>
      </c>
    </row>
    <row r="280" spans="1:26" x14ac:dyDescent="0.25">
      <c r="A280">
        <v>292</v>
      </c>
      <c r="B280" t="s">
        <v>412</v>
      </c>
      <c r="C280" t="s">
        <v>360</v>
      </c>
      <c r="D280" s="8" t="s">
        <v>656</v>
      </c>
      <c r="E280" s="10" t="s">
        <v>656</v>
      </c>
      <c r="F280" s="8" t="s">
        <v>656</v>
      </c>
      <c r="G280" s="10" t="s">
        <v>656</v>
      </c>
      <c r="H280" s="8" t="s">
        <v>656</v>
      </c>
      <c r="I280" s="11" t="s">
        <v>656</v>
      </c>
      <c r="J280">
        <v>4</v>
      </c>
      <c r="K280">
        <v>7.5</v>
      </c>
      <c r="L280" t="s">
        <v>656</v>
      </c>
      <c r="M280" s="39"/>
      <c r="N280">
        <f t="shared" si="59"/>
        <v>5.75</v>
      </c>
      <c r="O280">
        <f t="shared" si="52"/>
        <v>5.75</v>
      </c>
      <c r="P280">
        <f t="shared" si="53"/>
        <v>5.75</v>
      </c>
      <c r="Q280" s="10" t="e">
        <f t="shared" si="54"/>
        <v>#VALUE!</v>
      </c>
      <c r="R280" s="10" t="e">
        <f t="shared" si="55"/>
        <v>#VALUE!</v>
      </c>
      <c r="S280" s="10">
        <f t="shared" si="56"/>
        <v>3.1753635047523132</v>
      </c>
      <c r="W280" s="10">
        <f t="shared" ref="W280" si="64">(J280+1.3661)/1.6255</f>
        <v>3.3011996308828055</v>
      </c>
      <c r="Y280">
        <f t="shared" si="57"/>
        <v>5.400599815441403</v>
      </c>
    </row>
    <row r="281" spans="1:26" x14ac:dyDescent="0.25">
      <c r="A281">
        <v>293</v>
      </c>
      <c r="B281" t="s">
        <v>412</v>
      </c>
      <c r="C281" t="s">
        <v>361</v>
      </c>
      <c r="D281" s="8" t="s">
        <v>656</v>
      </c>
      <c r="E281" s="10" t="s">
        <v>656</v>
      </c>
      <c r="F281" s="8" t="s">
        <v>656</v>
      </c>
      <c r="G281" s="10" t="s">
        <v>656</v>
      </c>
      <c r="H281" s="8" t="s">
        <v>656</v>
      </c>
      <c r="I281" s="11">
        <v>4.9000000000000004</v>
      </c>
      <c r="J281" t="s">
        <v>656</v>
      </c>
      <c r="K281">
        <v>5.8</v>
      </c>
      <c r="L281" t="s">
        <v>656</v>
      </c>
      <c r="M281" s="39"/>
      <c r="N281">
        <f t="shared" si="59"/>
        <v>5.35</v>
      </c>
      <c r="O281">
        <f t="shared" si="52"/>
        <v>5.35</v>
      </c>
      <c r="P281">
        <f t="shared" si="53"/>
        <v>5.35</v>
      </c>
      <c r="Q281" s="10" t="e">
        <f t="shared" si="54"/>
        <v>#VALUE!</v>
      </c>
      <c r="R281" s="10" t="e">
        <f t="shared" si="55"/>
        <v>#VALUE!</v>
      </c>
      <c r="S281" s="10" t="e">
        <f t="shared" si="56"/>
        <v>#VALUE!</v>
      </c>
      <c r="Y281">
        <f t="shared" si="57"/>
        <v>5.35</v>
      </c>
    </row>
    <row r="282" spans="1:26" x14ac:dyDescent="0.25">
      <c r="A282">
        <v>294</v>
      </c>
      <c r="B282" t="s">
        <v>412</v>
      </c>
      <c r="C282" t="s">
        <v>362</v>
      </c>
      <c r="D282" s="8" t="s">
        <v>656</v>
      </c>
      <c r="E282" s="10" t="s">
        <v>656</v>
      </c>
      <c r="F282" s="8" t="s">
        <v>656</v>
      </c>
      <c r="G282">
        <v>4.3</v>
      </c>
      <c r="H282">
        <v>2.6</v>
      </c>
      <c r="I282" s="11">
        <v>3.6</v>
      </c>
      <c r="J282">
        <v>6.1</v>
      </c>
      <c r="K282" t="s">
        <v>656</v>
      </c>
      <c r="L282">
        <v>1.6</v>
      </c>
      <c r="M282" s="39"/>
      <c r="N282">
        <f t="shared" si="59"/>
        <v>3.6400000000000006</v>
      </c>
      <c r="O282">
        <f t="shared" si="52"/>
        <v>3.6400000000000006</v>
      </c>
      <c r="P282">
        <f t="shared" si="53"/>
        <v>4.1500000000000004</v>
      </c>
      <c r="Q282" s="10" t="e">
        <f t="shared" si="54"/>
        <v>#VALUE!</v>
      </c>
      <c r="R282" s="10" t="e">
        <f t="shared" si="55"/>
        <v>#VALUE!</v>
      </c>
      <c r="S282" s="10">
        <f t="shared" si="56"/>
        <v>4.4971989677094477</v>
      </c>
      <c r="W282" s="10">
        <f t="shared" ref="W282:W285" si="65">(J282+1.3661)/1.6255</f>
        <v>4.5931098123654266</v>
      </c>
      <c r="Y282">
        <f t="shared" si="57"/>
        <v>3.7732774530913566</v>
      </c>
    </row>
    <row r="283" spans="1:26" x14ac:dyDescent="0.25">
      <c r="A283">
        <v>295</v>
      </c>
      <c r="B283" t="s">
        <v>412</v>
      </c>
      <c r="C283" t="s">
        <v>363</v>
      </c>
      <c r="D283" s="8" t="s">
        <v>656</v>
      </c>
      <c r="E283" s="10" t="s">
        <v>656</v>
      </c>
      <c r="F283" s="8" t="s">
        <v>656</v>
      </c>
      <c r="G283" s="10" t="s">
        <v>656</v>
      </c>
      <c r="H283">
        <v>4.5</v>
      </c>
      <c r="I283" s="11">
        <v>5.2</v>
      </c>
      <c r="J283">
        <v>5.7</v>
      </c>
      <c r="K283">
        <v>3.6</v>
      </c>
      <c r="L283" t="s">
        <v>656</v>
      </c>
      <c r="M283" s="39"/>
      <c r="N283">
        <f t="shared" si="59"/>
        <v>4.75</v>
      </c>
      <c r="O283">
        <f t="shared" si="52"/>
        <v>4.75</v>
      </c>
      <c r="P283">
        <f t="shared" si="53"/>
        <v>4.75</v>
      </c>
      <c r="Q283" s="10" t="e">
        <f t="shared" si="54"/>
        <v>#VALUE!</v>
      </c>
      <c r="R283" s="10" t="e">
        <f t="shared" si="55"/>
        <v>#VALUE!</v>
      </c>
      <c r="S283" s="10">
        <f t="shared" si="56"/>
        <v>4.245420784289041</v>
      </c>
      <c r="W283" s="10">
        <f t="shared" si="65"/>
        <v>4.347031682559213</v>
      </c>
      <c r="Y283">
        <f t="shared" si="57"/>
        <v>4.4117579206398032</v>
      </c>
    </row>
    <row r="284" spans="1:26" x14ac:dyDescent="0.25">
      <c r="A284">
        <v>296</v>
      </c>
      <c r="B284" t="s">
        <v>412</v>
      </c>
      <c r="C284" t="s">
        <v>364</v>
      </c>
      <c r="D284" s="8" t="s">
        <v>656</v>
      </c>
      <c r="E284" s="10" t="s">
        <v>656</v>
      </c>
      <c r="F284" s="8" t="s">
        <v>656</v>
      </c>
      <c r="G284" s="10" t="s">
        <v>656</v>
      </c>
      <c r="H284">
        <v>9.1999999999999993</v>
      </c>
      <c r="I284" s="11">
        <v>11.8</v>
      </c>
      <c r="J284">
        <v>12.3</v>
      </c>
      <c r="K284">
        <v>12</v>
      </c>
      <c r="L284" t="s">
        <v>656</v>
      </c>
      <c r="M284" s="39"/>
      <c r="N284">
        <f t="shared" si="59"/>
        <v>11.324999999999999</v>
      </c>
      <c r="O284">
        <f t="shared" si="52"/>
        <v>11.324999999999999</v>
      </c>
      <c r="P284">
        <f t="shared" si="53"/>
        <v>11.324999999999999</v>
      </c>
      <c r="Q284" s="10" t="e">
        <f t="shared" si="54"/>
        <v>#VALUE!</v>
      </c>
      <c r="R284" s="10" t="e">
        <f t="shared" si="55"/>
        <v>#VALUE!</v>
      </c>
      <c r="S284" s="10">
        <f t="shared" si="56"/>
        <v>8.399760810725752</v>
      </c>
      <c r="W284" s="10">
        <f t="shared" si="65"/>
        <v>8.4073208243617348</v>
      </c>
      <c r="Y284">
        <f t="shared" si="57"/>
        <v>10.351830206090433</v>
      </c>
    </row>
    <row r="285" spans="1:26" x14ac:dyDescent="0.25">
      <c r="A285">
        <v>297</v>
      </c>
      <c r="B285" t="s">
        <v>412</v>
      </c>
      <c r="C285" t="s">
        <v>365</v>
      </c>
      <c r="D285" s="8" t="s">
        <v>656</v>
      </c>
      <c r="E285" s="10" t="s">
        <v>656</v>
      </c>
      <c r="F285" s="8" t="s">
        <v>656</v>
      </c>
      <c r="G285" s="10" t="s">
        <v>656</v>
      </c>
      <c r="H285">
        <v>6.5</v>
      </c>
      <c r="I285" s="11">
        <v>5.8</v>
      </c>
      <c r="J285">
        <v>6.666666666666667</v>
      </c>
      <c r="K285">
        <v>5.3</v>
      </c>
      <c r="L285" t="s">
        <v>656</v>
      </c>
      <c r="M285" s="39"/>
      <c r="N285">
        <f t="shared" si="59"/>
        <v>6.0666666666666673</v>
      </c>
      <c r="O285">
        <f t="shared" si="52"/>
        <v>6.0666666666666673</v>
      </c>
      <c r="P285">
        <f t="shared" si="53"/>
        <v>6.0666666666666673</v>
      </c>
      <c r="Q285" s="10" t="e">
        <f t="shared" si="54"/>
        <v>#VALUE!</v>
      </c>
      <c r="R285" s="10" t="e">
        <f t="shared" si="55"/>
        <v>#VALUE!</v>
      </c>
      <c r="S285" s="10">
        <f t="shared" si="56"/>
        <v>4.8538847275550241</v>
      </c>
      <c r="W285" s="10">
        <f t="shared" si="65"/>
        <v>4.9417204962575623</v>
      </c>
      <c r="Y285">
        <f t="shared" si="57"/>
        <v>5.6354301240643911</v>
      </c>
    </row>
    <row r="286" spans="1:26" x14ac:dyDescent="0.25">
      <c r="A286">
        <v>298</v>
      </c>
      <c r="B286" t="s">
        <v>412</v>
      </c>
      <c r="C286" t="s">
        <v>366</v>
      </c>
      <c r="D286" s="8" t="s">
        <v>656</v>
      </c>
      <c r="E286">
        <v>3.4</v>
      </c>
      <c r="F286" s="8" t="s">
        <v>656</v>
      </c>
      <c r="G286">
        <v>3</v>
      </c>
      <c r="H286">
        <v>3.9</v>
      </c>
      <c r="I286" s="11">
        <v>3</v>
      </c>
      <c r="J286" t="s">
        <v>656</v>
      </c>
      <c r="K286" t="s">
        <v>656</v>
      </c>
      <c r="L286">
        <v>1</v>
      </c>
      <c r="M286" s="39"/>
      <c r="N286">
        <f t="shared" si="59"/>
        <v>2.8600000000000003</v>
      </c>
      <c r="O286">
        <f t="shared" si="52"/>
        <v>2.7250000000000001</v>
      </c>
      <c r="P286">
        <f t="shared" si="53"/>
        <v>3.3000000000000003</v>
      </c>
      <c r="Q286" s="10" t="e">
        <f t="shared" si="54"/>
        <v>#VALUE!</v>
      </c>
      <c r="R286" s="10" t="e">
        <f t="shared" si="55"/>
        <v>#VALUE!</v>
      </c>
      <c r="S286" s="10" t="e">
        <f t="shared" si="56"/>
        <v>#VALUE!</v>
      </c>
      <c r="Y286">
        <f t="shared" si="57"/>
        <v>3.3000000000000003</v>
      </c>
    </row>
    <row r="287" spans="1:26" x14ac:dyDescent="0.25">
      <c r="A287">
        <v>299</v>
      </c>
      <c r="B287" t="s">
        <v>412</v>
      </c>
      <c r="C287" t="s">
        <v>367</v>
      </c>
      <c r="D287" s="8" t="s">
        <v>656</v>
      </c>
      <c r="E287">
        <v>2.2999999999999998</v>
      </c>
      <c r="F287" s="8" t="s">
        <v>656</v>
      </c>
      <c r="G287">
        <v>3.7</v>
      </c>
      <c r="H287">
        <v>3.7</v>
      </c>
      <c r="I287" s="11">
        <v>2.8</v>
      </c>
      <c r="J287" t="s">
        <v>656</v>
      </c>
      <c r="K287" t="s">
        <v>656</v>
      </c>
      <c r="L287">
        <v>2.1</v>
      </c>
      <c r="M287" s="39"/>
      <c r="N287">
        <f t="shared" si="59"/>
        <v>2.92</v>
      </c>
      <c r="O287">
        <f t="shared" si="52"/>
        <v>3.0749999999999997</v>
      </c>
      <c r="P287">
        <f t="shared" si="53"/>
        <v>3.4</v>
      </c>
      <c r="Q287" s="10" t="e">
        <f t="shared" si="54"/>
        <v>#VALUE!</v>
      </c>
      <c r="R287" s="10" t="e">
        <f t="shared" si="55"/>
        <v>#VALUE!</v>
      </c>
      <c r="S287" s="10" t="e">
        <f t="shared" si="56"/>
        <v>#VALUE!</v>
      </c>
      <c r="Y287">
        <f t="shared" si="57"/>
        <v>3.4</v>
      </c>
    </row>
    <row r="288" spans="1:26" x14ac:dyDescent="0.25">
      <c r="A288">
        <v>300</v>
      </c>
      <c r="B288" t="s">
        <v>412</v>
      </c>
      <c r="C288" t="s">
        <v>368</v>
      </c>
      <c r="D288" s="8" t="s">
        <v>656</v>
      </c>
      <c r="E288" t="s">
        <v>656</v>
      </c>
      <c r="F288" s="8" t="s">
        <v>656</v>
      </c>
      <c r="G288" t="s">
        <v>656</v>
      </c>
      <c r="H288">
        <v>7.65</v>
      </c>
      <c r="I288" s="11">
        <v>8.4</v>
      </c>
      <c r="J288">
        <v>9.1999999999999993</v>
      </c>
      <c r="K288">
        <v>8.1999999999999993</v>
      </c>
      <c r="L288" t="s">
        <v>656</v>
      </c>
      <c r="M288" s="39"/>
      <c r="N288">
        <f t="shared" si="59"/>
        <v>8.3625000000000007</v>
      </c>
      <c r="O288">
        <f t="shared" si="52"/>
        <v>8.3625000000000007</v>
      </c>
      <c r="P288">
        <f t="shared" si="53"/>
        <v>8.3625000000000007</v>
      </c>
      <c r="Q288" s="10" t="e">
        <f t="shared" si="54"/>
        <v>#VALUE!</v>
      </c>
      <c r="R288" s="10" t="e">
        <f t="shared" si="55"/>
        <v>#VALUE!</v>
      </c>
      <c r="S288" s="10">
        <f t="shared" si="56"/>
        <v>6.448479889217599</v>
      </c>
      <c r="W288" s="10">
        <f t="shared" ref="W288:W290" si="66">(J288+1.3661)/1.6255</f>
        <v>6.5002153183635798</v>
      </c>
      <c r="Y288">
        <f t="shared" si="57"/>
        <v>7.6875538295908949</v>
      </c>
    </row>
    <row r="289" spans="1:25" x14ac:dyDescent="0.25">
      <c r="A289">
        <v>301</v>
      </c>
      <c r="B289" t="s">
        <v>412</v>
      </c>
      <c r="C289" t="s">
        <v>369</v>
      </c>
      <c r="D289" s="8" t="s">
        <v>656</v>
      </c>
      <c r="E289" t="s">
        <v>656</v>
      </c>
      <c r="F289" s="8" t="s">
        <v>656</v>
      </c>
      <c r="G289" t="s">
        <v>656</v>
      </c>
      <c r="H289">
        <v>6</v>
      </c>
      <c r="I289" s="11">
        <v>8.1999999999999993</v>
      </c>
      <c r="J289">
        <v>10.8</v>
      </c>
      <c r="K289">
        <v>10.8</v>
      </c>
      <c r="L289" t="s">
        <v>656</v>
      </c>
      <c r="M289" s="39"/>
      <c r="N289">
        <f t="shared" si="59"/>
        <v>8.9499999999999993</v>
      </c>
      <c r="O289">
        <f t="shared" si="52"/>
        <v>8.9499999999999993</v>
      </c>
      <c r="P289">
        <f t="shared" si="53"/>
        <v>8.9499999999999993</v>
      </c>
      <c r="Q289" s="10" t="e">
        <f t="shared" si="54"/>
        <v>#VALUE!</v>
      </c>
      <c r="R289" s="10" t="e">
        <f t="shared" si="55"/>
        <v>#VALUE!</v>
      </c>
      <c r="S289" s="10">
        <f t="shared" si="56"/>
        <v>7.4555926228992266</v>
      </c>
      <c r="W289" s="10">
        <f t="shared" si="66"/>
        <v>7.484527837588435</v>
      </c>
      <c r="Y289">
        <f t="shared" si="57"/>
        <v>8.1211319593971094</v>
      </c>
    </row>
    <row r="290" spans="1:25" x14ac:dyDescent="0.25">
      <c r="A290">
        <v>302</v>
      </c>
      <c r="B290" t="s">
        <v>412</v>
      </c>
      <c r="C290" t="s">
        <v>370</v>
      </c>
      <c r="D290" s="8" t="s">
        <v>656</v>
      </c>
      <c r="E290" t="s">
        <v>656</v>
      </c>
      <c r="F290" s="8" t="s">
        <v>656</v>
      </c>
      <c r="G290">
        <v>4.5</v>
      </c>
      <c r="H290">
        <v>1.5</v>
      </c>
      <c r="I290" s="11">
        <v>11.5</v>
      </c>
      <c r="J290">
        <v>7</v>
      </c>
      <c r="K290">
        <v>6.5</v>
      </c>
      <c r="L290" t="s">
        <v>656</v>
      </c>
      <c r="M290" s="39"/>
      <c r="N290">
        <f t="shared" si="59"/>
        <v>6.2</v>
      </c>
      <c r="O290">
        <f t="shared" si="52"/>
        <v>6.2</v>
      </c>
      <c r="P290">
        <f t="shared" si="53"/>
        <v>6.2</v>
      </c>
      <c r="Q290" s="10" t="e">
        <f t="shared" si="54"/>
        <v>#VALUE!</v>
      </c>
      <c r="R290" s="10" t="e">
        <f t="shared" si="55"/>
        <v>#VALUE!</v>
      </c>
      <c r="S290" s="10">
        <f t="shared" si="56"/>
        <v>5.0636998804053635</v>
      </c>
      <c r="W290" s="10">
        <f t="shared" si="66"/>
        <v>5.1467856044294065</v>
      </c>
      <c r="Y290">
        <f t="shared" si="57"/>
        <v>5.8293571208858816</v>
      </c>
    </row>
    <row r="291" spans="1:25" x14ac:dyDescent="0.25">
      <c r="A291">
        <v>303</v>
      </c>
      <c r="B291" t="s">
        <v>412</v>
      </c>
      <c r="C291" t="s">
        <v>371</v>
      </c>
      <c r="D291" s="8" t="s">
        <v>656</v>
      </c>
      <c r="E291" t="s">
        <v>656</v>
      </c>
      <c r="F291" s="8" t="s">
        <v>656</v>
      </c>
      <c r="G291">
        <v>2.2000000000000002</v>
      </c>
      <c r="H291" s="8" t="s">
        <v>656</v>
      </c>
      <c r="I291" s="11" t="s">
        <v>656</v>
      </c>
      <c r="J291" t="s">
        <v>656</v>
      </c>
      <c r="K291">
        <v>2.2666666666666666</v>
      </c>
      <c r="L291">
        <v>2</v>
      </c>
      <c r="M291" s="39"/>
      <c r="N291">
        <f t="shared" si="59"/>
        <v>2.1555555555555554</v>
      </c>
      <c r="O291">
        <f t="shared" si="52"/>
        <v>2.1555555555555554</v>
      </c>
      <c r="P291">
        <f t="shared" si="53"/>
        <v>2.2333333333333334</v>
      </c>
      <c r="Q291" s="10" t="e">
        <f t="shared" si="54"/>
        <v>#VALUE!</v>
      </c>
      <c r="R291" s="10" t="e">
        <f t="shared" si="55"/>
        <v>#VALUE!</v>
      </c>
      <c r="S291" s="10" t="e">
        <f t="shared" si="56"/>
        <v>#VALUE!</v>
      </c>
      <c r="Y291">
        <f t="shared" si="57"/>
        <v>2.2333333333333334</v>
      </c>
    </row>
    <row r="292" spans="1:25" x14ac:dyDescent="0.25">
      <c r="A292">
        <v>304</v>
      </c>
      <c r="B292" t="s">
        <v>412</v>
      </c>
      <c r="C292" t="s">
        <v>372</v>
      </c>
      <c r="D292" s="8" t="s">
        <v>656</v>
      </c>
      <c r="E292" t="s">
        <v>656</v>
      </c>
      <c r="F292" s="8" t="s">
        <v>656</v>
      </c>
      <c r="G292" s="13">
        <v>2.7</v>
      </c>
      <c r="H292" t="s">
        <v>656</v>
      </c>
      <c r="I292" s="14">
        <v>2.4</v>
      </c>
      <c r="J292" s="13">
        <v>3.7</v>
      </c>
      <c r="K292" t="s">
        <v>656</v>
      </c>
      <c r="L292" s="13">
        <v>1.2</v>
      </c>
      <c r="M292" s="39"/>
      <c r="N292">
        <f t="shared" si="59"/>
        <v>2.5</v>
      </c>
      <c r="O292">
        <f t="shared" si="52"/>
        <v>2.5</v>
      </c>
      <c r="P292">
        <f t="shared" si="53"/>
        <v>2.9333333333333336</v>
      </c>
      <c r="Q292" s="10" t="e">
        <f t="shared" si="54"/>
        <v>#VALUE!</v>
      </c>
      <c r="R292" s="10" t="e">
        <f t="shared" si="55"/>
        <v>#VALUE!</v>
      </c>
      <c r="S292" s="10">
        <f t="shared" si="56"/>
        <v>2.9865298671870084</v>
      </c>
      <c r="W292" s="10">
        <f t="shared" ref="W292:W316" si="67">(J292+1.3661)/1.6255</f>
        <v>3.1166410335281456</v>
      </c>
      <c r="Y292">
        <f t="shared" si="57"/>
        <v>2.7388803445093814</v>
      </c>
    </row>
    <row r="293" spans="1:25" x14ac:dyDescent="0.25">
      <c r="A293">
        <v>305</v>
      </c>
      <c r="B293" t="s">
        <v>412</v>
      </c>
      <c r="C293" t="s">
        <v>373</v>
      </c>
      <c r="D293" s="8" t="s">
        <v>656</v>
      </c>
      <c r="E293" t="s">
        <v>656</v>
      </c>
      <c r="F293" s="8" t="s">
        <v>656</v>
      </c>
      <c r="G293" s="13">
        <v>3.9</v>
      </c>
      <c r="H293" s="13">
        <v>4.3</v>
      </c>
      <c r="I293" s="14">
        <v>3.4</v>
      </c>
      <c r="J293" s="13">
        <v>5</v>
      </c>
      <c r="K293" s="13">
        <v>4.3</v>
      </c>
      <c r="L293" t="s">
        <v>656</v>
      </c>
      <c r="M293" s="39"/>
      <c r="N293">
        <f t="shared" si="59"/>
        <v>4.1800000000000006</v>
      </c>
      <c r="O293">
        <f t="shared" si="52"/>
        <v>4.1800000000000006</v>
      </c>
      <c r="P293">
        <f t="shared" si="53"/>
        <v>4.1800000000000006</v>
      </c>
      <c r="Q293" s="10" t="e">
        <f t="shared" si="54"/>
        <v>#VALUE!</v>
      </c>
      <c r="R293" s="10" t="e">
        <f t="shared" si="55"/>
        <v>#VALUE!</v>
      </c>
      <c r="S293" s="10">
        <f t="shared" si="56"/>
        <v>3.8048089633033295</v>
      </c>
      <c r="W293" s="10">
        <f t="shared" si="67"/>
        <v>3.9163949553983395</v>
      </c>
      <c r="Y293">
        <f t="shared" si="57"/>
        <v>3.9632789910796675</v>
      </c>
    </row>
    <row r="294" spans="1:25" x14ac:dyDescent="0.25">
      <c r="A294">
        <v>306</v>
      </c>
      <c r="B294" t="s">
        <v>412</v>
      </c>
      <c r="C294" t="s">
        <v>374</v>
      </c>
      <c r="D294" s="8" t="s">
        <v>656</v>
      </c>
      <c r="E294" t="s">
        <v>656</v>
      </c>
      <c r="F294" s="8" t="s">
        <v>656</v>
      </c>
      <c r="G294" s="13">
        <v>2.7</v>
      </c>
      <c r="H294" s="13">
        <v>1.6</v>
      </c>
      <c r="I294" s="14">
        <v>3.7</v>
      </c>
      <c r="J294" s="13">
        <v>3.1</v>
      </c>
      <c r="K294" t="s">
        <v>656</v>
      </c>
      <c r="L294" s="13">
        <v>1</v>
      </c>
      <c r="M294" s="39"/>
      <c r="N294">
        <f t="shared" si="59"/>
        <v>2.42</v>
      </c>
      <c r="O294">
        <f t="shared" si="52"/>
        <v>2.42</v>
      </c>
      <c r="P294">
        <f t="shared" si="53"/>
        <v>2.7749999999999999</v>
      </c>
      <c r="Q294" s="10" t="e">
        <f t="shared" si="54"/>
        <v>#VALUE!</v>
      </c>
      <c r="R294" s="10" t="e">
        <f t="shared" si="55"/>
        <v>#VALUE!</v>
      </c>
      <c r="S294" s="10">
        <f t="shared" si="56"/>
        <v>2.6088625920563984</v>
      </c>
      <c r="W294" s="10">
        <f t="shared" si="67"/>
        <v>2.7475238388188252</v>
      </c>
      <c r="Y294">
        <f t="shared" si="57"/>
        <v>2.6868809597047063</v>
      </c>
    </row>
    <row r="295" spans="1:25" x14ac:dyDescent="0.25">
      <c r="A295">
        <v>307</v>
      </c>
      <c r="B295" t="s">
        <v>412</v>
      </c>
      <c r="C295" t="s">
        <v>375</v>
      </c>
      <c r="D295" s="8" t="s">
        <v>656</v>
      </c>
      <c r="E295" t="s">
        <v>656</v>
      </c>
      <c r="F295" s="8" t="s">
        <v>656</v>
      </c>
      <c r="G295" s="13">
        <v>3.5</v>
      </c>
      <c r="H295" s="13">
        <v>3.8</v>
      </c>
      <c r="I295" s="14">
        <v>3.1</v>
      </c>
      <c r="J295" s="13">
        <v>5.5</v>
      </c>
      <c r="K295" s="13">
        <v>5.7</v>
      </c>
      <c r="L295" t="s">
        <v>656</v>
      </c>
      <c r="M295" s="39"/>
      <c r="N295">
        <f t="shared" si="59"/>
        <v>4.32</v>
      </c>
      <c r="O295">
        <f t="shared" si="52"/>
        <v>4.32</v>
      </c>
      <c r="P295">
        <f t="shared" si="53"/>
        <v>4.32</v>
      </c>
      <c r="Q295" s="10" t="e">
        <f t="shared" si="54"/>
        <v>#VALUE!</v>
      </c>
      <c r="R295" s="10" t="e">
        <f t="shared" si="55"/>
        <v>#VALUE!</v>
      </c>
      <c r="S295" s="10">
        <f t="shared" si="56"/>
        <v>4.1195316925788381</v>
      </c>
      <c r="W295" s="10">
        <f t="shared" si="67"/>
        <v>4.2239926176561058</v>
      </c>
      <c r="Y295">
        <f t="shared" si="57"/>
        <v>4.0647985235312216</v>
      </c>
    </row>
    <row r="296" spans="1:25" x14ac:dyDescent="0.25">
      <c r="A296">
        <v>308</v>
      </c>
      <c r="B296" t="s">
        <v>412</v>
      </c>
      <c r="C296" t="s">
        <v>376</v>
      </c>
      <c r="D296" s="8" t="s">
        <v>656</v>
      </c>
      <c r="E296" t="s">
        <v>656</v>
      </c>
      <c r="F296" s="8" t="s">
        <v>656</v>
      </c>
      <c r="G296" t="s">
        <v>656</v>
      </c>
      <c r="H296" s="8" t="s">
        <v>656</v>
      </c>
      <c r="I296" s="14">
        <v>3.5</v>
      </c>
      <c r="J296" s="13">
        <v>3.7</v>
      </c>
      <c r="K296" s="13">
        <v>5.3100000000000005</v>
      </c>
      <c r="L296" t="s">
        <v>656</v>
      </c>
      <c r="M296" s="39"/>
      <c r="N296">
        <f t="shared" si="59"/>
        <v>4.1700000000000008</v>
      </c>
      <c r="O296">
        <f t="shared" si="52"/>
        <v>4.1700000000000008</v>
      </c>
      <c r="P296">
        <f t="shared" si="53"/>
        <v>4.1700000000000008</v>
      </c>
      <c r="Q296" s="10" t="e">
        <f t="shared" si="54"/>
        <v>#VALUE!</v>
      </c>
      <c r="R296" s="10" t="e">
        <f t="shared" si="55"/>
        <v>#VALUE!</v>
      </c>
      <c r="S296" s="10">
        <f t="shared" si="56"/>
        <v>2.9865298671870084</v>
      </c>
      <c r="W296" s="10">
        <f t="shared" si="67"/>
        <v>3.1166410335281456</v>
      </c>
      <c r="Y296">
        <f t="shared" si="57"/>
        <v>3.9755470111760487</v>
      </c>
    </row>
    <row r="297" spans="1:25" x14ac:dyDescent="0.25">
      <c r="A297">
        <v>309</v>
      </c>
      <c r="B297" t="s">
        <v>412</v>
      </c>
      <c r="C297" t="s">
        <v>377</v>
      </c>
      <c r="D297" s="8" t="s">
        <v>656</v>
      </c>
      <c r="E297" t="s">
        <v>656</v>
      </c>
      <c r="F297" s="8" t="s">
        <v>656</v>
      </c>
      <c r="G297" t="s">
        <v>656</v>
      </c>
      <c r="H297" s="8" t="s">
        <v>656</v>
      </c>
      <c r="I297" s="14">
        <v>4.5</v>
      </c>
      <c r="J297" s="13">
        <v>6.6</v>
      </c>
      <c r="K297" s="13">
        <v>8.3000000000000007</v>
      </c>
      <c r="L297" t="s">
        <v>656</v>
      </c>
      <c r="M297" s="39"/>
      <c r="N297">
        <f t="shared" si="59"/>
        <v>6.4666666666666659</v>
      </c>
      <c r="O297">
        <f t="shared" si="52"/>
        <v>6.4666666666666659</v>
      </c>
      <c r="P297">
        <f t="shared" si="53"/>
        <v>6.4666666666666659</v>
      </c>
      <c r="Q297" s="10" t="e">
        <f t="shared" si="54"/>
        <v>#VALUE!</v>
      </c>
      <c r="R297" s="10" t="e">
        <f t="shared" si="55"/>
        <v>#VALUE!</v>
      </c>
      <c r="S297" s="10">
        <f t="shared" si="56"/>
        <v>4.8119216969849559</v>
      </c>
      <c r="W297" s="10">
        <f t="shared" si="67"/>
        <v>4.9007074746231929</v>
      </c>
      <c r="Y297">
        <f t="shared" si="57"/>
        <v>5.9002358248743976</v>
      </c>
    </row>
    <row r="298" spans="1:25" x14ac:dyDescent="0.25">
      <c r="A298">
        <v>310</v>
      </c>
      <c r="B298" t="s">
        <v>412</v>
      </c>
      <c r="C298" t="s">
        <v>378</v>
      </c>
      <c r="D298" s="8" t="s">
        <v>656</v>
      </c>
      <c r="E298" t="s">
        <v>656</v>
      </c>
      <c r="F298" s="8" t="s">
        <v>656</v>
      </c>
      <c r="G298" s="13">
        <v>5.5</v>
      </c>
      <c r="H298" s="13">
        <v>6.7</v>
      </c>
      <c r="I298" s="14">
        <v>6.5</v>
      </c>
      <c r="J298" s="13">
        <v>9.4</v>
      </c>
      <c r="K298" s="13">
        <v>9.3000000000000007</v>
      </c>
      <c r="L298" t="s">
        <v>656</v>
      </c>
      <c r="M298" s="39"/>
      <c r="N298">
        <f t="shared" si="59"/>
        <v>7.4800000000000013</v>
      </c>
      <c r="O298">
        <f t="shared" si="52"/>
        <v>7.4800000000000013</v>
      </c>
      <c r="P298">
        <f t="shared" si="53"/>
        <v>7.4800000000000013</v>
      </c>
      <c r="Q298" s="10" t="e">
        <f t="shared" si="54"/>
        <v>#VALUE!</v>
      </c>
      <c r="R298" s="10" t="e">
        <f t="shared" si="55"/>
        <v>#VALUE!</v>
      </c>
      <c r="S298" s="10">
        <f t="shared" si="56"/>
        <v>6.5743689809278036</v>
      </c>
      <c r="W298" s="10">
        <f t="shared" si="67"/>
        <v>6.623254383266687</v>
      </c>
      <c r="Y298">
        <f t="shared" si="57"/>
        <v>6.9246508766533363</v>
      </c>
    </row>
    <row r="299" spans="1:25" x14ac:dyDescent="0.25">
      <c r="A299">
        <v>311</v>
      </c>
      <c r="B299" t="s">
        <v>412</v>
      </c>
      <c r="C299" t="s">
        <v>379</v>
      </c>
      <c r="D299" s="8" t="s">
        <v>656</v>
      </c>
      <c r="E299" t="s">
        <v>656</v>
      </c>
      <c r="F299" s="8" t="s">
        <v>656</v>
      </c>
      <c r="G299" s="13">
        <v>8</v>
      </c>
      <c r="H299" s="13">
        <v>6.4</v>
      </c>
      <c r="I299" s="14">
        <v>6.3</v>
      </c>
      <c r="J299" s="13">
        <v>9.25</v>
      </c>
      <c r="K299" s="13">
        <v>7.6</v>
      </c>
      <c r="L299" t="s">
        <v>656</v>
      </c>
      <c r="M299" s="39"/>
      <c r="N299">
        <f t="shared" si="59"/>
        <v>7.51</v>
      </c>
      <c r="O299">
        <f t="shared" si="52"/>
        <v>7.51</v>
      </c>
      <c r="P299">
        <f t="shared" si="53"/>
        <v>7.51</v>
      </c>
      <c r="Q299" s="10" t="e">
        <f t="shared" si="54"/>
        <v>#VALUE!</v>
      </c>
      <c r="R299" s="10" t="e">
        <f t="shared" si="55"/>
        <v>#VALUE!</v>
      </c>
      <c r="S299" s="10">
        <f t="shared" si="56"/>
        <v>6.4799521621451506</v>
      </c>
      <c r="W299" s="10">
        <f t="shared" si="67"/>
        <v>6.5309750845893566</v>
      </c>
      <c r="Y299">
        <f t="shared" si="57"/>
        <v>6.9661950169178706</v>
      </c>
    </row>
    <row r="300" spans="1:25" x14ac:dyDescent="0.25">
      <c r="A300">
        <v>312</v>
      </c>
      <c r="B300" t="s">
        <v>412</v>
      </c>
      <c r="C300" t="s">
        <v>380</v>
      </c>
      <c r="D300" s="8" t="s">
        <v>656</v>
      </c>
      <c r="E300" t="s">
        <v>656</v>
      </c>
      <c r="F300" s="8" t="s">
        <v>656</v>
      </c>
      <c r="G300" t="s">
        <v>656</v>
      </c>
      <c r="H300" s="8" t="s">
        <v>656</v>
      </c>
      <c r="I300" s="14">
        <v>1.5</v>
      </c>
      <c r="J300" t="s">
        <v>656</v>
      </c>
      <c r="K300" s="13">
        <v>1.25</v>
      </c>
      <c r="L300" t="s">
        <v>656</v>
      </c>
      <c r="M300" s="39"/>
      <c r="N300">
        <f t="shared" si="59"/>
        <v>1.375</v>
      </c>
      <c r="O300">
        <f t="shared" si="52"/>
        <v>1.375</v>
      </c>
      <c r="P300">
        <f t="shared" si="53"/>
        <v>1.375</v>
      </c>
      <c r="Q300" s="10" t="e">
        <f t="shared" si="54"/>
        <v>#VALUE!</v>
      </c>
      <c r="R300" s="10" t="e">
        <f t="shared" si="55"/>
        <v>#VALUE!</v>
      </c>
      <c r="S300" s="10" t="e">
        <f t="shared" si="56"/>
        <v>#VALUE!</v>
      </c>
      <c r="Y300">
        <f t="shared" si="57"/>
        <v>1.375</v>
      </c>
    </row>
    <row r="301" spans="1:25" x14ac:dyDescent="0.25">
      <c r="A301">
        <v>313</v>
      </c>
      <c r="B301" t="s">
        <v>566</v>
      </c>
      <c r="C301" s="25" t="s">
        <v>454</v>
      </c>
      <c r="D301" s="8" t="s">
        <v>656</v>
      </c>
      <c r="E301" t="s">
        <v>656</v>
      </c>
      <c r="F301" s="8" t="s">
        <v>656</v>
      </c>
      <c r="G301">
        <v>5.62</v>
      </c>
      <c r="H301">
        <v>5.96</v>
      </c>
      <c r="I301">
        <v>5.3</v>
      </c>
      <c r="J301">
        <v>10.166666666666666</v>
      </c>
      <c r="K301" t="s">
        <v>656</v>
      </c>
      <c r="L301" t="s">
        <v>656</v>
      </c>
      <c r="M301" s="39"/>
      <c r="N301">
        <f t="shared" si="59"/>
        <v>6.7616666666666667</v>
      </c>
      <c r="O301">
        <f t="shared" si="52"/>
        <v>6.7616666666666667</v>
      </c>
      <c r="P301">
        <f t="shared" si="53"/>
        <v>6.7616666666666667</v>
      </c>
      <c r="Q301" s="10" t="e">
        <f t="shared" si="54"/>
        <v>#VALUE!</v>
      </c>
      <c r="R301" s="10" t="e">
        <f t="shared" si="55"/>
        <v>#VALUE!</v>
      </c>
      <c r="S301" s="10">
        <f t="shared" si="56"/>
        <v>7.056943832483582</v>
      </c>
      <c r="W301" s="10">
        <f t="shared" si="67"/>
        <v>7.094904132061929</v>
      </c>
      <c r="Y301">
        <f t="shared" si="57"/>
        <v>5.9937260330154825</v>
      </c>
    </row>
    <row r="302" spans="1:25" x14ac:dyDescent="0.25">
      <c r="A302">
        <v>314</v>
      </c>
      <c r="B302" t="s">
        <v>566</v>
      </c>
      <c r="C302" s="25" t="s">
        <v>455</v>
      </c>
      <c r="D302" s="8" t="s">
        <v>656</v>
      </c>
      <c r="E302" t="s">
        <v>656</v>
      </c>
      <c r="F302" s="8" t="s">
        <v>656</v>
      </c>
      <c r="G302">
        <v>6.8599999999999994</v>
      </c>
      <c r="H302">
        <v>5.8</v>
      </c>
      <c r="I302">
        <v>8.24</v>
      </c>
      <c r="J302">
        <v>6.44</v>
      </c>
      <c r="K302" t="s">
        <v>656</v>
      </c>
      <c r="L302" t="s">
        <v>656</v>
      </c>
      <c r="M302" s="39"/>
      <c r="N302">
        <f t="shared" si="59"/>
        <v>6.835</v>
      </c>
      <c r="O302">
        <f t="shared" si="52"/>
        <v>6.835</v>
      </c>
      <c r="P302">
        <f t="shared" si="53"/>
        <v>6.835</v>
      </c>
      <c r="Q302" s="10" t="e">
        <f t="shared" si="54"/>
        <v>#VALUE!</v>
      </c>
      <c r="R302" s="10" t="e">
        <f t="shared" si="55"/>
        <v>#VALUE!</v>
      </c>
      <c r="S302" s="10">
        <f t="shared" si="56"/>
        <v>4.7112104236167935</v>
      </c>
      <c r="W302" s="10">
        <f t="shared" si="67"/>
        <v>4.8022762227007076</v>
      </c>
      <c r="Y302">
        <f t="shared" si="57"/>
        <v>6.4255690556751768</v>
      </c>
    </row>
    <row r="303" spans="1:25" x14ac:dyDescent="0.25">
      <c r="A303">
        <v>315</v>
      </c>
      <c r="B303" t="s">
        <v>566</v>
      </c>
      <c r="C303" s="25" t="s">
        <v>456</v>
      </c>
      <c r="D303" s="8" t="s">
        <v>656</v>
      </c>
      <c r="E303" t="s">
        <v>656</v>
      </c>
      <c r="F303" s="8" t="s">
        <v>656</v>
      </c>
      <c r="G303">
        <v>8.9</v>
      </c>
      <c r="H303">
        <v>7.8</v>
      </c>
      <c r="I303">
        <v>6.82</v>
      </c>
      <c r="J303">
        <v>8.16</v>
      </c>
      <c r="K303" t="s">
        <v>656</v>
      </c>
      <c r="L303" t="s">
        <v>656</v>
      </c>
      <c r="M303" s="39"/>
      <c r="N303">
        <f t="shared" si="59"/>
        <v>7.92</v>
      </c>
      <c r="O303">
        <f t="shared" si="52"/>
        <v>7.92</v>
      </c>
      <c r="P303">
        <f t="shared" si="53"/>
        <v>7.92</v>
      </c>
      <c r="Q303" s="10" t="e">
        <f t="shared" si="54"/>
        <v>#VALUE!</v>
      </c>
      <c r="R303" s="10" t="e">
        <f t="shared" si="55"/>
        <v>#VALUE!</v>
      </c>
      <c r="S303" s="10">
        <f t="shared" si="56"/>
        <v>5.793856612324543</v>
      </c>
      <c r="W303" s="10">
        <f t="shared" si="67"/>
        <v>5.8604121808674252</v>
      </c>
      <c r="Y303">
        <f t="shared" si="57"/>
        <v>7.345103045216856</v>
      </c>
    </row>
    <row r="304" spans="1:25" x14ac:dyDescent="0.25">
      <c r="A304">
        <v>316</v>
      </c>
      <c r="B304" t="s">
        <v>566</v>
      </c>
      <c r="C304" s="25" t="s">
        <v>457</v>
      </c>
      <c r="D304" s="8" t="s">
        <v>656</v>
      </c>
      <c r="E304" t="s">
        <v>656</v>
      </c>
      <c r="F304" s="8" t="s">
        <v>656</v>
      </c>
      <c r="G304">
        <v>3.9800000000000004</v>
      </c>
      <c r="H304" t="s">
        <v>656</v>
      </c>
      <c r="I304">
        <v>4.4399999999999995</v>
      </c>
      <c r="J304">
        <v>8.98</v>
      </c>
      <c r="K304" t="s">
        <v>656</v>
      </c>
      <c r="L304">
        <v>4.0199999999999996</v>
      </c>
      <c r="M304" s="39"/>
      <c r="N304">
        <f t="shared" si="59"/>
        <v>5.3549999999999995</v>
      </c>
      <c r="O304">
        <f t="shared" si="52"/>
        <v>5.3549999999999995</v>
      </c>
      <c r="P304">
        <f t="shared" si="53"/>
        <v>5.8</v>
      </c>
      <c r="Q304" s="10" t="e">
        <f t="shared" si="54"/>
        <v>#VALUE!</v>
      </c>
      <c r="R304" s="10" t="e">
        <f t="shared" si="55"/>
        <v>#VALUE!</v>
      </c>
      <c r="S304" s="10">
        <f t="shared" si="56"/>
        <v>6.3100018883363767</v>
      </c>
      <c r="W304" s="10">
        <f t="shared" si="67"/>
        <v>6.3648723469701629</v>
      </c>
      <c r="Y304">
        <f t="shared" si="57"/>
        <v>4.9282907823233879</v>
      </c>
    </row>
    <row r="305" spans="1:25" x14ac:dyDescent="0.25">
      <c r="A305">
        <v>317</v>
      </c>
      <c r="B305" t="s">
        <v>566</v>
      </c>
      <c r="C305" s="25" t="s">
        <v>458</v>
      </c>
      <c r="D305" s="8" t="s">
        <v>656</v>
      </c>
      <c r="E305" t="s">
        <v>656</v>
      </c>
      <c r="F305" s="8" t="s">
        <v>656</v>
      </c>
      <c r="G305">
        <v>5.0599999999999996</v>
      </c>
      <c r="H305">
        <v>4.2</v>
      </c>
      <c r="I305">
        <v>7.1400000000000006</v>
      </c>
      <c r="J305">
        <v>6.9</v>
      </c>
      <c r="K305" t="s">
        <v>656</v>
      </c>
      <c r="L305" t="s">
        <v>656</v>
      </c>
      <c r="M305" s="39"/>
      <c r="N305">
        <f t="shared" si="59"/>
        <v>5.8249999999999993</v>
      </c>
      <c r="O305">
        <f t="shared" si="52"/>
        <v>5.8249999999999993</v>
      </c>
      <c r="P305">
        <f t="shared" si="53"/>
        <v>5.8249999999999993</v>
      </c>
      <c r="Q305" s="10" t="e">
        <f t="shared" si="54"/>
        <v>#VALUE!</v>
      </c>
      <c r="R305" s="10" t="e">
        <f t="shared" si="55"/>
        <v>#VALUE!</v>
      </c>
      <c r="S305" s="10">
        <f t="shared" si="56"/>
        <v>5.0007553345502611</v>
      </c>
      <c r="W305" s="10">
        <f t="shared" si="67"/>
        <v>5.0852660719778529</v>
      </c>
      <c r="Y305">
        <f t="shared" si="57"/>
        <v>5.3713165179944626</v>
      </c>
    </row>
    <row r="306" spans="1:25" x14ac:dyDescent="0.25">
      <c r="A306">
        <v>318</v>
      </c>
      <c r="B306" t="s">
        <v>566</v>
      </c>
      <c r="C306" s="25" t="s">
        <v>459</v>
      </c>
      <c r="D306" s="8" t="s">
        <v>656</v>
      </c>
      <c r="E306" t="s">
        <v>656</v>
      </c>
      <c r="F306" s="8" t="s">
        <v>656</v>
      </c>
      <c r="G306">
        <v>4.76</v>
      </c>
      <c r="H306" t="s">
        <v>656</v>
      </c>
      <c r="I306">
        <v>5.5</v>
      </c>
      <c r="J306">
        <v>8.1999999999999993</v>
      </c>
      <c r="K306" t="s">
        <v>656</v>
      </c>
      <c r="L306" t="s">
        <v>656</v>
      </c>
      <c r="M306" s="39"/>
      <c r="N306">
        <f t="shared" si="59"/>
        <v>6.1533333333333333</v>
      </c>
      <c r="O306">
        <f t="shared" si="52"/>
        <v>6.1533333333333333</v>
      </c>
      <c r="P306">
        <f t="shared" si="53"/>
        <v>6.1533333333333333</v>
      </c>
      <c r="Q306" s="10" t="e">
        <f t="shared" si="54"/>
        <v>#VALUE!</v>
      </c>
      <c r="R306" s="10" t="e">
        <f t="shared" si="55"/>
        <v>#VALUE!</v>
      </c>
      <c r="S306" s="10">
        <f t="shared" si="56"/>
        <v>5.8190344306665827</v>
      </c>
      <c r="W306" s="10">
        <f t="shared" si="67"/>
        <v>5.8850199938480463</v>
      </c>
      <c r="Y306">
        <f t="shared" si="57"/>
        <v>5.3816733312826814</v>
      </c>
    </row>
    <row r="307" spans="1:25" x14ac:dyDescent="0.25">
      <c r="A307">
        <v>319</v>
      </c>
      <c r="B307" t="s">
        <v>566</v>
      </c>
      <c r="C307" s="25" t="s">
        <v>460</v>
      </c>
      <c r="D307" s="8" t="s">
        <v>656</v>
      </c>
      <c r="E307" t="s">
        <v>656</v>
      </c>
      <c r="F307" s="8" t="s">
        <v>656</v>
      </c>
      <c r="G307">
        <v>7.3</v>
      </c>
      <c r="H307">
        <v>6.6</v>
      </c>
      <c r="I307">
        <v>4.5199999999999996</v>
      </c>
      <c r="J307">
        <v>8.1199999999999992</v>
      </c>
      <c r="K307" t="s">
        <v>656</v>
      </c>
      <c r="L307">
        <v>3.72</v>
      </c>
      <c r="M307" s="39"/>
      <c r="N307">
        <f t="shared" si="59"/>
        <v>6.0519999999999996</v>
      </c>
      <c r="O307">
        <f t="shared" si="52"/>
        <v>6.0519999999999996</v>
      </c>
      <c r="P307">
        <f t="shared" si="53"/>
        <v>6.6349999999999998</v>
      </c>
      <c r="Q307" s="10" t="e">
        <f t="shared" si="54"/>
        <v>#VALUE!</v>
      </c>
      <c r="R307" s="10" t="e">
        <f t="shared" si="55"/>
        <v>#VALUE!</v>
      </c>
      <c r="S307" s="10">
        <f t="shared" si="56"/>
        <v>5.7686787939825015</v>
      </c>
      <c r="W307" s="10">
        <f t="shared" si="67"/>
        <v>5.8358043678868032</v>
      </c>
      <c r="Y307">
        <f t="shared" si="57"/>
        <v>6.0639510919717008</v>
      </c>
    </row>
    <row r="308" spans="1:25" x14ac:dyDescent="0.25">
      <c r="A308">
        <v>320</v>
      </c>
      <c r="B308" t="s">
        <v>566</v>
      </c>
      <c r="C308" s="25" t="s">
        <v>461</v>
      </c>
      <c r="D308" s="8" t="s">
        <v>656</v>
      </c>
      <c r="E308" t="s">
        <v>656</v>
      </c>
      <c r="F308" s="8" t="s">
        <v>656</v>
      </c>
      <c r="G308">
        <v>6.05</v>
      </c>
      <c r="H308">
        <v>5.55</v>
      </c>
      <c r="I308">
        <v>3.94</v>
      </c>
      <c r="J308">
        <v>6.15</v>
      </c>
      <c r="K308" t="s">
        <v>656</v>
      </c>
      <c r="L308" t="s">
        <v>656</v>
      </c>
      <c r="M308" s="39"/>
      <c r="N308">
        <f t="shared" si="59"/>
        <v>5.4224999999999994</v>
      </c>
      <c r="O308">
        <f t="shared" si="52"/>
        <v>5.4224999999999994</v>
      </c>
      <c r="P308">
        <f t="shared" si="53"/>
        <v>5.4224999999999994</v>
      </c>
      <c r="Q308" s="10" t="e">
        <f t="shared" si="54"/>
        <v>#VALUE!</v>
      </c>
      <c r="R308" s="10" t="e">
        <f t="shared" si="55"/>
        <v>#VALUE!</v>
      </c>
      <c r="S308" s="10">
        <f t="shared" si="56"/>
        <v>4.5286712406369984</v>
      </c>
      <c r="W308" s="10">
        <f t="shared" si="67"/>
        <v>4.6238695785912034</v>
      </c>
      <c r="Y308">
        <f t="shared" si="57"/>
        <v>5.0409673946478009</v>
      </c>
    </row>
    <row r="309" spans="1:25" x14ac:dyDescent="0.25">
      <c r="A309">
        <v>321</v>
      </c>
      <c r="B309" t="s">
        <v>566</v>
      </c>
      <c r="C309" s="25" t="s">
        <v>462</v>
      </c>
      <c r="D309" s="8" t="s">
        <v>656</v>
      </c>
      <c r="E309" t="s">
        <v>656</v>
      </c>
      <c r="F309" s="8" t="s">
        <v>656</v>
      </c>
      <c r="G309">
        <v>5.7200000000000006</v>
      </c>
      <c r="H309">
        <v>5.4799999999999995</v>
      </c>
      <c r="I309">
        <v>5.5</v>
      </c>
      <c r="J309">
        <v>7.35</v>
      </c>
      <c r="K309" t="s">
        <v>656</v>
      </c>
      <c r="L309" t="s">
        <v>656</v>
      </c>
      <c r="M309" s="39"/>
      <c r="N309">
        <f t="shared" si="59"/>
        <v>6.0124999999999993</v>
      </c>
      <c r="O309">
        <f t="shared" si="52"/>
        <v>6.0124999999999993</v>
      </c>
      <c r="P309">
        <f t="shared" si="53"/>
        <v>6.0124999999999993</v>
      </c>
      <c r="Q309" s="10" t="e">
        <f t="shared" si="54"/>
        <v>#VALUE!</v>
      </c>
      <c r="R309" s="10" t="e">
        <f t="shared" si="55"/>
        <v>#VALUE!</v>
      </c>
      <c r="S309" s="10">
        <f t="shared" si="56"/>
        <v>5.2840057908982185</v>
      </c>
      <c r="W309" s="10">
        <f t="shared" si="67"/>
        <v>5.3621039680098423</v>
      </c>
      <c r="Y309">
        <f t="shared" si="57"/>
        <v>5.5155259920024609</v>
      </c>
    </row>
    <row r="310" spans="1:25" x14ac:dyDescent="0.25">
      <c r="A310">
        <v>322</v>
      </c>
      <c r="B310" t="s">
        <v>566</v>
      </c>
      <c r="C310" s="25" t="s">
        <v>463</v>
      </c>
      <c r="D310" s="8" t="s">
        <v>656</v>
      </c>
      <c r="E310" t="s">
        <v>656</v>
      </c>
      <c r="F310" s="8" t="s">
        <v>656</v>
      </c>
      <c r="G310">
        <v>4.08</v>
      </c>
      <c r="H310">
        <v>5.5600000000000005</v>
      </c>
      <c r="I310">
        <v>4.26</v>
      </c>
      <c r="J310">
        <v>5.7799999999999994</v>
      </c>
      <c r="K310" t="s">
        <v>656</v>
      </c>
      <c r="L310">
        <v>3.9200000000000004</v>
      </c>
      <c r="M310" s="39"/>
      <c r="N310">
        <f t="shared" si="59"/>
        <v>4.7200000000000006</v>
      </c>
      <c r="O310">
        <f t="shared" si="52"/>
        <v>4.7200000000000006</v>
      </c>
      <c r="P310">
        <f t="shared" si="53"/>
        <v>4.92</v>
      </c>
      <c r="Q310" s="10" t="e">
        <f t="shared" si="54"/>
        <v>#VALUE!</v>
      </c>
      <c r="R310" s="10" t="e">
        <f t="shared" si="55"/>
        <v>#VALUE!</v>
      </c>
      <c r="S310" s="10">
        <f t="shared" si="56"/>
        <v>4.2957764209731222</v>
      </c>
      <c r="W310" s="10">
        <f t="shared" si="67"/>
        <v>4.3962473085204552</v>
      </c>
      <c r="Y310">
        <f t="shared" si="57"/>
        <v>4.5740618271301141</v>
      </c>
    </row>
    <row r="311" spans="1:25" x14ac:dyDescent="0.25">
      <c r="A311">
        <v>323</v>
      </c>
      <c r="B311" t="s">
        <v>566</v>
      </c>
      <c r="C311" s="25" t="s">
        <v>464</v>
      </c>
      <c r="D311" s="8" t="s">
        <v>656</v>
      </c>
      <c r="E311" t="s">
        <v>656</v>
      </c>
      <c r="F311" s="8" t="s">
        <v>656</v>
      </c>
      <c r="G311">
        <v>4.88</v>
      </c>
      <c r="H311">
        <v>8.48</v>
      </c>
      <c r="I311">
        <v>6.26</v>
      </c>
      <c r="J311">
        <v>9.64</v>
      </c>
      <c r="K311" t="s">
        <v>656</v>
      </c>
      <c r="L311" t="s">
        <v>656</v>
      </c>
      <c r="M311" s="39"/>
      <c r="N311">
        <f t="shared" si="59"/>
        <v>7.3149999999999995</v>
      </c>
      <c r="O311">
        <f t="shared" si="52"/>
        <v>7.3149999999999995</v>
      </c>
      <c r="P311">
        <f t="shared" si="53"/>
        <v>7.3149999999999995</v>
      </c>
      <c r="Q311" s="10" t="e">
        <f t="shared" si="54"/>
        <v>#VALUE!</v>
      </c>
      <c r="R311" s="10" t="e">
        <f t="shared" si="55"/>
        <v>#VALUE!</v>
      </c>
      <c r="S311" s="10">
        <f t="shared" si="56"/>
        <v>6.7254358909800471</v>
      </c>
      <c r="W311" s="10">
        <f t="shared" si="67"/>
        <v>6.7709012611504154</v>
      </c>
      <c r="Y311">
        <f t="shared" si="57"/>
        <v>6.5977253152876028</v>
      </c>
    </row>
    <row r="312" spans="1:25" x14ac:dyDescent="0.25">
      <c r="A312">
        <v>324</v>
      </c>
      <c r="B312" t="s">
        <v>566</v>
      </c>
      <c r="C312" s="25" t="s">
        <v>465</v>
      </c>
      <c r="D312" s="8" t="s">
        <v>656</v>
      </c>
      <c r="E312" t="s">
        <v>656</v>
      </c>
      <c r="F312" s="8" t="s">
        <v>656</v>
      </c>
      <c r="G312">
        <v>5.8</v>
      </c>
      <c r="H312">
        <v>6.58</v>
      </c>
      <c r="I312">
        <v>5.5600000000000005</v>
      </c>
      <c r="J312">
        <v>5.88</v>
      </c>
      <c r="K312" t="s">
        <v>656</v>
      </c>
      <c r="L312" t="s">
        <v>656</v>
      </c>
      <c r="M312" s="39"/>
      <c r="N312">
        <f t="shared" si="59"/>
        <v>5.9549999999999992</v>
      </c>
      <c r="O312">
        <f t="shared" si="52"/>
        <v>5.9549999999999992</v>
      </c>
      <c r="P312">
        <f t="shared" si="53"/>
        <v>5.9549999999999992</v>
      </c>
      <c r="Q312" s="10" t="e">
        <f t="shared" si="54"/>
        <v>#VALUE!</v>
      </c>
      <c r="R312" s="10" t="e">
        <f t="shared" si="55"/>
        <v>#VALUE!</v>
      </c>
      <c r="S312" s="10">
        <f t="shared" si="56"/>
        <v>4.3587209668282245</v>
      </c>
      <c r="W312" s="10">
        <f t="shared" si="67"/>
        <v>4.4577668409720088</v>
      </c>
      <c r="Y312">
        <f t="shared" si="57"/>
        <v>5.5994417102430019</v>
      </c>
    </row>
    <row r="313" spans="1:25" x14ac:dyDescent="0.25">
      <c r="A313">
        <v>325</v>
      </c>
      <c r="B313" t="s">
        <v>566</v>
      </c>
      <c r="C313" s="25" t="s">
        <v>466</v>
      </c>
      <c r="D313" s="8" t="s">
        <v>656</v>
      </c>
      <c r="E313" t="s">
        <v>656</v>
      </c>
      <c r="F313" s="8" t="s">
        <v>656</v>
      </c>
      <c r="G313">
        <v>6.5400000000000009</v>
      </c>
      <c r="H313">
        <v>5.9</v>
      </c>
      <c r="I313">
        <v>4.4000000000000004</v>
      </c>
      <c r="J313">
        <v>7</v>
      </c>
      <c r="K313" t="s">
        <v>656</v>
      </c>
      <c r="L313" t="s">
        <v>656</v>
      </c>
      <c r="M313" s="39"/>
      <c r="N313">
        <f t="shared" si="59"/>
        <v>5.9600000000000009</v>
      </c>
      <c r="O313">
        <f t="shared" si="52"/>
        <v>5.9600000000000009</v>
      </c>
      <c r="P313">
        <f t="shared" si="53"/>
        <v>5.9600000000000009</v>
      </c>
      <c r="Q313" s="10" t="e">
        <f t="shared" si="54"/>
        <v>#VALUE!</v>
      </c>
      <c r="R313" s="10" t="e">
        <f t="shared" si="55"/>
        <v>#VALUE!</v>
      </c>
      <c r="S313" s="10">
        <f t="shared" si="56"/>
        <v>5.0636998804053635</v>
      </c>
      <c r="W313" s="10">
        <f t="shared" si="67"/>
        <v>5.1467856044294065</v>
      </c>
      <c r="Y313">
        <f t="shared" si="57"/>
        <v>5.4966964011073527</v>
      </c>
    </row>
    <row r="314" spans="1:25" x14ac:dyDescent="0.25">
      <c r="A314">
        <v>326</v>
      </c>
      <c r="B314" t="s">
        <v>566</v>
      </c>
      <c r="C314" s="25" t="s">
        <v>467</v>
      </c>
      <c r="D314" s="8" t="s">
        <v>656</v>
      </c>
      <c r="E314" t="s">
        <v>656</v>
      </c>
      <c r="F314" s="8" t="s">
        <v>656</v>
      </c>
      <c r="G314">
        <v>2.2999999999999998</v>
      </c>
      <c r="H314">
        <v>3.6</v>
      </c>
      <c r="I314">
        <v>2.35</v>
      </c>
      <c r="J314">
        <v>4.5999999999999996</v>
      </c>
      <c r="K314" t="s">
        <v>656</v>
      </c>
      <c r="L314">
        <v>4.0200000000000005</v>
      </c>
      <c r="M314" s="39"/>
      <c r="N314">
        <f t="shared" si="59"/>
        <v>3.3740000000000001</v>
      </c>
      <c r="O314">
        <f t="shared" si="52"/>
        <v>3.3740000000000001</v>
      </c>
      <c r="P314">
        <f t="shared" si="53"/>
        <v>3.2124999999999999</v>
      </c>
      <c r="Q314" s="10" t="e">
        <f t="shared" si="54"/>
        <v>#VALUE!</v>
      </c>
      <c r="R314" s="10" t="e">
        <f t="shared" si="55"/>
        <v>#VALUE!</v>
      </c>
      <c r="S314" s="10">
        <f t="shared" si="56"/>
        <v>3.5530307798829228</v>
      </c>
      <c r="W314" s="10">
        <f t="shared" si="67"/>
        <v>3.6703168255921255</v>
      </c>
      <c r="Y314">
        <f t="shared" si="57"/>
        <v>2.9800792063980315</v>
      </c>
    </row>
    <row r="315" spans="1:25" x14ac:dyDescent="0.25">
      <c r="A315">
        <v>327</v>
      </c>
      <c r="B315" t="s">
        <v>566</v>
      </c>
      <c r="C315" s="25" t="s">
        <v>468</v>
      </c>
      <c r="D315" s="8" t="s">
        <v>656</v>
      </c>
      <c r="E315" t="s">
        <v>656</v>
      </c>
      <c r="F315" s="8" t="s">
        <v>656</v>
      </c>
      <c r="G315">
        <v>4.1599999999999993</v>
      </c>
      <c r="H315">
        <v>2.72</v>
      </c>
      <c r="I315">
        <v>5.0999999999999996</v>
      </c>
      <c r="J315">
        <v>5.7999999999999989</v>
      </c>
      <c r="K315" t="s">
        <v>656</v>
      </c>
      <c r="L315">
        <v>4.8999999999999995</v>
      </c>
      <c r="M315" s="39"/>
      <c r="N315">
        <f t="shared" si="59"/>
        <v>4.5359999999999996</v>
      </c>
      <c r="O315">
        <f t="shared" si="52"/>
        <v>4.5359999999999996</v>
      </c>
      <c r="P315">
        <f t="shared" si="53"/>
        <v>4.4449999999999994</v>
      </c>
      <c r="Q315" s="10" t="e">
        <f t="shared" si="54"/>
        <v>#VALUE!</v>
      </c>
      <c r="R315" s="10" t="e">
        <f t="shared" si="55"/>
        <v>#VALUE!</v>
      </c>
      <c r="S315" s="10">
        <f t="shared" si="56"/>
        <v>4.3083653301441425</v>
      </c>
      <c r="W315" s="10">
        <f t="shared" si="67"/>
        <v>4.4085512150107657</v>
      </c>
      <c r="Y315">
        <f t="shared" si="57"/>
        <v>4.0971378037526911</v>
      </c>
    </row>
    <row r="316" spans="1:25" x14ac:dyDescent="0.25">
      <c r="A316">
        <v>328</v>
      </c>
      <c r="B316" t="s">
        <v>566</v>
      </c>
      <c r="C316" s="25" t="s">
        <v>469</v>
      </c>
      <c r="D316" s="8" t="s">
        <v>656</v>
      </c>
      <c r="E316" t="s">
        <v>656</v>
      </c>
      <c r="F316" s="8" t="s">
        <v>656</v>
      </c>
      <c r="G316">
        <v>3.2</v>
      </c>
      <c r="H316">
        <v>3</v>
      </c>
      <c r="I316">
        <v>1.5</v>
      </c>
      <c r="J316">
        <v>5.25</v>
      </c>
      <c r="K316" t="s">
        <v>656</v>
      </c>
      <c r="L316">
        <v>4.2</v>
      </c>
      <c r="M316" s="39"/>
      <c r="N316">
        <f t="shared" si="59"/>
        <v>3.4299999999999997</v>
      </c>
      <c r="O316">
        <f t="shared" si="52"/>
        <v>3.4299999999999997</v>
      </c>
      <c r="P316">
        <f t="shared" si="53"/>
        <v>3.2374999999999998</v>
      </c>
      <c r="Q316" s="10" t="e">
        <f t="shared" si="54"/>
        <v>#VALUE!</v>
      </c>
      <c r="R316" s="10" t="e">
        <f t="shared" si="55"/>
        <v>#VALUE!</v>
      </c>
      <c r="S316" s="10">
        <f t="shared" si="56"/>
        <v>3.9621703279410836</v>
      </c>
      <c r="W316" s="10">
        <f t="shared" si="67"/>
        <v>4.0701937865272226</v>
      </c>
      <c r="Y316">
        <f t="shared" si="57"/>
        <v>2.9425484466318057</v>
      </c>
    </row>
    <row r="317" spans="1:25" x14ac:dyDescent="0.25">
      <c r="A317">
        <v>329</v>
      </c>
      <c r="B317" t="s">
        <v>566</v>
      </c>
      <c r="C317" s="25" t="s">
        <v>470</v>
      </c>
      <c r="D317" s="8" t="s">
        <v>656</v>
      </c>
      <c r="E317" t="s">
        <v>656</v>
      </c>
      <c r="F317" s="8" t="s">
        <v>656</v>
      </c>
      <c r="G317">
        <v>3.2399999999999998</v>
      </c>
      <c r="H317">
        <v>2.4799999999999995</v>
      </c>
      <c r="I317">
        <v>4.2750000000000004</v>
      </c>
      <c r="J317" t="s">
        <v>656</v>
      </c>
      <c r="K317" t="s">
        <v>656</v>
      </c>
      <c r="L317" t="s">
        <v>656</v>
      </c>
      <c r="M317" s="39"/>
      <c r="N317">
        <f t="shared" si="59"/>
        <v>3.3316666666666666</v>
      </c>
      <c r="O317">
        <f t="shared" si="52"/>
        <v>3.3316666666666666</v>
      </c>
      <c r="P317">
        <f t="shared" si="53"/>
        <v>3.3316666666666666</v>
      </c>
      <c r="Q317" s="10" t="e">
        <f t="shared" si="54"/>
        <v>#VALUE!</v>
      </c>
      <c r="R317" s="10" t="e">
        <f t="shared" si="55"/>
        <v>#VALUE!</v>
      </c>
      <c r="S317" s="10" t="e">
        <f t="shared" si="56"/>
        <v>#VALUE!</v>
      </c>
      <c r="Y317">
        <f t="shared" si="57"/>
        <v>3.3316666666666666</v>
      </c>
    </row>
    <row r="318" spans="1:25" x14ac:dyDescent="0.25">
      <c r="A318">
        <v>330</v>
      </c>
      <c r="B318" t="s">
        <v>566</v>
      </c>
      <c r="C318" s="25" t="s">
        <v>471</v>
      </c>
      <c r="D318" s="8" t="s">
        <v>656</v>
      </c>
      <c r="E318" t="s">
        <v>656</v>
      </c>
      <c r="F318" s="8" t="s">
        <v>656</v>
      </c>
      <c r="G318">
        <v>4.0600000000000005</v>
      </c>
      <c r="H318">
        <v>4.2</v>
      </c>
      <c r="I318">
        <v>3.7</v>
      </c>
      <c r="J318" t="s">
        <v>656</v>
      </c>
      <c r="K318" t="s">
        <v>656</v>
      </c>
      <c r="L318">
        <v>4.2799999999999994</v>
      </c>
      <c r="M318" s="39"/>
      <c r="N318">
        <f t="shared" si="59"/>
        <v>4.0600000000000005</v>
      </c>
      <c r="O318">
        <f t="shared" si="52"/>
        <v>4.0600000000000005</v>
      </c>
      <c r="P318">
        <f t="shared" si="53"/>
        <v>3.9866666666666668</v>
      </c>
      <c r="Q318" s="10" t="e">
        <f t="shared" si="54"/>
        <v>#VALUE!</v>
      </c>
      <c r="R318" s="10" t="e">
        <f t="shared" si="55"/>
        <v>#VALUE!</v>
      </c>
      <c r="S318" s="10" t="e">
        <f t="shared" si="56"/>
        <v>#VALUE!</v>
      </c>
      <c r="Y318">
        <f t="shared" si="57"/>
        <v>3.9866666666666668</v>
      </c>
    </row>
    <row r="319" spans="1:25" x14ac:dyDescent="0.25">
      <c r="A319">
        <v>331</v>
      </c>
      <c r="B319" t="s">
        <v>566</v>
      </c>
      <c r="C319" s="25" t="s">
        <v>472</v>
      </c>
      <c r="D319" s="8" t="s">
        <v>656</v>
      </c>
      <c r="E319" t="s">
        <v>656</v>
      </c>
      <c r="F319" s="8" t="s">
        <v>656</v>
      </c>
      <c r="G319">
        <v>3.2399999999999998</v>
      </c>
      <c r="H319">
        <v>5.5</v>
      </c>
      <c r="I319">
        <v>3.7</v>
      </c>
      <c r="J319">
        <v>6.6400000000000006</v>
      </c>
      <c r="K319" t="s">
        <v>656</v>
      </c>
      <c r="L319">
        <v>4.2</v>
      </c>
      <c r="M319" s="39"/>
      <c r="N319">
        <f t="shared" si="59"/>
        <v>4.6560000000000006</v>
      </c>
      <c r="O319">
        <f t="shared" si="52"/>
        <v>4.6560000000000006</v>
      </c>
      <c r="P319">
        <f t="shared" si="53"/>
        <v>4.7700000000000005</v>
      </c>
      <c r="Q319" s="10" t="e">
        <f t="shared" si="54"/>
        <v>#VALUE!</v>
      </c>
      <c r="R319" s="10" t="e">
        <f t="shared" si="55"/>
        <v>#VALUE!</v>
      </c>
      <c r="S319" s="10">
        <f t="shared" si="56"/>
        <v>4.8370995153269973</v>
      </c>
      <c r="W319" s="10">
        <f t="shared" ref="W319:W331" si="68">(J319+1.3661)/1.6255</f>
        <v>4.925315287603814</v>
      </c>
      <c r="Y319">
        <f t="shared" si="57"/>
        <v>4.3413288219009534</v>
      </c>
    </row>
    <row r="320" spans="1:25" x14ac:dyDescent="0.25">
      <c r="A320">
        <v>332</v>
      </c>
      <c r="B320" t="s">
        <v>566</v>
      </c>
      <c r="C320" s="25" t="s">
        <v>473</v>
      </c>
      <c r="D320" s="8" t="s">
        <v>656</v>
      </c>
      <c r="E320" t="s">
        <v>656</v>
      </c>
      <c r="F320" s="8" t="s">
        <v>656</v>
      </c>
      <c r="G320">
        <v>4.1399999999999997</v>
      </c>
      <c r="H320" t="s">
        <v>656</v>
      </c>
      <c r="I320">
        <v>2.3333333333333335</v>
      </c>
      <c r="J320">
        <v>8.0750000000000011</v>
      </c>
      <c r="K320" t="s">
        <v>656</v>
      </c>
      <c r="L320">
        <v>4.74</v>
      </c>
      <c r="M320" s="39"/>
      <c r="N320">
        <f t="shared" si="59"/>
        <v>4.8220833333333335</v>
      </c>
      <c r="O320">
        <f t="shared" si="52"/>
        <v>4.8220833333333335</v>
      </c>
      <c r="P320">
        <f t="shared" si="53"/>
        <v>4.8494444444444449</v>
      </c>
      <c r="Q320" s="10" t="e">
        <f t="shared" si="54"/>
        <v>#VALUE!</v>
      </c>
      <c r="R320" s="10" t="e">
        <f t="shared" si="55"/>
        <v>#VALUE!</v>
      </c>
      <c r="S320" s="10">
        <f t="shared" si="56"/>
        <v>5.7403537483477072</v>
      </c>
      <c r="W320" s="10">
        <f t="shared" si="68"/>
        <v>5.8081205782836056</v>
      </c>
      <c r="Y320">
        <f t="shared" si="57"/>
        <v>4.0938179705389794</v>
      </c>
    </row>
    <row r="321" spans="1:26" x14ac:dyDescent="0.25">
      <c r="A321">
        <v>333</v>
      </c>
      <c r="B321" t="s">
        <v>566</v>
      </c>
      <c r="C321" s="25" t="s">
        <v>474</v>
      </c>
      <c r="D321" s="8" t="s">
        <v>656</v>
      </c>
      <c r="E321" t="s">
        <v>656</v>
      </c>
      <c r="F321" s="8" t="s">
        <v>656</v>
      </c>
      <c r="G321">
        <v>3.18</v>
      </c>
      <c r="H321">
        <v>3.8</v>
      </c>
      <c r="I321">
        <v>2.2600000000000002</v>
      </c>
      <c r="J321">
        <v>5.2</v>
      </c>
      <c r="K321" t="s">
        <v>656</v>
      </c>
      <c r="L321">
        <v>2.6799999999999997</v>
      </c>
      <c r="M321" s="39"/>
      <c r="N321">
        <f t="shared" si="59"/>
        <v>3.4240000000000004</v>
      </c>
      <c r="O321">
        <f t="shared" si="52"/>
        <v>3.4240000000000004</v>
      </c>
      <c r="P321">
        <f t="shared" si="53"/>
        <v>3.6100000000000003</v>
      </c>
      <c r="Q321" s="10" t="e">
        <f t="shared" si="54"/>
        <v>#VALUE!</v>
      </c>
      <c r="R321" s="10" t="e">
        <f t="shared" si="55"/>
        <v>#VALUE!</v>
      </c>
      <c r="S321" s="10">
        <f t="shared" si="56"/>
        <v>3.9306980550135329</v>
      </c>
      <c r="W321" s="10">
        <f t="shared" si="68"/>
        <v>4.0394340203014458</v>
      </c>
      <c r="Y321">
        <f t="shared" si="57"/>
        <v>3.3198585050753615</v>
      </c>
    </row>
    <row r="322" spans="1:26" x14ac:dyDescent="0.25">
      <c r="A322">
        <v>334</v>
      </c>
      <c r="B322" t="s">
        <v>566</v>
      </c>
      <c r="C322" s="25" t="s">
        <v>475</v>
      </c>
      <c r="D322" s="8" t="s">
        <v>656</v>
      </c>
      <c r="E322" t="s">
        <v>656</v>
      </c>
      <c r="F322" s="8" t="s">
        <v>656</v>
      </c>
      <c r="G322">
        <v>2.62</v>
      </c>
      <c r="H322" t="s">
        <v>656</v>
      </c>
      <c r="I322">
        <v>3.5</v>
      </c>
      <c r="J322">
        <v>7.5600000000000005</v>
      </c>
      <c r="K322" t="s">
        <v>656</v>
      </c>
      <c r="L322">
        <v>4.3499999999999996</v>
      </c>
      <c r="M322" s="39"/>
      <c r="N322">
        <f t="shared" si="59"/>
        <v>4.5075000000000003</v>
      </c>
      <c r="O322">
        <f t="shared" si="52"/>
        <v>4.5075000000000003</v>
      </c>
      <c r="P322">
        <f t="shared" si="53"/>
        <v>4.5599999999999996</v>
      </c>
      <c r="Q322" s="10" t="e">
        <f t="shared" si="54"/>
        <v>#VALUE!</v>
      </c>
      <c r="R322" s="10" t="e">
        <f t="shared" si="55"/>
        <v>#VALUE!</v>
      </c>
      <c r="S322" s="10">
        <f t="shared" si="56"/>
        <v>5.4161893371939325</v>
      </c>
      <c r="W322" s="10">
        <f t="shared" si="68"/>
        <v>5.4912949861581053</v>
      </c>
      <c r="Y322">
        <f t="shared" si="57"/>
        <v>3.8704316620527019</v>
      </c>
    </row>
    <row r="323" spans="1:26" x14ac:dyDescent="0.25">
      <c r="A323">
        <v>335</v>
      </c>
      <c r="B323" t="s">
        <v>566</v>
      </c>
      <c r="C323" s="25" t="s">
        <v>476</v>
      </c>
      <c r="D323" s="8" t="s">
        <v>656</v>
      </c>
      <c r="E323" t="s">
        <v>656</v>
      </c>
      <c r="F323" s="8" t="s">
        <v>656</v>
      </c>
      <c r="G323" t="s">
        <v>656</v>
      </c>
      <c r="H323">
        <v>3.9</v>
      </c>
      <c r="I323">
        <v>4.08</v>
      </c>
      <c r="J323">
        <v>6.6</v>
      </c>
      <c r="K323" t="s">
        <v>656</v>
      </c>
      <c r="L323">
        <v>2.84</v>
      </c>
      <c r="M323" s="39"/>
      <c r="N323">
        <f t="shared" si="59"/>
        <v>4.3550000000000004</v>
      </c>
      <c r="O323">
        <f t="shared" ref="O323:O386" si="69">AVERAGE(D323,F323,G323,H323,I323,J323,K323,L323)</f>
        <v>4.3550000000000004</v>
      </c>
      <c r="P323">
        <f t="shared" ref="P323:P386" si="70">AVERAGE(D323,F323,G323,H323,I323,J323,K323)</f>
        <v>4.8600000000000003</v>
      </c>
      <c r="Q323" s="10" t="e">
        <f t="shared" ref="Q323:Q386" si="71">(D323-2.8558)/0.1881</f>
        <v>#VALUE!</v>
      </c>
      <c r="R323" s="10" t="e">
        <f t="shared" ref="R323:R386" si="72">(F323-1.9742)/0.2735</f>
        <v>#VALUE!</v>
      </c>
      <c r="S323" s="10">
        <f t="shared" ref="S323:S386" si="73">(J323+1.0447)/1.5887</f>
        <v>4.8119216969849559</v>
      </c>
      <c r="W323" s="10">
        <f t="shared" si="68"/>
        <v>4.9007074746231929</v>
      </c>
      <c r="Y323">
        <f t="shared" ref="Y323:Y386" si="74">AVERAGE(G323:I323,K323,U323:W323)</f>
        <v>4.2935691582077311</v>
      </c>
    </row>
    <row r="324" spans="1:26" x14ac:dyDescent="0.25">
      <c r="A324">
        <v>336</v>
      </c>
      <c r="B324" t="s">
        <v>566</v>
      </c>
      <c r="C324" s="25" t="s">
        <v>477</v>
      </c>
      <c r="D324" s="8" t="s">
        <v>656</v>
      </c>
      <c r="E324" t="s">
        <v>656</v>
      </c>
      <c r="F324" s="8" t="s">
        <v>656</v>
      </c>
      <c r="G324">
        <v>4.32</v>
      </c>
      <c r="H324">
        <v>4.9000000000000004</v>
      </c>
      <c r="I324">
        <v>3.1599999999999997</v>
      </c>
      <c r="J324">
        <v>6.0400000000000009</v>
      </c>
      <c r="K324" t="s">
        <v>656</v>
      </c>
      <c r="L324">
        <v>4.58</v>
      </c>
      <c r="M324" s="39"/>
      <c r="N324">
        <f t="shared" si="59"/>
        <v>4.5999999999999996</v>
      </c>
      <c r="O324">
        <f t="shared" si="69"/>
        <v>4.5999999999999996</v>
      </c>
      <c r="P324">
        <f t="shared" si="70"/>
        <v>4.6050000000000004</v>
      </c>
      <c r="Q324" s="10" t="e">
        <f t="shared" si="71"/>
        <v>#VALUE!</v>
      </c>
      <c r="R324" s="10" t="e">
        <f t="shared" si="72"/>
        <v>#VALUE!</v>
      </c>
      <c r="S324" s="10">
        <f t="shared" si="73"/>
        <v>4.4594322401963877</v>
      </c>
      <c r="W324" s="10">
        <f t="shared" si="68"/>
        <v>4.556198092894495</v>
      </c>
      <c r="Y324">
        <f t="shared" si="74"/>
        <v>4.2340495232236242</v>
      </c>
    </row>
    <row r="325" spans="1:26" x14ac:dyDescent="0.25">
      <c r="A325">
        <v>337</v>
      </c>
      <c r="B325" t="s">
        <v>566</v>
      </c>
      <c r="C325" s="25" t="s">
        <v>478</v>
      </c>
      <c r="D325" s="8" t="s">
        <v>656</v>
      </c>
      <c r="E325" t="s">
        <v>656</v>
      </c>
      <c r="F325" s="8" t="s">
        <v>656</v>
      </c>
      <c r="G325">
        <v>3.2800000000000002</v>
      </c>
      <c r="H325">
        <v>4.6399999999999997</v>
      </c>
      <c r="I325">
        <v>3.9799999999999995</v>
      </c>
      <c r="J325">
        <v>5.24</v>
      </c>
      <c r="K325" t="s">
        <v>656</v>
      </c>
      <c r="L325">
        <v>3.8600000000000003</v>
      </c>
      <c r="M325" s="39"/>
      <c r="N325">
        <f t="shared" si="59"/>
        <v>4.2</v>
      </c>
      <c r="O325">
        <f t="shared" si="69"/>
        <v>4.2</v>
      </c>
      <c r="P325">
        <f t="shared" si="70"/>
        <v>4.2850000000000001</v>
      </c>
      <c r="Q325" s="10" t="e">
        <f t="shared" si="71"/>
        <v>#VALUE!</v>
      </c>
      <c r="R325" s="10" t="e">
        <f t="shared" si="72"/>
        <v>#VALUE!</v>
      </c>
      <c r="S325" s="10">
        <f t="shared" si="73"/>
        <v>3.9558758733555739</v>
      </c>
      <c r="W325" s="10">
        <f t="shared" si="68"/>
        <v>4.0640418332820678</v>
      </c>
      <c r="Y325">
        <f t="shared" si="74"/>
        <v>3.9910104583205168</v>
      </c>
    </row>
    <row r="326" spans="1:26" x14ac:dyDescent="0.25">
      <c r="A326">
        <v>338</v>
      </c>
      <c r="B326" t="s">
        <v>566</v>
      </c>
      <c r="C326" s="25" t="s">
        <v>479</v>
      </c>
      <c r="D326" s="8" t="s">
        <v>656</v>
      </c>
      <c r="E326" t="s">
        <v>656</v>
      </c>
      <c r="F326" s="8" t="s">
        <v>656</v>
      </c>
      <c r="G326">
        <v>4.2200000000000006</v>
      </c>
      <c r="H326">
        <v>4.26</v>
      </c>
      <c r="I326">
        <v>3.4200000000000004</v>
      </c>
      <c r="J326">
        <v>4.2666666666666666</v>
      </c>
      <c r="K326" t="s">
        <v>656</v>
      </c>
      <c r="L326">
        <v>5.42</v>
      </c>
      <c r="M326" s="39"/>
      <c r="N326">
        <f t="shared" si="59"/>
        <v>4.317333333333333</v>
      </c>
      <c r="O326">
        <f t="shared" si="69"/>
        <v>4.317333333333333</v>
      </c>
      <c r="P326">
        <f t="shared" si="70"/>
        <v>4.041666666666667</v>
      </c>
      <c r="Q326" s="10" t="e">
        <f t="shared" si="71"/>
        <v>#VALUE!</v>
      </c>
      <c r="R326" s="10" t="e">
        <f t="shared" si="72"/>
        <v>#VALUE!</v>
      </c>
      <c r="S326" s="10">
        <f t="shared" si="73"/>
        <v>3.3432156270325839</v>
      </c>
      <c r="W326" s="10">
        <f t="shared" si="68"/>
        <v>3.4652517174202813</v>
      </c>
      <c r="Y326">
        <f t="shared" si="74"/>
        <v>3.8413129293550705</v>
      </c>
    </row>
    <row r="327" spans="1:26" x14ac:dyDescent="0.25">
      <c r="A327">
        <v>339</v>
      </c>
      <c r="B327" t="s">
        <v>566</v>
      </c>
      <c r="C327" s="25" t="s">
        <v>480</v>
      </c>
      <c r="D327" s="8" t="s">
        <v>656</v>
      </c>
      <c r="E327" t="s">
        <v>656</v>
      </c>
      <c r="F327" s="8" t="s">
        <v>656</v>
      </c>
      <c r="G327">
        <v>4.28</v>
      </c>
      <c r="H327">
        <v>4</v>
      </c>
      <c r="I327">
        <v>2.9</v>
      </c>
      <c r="J327">
        <v>4.84</v>
      </c>
      <c r="K327" t="s">
        <v>656</v>
      </c>
      <c r="L327">
        <v>3.3</v>
      </c>
      <c r="M327" s="39"/>
      <c r="N327">
        <f t="shared" si="59"/>
        <v>3.8640000000000008</v>
      </c>
      <c r="O327">
        <f t="shared" si="69"/>
        <v>3.8640000000000008</v>
      </c>
      <c r="P327">
        <f t="shared" si="70"/>
        <v>4.0050000000000008</v>
      </c>
      <c r="Q327" s="10" t="e">
        <f t="shared" si="71"/>
        <v>#VALUE!</v>
      </c>
      <c r="R327" s="10" t="e">
        <f t="shared" si="72"/>
        <v>#VALUE!</v>
      </c>
      <c r="S327" s="10">
        <f t="shared" si="73"/>
        <v>3.7040976899351667</v>
      </c>
      <c r="W327" s="10">
        <f t="shared" si="68"/>
        <v>3.8179637034758538</v>
      </c>
      <c r="Y327">
        <f t="shared" si="74"/>
        <v>3.7494909258689639</v>
      </c>
    </row>
    <row r="328" spans="1:26" x14ac:dyDescent="0.25">
      <c r="A328">
        <v>340</v>
      </c>
      <c r="B328" t="s">
        <v>566</v>
      </c>
      <c r="C328" s="25" t="s">
        <v>481</v>
      </c>
      <c r="D328" s="8" t="s">
        <v>656</v>
      </c>
      <c r="E328" t="s">
        <v>656</v>
      </c>
      <c r="F328" s="8" t="s">
        <v>656</v>
      </c>
      <c r="G328">
        <v>4.16</v>
      </c>
      <c r="H328">
        <v>4.54</v>
      </c>
      <c r="I328">
        <v>4.3499999999999996</v>
      </c>
      <c r="J328">
        <v>6.04</v>
      </c>
      <c r="K328" t="s">
        <v>656</v>
      </c>
      <c r="L328">
        <v>3.7</v>
      </c>
      <c r="M328" s="39"/>
      <c r="N328">
        <f t="shared" si="59"/>
        <v>4.5579999999999998</v>
      </c>
      <c r="O328">
        <f t="shared" si="69"/>
        <v>4.5579999999999998</v>
      </c>
      <c r="P328">
        <f t="shared" si="70"/>
        <v>4.7725</v>
      </c>
      <c r="Q328" s="10" t="e">
        <f t="shared" si="71"/>
        <v>#VALUE!</v>
      </c>
      <c r="R328" s="10" t="e">
        <f t="shared" si="72"/>
        <v>#VALUE!</v>
      </c>
      <c r="S328" s="10">
        <f t="shared" si="73"/>
        <v>4.4594322401963868</v>
      </c>
      <c r="W328" s="10">
        <f t="shared" si="68"/>
        <v>4.5561980928944941</v>
      </c>
      <c r="Y328">
        <f t="shared" si="74"/>
        <v>4.4015495232236237</v>
      </c>
    </row>
    <row r="329" spans="1:26" x14ac:dyDescent="0.25">
      <c r="A329">
        <v>341</v>
      </c>
      <c r="B329" t="s">
        <v>566</v>
      </c>
      <c r="C329" s="25" t="s">
        <v>482</v>
      </c>
      <c r="D329" s="8" t="s">
        <v>656</v>
      </c>
      <c r="E329" t="s">
        <v>656</v>
      </c>
      <c r="F329" s="8" t="s">
        <v>656</v>
      </c>
      <c r="G329">
        <v>3.9799999999999995</v>
      </c>
      <c r="H329">
        <v>4.96</v>
      </c>
      <c r="I329">
        <v>3.5800000000000005</v>
      </c>
      <c r="J329">
        <v>8.9</v>
      </c>
      <c r="K329" t="s">
        <v>656</v>
      </c>
      <c r="L329">
        <v>4.26</v>
      </c>
      <c r="M329" s="39"/>
      <c r="N329">
        <f t="shared" si="59"/>
        <v>5.1360000000000001</v>
      </c>
      <c r="O329">
        <f t="shared" si="69"/>
        <v>5.1360000000000001</v>
      </c>
      <c r="P329">
        <f t="shared" si="70"/>
        <v>5.3550000000000004</v>
      </c>
      <c r="Q329" s="10" t="e">
        <f t="shared" si="71"/>
        <v>#VALUE!</v>
      </c>
      <c r="R329" s="10" t="e">
        <f t="shared" si="72"/>
        <v>#VALUE!</v>
      </c>
      <c r="S329" s="10">
        <f t="shared" si="73"/>
        <v>6.2596462516522946</v>
      </c>
      <c r="W329" s="10">
        <f t="shared" si="68"/>
        <v>6.3156567210089207</v>
      </c>
      <c r="Y329">
        <f t="shared" si="74"/>
        <v>4.7089141802522301</v>
      </c>
    </row>
    <row r="330" spans="1:26" x14ac:dyDescent="0.25">
      <c r="A330">
        <v>342</v>
      </c>
      <c r="B330" t="s">
        <v>566</v>
      </c>
      <c r="C330" s="25" t="s">
        <v>483</v>
      </c>
      <c r="D330" s="8" t="s">
        <v>656</v>
      </c>
      <c r="E330" t="s">
        <v>656</v>
      </c>
      <c r="F330" s="8" t="s">
        <v>656</v>
      </c>
      <c r="G330" t="s">
        <v>656</v>
      </c>
      <c r="H330" t="s">
        <v>656</v>
      </c>
      <c r="I330" t="s">
        <v>656</v>
      </c>
      <c r="J330" t="s">
        <v>656</v>
      </c>
      <c r="K330" t="s">
        <v>656</v>
      </c>
      <c r="L330">
        <v>1.3399999999999999</v>
      </c>
      <c r="M330" s="39"/>
      <c r="N330">
        <f t="shared" si="59"/>
        <v>1.3399999999999999</v>
      </c>
      <c r="O330">
        <f t="shared" si="69"/>
        <v>1.3399999999999999</v>
      </c>
      <c r="P330" t="e">
        <f t="shared" si="70"/>
        <v>#DIV/0!</v>
      </c>
      <c r="Q330" s="10" t="e">
        <f t="shared" si="71"/>
        <v>#VALUE!</v>
      </c>
      <c r="R330" s="10" t="e">
        <f t="shared" si="72"/>
        <v>#VALUE!</v>
      </c>
      <c r="S330" s="10" t="e">
        <f t="shared" si="73"/>
        <v>#VALUE!</v>
      </c>
      <c r="Z330" t="s">
        <v>684</v>
      </c>
    </row>
    <row r="331" spans="1:26" x14ac:dyDescent="0.25">
      <c r="A331">
        <v>343</v>
      </c>
      <c r="B331" t="s">
        <v>566</v>
      </c>
      <c r="C331" s="25" t="s">
        <v>484</v>
      </c>
      <c r="D331" s="8" t="s">
        <v>656</v>
      </c>
      <c r="E331" t="s">
        <v>656</v>
      </c>
      <c r="F331" s="8" t="s">
        <v>656</v>
      </c>
      <c r="G331">
        <v>2.8</v>
      </c>
      <c r="H331" t="s">
        <v>656</v>
      </c>
      <c r="I331">
        <v>5</v>
      </c>
      <c r="J331">
        <v>2.2999999999999998</v>
      </c>
      <c r="K331" t="s">
        <v>656</v>
      </c>
      <c r="L331">
        <v>4.92</v>
      </c>
      <c r="M331" s="39"/>
      <c r="N331">
        <f t="shared" ref="N331:N394" si="75">AVERAGE(D331:L331)</f>
        <v>3.7549999999999999</v>
      </c>
      <c r="O331">
        <f t="shared" si="69"/>
        <v>3.7549999999999999</v>
      </c>
      <c r="P331">
        <f t="shared" si="70"/>
        <v>3.3666666666666667</v>
      </c>
      <c r="Q331" s="10" t="e">
        <f t="shared" si="71"/>
        <v>#VALUE!</v>
      </c>
      <c r="R331" s="10" t="e">
        <f t="shared" si="72"/>
        <v>#VALUE!</v>
      </c>
      <c r="S331" s="10">
        <f t="shared" si="73"/>
        <v>2.105306225215585</v>
      </c>
      <c r="W331" s="10">
        <f t="shared" si="68"/>
        <v>2.2553675792063981</v>
      </c>
      <c r="Y331">
        <f t="shared" si="74"/>
        <v>3.3517891930687989</v>
      </c>
    </row>
    <row r="332" spans="1:26" x14ac:dyDescent="0.25">
      <c r="A332">
        <v>344</v>
      </c>
      <c r="B332" t="s">
        <v>566</v>
      </c>
      <c r="C332" s="25" t="s">
        <v>485</v>
      </c>
      <c r="D332" s="8" t="s">
        <v>656</v>
      </c>
      <c r="E332" t="s">
        <v>656</v>
      </c>
      <c r="F332" s="8" t="s">
        <v>656</v>
      </c>
      <c r="G332">
        <v>2.7399999999999998</v>
      </c>
      <c r="H332">
        <v>3.35</v>
      </c>
      <c r="I332">
        <v>3.1333333333333333</v>
      </c>
      <c r="J332" t="s">
        <v>656</v>
      </c>
      <c r="K332" t="s">
        <v>656</v>
      </c>
      <c r="L332">
        <v>3.0000000000000004</v>
      </c>
      <c r="M332" s="39"/>
      <c r="N332">
        <f t="shared" si="75"/>
        <v>3.0558333333333332</v>
      </c>
      <c r="O332">
        <f t="shared" si="69"/>
        <v>3.0558333333333332</v>
      </c>
      <c r="P332">
        <f t="shared" si="70"/>
        <v>3.0744444444444441</v>
      </c>
      <c r="Q332" s="10" t="e">
        <f t="shared" si="71"/>
        <v>#VALUE!</v>
      </c>
      <c r="R332" s="10" t="e">
        <f t="shared" si="72"/>
        <v>#VALUE!</v>
      </c>
      <c r="S332" s="10" t="e">
        <f t="shared" si="73"/>
        <v>#VALUE!</v>
      </c>
      <c r="Y332">
        <f t="shared" si="74"/>
        <v>3.0744444444444441</v>
      </c>
    </row>
    <row r="333" spans="1:26" x14ac:dyDescent="0.25">
      <c r="A333">
        <v>345</v>
      </c>
      <c r="B333" t="s">
        <v>566</v>
      </c>
      <c r="C333" s="25" t="s">
        <v>486</v>
      </c>
      <c r="D333" s="8" t="s">
        <v>656</v>
      </c>
      <c r="E333" t="s">
        <v>656</v>
      </c>
      <c r="F333" s="8" t="s">
        <v>656</v>
      </c>
      <c r="G333">
        <v>4.3</v>
      </c>
      <c r="H333" t="s">
        <v>656</v>
      </c>
      <c r="I333" t="s">
        <v>656</v>
      </c>
      <c r="J333" t="s">
        <v>656</v>
      </c>
      <c r="K333" t="s">
        <v>656</v>
      </c>
      <c r="L333" t="s">
        <v>656</v>
      </c>
      <c r="M333" s="39"/>
      <c r="N333">
        <f t="shared" si="75"/>
        <v>4.3</v>
      </c>
      <c r="O333">
        <f t="shared" si="69"/>
        <v>4.3</v>
      </c>
      <c r="P333">
        <f t="shared" si="70"/>
        <v>4.3</v>
      </c>
      <c r="Q333" s="10" t="e">
        <f t="shared" si="71"/>
        <v>#VALUE!</v>
      </c>
      <c r="R333" s="10" t="e">
        <f t="shared" si="72"/>
        <v>#VALUE!</v>
      </c>
      <c r="S333" s="10" t="e">
        <f t="shared" si="73"/>
        <v>#VALUE!</v>
      </c>
      <c r="Y333">
        <f t="shared" si="74"/>
        <v>4.3</v>
      </c>
    </row>
    <row r="334" spans="1:26" x14ac:dyDescent="0.25">
      <c r="A334">
        <v>346</v>
      </c>
      <c r="B334" t="s">
        <v>566</v>
      </c>
      <c r="C334" s="25" t="s">
        <v>487</v>
      </c>
      <c r="D334" s="8" t="s">
        <v>656</v>
      </c>
      <c r="E334" t="s">
        <v>656</v>
      </c>
      <c r="F334" s="8" t="s">
        <v>656</v>
      </c>
      <c r="G334">
        <v>4.4000000000000004</v>
      </c>
      <c r="H334">
        <v>5</v>
      </c>
      <c r="I334">
        <v>4.0599999999999996</v>
      </c>
      <c r="J334">
        <v>8.68</v>
      </c>
      <c r="K334" t="s">
        <v>656</v>
      </c>
      <c r="L334">
        <v>4.5999999999999996</v>
      </c>
      <c r="M334" s="39"/>
      <c r="N334">
        <f t="shared" si="75"/>
        <v>5.3480000000000008</v>
      </c>
      <c r="O334">
        <f t="shared" si="69"/>
        <v>5.3480000000000008</v>
      </c>
      <c r="P334">
        <f t="shared" si="70"/>
        <v>5.5350000000000001</v>
      </c>
      <c r="Q334" s="10" t="e">
        <f t="shared" si="71"/>
        <v>#VALUE!</v>
      </c>
      <c r="R334" s="10" t="e">
        <f t="shared" si="72"/>
        <v>#VALUE!</v>
      </c>
      <c r="S334" s="10">
        <f t="shared" si="73"/>
        <v>6.1211682507710705</v>
      </c>
      <c r="W334" s="10">
        <f t="shared" ref="W334:W336" si="76">(J334+1.3661)/1.6255</f>
        <v>6.1803137496155029</v>
      </c>
      <c r="Y334">
        <f t="shared" si="74"/>
        <v>4.9100784374038762</v>
      </c>
    </row>
    <row r="335" spans="1:26" x14ac:dyDescent="0.25">
      <c r="A335">
        <v>347</v>
      </c>
      <c r="B335" t="s">
        <v>566</v>
      </c>
      <c r="C335" s="25" t="s">
        <v>488</v>
      </c>
      <c r="D335" s="8" t="s">
        <v>656</v>
      </c>
      <c r="E335" t="s">
        <v>656</v>
      </c>
      <c r="F335" s="8" t="s">
        <v>656</v>
      </c>
      <c r="G335">
        <v>4.5600000000000005</v>
      </c>
      <c r="H335">
        <v>4.76</v>
      </c>
      <c r="I335">
        <v>4.08</v>
      </c>
      <c r="J335">
        <v>6.36</v>
      </c>
      <c r="K335" t="s">
        <v>656</v>
      </c>
      <c r="L335">
        <v>5.0600000000000005</v>
      </c>
      <c r="M335" s="39"/>
      <c r="N335">
        <f t="shared" si="75"/>
        <v>4.9640000000000004</v>
      </c>
      <c r="O335">
        <f t="shared" si="69"/>
        <v>4.9640000000000004</v>
      </c>
      <c r="P335">
        <f t="shared" si="70"/>
        <v>4.9400000000000004</v>
      </c>
      <c r="Q335" s="10" t="e">
        <f t="shared" si="71"/>
        <v>#VALUE!</v>
      </c>
      <c r="R335" s="10" t="e">
        <f t="shared" si="72"/>
        <v>#VALUE!</v>
      </c>
      <c r="S335" s="10">
        <f t="shared" si="73"/>
        <v>4.6608547869327124</v>
      </c>
      <c r="W335" s="10">
        <f t="shared" si="76"/>
        <v>4.7530605967394655</v>
      </c>
      <c r="Y335">
        <f t="shared" si="74"/>
        <v>4.5382651491848662</v>
      </c>
    </row>
    <row r="336" spans="1:26" x14ac:dyDescent="0.25">
      <c r="A336">
        <v>349</v>
      </c>
      <c r="B336" t="s">
        <v>566</v>
      </c>
      <c r="C336" s="25" t="s">
        <v>490</v>
      </c>
      <c r="D336" s="8" t="s">
        <v>656</v>
      </c>
      <c r="E336" t="s">
        <v>656</v>
      </c>
      <c r="F336" s="8" t="s">
        <v>656</v>
      </c>
      <c r="G336">
        <v>3.2750000000000004</v>
      </c>
      <c r="H336">
        <v>3</v>
      </c>
      <c r="I336">
        <v>4.5999999999999996</v>
      </c>
      <c r="J336">
        <v>5</v>
      </c>
      <c r="K336" t="s">
        <v>656</v>
      </c>
      <c r="L336">
        <v>2.96</v>
      </c>
      <c r="M336" s="39"/>
      <c r="N336">
        <f t="shared" si="75"/>
        <v>3.7670000000000003</v>
      </c>
      <c r="O336">
        <f t="shared" si="69"/>
        <v>3.7670000000000003</v>
      </c>
      <c r="P336">
        <f t="shared" si="70"/>
        <v>3.96875</v>
      </c>
      <c r="Q336" s="10" t="e">
        <f t="shared" si="71"/>
        <v>#VALUE!</v>
      </c>
      <c r="R336" s="10" t="e">
        <f t="shared" si="72"/>
        <v>#VALUE!</v>
      </c>
      <c r="S336" s="10">
        <f t="shared" si="73"/>
        <v>3.8048089633033295</v>
      </c>
      <c r="W336" s="10">
        <f t="shared" si="76"/>
        <v>3.9163949553983395</v>
      </c>
      <c r="Y336">
        <f t="shared" si="74"/>
        <v>3.6978487388495846</v>
      </c>
    </row>
    <row r="337" spans="1:26" x14ac:dyDescent="0.25">
      <c r="A337">
        <v>350</v>
      </c>
      <c r="B337" t="s">
        <v>566</v>
      </c>
      <c r="C337" s="25" t="s">
        <v>491</v>
      </c>
      <c r="D337" s="8" t="s">
        <v>656</v>
      </c>
      <c r="E337" t="s">
        <v>656</v>
      </c>
      <c r="F337" s="8" t="s">
        <v>656</v>
      </c>
      <c r="G337">
        <v>3</v>
      </c>
      <c r="H337" t="s">
        <v>656</v>
      </c>
      <c r="I337">
        <v>1.2</v>
      </c>
      <c r="J337" t="s">
        <v>656</v>
      </c>
      <c r="K337" t="s">
        <v>656</v>
      </c>
      <c r="L337">
        <v>2.5</v>
      </c>
      <c r="M337" s="39"/>
      <c r="N337">
        <f t="shared" si="75"/>
        <v>2.2333333333333334</v>
      </c>
      <c r="O337">
        <f t="shared" si="69"/>
        <v>2.2333333333333334</v>
      </c>
      <c r="P337">
        <f t="shared" si="70"/>
        <v>2.1</v>
      </c>
      <c r="Q337" s="10" t="e">
        <f t="shared" si="71"/>
        <v>#VALUE!</v>
      </c>
      <c r="R337" s="10" t="e">
        <f t="shared" si="72"/>
        <v>#VALUE!</v>
      </c>
      <c r="S337" s="10" t="e">
        <f t="shared" si="73"/>
        <v>#VALUE!</v>
      </c>
      <c r="Y337">
        <f t="shared" si="74"/>
        <v>2.1</v>
      </c>
    </row>
    <row r="338" spans="1:26" x14ac:dyDescent="0.25">
      <c r="A338">
        <v>351</v>
      </c>
      <c r="B338" t="s">
        <v>566</v>
      </c>
      <c r="C338" s="25" t="s">
        <v>492</v>
      </c>
      <c r="D338" s="8" t="s">
        <v>656</v>
      </c>
      <c r="E338" t="s">
        <v>656</v>
      </c>
      <c r="F338" s="8" t="s">
        <v>656</v>
      </c>
      <c r="G338">
        <v>4.4800000000000004</v>
      </c>
      <c r="H338">
        <v>4.5200000000000005</v>
      </c>
      <c r="I338">
        <v>4.6500000000000004</v>
      </c>
      <c r="J338">
        <v>6.9833333333333334</v>
      </c>
      <c r="K338" t="s">
        <v>656</v>
      </c>
      <c r="L338">
        <v>4.2250000000000005</v>
      </c>
      <c r="M338" s="39"/>
      <c r="N338">
        <f t="shared" si="75"/>
        <v>4.9716666666666667</v>
      </c>
      <c r="O338">
        <f t="shared" si="69"/>
        <v>4.9716666666666667</v>
      </c>
      <c r="P338">
        <f t="shared" si="70"/>
        <v>5.1583333333333332</v>
      </c>
      <c r="Q338" s="10" t="e">
        <f t="shared" si="71"/>
        <v>#VALUE!</v>
      </c>
      <c r="R338" s="10" t="e">
        <f t="shared" si="72"/>
        <v>#VALUE!</v>
      </c>
      <c r="S338" s="10">
        <f t="shared" si="73"/>
        <v>5.053209122762846</v>
      </c>
      <c r="W338" s="10">
        <f t="shared" ref="W338:W357" si="77">(J338+1.3661)/1.6255</f>
        <v>5.1365323490208148</v>
      </c>
      <c r="Y338">
        <f t="shared" si="74"/>
        <v>4.6966330872552042</v>
      </c>
    </row>
    <row r="339" spans="1:26" x14ac:dyDescent="0.25">
      <c r="A339">
        <v>352</v>
      </c>
      <c r="B339" t="s">
        <v>566</v>
      </c>
      <c r="C339" s="25" t="s">
        <v>493</v>
      </c>
      <c r="D339" s="8" t="s">
        <v>656</v>
      </c>
      <c r="E339" t="s">
        <v>656</v>
      </c>
      <c r="F339" s="8" t="s">
        <v>656</v>
      </c>
      <c r="G339">
        <v>4.2</v>
      </c>
      <c r="H339">
        <v>3.72</v>
      </c>
      <c r="I339">
        <v>2.96</v>
      </c>
      <c r="J339">
        <v>5.9249999999999998</v>
      </c>
      <c r="K339" t="s">
        <v>656</v>
      </c>
      <c r="L339">
        <v>3.8200000000000003</v>
      </c>
      <c r="M339" s="39"/>
      <c r="N339">
        <f t="shared" si="75"/>
        <v>4.125</v>
      </c>
      <c r="O339">
        <f t="shared" si="69"/>
        <v>4.125</v>
      </c>
      <c r="P339">
        <f t="shared" si="70"/>
        <v>4.2012499999999999</v>
      </c>
      <c r="Q339" s="10" t="e">
        <f t="shared" si="71"/>
        <v>#VALUE!</v>
      </c>
      <c r="R339" s="10" t="e">
        <f t="shared" si="72"/>
        <v>#VALUE!</v>
      </c>
      <c r="S339" s="10">
        <f t="shared" si="73"/>
        <v>4.3870460124630197</v>
      </c>
      <c r="W339" s="10">
        <f t="shared" si="77"/>
        <v>4.4854506305752082</v>
      </c>
      <c r="Y339">
        <f t="shared" si="74"/>
        <v>3.8413626576438018</v>
      </c>
    </row>
    <row r="340" spans="1:26" x14ac:dyDescent="0.25">
      <c r="A340">
        <v>353</v>
      </c>
      <c r="B340" t="s">
        <v>566</v>
      </c>
      <c r="C340" s="25" t="s">
        <v>494</v>
      </c>
      <c r="D340" s="8" t="s">
        <v>656</v>
      </c>
      <c r="E340" t="s">
        <v>656</v>
      </c>
      <c r="F340" s="8" t="s">
        <v>656</v>
      </c>
      <c r="G340">
        <v>2.6799999999999997</v>
      </c>
      <c r="H340">
        <v>4.24</v>
      </c>
      <c r="I340">
        <v>3.1599999999999997</v>
      </c>
      <c r="J340">
        <v>7.06</v>
      </c>
      <c r="K340" t="s">
        <v>656</v>
      </c>
      <c r="L340">
        <v>4.04</v>
      </c>
      <c r="M340" s="39"/>
      <c r="N340">
        <f t="shared" si="75"/>
        <v>4.2359999999999998</v>
      </c>
      <c r="O340">
        <f t="shared" si="69"/>
        <v>4.2359999999999998</v>
      </c>
      <c r="P340">
        <f t="shared" si="70"/>
        <v>4.2850000000000001</v>
      </c>
      <c r="Q340" s="10" t="e">
        <f t="shared" si="71"/>
        <v>#VALUE!</v>
      </c>
      <c r="R340" s="10" t="e">
        <f t="shared" si="72"/>
        <v>#VALUE!</v>
      </c>
      <c r="S340" s="10">
        <f t="shared" si="73"/>
        <v>5.1014666079184234</v>
      </c>
      <c r="W340" s="10">
        <f t="shared" si="77"/>
        <v>5.1836973239003381</v>
      </c>
      <c r="Y340">
        <f t="shared" si="74"/>
        <v>3.8159243309750845</v>
      </c>
    </row>
    <row r="341" spans="1:26" x14ac:dyDescent="0.25">
      <c r="A341">
        <v>354</v>
      </c>
      <c r="B341" t="s">
        <v>566</v>
      </c>
      <c r="C341" s="25" t="s">
        <v>495</v>
      </c>
      <c r="D341" s="8" t="s">
        <v>656</v>
      </c>
      <c r="E341" t="s">
        <v>656</v>
      </c>
      <c r="F341" s="8" t="s">
        <v>656</v>
      </c>
      <c r="G341">
        <v>3.6400000000000006</v>
      </c>
      <c r="H341">
        <v>5.3800000000000008</v>
      </c>
      <c r="I341">
        <v>3.78</v>
      </c>
      <c r="J341">
        <v>11.440000000000001</v>
      </c>
      <c r="K341" t="s">
        <v>656</v>
      </c>
      <c r="L341">
        <v>3.2</v>
      </c>
      <c r="M341" s="39"/>
      <c r="N341">
        <f t="shared" si="75"/>
        <v>5.4880000000000004</v>
      </c>
      <c r="O341">
        <f t="shared" si="69"/>
        <v>5.4880000000000004</v>
      </c>
      <c r="P341">
        <f t="shared" si="70"/>
        <v>6.0600000000000005</v>
      </c>
      <c r="Q341" s="10" t="e">
        <f t="shared" si="71"/>
        <v>#VALUE!</v>
      </c>
      <c r="R341" s="10" t="e">
        <f t="shared" si="72"/>
        <v>#VALUE!</v>
      </c>
      <c r="S341" s="10">
        <f t="shared" si="73"/>
        <v>7.8584377163718777</v>
      </c>
      <c r="W341" s="10">
        <f t="shared" si="77"/>
        <v>7.8782528452783769</v>
      </c>
      <c r="Y341">
        <f t="shared" si="74"/>
        <v>5.1695632113195948</v>
      </c>
    </row>
    <row r="342" spans="1:26" x14ac:dyDescent="0.25">
      <c r="A342">
        <v>355</v>
      </c>
      <c r="B342" t="s">
        <v>566</v>
      </c>
      <c r="C342" s="25" t="s">
        <v>496</v>
      </c>
      <c r="D342" s="8" t="s">
        <v>656</v>
      </c>
      <c r="E342" t="s">
        <v>656</v>
      </c>
      <c r="F342" s="8" t="s">
        <v>656</v>
      </c>
      <c r="G342">
        <v>4.4799999999999995</v>
      </c>
      <c r="H342">
        <v>4.5200000000000005</v>
      </c>
      <c r="I342">
        <v>4.2799999999999994</v>
      </c>
      <c r="J342">
        <v>5.68</v>
      </c>
      <c r="K342" t="s">
        <v>656</v>
      </c>
      <c r="L342">
        <v>3.2400000000000007</v>
      </c>
      <c r="M342" s="39"/>
      <c r="N342">
        <f t="shared" si="75"/>
        <v>4.4400000000000004</v>
      </c>
      <c r="O342">
        <f t="shared" si="69"/>
        <v>4.4400000000000004</v>
      </c>
      <c r="P342">
        <f t="shared" si="70"/>
        <v>4.74</v>
      </c>
      <c r="Q342" s="10" t="e">
        <f t="shared" si="71"/>
        <v>#VALUE!</v>
      </c>
      <c r="R342" s="10" t="e">
        <f t="shared" si="72"/>
        <v>#VALUE!</v>
      </c>
      <c r="S342" s="10">
        <f t="shared" si="73"/>
        <v>4.2328318751180207</v>
      </c>
      <c r="W342" s="10">
        <f t="shared" si="77"/>
        <v>4.3347277760689025</v>
      </c>
      <c r="Y342">
        <f t="shared" si="74"/>
        <v>4.4036819440172259</v>
      </c>
    </row>
    <row r="343" spans="1:26" x14ac:dyDescent="0.25">
      <c r="A343">
        <v>357</v>
      </c>
      <c r="B343" t="s">
        <v>566</v>
      </c>
      <c r="C343" s="25" t="s">
        <v>498</v>
      </c>
      <c r="D343" s="8" t="s">
        <v>656</v>
      </c>
      <c r="E343" t="s">
        <v>656</v>
      </c>
      <c r="F343" s="8" t="s">
        <v>656</v>
      </c>
      <c r="G343">
        <v>3.4</v>
      </c>
      <c r="H343">
        <v>3.46</v>
      </c>
      <c r="I343" t="s">
        <v>656</v>
      </c>
      <c r="J343">
        <v>5.9</v>
      </c>
      <c r="K343" t="s">
        <v>656</v>
      </c>
      <c r="L343">
        <v>3.9249999999999998</v>
      </c>
      <c r="M343" s="39"/>
      <c r="N343">
        <f t="shared" si="75"/>
        <v>4.1712499999999997</v>
      </c>
      <c r="O343">
        <f t="shared" si="69"/>
        <v>4.1712499999999997</v>
      </c>
      <c r="P343">
        <f t="shared" si="70"/>
        <v>4.253333333333333</v>
      </c>
      <c r="Q343" s="10" t="e">
        <f t="shared" si="71"/>
        <v>#VALUE!</v>
      </c>
      <c r="R343" s="10" t="e">
        <f t="shared" si="72"/>
        <v>#VALUE!</v>
      </c>
      <c r="S343" s="10">
        <f t="shared" si="73"/>
        <v>4.3713098759992448</v>
      </c>
      <c r="W343" s="10">
        <f t="shared" si="77"/>
        <v>4.4700707474623202</v>
      </c>
      <c r="Y343">
        <f t="shared" si="74"/>
        <v>3.7766902491541061</v>
      </c>
    </row>
    <row r="344" spans="1:26" x14ac:dyDescent="0.25">
      <c r="A344">
        <v>358</v>
      </c>
      <c r="B344" t="s">
        <v>566</v>
      </c>
      <c r="C344" s="25" t="s">
        <v>499</v>
      </c>
      <c r="D344" s="8" t="s">
        <v>656</v>
      </c>
      <c r="E344" t="s">
        <v>656</v>
      </c>
      <c r="F344" s="8" t="s">
        <v>656</v>
      </c>
      <c r="G344">
        <v>3.3250000000000002</v>
      </c>
      <c r="H344">
        <v>4.92</v>
      </c>
      <c r="I344">
        <v>4</v>
      </c>
      <c r="J344">
        <v>9.1</v>
      </c>
      <c r="K344" t="s">
        <v>656</v>
      </c>
      <c r="L344">
        <v>2.8</v>
      </c>
      <c r="M344" s="39"/>
      <c r="N344">
        <f t="shared" si="75"/>
        <v>4.8289999999999997</v>
      </c>
      <c r="O344">
        <f t="shared" si="69"/>
        <v>4.8289999999999997</v>
      </c>
      <c r="P344">
        <f t="shared" si="70"/>
        <v>5.3362499999999997</v>
      </c>
      <c r="Q344" s="10" t="e">
        <f t="shared" si="71"/>
        <v>#VALUE!</v>
      </c>
      <c r="R344" s="10" t="e">
        <f t="shared" si="72"/>
        <v>#VALUE!</v>
      </c>
      <c r="S344" s="10">
        <f t="shared" si="73"/>
        <v>6.3855353433624975</v>
      </c>
      <c r="W344" s="10">
        <f t="shared" si="77"/>
        <v>6.4386957859120271</v>
      </c>
      <c r="Y344">
        <f t="shared" si="74"/>
        <v>4.6709239464780072</v>
      </c>
    </row>
    <row r="345" spans="1:26" x14ac:dyDescent="0.25">
      <c r="A345">
        <v>359</v>
      </c>
      <c r="B345" t="s">
        <v>566</v>
      </c>
      <c r="C345" s="25" t="s">
        <v>500</v>
      </c>
      <c r="D345" s="8" t="s">
        <v>656</v>
      </c>
      <c r="E345" t="s">
        <v>656</v>
      </c>
      <c r="F345" s="8" t="s">
        <v>656</v>
      </c>
      <c r="G345">
        <v>4.4000000000000004</v>
      </c>
      <c r="H345">
        <v>4.7</v>
      </c>
      <c r="I345">
        <v>4.0750000000000002</v>
      </c>
      <c r="J345">
        <v>9.4</v>
      </c>
      <c r="K345" t="s">
        <v>656</v>
      </c>
      <c r="L345">
        <v>4.66</v>
      </c>
      <c r="M345" s="39"/>
      <c r="N345">
        <f t="shared" si="75"/>
        <v>5.447000000000001</v>
      </c>
      <c r="O345">
        <f t="shared" si="69"/>
        <v>5.447000000000001</v>
      </c>
      <c r="P345">
        <f t="shared" si="70"/>
        <v>5.6437500000000007</v>
      </c>
      <c r="Q345" s="10" t="e">
        <f t="shared" si="71"/>
        <v>#VALUE!</v>
      </c>
      <c r="R345" s="10" t="e">
        <f t="shared" si="72"/>
        <v>#VALUE!</v>
      </c>
      <c r="S345" s="10">
        <f t="shared" si="73"/>
        <v>6.5743689809278036</v>
      </c>
      <c r="W345" s="10">
        <f t="shared" si="77"/>
        <v>6.623254383266687</v>
      </c>
      <c r="Y345">
        <f t="shared" si="74"/>
        <v>4.9495635958166719</v>
      </c>
    </row>
    <row r="346" spans="1:26" x14ac:dyDescent="0.25">
      <c r="A346">
        <v>360</v>
      </c>
      <c r="B346" t="s">
        <v>566</v>
      </c>
      <c r="C346" s="25" t="s">
        <v>501</v>
      </c>
      <c r="D346" s="8" t="s">
        <v>656</v>
      </c>
      <c r="E346" t="s">
        <v>656</v>
      </c>
      <c r="F346" s="8" t="s">
        <v>656</v>
      </c>
      <c r="G346">
        <v>3.4</v>
      </c>
      <c r="H346">
        <v>5.2</v>
      </c>
      <c r="I346">
        <v>2.84</v>
      </c>
      <c r="J346">
        <v>3.9166666666666665</v>
      </c>
      <c r="K346" t="s">
        <v>656</v>
      </c>
      <c r="L346">
        <v>4.74</v>
      </c>
      <c r="M346" s="39"/>
      <c r="N346">
        <f t="shared" si="75"/>
        <v>4.019333333333333</v>
      </c>
      <c r="O346">
        <f t="shared" si="69"/>
        <v>4.019333333333333</v>
      </c>
      <c r="P346">
        <f t="shared" si="70"/>
        <v>3.8391666666666664</v>
      </c>
      <c r="Q346" s="10" t="e">
        <f t="shared" si="71"/>
        <v>#VALUE!</v>
      </c>
      <c r="R346" s="10" t="e">
        <f t="shared" si="72"/>
        <v>#VALUE!</v>
      </c>
      <c r="S346" s="10">
        <f t="shared" si="73"/>
        <v>3.1229097165397284</v>
      </c>
      <c r="W346" s="10">
        <f t="shared" si="77"/>
        <v>3.2499333538398441</v>
      </c>
      <c r="Y346">
        <f t="shared" si="74"/>
        <v>3.6724833384599611</v>
      </c>
    </row>
    <row r="347" spans="1:26" x14ac:dyDescent="0.25">
      <c r="A347">
        <v>361</v>
      </c>
      <c r="B347" t="s">
        <v>566</v>
      </c>
      <c r="C347" s="25" t="s">
        <v>502</v>
      </c>
      <c r="D347" s="8" t="s">
        <v>656</v>
      </c>
      <c r="E347" t="s">
        <v>656</v>
      </c>
      <c r="F347" s="8" t="s">
        <v>656</v>
      </c>
      <c r="G347">
        <v>4.04</v>
      </c>
      <c r="H347">
        <v>4.7799999999999994</v>
      </c>
      <c r="I347">
        <v>2.86</v>
      </c>
      <c r="J347">
        <v>2.84</v>
      </c>
      <c r="K347" t="s">
        <v>656</v>
      </c>
      <c r="L347" t="s">
        <v>656</v>
      </c>
      <c r="M347" s="39"/>
      <c r="N347">
        <f t="shared" si="75"/>
        <v>3.63</v>
      </c>
      <c r="O347">
        <f t="shared" si="69"/>
        <v>3.63</v>
      </c>
      <c r="P347">
        <f t="shared" si="70"/>
        <v>3.63</v>
      </c>
      <c r="Q347" s="10" t="e">
        <f t="shared" si="71"/>
        <v>#VALUE!</v>
      </c>
      <c r="R347" s="10" t="e">
        <f t="shared" si="72"/>
        <v>#VALUE!</v>
      </c>
      <c r="S347" s="10">
        <f t="shared" si="73"/>
        <v>2.4452067728331337</v>
      </c>
      <c r="W347" s="10">
        <f t="shared" si="77"/>
        <v>2.5875730544447864</v>
      </c>
      <c r="Y347">
        <f t="shared" si="74"/>
        <v>3.5668932636111963</v>
      </c>
    </row>
    <row r="348" spans="1:26" x14ac:dyDescent="0.25">
      <c r="A348">
        <v>362</v>
      </c>
      <c r="B348" t="s">
        <v>566</v>
      </c>
      <c r="C348" s="25" t="s">
        <v>503</v>
      </c>
      <c r="D348" s="8" t="s">
        <v>656</v>
      </c>
      <c r="E348" t="s">
        <v>656</v>
      </c>
      <c r="F348" s="8" t="s">
        <v>656</v>
      </c>
      <c r="G348">
        <v>4.0600000000000005</v>
      </c>
      <c r="H348">
        <v>4.5</v>
      </c>
      <c r="I348">
        <v>3.8800000000000003</v>
      </c>
      <c r="J348">
        <v>9.5400000000000009</v>
      </c>
      <c r="K348" t="s">
        <v>656</v>
      </c>
      <c r="L348">
        <v>3.88</v>
      </c>
      <c r="M348" s="39"/>
      <c r="N348">
        <f t="shared" si="75"/>
        <v>5.1720000000000006</v>
      </c>
      <c r="O348">
        <f t="shared" si="69"/>
        <v>5.1720000000000006</v>
      </c>
      <c r="P348">
        <f t="shared" si="70"/>
        <v>5.495000000000001</v>
      </c>
      <c r="Q348" s="10" t="e">
        <f t="shared" si="71"/>
        <v>#VALUE!</v>
      </c>
      <c r="R348" s="10" t="e">
        <f t="shared" si="72"/>
        <v>#VALUE!</v>
      </c>
      <c r="S348" s="10">
        <f t="shared" si="73"/>
        <v>6.6624913451249457</v>
      </c>
      <c r="W348" s="10">
        <f t="shared" si="77"/>
        <v>6.7093817286988626</v>
      </c>
      <c r="Y348">
        <f t="shared" si="74"/>
        <v>4.7873454321747158</v>
      </c>
    </row>
    <row r="349" spans="1:26" x14ac:dyDescent="0.25">
      <c r="A349">
        <v>363</v>
      </c>
      <c r="B349" t="s">
        <v>566</v>
      </c>
      <c r="C349" s="25" t="s">
        <v>504</v>
      </c>
      <c r="D349" s="8" t="s">
        <v>656</v>
      </c>
      <c r="E349" t="s">
        <v>656</v>
      </c>
      <c r="F349" s="8" t="s">
        <v>656</v>
      </c>
      <c r="G349">
        <v>4.0999999999999996</v>
      </c>
      <c r="H349">
        <v>3.5200000000000005</v>
      </c>
      <c r="I349">
        <v>3.46</v>
      </c>
      <c r="J349">
        <v>6.5</v>
      </c>
      <c r="K349" t="s">
        <v>656</v>
      </c>
      <c r="L349">
        <v>4.7200000000000006</v>
      </c>
      <c r="M349" s="39"/>
      <c r="N349">
        <f t="shared" si="75"/>
        <v>4.4599999999999991</v>
      </c>
      <c r="O349">
        <f t="shared" si="69"/>
        <v>4.4599999999999991</v>
      </c>
      <c r="P349">
        <f t="shared" si="70"/>
        <v>4.3949999999999996</v>
      </c>
      <c r="Q349" s="10" t="e">
        <f t="shared" si="71"/>
        <v>#VALUE!</v>
      </c>
      <c r="R349" s="10" t="e">
        <f t="shared" si="72"/>
        <v>#VALUE!</v>
      </c>
      <c r="S349" s="10">
        <f t="shared" si="73"/>
        <v>4.7489771511298544</v>
      </c>
      <c r="W349" s="10">
        <f t="shared" si="77"/>
        <v>4.8391879421716402</v>
      </c>
      <c r="Y349">
        <f t="shared" si="74"/>
        <v>3.9797969855429098</v>
      </c>
    </row>
    <row r="350" spans="1:26" x14ac:dyDescent="0.25">
      <c r="A350">
        <v>364</v>
      </c>
      <c r="B350" t="s">
        <v>566</v>
      </c>
      <c r="C350" s="25" t="s">
        <v>505</v>
      </c>
      <c r="D350" s="8" t="s">
        <v>656</v>
      </c>
      <c r="E350" t="s">
        <v>656</v>
      </c>
      <c r="F350" s="8" t="s">
        <v>656</v>
      </c>
      <c r="G350" t="s">
        <v>656</v>
      </c>
      <c r="H350" t="s">
        <v>656</v>
      </c>
      <c r="I350" t="s">
        <v>656</v>
      </c>
      <c r="J350" t="s">
        <v>656</v>
      </c>
      <c r="K350" t="s">
        <v>656</v>
      </c>
      <c r="L350">
        <v>4.32</v>
      </c>
      <c r="M350" s="39"/>
      <c r="N350">
        <f t="shared" si="75"/>
        <v>4.32</v>
      </c>
      <c r="O350">
        <f t="shared" si="69"/>
        <v>4.32</v>
      </c>
      <c r="P350" t="e">
        <f t="shared" si="70"/>
        <v>#DIV/0!</v>
      </c>
      <c r="Q350" s="10" t="e">
        <f t="shared" si="71"/>
        <v>#VALUE!</v>
      </c>
      <c r="R350" s="10" t="e">
        <f t="shared" si="72"/>
        <v>#VALUE!</v>
      </c>
      <c r="S350" s="10" t="e">
        <f t="shared" si="73"/>
        <v>#VALUE!</v>
      </c>
      <c r="Z350" t="s">
        <v>684</v>
      </c>
    </row>
    <row r="351" spans="1:26" x14ac:dyDescent="0.25">
      <c r="A351">
        <v>365</v>
      </c>
      <c r="B351" t="s">
        <v>566</v>
      </c>
      <c r="C351" s="25" t="s">
        <v>506</v>
      </c>
      <c r="D351" s="8" t="s">
        <v>656</v>
      </c>
      <c r="E351" t="s">
        <v>656</v>
      </c>
      <c r="F351" s="8" t="s">
        <v>656</v>
      </c>
      <c r="G351">
        <v>4.68</v>
      </c>
      <c r="H351">
        <v>1.8</v>
      </c>
      <c r="I351">
        <v>2.65</v>
      </c>
      <c r="J351">
        <v>5.86</v>
      </c>
      <c r="K351" t="s">
        <v>656</v>
      </c>
      <c r="L351">
        <v>3.5</v>
      </c>
      <c r="M351" s="39"/>
      <c r="N351">
        <f t="shared" si="75"/>
        <v>3.6979999999999995</v>
      </c>
      <c r="O351">
        <f t="shared" si="69"/>
        <v>3.6979999999999995</v>
      </c>
      <c r="P351">
        <f t="shared" si="70"/>
        <v>3.7474999999999996</v>
      </c>
      <c r="Q351" s="10" t="e">
        <f t="shared" si="71"/>
        <v>#VALUE!</v>
      </c>
      <c r="R351" s="10" t="e">
        <f t="shared" si="72"/>
        <v>#VALUE!</v>
      </c>
      <c r="S351" s="10">
        <f t="shared" si="73"/>
        <v>4.3461320576572042</v>
      </c>
      <c r="W351" s="10">
        <f t="shared" si="77"/>
        <v>4.4454629344816983</v>
      </c>
      <c r="Y351">
        <f t="shared" si="74"/>
        <v>3.3938657336204243</v>
      </c>
    </row>
    <row r="352" spans="1:26" x14ac:dyDescent="0.25">
      <c r="A352">
        <v>366</v>
      </c>
      <c r="B352" t="s">
        <v>566</v>
      </c>
      <c r="C352" s="25" t="s">
        <v>507</v>
      </c>
      <c r="D352" s="8" t="s">
        <v>656</v>
      </c>
      <c r="E352" t="s">
        <v>656</v>
      </c>
      <c r="F352" s="8" t="s">
        <v>656</v>
      </c>
      <c r="G352">
        <v>3.1</v>
      </c>
      <c r="H352" t="s">
        <v>656</v>
      </c>
      <c r="I352">
        <v>6</v>
      </c>
      <c r="J352">
        <v>10</v>
      </c>
      <c r="K352" t="s">
        <v>656</v>
      </c>
      <c r="L352">
        <v>3.75</v>
      </c>
      <c r="M352" s="39"/>
      <c r="N352">
        <f t="shared" si="75"/>
        <v>5.7125000000000004</v>
      </c>
      <c r="O352">
        <f t="shared" si="69"/>
        <v>5.7125000000000004</v>
      </c>
      <c r="P352">
        <f t="shared" si="70"/>
        <v>6.3666666666666671</v>
      </c>
      <c r="Q352" s="10" t="e">
        <f t="shared" si="71"/>
        <v>#VALUE!</v>
      </c>
      <c r="R352" s="10" t="e">
        <f t="shared" si="72"/>
        <v>#VALUE!</v>
      </c>
      <c r="S352" s="10">
        <f t="shared" si="73"/>
        <v>6.9520362560584132</v>
      </c>
      <c r="W352" s="10">
        <f t="shared" si="77"/>
        <v>6.9923715779760069</v>
      </c>
      <c r="Y352">
        <f t="shared" si="74"/>
        <v>5.3641238593253355</v>
      </c>
    </row>
    <row r="353" spans="1:26" x14ac:dyDescent="0.25">
      <c r="A353">
        <v>367</v>
      </c>
      <c r="B353" t="s">
        <v>566</v>
      </c>
      <c r="C353" s="25" t="s">
        <v>508</v>
      </c>
      <c r="D353" s="8" t="s">
        <v>656</v>
      </c>
      <c r="E353" t="s">
        <v>656</v>
      </c>
      <c r="F353" s="8" t="s">
        <v>656</v>
      </c>
      <c r="G353">
        <v>3.9</v>
      </c>
      <c r="H353" t="s">
        <v>656</v>
      </c>
      <c r="I353">
        <v>5.4799999999999995</v>
      </c>
      <c r="J353" t="s">
        <v>656</v>
      </c>
      <c r="K353" t="s">
        <v>656</v>
      </c>
      <c r="L353">
        <v>3.9</v>
      </c>
      <c r="M353" s="39"/>
      <c r="N353">
        <f t="shared" si="75"/>
        <v>4.4266666666666667</v>
      </c>
      <c r="O353">
        <f t="shared" si="69"/>
        <v>4.4266666666666667</v>
      </c>
      <c r="P353">
        <f t="shared" si="70"/>
        <v>4.6899999999999995</v>
      </c>
      <c r="Q353" s="10" t="e">
        <f t="shared" si="71"/>
        <v>#VALUE!</v>
      </c>
      <c r="R353" s="10" t="e">
        <f t="shared" si="72"/>
        <v>#VALUE!</v>
      </c>
      <c r="S353" s="10" t="e">
        <f t="shared" si="73"/>
        <v>#VALUE!</v>
      </c>
      <c r="Y353">
        <f t="shared" si="74"/>
        <v>4.6899999999999995</v>
      </c>
    </row>
    <row r="354" spans="1:26" x14ac:dyDescent="0.25">
      <c r="A354">
        <v>368</v>
      </c>
      <c r="B354" t="s">
        <v>566</v>
      </c>
      <c r="C354" s="25" t="s">
        <v>509</v>
      </c>
      <c r="D354" s="8" t="s">
        <v>656</v>
      </c>
      <c r="E354" t="s">
        <v>656</v>
      </c>
      <c r="F354" s="8" t="s">
        <v>656</v>
      </c>
      <c r="G354">
        <v>5.3</v>
      </c>
      <c r="H354">
        <v>5.0999999999999996</v>
      </c>
      <c r="I354">
        <v>4.45</v>
      </c>
      <c r="J354">
        <v>4.6999999999999993</v>
      </c>
      <c r="K354" t="s">
        <v>656</v>
      </c>
      <c r="L354">
        <v>4.2333333333333334</v>
      </c>
      <c r="M354" s="39"/>
      <c r="N354">
        <f t="shared" si="75"/>
        <v>4.7566666666666659</v>
      </c>
      <c r="O354">
        <f t="shared" si="69"/>
        <v>4.7566666666666659</v>
      </c>
      <c r="P354">
        <f t="shared" si="70"/>
        <v>4.8874999999999993</v>
      </c>
      <c r="Q354" s="10" t="e">
        <f t="shared" si="71"/>
        <v>#VALUE!</v>
      </c>
      <c r="R354" s="10" t="e">
        <f t="shared" si="72"/>
        <v>#VALUE!</v>
      </c>
      <c r="S354" s="10">
        <f t="shared" si="73"/>
        <v>3.6159753257380243</v>
      </c>
      <c r="W354" s="10">
        <f t="shared" si="77"/>
        <v>3.7318363580436786</v>
      </c>
      <c r="Y354">
        <f t="shared" si="74"/>
        <v>4.6454590895109193</v>
      </c>
    </row>
    <row r="355" spans="1:26" x14ac:dyDescent="0.25">
      <c r="A355">
        <v>369</v>
      </c>
      <c r="B355" t="s">
        <v>566</v>
      </c>
      <c r="C355" s="25" t="s">
        <v>510</v>
      </c>
      <c r="D355" s="8" t="s">
        <v>656</v>
      </c>
      <c r="E355" t="s">
        <v>656</v>
      </c>
      <c r="F355" s="8" t="s">
        <v>656</v>
      </c>
      <c r="G355">
        <v>4.3600000000000003</v>
      </c>
      <c r="H355">
        <v>3.9400000000000004</v>
      </c>
      <c r="I355">
        <v>2.64</v>
      </c>
      <c r="J355">
        <v>5</v>
      </c>
      <c r="K355" t="s">
        <v>656</v>
      </c>
      <c r="L355">
        <v>5.16</v>
      </c>
      <c r="M355" s="39"/>
      <c r="N355">
        <f t="shared" si="75"/>
        <v>4.2200000000000006</v>
      </c>
      <c r="O355">
        <f t="shared" si="69"/>
        <v>4.2200000000000006</v>
      </c>
      <c r="P355">
        <f t="shared" si="70"/>
        <v>3.9850000000000003</v>
      </c>
      <c r="Q355" s="10" t="e">
        <f t="shared" si="71"/>
        <v>#VALUE!</v>
      </c>
      <c r="R355" s="10" t="e">
        <f t="shared" si="72"/>
        <v>#VALUE!</v>
      </c>
      <c r="S355" s="10">
        <f t="shared" si="73"/>
        <v>3.8048089633033295</v>
      </c>
      <c r="W355" s="10">
        <f t="shared" si="77"/>
        <v>3.9163949553983395</v>
      </c>
      <c r="Y355">
        <f t="shared" si="74"/>
        <v>3.714098738849585</v>
      </c>
    </row>
    <row r="356" spans="1:26" x14ac:dyDescent="0.25">
      <c r="A356">
        <v>370</v>
      </c>
      <c r="B356" t="s">
        <v>566</v>
      </c>
      <c r="C356" s="25" t="s">
        <v>511</v>
      </c>
      <c r="D356" s="8" t="s">
        <v>656</v>
      </c>
      <c r="E356" t="s">
        <v>656</v>
      </c>
      <c r="F356" s="8" t="s">
        <v>656</v>
      </c>
      <c r="G356">
        <v>4</v>
      </c>
      <c r="H356">
        <v>4.46</v>
      </c>
      <c r="I356">
        <v>3.8749999999999996</v>
      </c>
      <c r="J356">
        <v>6.2</v>
      </c>
      <c r="K356" t="s">
        <v>656</v>
      </c>
      <c r="L356">
        <v>4.5</v>
      </c>
      <c r="M356" s="39"/>
      <c r="N356">
        <f t="shared" si="75"/>
        <v>4.6070000000000002</v>
      </c>
      <c r="O356">
        <f t="shared" si="69"/>
        <v>4.6070000000000002</v>
      </c>
      <c r="P356">
        <f t="shared" si="70"/>
        <v>4.63375</v>
      </c>
      <c r="Q356" s="10" t="e">
        <f t="shared" si="71"/>
        <v>#VALUE!</v>
      </c>
      <c r="R356" s="10" t="e">
        <f t="shared" si="72"/>
        <v>#VALUE!</v>
      </c>
      <c r="S356" s="10">
        <f t="shared" si="73"/>
        <v>4.5601435135645492</v>
      </c>
      <c r="W356" s="10">
        <f t="shared" si="77"/>
        <v>4.6546293448169802</v>
      </c>
      <c r="Y356">
        <f t="shared" si="74"/>
        <v>4.2474073362042457</v>
      </c>
    </row>
    <row r="357" spans="1:26" x14ac:dyDescent="0.25">
      <c r="A357">
        <v>371</v>
      </c>
      <c r="B357" t="s">
        <v>566</v>
      </c>
      <c r="C357" s="25" t="s">
        <v>512</v>
      </c>
      <c r="D357" s="8" t="s">
        <v>656</v>
      </c>
      <c r="E357" t="s">
        <v>656</v>
      </c>
      <c r="F357" s="8" t="s">
        <v>656</v>
      </c>
      <c r="G357">
        <v>4.18</v>
      </c>
      <c r="H357">
        <v>3.46</v>
      </c>
      <c r="I357">
        <v>3.3</v>
      </c>
      <c r="J357">
        <v>7.2</v>
      </c>
      <c r="K357" t="s">
        <v>656</v>
      </c>
      <c r="L357">
        <v>4.32</v>
      </c>
      <c r="M357" s="39"/>
      <c r="N357">
        <f t="shared" si="75"/>
        <v>4.492</v>
      </c>
      <c r="O357">
        <f t="shared" si="69"/>
        <v>4.492</v>
      </c>
      <c r="P357">
        <f t="shared" si="70"/>
        <v>4.5350000000000001</v>
      </c>
      <c r="Q357" s="10" t="e">
        <f t="shared" si="71"/>
        <v>#VALUE!</v>
      </c>
      <c r="R357" s="10" t="e">
        <f t="shared" si="72"/>
        <v>#VALUE!</v>
      </c>
      <c r="S357" s="10">
        <f t="shared" si="73"/>
        <v>5.1895889721155664</v>
      </c>
      <c r="W357" s="10">
        <f t="shared" si="77"/>
        <v>5.2698246693325137</v>
      </c>
      <c r="Y357">
        <f t="shared" si="74"/>
        <v>4.0524561673331281</v>
      </c>
    </row>
    <row r="358" spans="1:26" x14ac:dyDescent="0.25">
      <c r="A358">
        <v>372</v>
      </c>
      <c r="B358" t="s">
        <v>566</v>
      </c>
      <c r="C358" s="25" t="s">
        <v>513</v>
      </c>
      <c r="D358" s="8" t="s">
        <v>656</v>
      </c>
      <c r="E358" t="s">
        <v>656</v>
      </c>
      <c r="F358" s="8" t="s">
        <v>656</v>
      </c>
      <c r="G358" t="s">
        <v>656</v>
      </c>
      <c r="H358" t="s">
        <v>656</v>
      </c>
      <c r="I358" t="s">
        <v>656</v>
      </c>
      <c r="J358" t="s">
        <v>656</v>
      </c>
      <c r="K358" t="s">
        <v>656</v>
      </c>
      <c r="L358">
        <v>4.2</v>
      </c>
      <c r="M358" s="39"/>
      <c r="N358">
        <f t="shared" si="75"/>
        <v>4.2</v>
      </c>
      <c r="O358">
        <f t="shared" si="69"/>
        <v>4.2</v>
      </c>
      <c r="P358" t="e">
        <f t="shared" si="70"/>
        <v>#DIV/0!</v>
      </c>
      <c r="Q358" s="10" t="e">
        <f t="shared" si="71"/>
        <v>#VALUE!</v>
      </c>
      <c r="R358" s="10" t="e">
        <f t="shared" si="72"/>
        <v>#VALUE!</v>
      </c>
      <c r="S358" s="10" t="e">
        <f t="shared" si="73"/>
        <v>#VALUE!</v>
      </c>
      <c r="Z358" t="s">
        <v>684</v>
      </c>
    </row>
    <row r="359" spans="1:26" x14ac:dyDescent="0.25">
      <c r="A359">
        <v>373</v>
      </c>
      <c r="B359" t="s">
        <v>566</v>
      </c>
      <c r="C359" s="25" t="s">
        <v>514</v>
      </c>
      <c r="D359" s="8" t="s">
        <v>656</v>
      </c>
      <c r="E359" t="s">
        <v>656</v>
      </c>
      <c r="F359" s="8" t="s">
        <v>656</v>
      </c>
      <c r="G359">
        <v>4.0200000000000005</v>
      </c>
      <c r="H359" t="s">
        <v>656</v>
      </c>
      <c r="I359">
        <v>3</v>
      </c>
      <c r="J359" t="s">
        <v>656</v>
      </c>
      <c r="K359" t="s">
        <v>656</v>
      </c>
      <c r="L359">
        <v>5.08</v>
      </c>
      <c r="M359" s="39"/>
      <c r="N359">
        <f t="shared" si="75"/>
        <v>4.0333333333333341</v>
      </c>
      <c r="O359">
        <f t="shared" si="69"/>
        <v>4.0333333333333341</v>
      </c>
      <c r="P359">
        <f t="shared" si="70"/>
        <v>3.5100000000000002</v>
      </c>
      <c r="Q359" s="10" t="e">
        <f t="shared" si="71"/>
        <v>#VALUE!</v>
      </c>
      <c r="R359" s="10" t="e">
        <f t="shared" si="72"/>
        <v>#VALUE!</v>
      </c>
      <c r="S359" s="10" t="e">
        <f t="shared" si="73"/>
        <v>#VALUE!</v>
      </c>
      <c r="Y359">
        <f t="shared" si="74"/>
        <v>3.5100000000000002</v>
      </c>
    </row>
    <row r="360" spans="1:26" x14ac:dyDescent="0.25">
      <c r="A360">
        <v>374</v>
      </c>
      <c r="B360" t="s">
        <v>566</v>
      </c>
      <c r="C360" s="25" t="s">
        <v>515</v>
      </c>
      <c r="D360" s="8" t="s">
        <v>656</v>
      </c>
      <c r="E360" t="s">
        <v>656</v>
      </c>
      <c r="F360" s="8" t="s">
        <v>656</v>
      </c>
      <c r="G360">
        <v>4.3800000000000008</v>
      </c>
      <c r="H360" t="s">
        <v>656</v>
      </c>
      <c r="I360">
        <v>3.45</v>
      </c>
      <c r="J360" t="s">
        <v>656</v>
      </c>
      <c r="K360" t="s">
        <v>656</v>
      </c>
      <c r="L360">
        <v>4.1500000000000004</v>
      </c>
      <c r="M360" s="39"/>
      <c r="N360">
        <f t="shared" si="75"/>
        <v>3.9933333333333336</v>
      </c>
      <c r="O360">
        <f t="shared" si="69"/>
        <v>3.9933333333333336</v>
      </c>
      <c r="P360">
        <f t="shared" si="70"/>
        <v>3.9150000000000005</v>
      </c>
      <c r="Q360" s="10" t="e">
        <f t="shared" si="71"/>
        <v>#VALUE!</v>
      </c>
      <c r="R360" s="10" t="e">
        <f t="shared" si="72"/>
        <v>#VALUE!</v>
      </c>
      <c r="S360" s="10" t="e">
        <f t="shared" si="73"/>
        <v>#VALUE!</v>
      </c>
      <c r="Y360">
        <f t="shared" si="74"/>
        <v>3.9150000000000005</v>
      </c>
    </row>
    <row r="361" spans="1:26" x14ac:dyDescent="0.25">
      <c r="A361">
        <v>375</v>
      </c>
      <c r="B361" t="s">
        <v>566</v>
      </c>
      <c r="C361" s="25" t="s">
        <v>516</v>
      </c>
      <c r="D361" s="8" t="s">
        <v>656</v>
      </c>
      <c r="E361" t="s">
        <v>656</v>
      </c>
      <c r="F361" s="8" t="s">
        <v>656</v>
      </c>
      <c r="G361">
        <v>4.7</v>
      </c>
      <c r="H361">
        <v>5.6</v>
      </c>
      <c r="I361">
        <v>4.74</v>
      </c>
      <c r="J361">
        <v>10</v>
      </c>
      <c r="K361" t="s">
        <v>656</v>
      </c>
      <c r="L361">
        <v>6.14</v>
      </c>
      <c r="M361" s="39"/>
      <c r="N361">
        <f t="shared" si="75"/>
        <v>6.2359999999999998</v>
      </c>
      <c r="O361">
        <f t="shared" si="69"/>
        <v>6.2359999999999998</v>
      </c>
      <c r="P361">
        <f t="shared" si="70"/>
        <v>6.26</v>
      </c>
      <c r="Q361" s="10" t="e">
        <f t="shared" si="71"/>
        <v>#VALUE!</v>
      </c>
      <c r="R361" s="10" t="e">
        <f t="shared" si="72"/>
        <v>#VALUE!</v>
      </c>
      <c r="S361" s="10">
        <f t="shared" si="73"/>
        <v>6.9520362560584132</v>
      </c>
      <c r="W361" s="10">
        <f t="shared" ref="W361" si="78">(J361+1.3661)/1.6255</f>
        <v>6.9923715779760069</v>
      </c>
      <c r="Y361">
        <f t="shared" si="74"/>
        <v>5.508092894494002</v>
      </c>
    </row>
    <row r="362" spans="1:26" x14ac:dyDescent="0.25">
      <c r="A362">
        <v>376</v>
      </c>
      <c r="B362" t="s">
        <v>566</v>
      </c>
      <c r="C362" s="25" t="s">
        <v>517</v>
      </c>
      <c r="D362" s="8" t="s">
        <v>656</v>
      </c>
      <c r="E362" t="s">
        <v>656</v>
      </c>
      <c r="F362" s="8" t="s">
        <v>656</v>
      </c>
      <c r="G362">
        <v>4.58</v>
      </c>
      <c r="H362">
        <v>3.7666666666666671</v>
      </c>
      <c r="I362" t="s">
        <v>656</v>
      </c>
      <c r="J362" t="s">
        <v>656</v>
      </c>
      <c r="K362" t="s">
        <v>656</v>
      </c>
      <c r="L362" t="s">
        <v>656</v>
      </c>
      <c r="M362" s="39"/>
      <c r="N362">
        <f t="shared" si="75"/>
        <v>4.1733333333333338</v>
      </c>
      <c r="O362">
        <f t="shared" si="69"/>
        <v>4.1733333333333338</v>
      </c>
      <c r="P362">
        <f t="shared" si="70"/>
        <v>4.1733333333333338</v>
      </c>
      <c r="Q362" s="10" t="e">
        <f t="shared" si="71"/>
        <v>#VALUE!</v>
      </c>
      <c r="R362" s="10" t="e">
        <f t="shared" si="72"/>
        <v>#VALUE!</v>
      </c>
      <c r="S362" s="10" t="e">
        <f t="shared" si="73"/>
        <v>#VALUE!</v>
      </c>
      <c r="Y362">
        <f t="shared" si="74"/>
        <v>4.1733333333333338</v>
      </c>
    </row>
    <row r="363" spans="1:26" x14ac:dyDescent="0.25">
      <c r="A363">
        <v>377</v>
      </c>
      <c r="B363" t="s">
        <v>566</v>
      </c>
      <c r="C363" s="25" t="s">
        <v>518</v>
      </c>
      <c r="D363" s="8" t="s">
        <v>656</v>
      </c>
      <c r="E363" t="s">
        <v>656</v>
      </c>
      <c r="F363" s="8" t="s">
        <v>656</v>
      </c>
      <c r="G363">
        <v>4.1399999999999997</v>
      </c>
      <c r="H363">
        <v>5.5</v>
      </c>
      <c r="I363">
        <v>1.5</v>
      </c>
      <c r="J363" t="s">
        <v>656</v>
      </c>
      <c r="K363" t="s">
        <v>656</v>
      </c>
      <c r="L363" t="s">
        <v>656</v>
      </c>
      <c r="M363" s="39"/>
      <c r="N363">
        <f t="shared" si="75"/>
        <v>3.7133333333333334</v>
      </c>
      <c r="O363">
        <f t="shared" si="69"/>
        <v>3.7133333333333334</v>
      </c>
      <c r="P363">
        <f t="shared" si="70"/>
        <v>3.7133333333333334</v>
      </c>
      <c r="Q363" s="10" t="e">
        <f t="shared" si="71"/>
        <v>#VALUE!</v>
      </c>
      <c r="R363" s="10" t="e">
        <f t="shared" si="72"/>
        <v>#VALUE!</v>
      </c>
      <c r="S363" s="10" t="e">
        <f t="shared" si="73"/>
        <v>#VALUE!</v>
      </c>
      <c r="Y363">
        <f t="shared" si="74"/>
        <v>3.7133333333333334</v>
      </c>
    </row>
    <row r="364" spans="1:26" x14ac:dyDescent="0.25">
      <c r="A364">
        <v>378</v>
      </c>
      <c r="B364" t="s">
        <v>566</v>
      </c>
      <c r="C364" s="25" t="s">
        <v>519</v>
      </c>
      <c r="D364" s="8" t="s">
        <v>656</v>
      </c>
      <c r="E364" t="s">
        <v>656</v>
      </c>
      <c r="F364" s="8" t="s">
        <v>656</v>
      </c>
      <c r="G364">
        <v>3.38</v>
      </c>
      <c r="H364">
        <v>4.8666666666666671</v>
      </c>
      <c r="I364">
        <v>3.66</v>
      </c>
      <c r="J364">
        <v>6.0400000000000009</v>
      </c>
      <c r="K364" t="s">
        <v>656</v>
      </c>
      <c r="L364">
        <v>2.7399999999999998</v>
      </c>
      <c r="M364" s="39"/>
      <c r="N364">
        <f t="shared" si="75"/>
        <v>4.1373333333333324</v>
      </c>
      <c r="O364">
        <f t="shared" si="69"/>
        <v>4.1373333333333324</v>
      </c>
      <c r="P364">
        <f t="shared" si="70"/>
        <v>4.4866666666666664</v>
      </c>
      <c r="Q364" s="10" t="e">
        <f t="shared" si="71"/>
        <v>#VALUE!</v>
      </c>
      <c r="R364" s="10" t="e">
        <f t="shared" si="72"/>
        <v>#VALUE!</v>
      </c>
      <c r="S364" s="10">
        <f t="shared" si="73"/>
        <v>4.4594322401963877</v>
      </c>
      <c r="W364" s="10">
        <f t="shared" ref="W364:W365" si="79">(J364+1.3661)/1.6255</f>
        <v>4.556198092894495</v>
      </c>
      <c r="Y364">
        <f t="shared" si="74"/>
        <v>4.1157161898902901</v>
      </c>
    </row>
    <row r="365" spans="1:26" x14ac:dyDescent="0.25">
      <c r="A365">
        <v>379</v>
      </c>
      <c r="B365" t="s">
        <v>566</v>
      </c>
      <c r="C365" s="25" t="s">
        <v>520</v>
      </c>
      <c r="D365" s="8" t="s">
        <v>656</v>
      </c>
      <c r="E365" t="s">
        <v>656</v>
      </c>
      <c r="F365" s="8" t="s">
        <v>656</v>
      </c>
      <c r="G365">
        <v>5.5600000000000005</v>
      </c>
      <c r="H365">
        <v>4.96</v>
      </c>
      <c r="I365">
        <v>4.46</v>
      </c>
      <c r="J365">
        <v>6.3</v>
      </c>
      <c r="K365" t="s">
        <v>656</v>
      </c>
      <c r="L365">
        <v>5.62</v>
      </c>
      <c r="M365" s="39"/>
      <c r="N365">
        <f t="shared" si="75"/>
        <v>5.3800000000000008</v>
      </c>
      <c r="O365">
        <f t="shared" si="69"/>
        <v>5.3800000000000008</v>
      </c>
      <c r="P365">
        <f t="shared" si="70"/>
        <v>5.32</v>
      </c>
      <c r="Q365" s="10" t="e">
        <f t="shared" si="71"/>
        <v>#VALUE!</v>
      </c>
      <c r="R365" s="10" t="e">
        <f t="shared" si="72"/>
        <v>#VALUE!</v>
      </c>
      <c r="S365" s="10">
        <f t="shared" si="73"/>
        <v>4.6230880594196506</v>
      </c>
      <c r="W365" s="10">
        <f t="shared" si="79"/>
        <v>4.7161488772685329</v>
      </c>
      <c r="Y365">
        <f t="shared" si="74"/>
        <v>4.9240372193171336</v>
      </c>
    </row>
    <row r="366" spans="1:26" x14ac:dyDescent="0.25">
      <c r="A366">
        <v>380</v>
      </c>
      <c r="B366" t="s">
        <v>566</v>
      </c>
      <c r="C366" s="25" t="s">
        <v>521</v>
      </c>
      <c r="D366" s="8" t="s">
        <v>656</v>
      </c>
      <c r="E366" t="s">
        <v>656</v>
      </c>
      <c r="F366" s="8" t="s">
        <v>656</v>
      </c>
      <c r="G366" t="s">
        <v>656</v>
      </c>
      <c r="H366" t="s">
        <v>656</v>
      </c>
      <c r="I366" t="s">
        <v>656</v>
      </c>
      <c r="J366" t="s">
        <v>656</v>
      </c>
      <c r="K366" t="s">
        <v>656</v>
      </c>
      <c r="L366">
        <v>2.84</v>
      </c>
      <c r="M366" s="39"/>
      <c r="N366">
        <f t="shared" si="75"/>
        <v>2.84</v>
      </c>
      <c r="O366">
        <f t="shared" si="69"/>
        <v>2.84</v>
      </c>
      <c r="P366" t="e">
        <f t="shared" si="70"/>
        <v>#DIV/0!</v>
      </c>
      <c r="Q366" s="10" t="e">
        <f t="shared" si="71"/>
        <v>#VALUE!</v>
      </c>
      <c r="R366" s="10" t="e">
        <f t="shared" si="72"/>
        <v>#VALUE!</v>
      </c>
      <c r="S366" s="10" t="e">
        <f t="shared" si="73"/>
        <v>#VALUE!</v>
      </c>
      <c r="Z366" t="s">
        <v>684</v>
      </c>
    </row>
    <row r="367" spans="1:26" x14ac:dyDescent="0.25">
      <c r="A367">
        <v>381</v>
      </c>
      <c r="B367" t="s">
        <v>566</v>
      </c>
      <c r="C367" s="25" t="s">
        <v>522</v>
      </c>
      <c r="D367" s="8" t="s">
        <v>656</v>
      </c>
      <c r="E367" t="s">
        <v>656</v>
      </c>
      <c r="F367" s="8" t="s">
        <v>656</v>
      </c>
      <c r="G367">
        <v>1.2</v>
      </c>
      <c r="H367" t="s">
        <v>656</v>
      </c>
      <c r="I367" t="s">
        <v>656</v>
      </c>
      <c r="J367" t="s">
        <v>656</v>
      </c>
      <c r="K367" t="s">
        <v>656</v>
      </c>
      <c r="L367">
        <v>2.38</v>
      </c>
      <c r="M367" s="39"/>
      <c r="N367">
        <f t="shared" si="75"/>
        <v>1.79</v>
      </c>
      <c r="O367">
        <f t="shared" si="69"/>
        <v>1.79</v>
      </c>
      <c r="P367">
        <f t="shared" si="70"/>
        <v>1.2</v>
      </c>
      <c r="Q367" s="10" t="e">
        <f t="shared" si="71"/>
        <v>#VALUE!</v>
      </c>
      <c r="R367" s="10" t="e">
        <f t="shared" si="72"/>
        <v>#VALUE!</v>
      </c>
      <c r="S367" s="10" t="e">
        <f t="shared" si="73"/>
        <v>#VALUE!</v>
      </c>
      <c r="Y367">
        <f t="shared" si="74"/>
        <v>1.2</v>
      </c>
    </row>
    <row r="368" spans="1:26" x14ac:dyDescent="0.25">
      <c r="A368">
        <v>382</v>
      </c>
      <c r="B368" t="s">
        <v>566</v>
      </c>
      <c r="C368" s="25" t="s">
        <v>523</v>
      </c>
      <c r="D368" s="8" t="s">
        <v>656</v>
      </c>
      <c r="E368" t="s">
        <v>656</v>
      </c>
      <c r="F368" s="8" t="s">
        <v>656</v>
      </c>
      <c r="G368" t="s">
        <v>656</v>
      </c>
      <c r="H368" t="s">
        <v>656</v>
      </c>
      <c r="I368">
        <v>2</v>
      </c>
      <c r="J368">
        <v>4.4599999999999991</v>
      </c>
      <c r="K368" t="s">
        <v>656</v>
      </c>
      <c r="L368">
        <v>3.5799999999999996</v>
      </c>
      <c r="M368" s="39"/>
      <c r="N368">
        <f t="shared" si="75"/>
        <v>3.3466666666666662</v>
      </c>
      <c r="O368">
        <f t="shared" si="69"/>
        <v>3.3466666666666662</v>
      </c>
      <c r="P368">
        <f t="shared" si="70"/>
        <v>3.2299999999999995</v>
      </c>
      <c r="Q368" s="10" t="e">
        <f t="shared" si="71"/>
        <v>#VALUE!</v>
      </c>
      <c r="R368" s="10" t="e">
        <f t="shared" si="72"/>
        <v>#VALUE!</v>
      </c>
      <c r="S368" s="10">
        <f t="shared" si="73"/>
        <v>3.4649084156857799</v>
      </c>
      <c r="W368" s="10">
        <f t="shared" ref="W368:W373" si="80">(J368+1.3661)/1.6255</f>
        <v>3.5841894801599503</v>
      </c>
      <c r="Y368">
        <f t="shared" si="74"/>
        <v>2.7920947400799752</v>
      </c>
    </row>
    <row r="369" spans="1:25" x14ac:dyDescent="0.25">
      <c r="A369">
        <v>383</v>
      </c>
      <c r="B369" t="s">
        <v>566</v>
      </c>
      <c r="C369" s="25" t="s">
        <v>524</v>
      </c>
      <c r="D369" s="8" t="s">
        <v>656</v>
      </c>
      <c r="E369" t="s">
        <v>656</v>
      </c>
      <c r="F369" s="8" t="s">
        <v>656</v>
      </c>
      <c r="G369">
        <v>4</v>
      </c>
      <c r="H369">
        <v>4.0999999999999996</v>
      </c>
      <c r="I369">
        <v>2.7</v>
      </c>
      <c r="J369">
        <v>10.540000000000001</v>
      </c>
      <c r="K369" t="s">
        <v>656</v>
      </c>
      <c r="L369">
        <v>5.76</v>
      </c>
      <c r="M369" s="39"/>
      <c r="N369">
        <f t="shared" si="75"/>
        <v>5.42</v>
      </c>
      <c r="O369">
        <f t="shared" si="69"/>
        <v>5.42</v>
      </c>
      <c r="P369">
        <f t="shared" si="70"/>
        <v>5.3350000000000009</v>
      </c>
      <c r="Q369" s="10" t="e">
        <f t="shared" si="71"/>
        <v>#VALUE!</v>
      </c>
      <c r="R369" s="10" t="e">
        <f t="shared" si="72"/>
        <v>#VALUE!</v>
      </c>
      <c r="S369" s="10">
        <f t="shared" si="73"/>
        <v>7.2919368036759629</v>
      </c>
      <c r="W369" s="10">
        <f t="shared" si="80"/>
        <v>7.3245770532143961</v>
      </c>
      <c r="Y369">
        <f t="shared" si="74"/>
        <v>4.5311442633035988</v>
      </c>
    </row>
    <row r="370" spans="1:25" x14ac:dyDescent="0.25">
      <c r="A370">
        <v>384</v>
      </c>
      <c r="B370" t="s">
        <v>566</v>
      </c>
      <c r="C370" s="25" t="s">
        <v>525</v>
      </c>
      <c r="D370" s="8" t="s">
        <v>656</v>
      </c>
      <c r="E370" t="s">
        <v>656</v>
      </c>
      <c r="F370" s="8" t="s">
        <v>656</v>
      </c>
      <c r="G370">
        <v>5.5200000000000005</v>
      </c>
      <c r="H370">
        <v>5.3666666666666671</v>
      </c>
      <c r="I370">
        <v>3.4800000000000004</v>
      </c>
      <c r="J370">
        <v>9.18</v>
      </c>
      <c r="K370" t="s">
        <v>656</v>
      </c>
      <c r="L370">
        <v>4.0600000000000005</v>
      </c>
      <c r="M370" s="39"/>
      <c r="N370">
        <f t="shared" si="75"/>
        <v>5.5213333333333336</v>
      </c>
      <c r="O370">
        <f t="shared" si="69"/>
        <v>5.5213333333333336</v>
      </c>
      <c r="P370">
        <f t="shared" si="70"/>
        <v>5.8866666666666667</v>
      </c>
      <c r="Q370" s="10" t="e">
        <f t="shared" si="71"/>
        <v>#VALUE!</v>
      </c>
      <c r="R370" s="10" t="e">
        <f t="shared" si="72"/>
        <v>#VALUE!</v>
      </c>
      <c r="S370" s="10">
        <f t="shared" si="73"/>
        <v>6.4358909800465796</v>
      </c>
      <c r="W370" s="10">
        <f t="shared" si="80"/>
        <v>6.4879114118732693</v>
      </c>
      <c r="Y370">
        <f t="shared" si="74"/>
        <v>5.2136445196349843</v>
      </c>
    </row>
    <row r="371" spans="1:25" x14ac:dyDescent="0.25">
      <c r="A371">
        <v>385</v>
      </c>
      <c r="B371" t="s">
        <v>566</v>
      </c>
      <c r="C371" s="25" t="s">
        <v>526</v>
      </c>
      <c r="D371" s="8" t="s">
        <v>656</v>
      </c>
      <c r="E371" t="s">
        <v>656</v>
      </c>
      <c r="F371" s="8" t="s">
        <v>656</v>
      </c>
      <c r="G371">
        <v>4.08</v>
      </c>
      <c r="H371">
        <v>4.1199999999999992</v>
      </c>
      <c r="I371">
        <v>4.5600000000000005</v>
      </c>
      <c r="J371">
        <v>10.42</v>
      </c>
      <c r="K371" t="s">
        <v>656</v>
      </c>
      <c r="L371">
        <v>4.04</v>
      </c>
      <c r="M371" s="39"/>
      <c r="N371">
        <f t="shared" si="75"/>
        <v>5.444</v>
      </c>
      <c r="O371">
        <f t="shared" si="69"/>
        <v>5.444</v>
      </c>
      <c r="P371">
        <f t="shared" si="70"/>
        <v>5.7949999999999999</v>
      </c>
      <c r="Q371" s="10" t="e">
        <f t="shared" si="71"/>
        <v>#VALUE!</v>
      </c>
      <c r="R371" s="10" t="e">
        <f t="shared" si="72"/>
        <v>#VALUE!</v>
      </c>
      <c r="S371" s="10">
        <f t="shared" si="73"/>
        <v>7.2164033486498402</v>
      </c>
      <c r="W371" s="10">
        <f t="shared" si="80"/>
        <v>7.2507536142725311</v>
      </c>
      <c r="Y371">
        <f t="shared" si="74"/>
        <v>5.0026884035681327</v>
      </c>
    </row>
    <row r="372" spans="1:25" x14ac:dyDescent="0.25">
      <c r="A372">
        <v>386</v>
      </c>
      <c r="B372" t="s">
        <v>566</v>
      </c>
      <c r="C372" s="25" t="s">
        <v>527</v>
      </c>
      <c r="D372" s="8" t="s">
        <v>656</v>
      </c>
      <c r="E372" t="s">
        <v>656</v>
      </c>
      <c r="F372" s="8" t="s">
        <v>656</v>
      </c>
      <c r="G372">
        <v>3.9200000000000004</v>
      </c>
      <c r="H372">
        <v>5</v>
      </c>
      <c r="I372">
        <v>3.5200000000000005</v>
      </c>
      <c r="J372">
        <v>5.2</v>
      </c>
      <c r="K372" t="s">
        <v>656</v>
      </c>
      <c r="L372">
        <v>3.4200000000000004</v>
      </c>
      <c r="M372" s="39"/>
      <c r="N372">
        <f t="shared" si="75"/>
        <v>4.2120000000000006</v>
      </c>
      <c r="O372">
        <f t="shared" si="69"/>
        <v>4.2120000000000006</v>
      </c>
      <c r="P372">
        <f t="shared" si="70"/>
        <v>4.41</v>
      </c>
      <c r="Q372" s="10" t="e">
        <f t="shared" si="71"/>
        <v>#VALUE!</v>
      </c>
      <c r="R372" s="10" t="e">
        <f t="shared" si="72"/>
        <v>#VALUE!</v>
      </c>
      <c r="S372" s="10">
        <f t="shared" si="73"/>
        <v>3.9306980550135329</v>
      </c>
      <c r="W372" s="10">
        <f t="shared" si="80"/>
        <v>4.0394340203014458</v>
      </c>
      <c r="Y372">
        <f t="shared" si="74"/>
        <v>4.1198585050753618</v>
      </c>
    </row>
    <row r="373" spans="1:25" x14ac:dyDescent="0.25">
      <c r="A373">
        <v>387</v>
      </c>
      <c r="B373" t="s">
        <v>566</v>
      </c>
      <c r="C373" s="25" t="s">
        <v>528</v>
      </c>
      <c r="D373" s="8" t="s">
        <v>656</v>
      </c>
      <c r="E373" t="s">
        <v>656</v>
      </c>
      <c r="F373" s="8" t="s">
        <v>656</v>
      </c>
      <c r="G373">
        <v>3.6199999999999997</v>
      </c>
      <c r="H373" t="s">
        <v>656</v>
      </c>
      <c r="I373">
        <v>3.6599999999999993</v>
      </c>
      <c r="J373">
        <v>5.0600000000000005</v>
      </c>
      <c r="K373" t="s">
        <v>656</v>
      </c>
      <c r="L373">
        <v>3.5199999999999996</v>
      </c>
      <c r="M373" s="39"/>
      <c r="N373">
        <f t="shared" si="75"/>
        <v>3.9649999999999999</v>
      </c>
      <c r="O373">
        <f t="shared" si="69"/>
        <v>3.9649999999999999</v>
      </c>
      <c r="P373">
        <f t="shared" si="70"/>
        <v>4.1133333333333333</v>
      </c>
      <c r="Q373" s="10" t="e">
        <f t="shared" si="71"/>
        <v>#VALUE!</v>
      </c>
      <c r="R373" s="10" t="e">
        <f t="shared" si="72"/>
        <v>#VALUE!</v>
      </c>
      <c r="S373" s="10">
        <f t="shared" si="73"/>
        <v>3.8425756908163908</v>
      </c>
      <c r="W373" s="10">
        <f t="shared" si="80"/>
        <v>3.9533066748692716</v>
      </c>
      <c r="Y373">
        <f t="shared" si="74"/>
        <v>3.7444355582897568</v>
      </c>
    </row>
    <row r="374" spans="1:25" x14ac:dyDescent="0.25">
      <c r="A374">
        <v>388</v>
      </c>
      <c r="B374" t="s">
        <v>566</v>
      </c>
      <c r="C374" s="25" t="s">
        <v>529</v>
      </c>
      <c r="D374" s="8" t="s">
        <v>656</v>
      </c>
      <c r="E374" t="s">
        <v>656</v>
      </c>
      <c r="F374" s="8" t="s">
        <v>656</v>
      </c>
      <c r="G374">
        <v>3.4</v>
      </c>
      <c r="H374" t="s">
        <v>656</v>
      </c>
      <c r="I374" t="s">
        <v>656</v>
      </c>
      <c r="J374" t="s">
        <v>656</v>
      </c>
      <c r="K374" t="s">
        <v>656</v>
      </c>
      <c r="L374">
        <v>4.16</v>
      </c>
      <c r="M374" s="39"/>
      <c r="N374">
        <f t="shared" si="75"/>
        <v>3.7800000000000002</v>
      </c>
      <c r="O374">
        <f t="shared" si="69"/>
        <v>3.7800000000000002</v>
      </c>
      <c r="P374">
        <f t="shared" si="70"/>
        <v>3.4</v>
      </c>
      <c r="Q374" s="10" t="e">
        <f t="shared" si="71"/>
        <v>#VALUE!</v>
      </c>
      <c r="R374" s="10" t="e">
        <f t="shared" si="72"/>
        <v>#VALUE!</v>
      </c>
      <c r="S374" s="10" t="e">
        <f t="shared" si="73"/>
        <v>#VALUE!</v>
      </c>
      <c r="Y374">
        <f t="shared" si="74"/>
        <v>3.4</v>
      </c>
    </row>
    <row r="375" spans="1:25" x14ac:dyDescent="0.25">
      <c r="A375">
        <v>389</v>
      </c>
      <c r="B375" t="s">
        <v>566</v>
      </c>
      <c r="C375" s="25" t="s">
        <v>530</v>
      </c>
      <c r="D375" s="8" t="s">
        <v>656</v>
      </c>
      <c r="E375" t="s">
        <v>656</v>
      </c>
      <c r="F375" s="8" t="s">
        <v>656</v>
      </c>
      <c r="G375">
        <v>3.6</v>
      </c>
      <c r="H375">
        <v>3.4199999999999995</v>
      </c>
      <c r="I375">
        <v>3.5799999999999996</v>
      </c>
      <c r="J375">
        <v>7.1599999999999993</v>
      </c>
      <c r="K375" t="s">
        <v>656</v>
      </c>
      <c r="L375">
        <v>4.8</v>
      </c>
      <c r="M375" s="39"/>
      <c r="N375">
        <f t="shared" si="75"/>
        <v>4.5119999999999996</v>
      </c>
      <c r="O375">
        <f t="shared" si="69"/>
        <v>4.5119999999999996</v>
      </c>
      <c r="P375">
        <f t="shared" si="70"/>
        <v>4.4399999999999995</v>
      </c>
      <c r="Q375" s="10" t="e">
        <f t="shared" si="71"/>
        <v>#VALUE!</v>
      </c>
      <c r="R375" s="10" t="e">
        <f t="shared" si="72"/>
        <v>#VALUE!</v>
      </c>
      <c r="S375" s="10">
        <f t="shared" si="73"/>
        <v>5.1644111537735249</v>
      </c>
      <c r="W375" s="10">
        <f t="shared" ref="W375:W388" si="81">(J375+1.3661)/1.6255</f>
        <v>5.2452168563518917</v>
      </c>
      <c r="Y375">
        <f t="shared" si="74"/>
        <v>3.9613042140879728</v>
      </c>
    </row>
    <row r="376" spans="1:25" x14ac:dyDescent="0.25">
      <c r="A376">
        <v>390</v>
      </c>
      <c r="B376" t="s">
        <v>566</v>
      </c>
      <c r="C376" s="25" t="s">
        <v>531</v>
      </c>
      <c r="D376" s="8" t="s">
        <v>656</v>
      </c>
      <c r="E376" t="s">
        <v>656</v>
      </c>
      <c r="F376" s="8" t="s">
        <v>656</v>
      </c>
      <c r="G376">
        <v>4.08</v>
      </c>
      <c r="H376">
        <v>3.66</v>
      </c>
      <c r="I376">
        <v>5.7</v>
      </c>
      <c r="J376">
        <v>7.18</v>
      </c>
      <c r="K376" t="s">
        <v>656</v>
      </c>
      <c r="L376">
        <v>3.5400000000000005</v>
      </c>
      <c r="M376" s="39"/>
      <c r="N376">
        <f t="shared" si="75"/>
        <v>4.8319999999999999</v>
      </c>
      <c r="O376">
        <f t="shared" si="69"/>
        <v>4.8319999999999999</v>
      </c>
      <c r="P376">
        <f t="shared" si="70"/>
        <v>5.1550000000000002</v>
      </c>
      <c r="Q376" s="10" t="e">
        <f t="shared" si="71"/>
        <v>#VALUE!</v>
      </c>
      <c r="R376" s="10" t="e">
        <f t="shared" si="72"/>
        <v>#VALUE!</v>
      </c>
      <c r="S376" s="10">
        <f t="shared" si="73"/>
        <v>5.1770000629445461</v>
      </c>
      <c r="W376" s="10">
        <f t="shared" si="81"/>
        <v>5.2575207628422023</v>
      </c>
      <c r="Y376">
        <f t="shared" si="74"/>
        <v>4.6743801907105507</v>
      </c>
    </row>
    <row r="377" spans="1:25" x14ac:dyDescent="0.25">
      <c r="A377">
        <v>391</v>
      </c>
      <c r="B377" t="s">
        <v>566</v>
      </c>
      <c r="C377" s="25" t="s">
        <v>532</v>
      </c>
      <c r="D377" s="8" t="s">
        <v>656</v>
      </c>
      <c r="E377" t="s">
        <v>656</v>
      </c>
      <c r="F377" s="8" t="s">
        <v>656</v>
      </c>
      <c r="G377">
        <v>5.56</v>
      </c>
      <c r="H377">
        <v>4.4000000000000004</v>
      </c>
      <c r="I377">
        <v>4.2166666666666668</v>
      </c>
      <c r="J377">
        <v>8.14</v>
      </c>
      <c r="K377" t="s">
        <v>656</v>
      </c>
      <c r="L377">
        <v>6.36</v>
      </c>
      <c r="M377" s="39"/>
      <c r="N377">
        <f t="shared" si="75"/>
        <v>5.7353333333333341</v>
      </c>
      <c r="O377">
        <f t="shared" si="69"/>
        <v>5.7353333333333341</v>
      </c>
      <c r="P377">
        <f t="shared" si="70"/>
        <v>5.5791666666666675</v>
      </c>
      <c r="Q377" s="10" t="e">
        <f t="shared" si="71"/>
        <v>#VALUE!</v>
      </c>
      <c r="R377" s="10" t="e">
        <f t="shared" si="72"/>
        <v>#VALUE!</v>
      </c>
      <c r="S377" s="10">
        <f t="shared" si="73"/>
        <v>5.7812677031535227</v>
      </c>
      <c r="W377" s="10">
        <f t="shared" si="81"/>
        <v>5.8481082743771147</v>
      </c>
      <c r="Y377">
        <f t="shared" si="74"/>
        <v>5.0061937352609451</v>
      </c>
    </row>
    <row r="378" spans="1:25" x14ac:dyDescent="0.25">
      <c r="A378">
        <v>392</v>
      </c>
      <c r="B378" t="s">
        <v>566</v>
      </c>
      <c r="C378" s="25" t="s">
        <v>533</v>
      </c>
      <c r="D378" s="8" t="s">
        <v>656</v>
      </c>
      <c r="E378" t="s">
        <v>656</v>
      </c>
      <c r="F378" s="8" t="s">
        <v>656</v>
      </c>
      <c r="G378">
        <v>6.24</v>
      </c>
      <c r="H378">
        <v>3.8333333333333335</v>
      </c>
      <c r="I378">
        <v>4.4333333333333327</v>
      </c>
      <c r="J378">
        <v>6.9749999999999996</v>
      </c>
      <c r="K378" t="s">
        <v>656</v>
      </c>
      <c r="L378">
        <v>4.8600000000000003</v>
      </c>
      <c r="M378" s="39"/>
      <c r="N378">
        <f t="shared" si="75"/>
        <v>5.2683333333333335</v>
      </c>
      <c r="O378">
        <f t="shared" si="69"/>
        <v>5.2683333333333335</v>
      </c>
      <c r="P378">
        <f t="shared" si="70"/>
        <v>5.3704166666666673</v>
      </c>
      <c r="Q378" s="10" t="e">
        <f t="shared" si="71"/>
        <v>#VALUE!</v>
      </c>
      <c r="R378" s="10" t="e">
        <f t="shared" si="72"/>
        <v>#VALUE!</v>
      </c>
      <c r="S378" s="10">
        <f t="shared" si="73"/>
        <v>5.0479637439415876</v>
      </c>
      <c r="W378" s="10">
        <f t="shared" si="81"/>
        <v>5.1314057213165176</v>
      </c>
      <c r="Y378">
        <f t="shared" si="74"/>
        <v>4.9095180969957966</v>
      </c>
    </row>
    <row r="379" spans="1:25" x14ac:dyDescent="0.25">
      <c r="A379">
        <v>393</v>
      </c>
      <c r="B379" t="s">
        <v>566</v>
      </c>
      <c r="C379" s="25" t="s">
        <v>534</v>
      </c>
      <c r="D379" s="8" t="s">
        <v>656</v>
      </c>
      <c r="E379" t="s">
        <v>656</v>
      </c>
      <c r="F379" s="8" t="s">
        <v>656</v>
      </c>
      <c r="G379">
        <v>4.7833333333333341</v>
      </c>
      <c r="H379">
        <v>4.5</v>
      </c>
      <c r="I379">
        <v>4.6500000000000004</v>
      </c>
      <c r="J379">
        <v>5.68</v>
      </c>
      <c r="K379" t="s">
        <v>656</v>
      </c>
      <c r="L379">
        <v>4.666666666666667</v>
      </c>
      <c r="M379" s="39"/>
      <c r="N379">
        <f t="shared" si="75"/>
        <v>4.8560000000000008</v>
      </c>
      <c r="O379">
        <f t="shared" si="69"/>
        <v>4.8560000000000008</v>
      </c>
      <c r="P379">
        <f t="shared" si="70"/>
        <v>4.9033333333333342</v>
      </c>
      <c r="Q379" s="10" t="e">
        <f t="shared" si="71"/>
        <v>#VALUE!</v>
      </c>
      <c r="R379" s="10" t="e">
        <f t="shared" si="72"/>
        <v>#VALUE!</v>
      </c>
      <c r="S379" s="10">
        <f t="shared" si="73"/>
        <v>4.2328318751180207</v>
      </c>
      <c r="W379" s="10">
        <f t="shared" si="81"/>
        <v>4.3347277760689025</v>
      </c>
      <c r="Y379">
        <f t="shared" si="74"/>
        <v>4.5670152773505599</v>
      </c>
    </row>
    <row r="380" spans="1:25" x14ac:dyDescent="0.25">
      <c r="A380">
        <v>394</v>
      </c>
      <c r="B380" t="s">
        <v>566</v>
      </c>
      <c r="C380" s="25" t="s">
        <v>535</v>
      </c>
      <c r="D380" s="8" t="s">
        <v>656</v>
      </c>
      <c r="E380" t="s">
        <v>656</v>
      </c>
      <c r="F380" s="8" t="s">
        <v>656</v>
      </c>
      <c r="G380">
        <v>5.5600000000000005</v>
      </c>
      <c r="H380">
        <v>5.6142857142857139</v>
      </c>
      <c r="I380">
        <v>5.2</v>
      </c>
      <c r="J380">
        <v>8.4333333333333318</v>
      </c>
      <c r="K380" t="s">
        <v>656</v>
      </c>
      <c r="L380">
        <v>3.6</v>
      </c>
      <c r="M380" s="39"/>
      <c r="N380">
        <f t="shared" si="75"/>
        <v>5.6815238095238101</v>
      </c>
      <c r="O380">
        <f t="shared" si="69"/>
        <v>5.6815238095238101</v>
      </c>
      <c r="P380">
        <f t="shared" si="70"/>
        <v>6.2019047619047623</v>
      </c>
      <c r="Q380" s="10" t="e">
        <f t="shared" si="71"/>
        <v>#VALUE!</v>
      </c>
      <c r="R380" s="10" t="e">
        <f t="shared" si="72"/>
        <v>#VALUE!</v>
      </c>
      <c r="S380" s="10">
        <f t="shared" si="73"/>
        <v>5.9659050376618197</v>
      </c>
      <c r="W380" s="10">
        <f t="shared" si="81"/>
        <v>6.0285655695683369</v>
      </c>
      <c r="Y380">
        <f t="shared" si="74"/>
        <v>5.6007128209635129</v>
      </c>
    </row>
    <row r="381" spans="1:25" x14ac:dyDescent="0.25">
      <c r="A381">
        <v>395</v>
      </c>
      <c r="B381" t="s">
        <v>566</v>
      </c>
      <c r="C381" s="25" t="s">
        <v>536</v>
      </c>
      <c r="D381" s="8" t="s">
        <v>656</v>
      </c>
      <c r="E381" t="s">
        <v>656</v>
      </c>
      <c r="F381" s="8" t="s">
        <v>656</v>
      </c>
      <c r="G381">
        <v>5.5600000000000005</v>
      </c>
      <c r="H381">
        <v>5.65</v>
      </c>
      <c r="I381">
        <v>4.0599999999999996</v>
      </c>
      <c r="J381">
        <v>8.4199999999999982</v>
      </c>
      <c r="K381" t="s">
        <v>656</v>
      </c>
      <c r="L381">
        <v>4.5399999999999991</v>
      </c>
      <c r="M381" s="39"/>
      <c r="N381">
        <f t="shared" si="75"/>
        <v>5.645999999999999</v>
      </c>
      <c r="O381">
        <f t="shared" si="69"/>
        <v>5.645999999999999</v>
      </c>
      <c r="P381">
        <f t="shared" si="70"/>
        <v>5.9224999999999994</v>
      </c>
      <c r="Q381" s="10" t="e">
        <f t="shared" si="71"/>
        <v>#VALUE!</v>
      </c>
      <c r="R381" s="10" t="e">
        <f t="shared" si="72"/>
        <v>#VALUE!</v>
      </c>
      <c r="S381" s="10">
        <f t="shared" si="73"/>
        <v>5.9575124315478059</v>
      </c>
      <c r="W381" s="10">
        <f t="shared" si="81"/>
        <v>6.0203629652414632</v>
      </c>
      <c r="Y381">
        <f t="shared" si="74"/>
        <v>5.3225907413103659</v>
      </c>
    </row>
    <row r="382" spans="1:25" x14ac:dyDescent="0.25">
      <c r="A382">
        <v>397</v>
      </c>
      <c r="B382" t="s">
        <v>566</v>
      </c>
      <c r="C382" s="25" t="s">
        <v>538</v>
      </c>
      <c r="D382" s="8" t="s">
        <v>656</v>
      </c>
      <c r="E382" t="s">
        <v>656</v>
      </c>
      <c r="F382" s="8" t="s">
        <v>656</v>
      </c>
      <c r="G382" t="s">
        <v>656</v>
      </c>
      <c r="H382">
        <v>2.6999999999999997</v>
      </c>
      <c r="I382" t="s">
        <v>656</v>
      </c>
      <c r="J382" t="s">
        <v>656</v>
      </c>
      <c r="K382" t="s">
        <v>656</v>
      </c>
      <c r="L382">
        <v>4.12</v>
      </c>
      <c r="M382" s="39"/>
      <c r="N382">
        <f t="shared" si="75"/>
        <v>3.41</v>
      </c>
      <c r="O382">
        <f t="shared" si="69"/>
        <v>3.41</v>
      </c>
      <c r="P382">
        <f t="shared" si="70"/>
        <v>2.6999999999999997</v>
      </c>
      <c r="Q382" s="10" t="e">
        <f t="shared" si="71"/>
        <v>#VALUE!</v>
      </c>
      <c r="R382" s="10" t="e">
        <f t="shared" si="72"/>
        <v>#VALUE!</v>
      </c>
      <c r="S382" s="10" t="e">
        <f t="shared" si="73"/>
        <v>#VALUE!</v>
      </c>
      <c r="Y382">
        <f t="shared" si="74"/>
        <v>2.6999999999999997</v>
      </c>
    </row>
    <row r="383" spans="1:25" x14ac:dyDescent="0.25">
      <c r="A383">
        <v>398</v>
      </c>
      <c r="B383" t="s">
        <v>566</v>
      </c>
      <c r="C383" s="25" t="s">
        <v>539</v>
      </c>
      <c r="D383" s="8" t="s">
        <v>656</v>
      </c>
      <c r="E383" t="s">
        <v>656</v>
      </c>
      <c r="F383" s="8" t="s">
        <v>656</v>
      </c>
      <c r="G383">
        <v>4.76</v>
      </c>
      <c r="H383">
        <v>4.8599999999999994</v>
      </c>
      <c r="I383">
        <v>7.166666666666667</v>
      </c>
      <c r="J383">
        <v>6.1</v>
      </c>
      <c r="K383" t="s">
        <v>656</v>
      </c>
      <c r="L383" t="s">
        <v>656</v>
      </c>
      <c r="M383" s="39"/>
      <c r="N383">
        <f t="shared" si="75"/>
        <v>5.7216666666666658</v>
      </c>
      <c r="O383">
        <f t="shared" si="69"/>
        <v>5.7216666666666658</v>
      </c>
      <c r="P383">
        <f t="shared" si="70"/>
        <v>5.7216666666666658</v>
      </c>
      <c r="Q383" s="10" t="e">
        <f t="shared" si="71"/>
        <v>#VALUE!</v>
      </c>
      <c r="R383" s="10" t="e">
        <f t="shared" si="72"/>
        <v>#VALUE!</v>
      </c>
      <c r="S383" s="10">
        <f t="shared" si="73"/>
        <v>4.4971989677094477</v>
      </c>
      <c r="W383" s="10">
        <f t="shared" si="81"/>
        <v>4.5931098123654266</v>
      </c>
      <c r="Y383">
        <f t="shared" si="74"/>
        <v>5.344944119758023</v>
      </c>
    </row>
    <row r="384" spans="1:25" x14ac:dyDescent="0.25">
      <c r="A384">
        <v>399</v>
      </c>
      <c r="B384" t="s">
        <v>566</v>
      </c>
      <c r="C384" s="25" t="s">
        <v>540</v>
      </c>
      <c r="D384" s="8" t="s">
        <v>656</v>
      </c>
      <c r="E384" t="s">
        <v>656</v>
      </c>
      <c r="F384" s="8" t="s">
        <v>656</v>
      </c>
      <c r="G384">
        <v>4.1399999999999997</v>
      </c>
      <c r="H384">
        <v>5.16</v>
      </c>
      <c r="I384">
        <v>3.3600000000000003</v>
      </c>
      <c r="J384">
        <v>7.0200000000000005</v>
      </c>
      <c r="K384" t="s">
        <v>656</v>
      </c>
      <c r="L384">
        <v>5</v>
      </c>
      <c r="M384" s="39"/>
      <c r="N384">
        <f t="shared" si="75"/>
        <v>4.9359999999999999</v>
      </c>
      <c r="O384">
        <f t="shared" si="69"/>
        <v>4.9359999999999999</v>
      </c>
      <c r="P384">
        <f t="shared" si="70"/>
        <v>4.92</v>
      </c>
      <c r="Q384" s="10" t="e">
        <f t="shared" si="71"/>
        <v>#VALUE!</v>
      </c>
      <c r="R384" s="10" t="e">
        <f t="shared" si="72"/>
        <v>#VALUE!</v>
      </c>
      <c r="S384" s="10">
        <f t="shared" si="73"/>
        <v>5.0762887895763837</v>
      </c>
      <c r="W384" s="10">
        <f t="shared" si="81"/>
        <v>5.1590895109197179</v>
      </c>
      <c r="Y384">
        <f t="shared" si="74"/>
        <v>4.4547723777299293</v>
      </c>
    </row>
    <row r="385" spans="1:26" x14ac:dyDescent="0.25">
      <c r="A385">
        <v>400</v>
      </c>
      <c r="B385" t="s">
        <v>566</v>
      </c>
      <c r="C385" s="25" t="s">
        <v>541</v>
      </c>
      <c r="D385" s="8" t="s">
        <v>656</v>
      </c>
      <c r="E385" t="s">
        <v>656</v>
      </c>
      <c r="F385" s="8" t="s">
        <v>656</v>
      </c>
      <c r="G385">
        <v>4.84</v>
      </c>
      <c r="H385">
        <v>4.9000000000000004</v>
      </c>
      <c r="I385">
        <v>4.3400000000000007</v>
      </c>
      <c r="J385">
        <v>6.06</v>
      </c>
      <c r="K385" t="s">
        <v>656</v>
      </c>
      <c r="L385">
        <v>4.9799999999999995</v>
      </c>
      <c r="M385" s="39"/>
      <c r="N385">
        <f t="shared" si="75"/>
        <v>5.024</v>
      </c>
      <c r="O385">
        <f t="shared" si="69"/>
        <v>5.024</v>
      </c>
      <c r="P385">
        <f t="shared" si="70"/>
        <v>5.0350000000000001</v>
      </c>
      <c r="Q385" s="10" t="e">
        <f t="shared" si="71"/>
        <v>#VALUE!</v>
      </c>
      <c r="R385" s="10" t="e">
        <f t="shared" si="72"/>
        <v>#VALUE!</v>
      </c>
      <c r="S385" s="10">
        <f t="shared" si="73"/>
        <v>4.4720211493674071</v>
      </c>
      <c r="W385" s="10">
        <f t="shared" si="81"/>
        <v>4.5685019993848046</v>
      </c>
      <c r="Y385">
        <f t="shared" si="74"/>
        <v>4.6621254998462014</v>
      </c>
    </row>
    <row r="386" spans="1:26" x14ac:dyDescent="0.25">
      <c r="A386">
        <v>401</v>
      </c>
      <c r="B386" t="s">
        <v>566</v>
      </c>
      <c r="C386" s="25" t="s">
        <v>542</v>
      </c>
      <c r="D386" s="8" t="s">
        <v>656</v>
      </c>
      <c r="E386" t="s">
        <v>656</v>
      </c>
      <c r="F386" s="8" t="s">
        <v>656</v>
      </c>
      <c r="G386">
        <v>4.9399999999999995</v>
      </c>
      <c r="H386">
        <v>3.66</v>
      </c>
      <c r="I386">
        <v>3.55</v>
      </c>
      <c r="J386">
        <v>7.1000000000000005</v>
      </c>
      <c r="K386" t="s">
        <v>656</v>
      </c>
      <c r="L386">
        <v>4.6599999999999993</v>
      </c>
      <c r="M386" s="39"/>
      <c r="N386">
        <f t="shared" si="75"/>
        <v>4.782</v>
      </c>
      <c r="O386">
        <f t="shared" si="69"/>
        <v>4.782</v>
      </c>
      <c r="P386">
        <f t="shared" si="70"/>
        <v>4.8125</v>
      </c>
      <c r="Q386" s="10" t="e">
        <f t="shared" si="71"/>
        <v>#VALUE!</v>
      </c>
      <c r="R386" s="10" t="e">
        <f t="shared" si="72"/>
        <v>#VALUE!</v>
      </c>
      <c r="S386" s="10">
        <f t="shared" si="73"/>
        <v>5.1266444262604649</v>
      </c>
      <c r="W386" s="10">
        <f t="shared" si="81"/>
        <v>5.2083051368809601</v>
      </c>
      <c r="Y386">
        <f t="shared" si="74"/>
        <v>4.3395762842202394</v>
      </c>
    </row>
    <row r="387" spans="1:26" x14ac:dyDescent="0.25">
      <c r="A387">
        <v>402</v>
      </c>
      <c r="B387" t="s">
        <v>566</v>
      </c>
      <c r="C387" s="25" t="s">
        <v>543</v>
      </c>
      <c r="D387" s="8" t="s">
        <v>656</v>
      </c>
      <c r="E387" t="s">
        <v>656</v>
      </c>
      <c r="F387" s="8" t="s">
        <v>656</v>
      </c>
      <c r="G387">
        <v>4.8599999999999994</v>
      </c>
      <c r="H387">
        <v>4.9799999999999995</v>
      </c>
      <c r="I387">
        <v>4.2</v>
      </c>
      <c r="J387">
        <v>6.24</v>
      </c>
      <c r="K387" t="s">
        <v>656</v>
      </c>
      <c r="L387">
        <v>4.6599999999999993</v>
      </c>
      <c r="M387" s="39"/>
      <c r="N387">
        <f t="shared" si="75"/>
        <v>4.9880000000000004</v>
      </c>
      <c r="O387">
        <f t="shared" ref="O387:O403" si="82">AVERAGE(D387,F387,G387,H387,I387,J387,K387,L387)</f>
        <v>4.9880000000000004</v>
      </c>
      <c r="P387">
        <f t="shared" ref="P387:P403" si="83">AVERAGE(D387,F387,G387,H387,I387,J387,K387)</f>
        <v>5.07</v>
      </c>
      <c r="Q387" s="10" t="e">
        <f t="shared" ref="Q387:Q403" si="84">(D387-2.8558)/0.1881</f>
        <v>#VALUE!</v>
      </c>
      <c r="R387" s="10" t="e">
        <f t="shared" ref="R387:R403" si="85">(F387-1.9742)/0.2735</f>
        <v>#VALUE!</v>
      </c>
      <c r="S387" s="10">
        <f t="shared" ref="S387:S403" si="86">(J387+1.0447)/1.5887</f>
        <v>4.5853213319065906</v>
      </c>
      <c r="W387" s="10">
        <f t="shared" si="81"/>
        <v>4.6792371577976013</v>
      </c>
      <c r="Y387">
        <f t="shared" ref="Y387:Y403" si="87">AVERAGE(G387:I387,K387,U387:W387)</f>
        <v>4.6798092894494001</v>
      </c>
    </row>
    <row r="388" spans="1:26" x14ac:dyDescent="0.25">
      <c r="A388">
        <v>403</v>
      </c>
      <c r="B388" t="s">
        <v>566</v>
      </c>
      <c r="C388" s="25" t="s">
        <v>544</v>
      </c>
      <c r="D388" s="8" t="s">
        <v>656</v>
      </c>
      <c r="E388" t="s">
        <v>656</v>
      </c>
      <c r="F388" s="8" t="s">
        <v>656</v>
      </c>
      <c r="G388">
        <v>4.0600000000000005</v>
      </c>
      <c r="H388">
        <v>4.1999999999999993</v>
      </c>
      <c r="I388">
        <v>3.96</v>
      </c>
      <c r="J388">
        <v>5.8</v>
      </c>
      <c r="K388" t="s">
        <v>656</v>
      </c>
      <c r="L388">
        <v>4.0600000000000005</v>
      </c>
      <c r="M388" s="39"/>
      <c r="N388">
        <f t="shared" si="75"/>
        <v>4.4159999999999995</v>
      </c>
      <c r="O388">
        <f t="shared" si="82"/>
        <v>4.4159999999999995</v>
      </c>
      <c r="P388">
        <f t="shared" si="83"/>
        <v>4.5049999999999999</v>
      </c>
      <c r="Q388" s="10" t="e">
        <f t="shared" si="84"/>
        <v>#VALUE!</v>
      </c>
      <c r="R388" s="10" t="e">
        <f t="shared" si="85"/>
        <v>#VALUE!</v>
      </c>
      <c r="S388" s="10">
        <f t="shared" si="86"/>
        <v>4.3083653301441425</v>
      </c>
      <c r="W388" s="10">
        <f t="shared" si="81"/>
        <v>4.4085512150107657</v>
      </c>
      <c r="Y388">
        <f t="shared" si="87"/>
        <v>4.1571378037526916</v>
      </c>
    </row>
    <row r="389" spans="1:26" x14ac:dyDescent="0.25">
      <c r="A389">
        <v>405</v>
      </c>
      <c r="B389" t="s">
        <v>566</v>
      </c>
      <c r="C389" s="25" t="s">
        <v>546</v>
      </c>
      <c r="D389" s="8" t="s">
        <v>656</v>
      </c>
      <c r="E389" t="s">
        <v>656</v>
      </c>
      <c r="F389" s="8" t="s">
        <v>656</v>
      </c>
      <c r="G389" t="s">
        <v>656</v>
      </c>
      <c r="H389" t="s">
        <v>656</v>
      </c>
      <c r="I389" t="s">
        <v>656</v>
      </c>
      <c r="J389" t="s">
        <v>656</v>
      </c>
      <c r="K389" t="s">
        <v>656</v>
      </c>
      <c r="L389">
        <v>2.7600000000000002</v>
      </c>
      <c r="M389" s="39"/>
      <c r="N389">
        <f t="shared" si="75"/>
        <v>2.7600000000000002</v>
      </c>
      <c r="O389">
        <f t="shared" si="82"/>
        <v>2.7600000000000002</v>
      </c>
      <c r="P389" t="e">
        <f t="shared" si="83"/>
        <v>#DIV/0!</v>
      </c>
      <c r="Q389" s="10" t="e">
        <f t="shared" si="84"/>
        <v>#VALUE!</v>
      </c>
      <c r="R389" s="10" t="e">
        <f t="shared" si="85"/>
        <v>#VALUE!</v>
      </c>
      <c r="S389" s="10" t="e">
        <f t="shared" si="86"/>
        <v>#VALUE!</v>
      </c>
      <c r="Z389" t="s">
        <v>684</v>
      </c>
    </row>
    <row r="390" spans="1:26" x14ac:dyDescent="0.25">
      <c r="A390">
        <v>406</v>
      </c>
      <c r="B390" t="s">
        <v>566</v>
      </c>
      <c r="C390" s="25" t="s">
        <v>547</v>
      </c>
      <c r="D390" s="8" t="s">
        <v>656</v>
      </c>
      <c r="E390" t="s">
        <v>656</v>
      </c>
      <c r="F390" s="8" t="s">
        <v>656</v>
      </c>
      <c r="G390" t="s">
        <v>656</v>
      </c>
      <c r="H390" t="s">
        <v>656</v>
      </c>
      <c r="I390" t="s">
        <v>656</v>
      </c>
      <c r="J390" t="s">
        <v>656</v>
      </c>
      <c r="K390" t="s">
        <v>656</v>
      </c>
      <c r="L390">
        <v>4.7333333333333334</v>
      </c>
      <c r="M390" s="39"/>
      <c r="N390">
        <f t="shared" si="75"/>
        <v>4.7333333333333334</v>
      </c>
      <c r="O390">
        <f t="shared" si="82"/>
        <v>4.7333333333333334</v>
      </c>
      <c r="P390" t="e">
        <f t="shared" si="83"/>
        <v>#DIV/0!</v>
      </c>
      <c r="Q390" s="10" t="e">
        <f t="shared" si="84"/>
        <v>#VALUE!</v>
      </c>
      <c r="R390" s="10" t="e">
        <f t="shared" si="85"/>
        <v>#VALUE!</v>
      </c>
      <c r="S390" s="10" t="e">
        <f t="shared" si="86"/>
        <v>#VALUE!</v>
      </c>
      <c r="Z390" t="s">
        <v>684</v>
      </c>
    </row>
    <row r="391" spans="1:26" x14ac:dyDescent="0.25">
      <c r="A391">
        <v>407</v>
      </c>
      <c r="B391" t="s">
        <v>566</v>
      </c>
      <c r="C391" s="25" t="s">
        <v>548</v>
      </c>
      <c r="D391" s="8" t="s">
        <v>656</v>
      </c>
      <c r="E391" t="s">
        <v>656</v>
      </c>
      <c r="F391" s="8" t="s">
        <v>656</v>
      </c>
      <c r="G391">
        <v>3.9</v>
      </c>
      <c r="H391">
        <v>3.78</v>
      </c>
      <c r="I391">
        <v>3.16</v>
      </c>
      <c r="J391">
        <v>2.2999999999999998</v>
      </c>
      <c r="K391" t="s">
        <v>656</v>
      </c>
      <c r="L391">
        <v>4.125</v>
      </c>
      <c r="M391" s="39"/>
      <c r="N391">
        <f t="shared" si="75"/>
        <v>3.4530000000000003</v>
      </c>
      <c r="O391">
        <f t="shared" si="82"/>
        <v>3.4530000000000003</v>
      </c>
      <c r="P391">
        <f t="shared" si="83"/>
        <v>3.2850000000000001</v>
      </c>
      <c r="Q391" s="10" t="e">
        <f t="shared" si="84"/>
        <v>#VALUE!</v>
      </c>
      <c r="R391" s="10" t="e">
        <f t="shared" si="85"/>
        <v>#VALUE!</v>
      </c>
      <c r="S391" s="10">
        <f t="shared" si="86"/>
        <v>2.105306225215585</v>
      </c>
      <c r="W391" s="10">
        <f t="shared" ref="W391:W395" si="88">(J391+1.3661)/1.6255</f>
        <v>2.2553675792063981</v>
      </c>
      <c r="Y391">
        <f t="shared" si="87"/>
        <v>3.2738418948015995</v>
      </c>
    </row>
    <row r="392" spans="1:26" x14ac:dyDescent="0.25">
      <c r="A392">
        <v>408</v>
      </c>
      <c r="B392" t="s">
        <v>566</v>
      </c>
      <c r="C392" s="25" t="s">
        <v>549</v>
      </c>
      <c r="D392" s="8" t="s">
        <v>656</v>
      </c>
      <c r="E392" t="s">
        <v>656</v>
      </c>
      <c r="F392" s="8" t="s">
        <v>656</v>
      </c>
      <c r="G392">
        <v>5.68</v>
      </c>
      <c r="H392">
        <v>4.18</v>
      </c>
      <c r="I392">
        <v>2.46</v>
      </c>
      <c r="J392">
        <v>6.18</v>
      </c>
      <c r="K392" t="s">
        <v>656</v>
      </c>
      <c r="L392">
        <v>5.26</v>
      </c>
      <c r="M392" s="39"/>
      <c r="N392">
        <f t="shared" si="75"/>
        <v>4.7519999999999998</v>
      </c>
      <c r="O392">
        <f t="shared" si="82"/>
        <v>4.7519999999999998</v>
      </c>
      <c r="P392">
        <f t="shared" si="83"/>
        <v>4.625</v>
      </c>
      <c r="Q392" s="10" t="e">
        <f t="shared" si="84"/>
        <v>#VALUE!</v>
      </c>
      <c r="R392" s="10" t="e">
        <f t="shared" si="85"/>
        <v>#VALUE!</v>
      </c>
      <c r="S392" s="10">
        <f t="shared" si="86"/>
        <v>4.5475546043935289</v>
      </c>
      <c r="W392" s="10">
        <f t="shared" si="88"/>
        <v>4.6423254383266688</v>
      </c>
      <c r="Y392">
        <f t="shared" si="87"/>
        <v>4.2405813595816673</v>
      </c>
    </row>
    <row r="393" spans="1:26" x14ac:dyDescent="0.25">
      <c r="A393">
        <v>409</v>
      </c>
      <c r="B393" t="s">
        <v>566</v>
      </c>
      <c r="C393" s="25" t="s">
        <v>550</v>
      </c>
      <c r="D393" s="8" t="s">
        <v>656</v>
      </c>
      <c r="E393" t="s">
        <v>656</v>
      </c>
      <c r="F393" s="8" t="s">
        <v>656</v>
      </c>
      <c r="G393">
        <v>6.2</v>
      </c>
      <c r="H393">
        <v>5.52</v>
      </c>
      <c r="I393">
        <v>5.2799999999999994</v>
      </c>
      <c r="J393">
        <v>8.08</v>
      </c>
      <c r="K393" t="s">
        <v>656</v>
      </c>
      <c r="L393">
        <v>4.9000000000000004</v>
      </c>
      <c r="M393" s="39"/>
      <c r="N393">
        <f t="shared" si="75"/>
        <v>5.9959999999999996</v>
      </c>
      <c r="O393">
        <f t="shared" si="82"/>
        <v>5.9959999999999996</v>
      </c>
      <c r="P393">
        <f t="shared" si="83"/>
        <v>6.27</v>
      </c>
      <c r="Q393" s="10" t="e">
        <f t="shared" si="84"/>
        <v>#VALUE!</v>
      </c>
      <c r="R393" s="10" t="e">
        <f t="shared" si="85"/>
        <v>#VALUE!</v>
      </c>
      <c r="S393" s="10">
        <f t="shared" si="86"/>
        <v>5.7435009756404609</v>
      </c>
      <c r="W393" s="10">
        <f t="shared" si="88"/>
        <v>5.811196554906183</v>
      </c>
      <c r="Y393">
        <f t="shared" si="87"/>
        <v>5.7027991387265455</v>
      </c>
    </row>
    <row r="394" spans="1:26" x14ac:dyDescent="0.25">
      <c r="A394">
        <v>410</v>
      </c>
      <c r="B394" t="s">
        <v>566</v>
      </c>
      <c r="C394" s="25" t="s">
        <v>551</v>
      </c>
      <c r="D394" s="8" t="s">
        <v>656</v>
      </c>
      <c r="E394" t="s">
        <v>656</v>
      </c>
      <c r="F394" s="8" t="s">
        <v>656</v>
      </c>
      <c r="G394">
        <v>4.18</v>
      </c>
      <c r="H394">
        <v>5.8400000000000007</v>
      </c>
      <c r="I394">
        <v>4.88</v>
      </c>
      <c r="J394">
        <v>10.66</v>
      </c>
      <c r="K394" t="s">
        <v>656</v>
      </c>
      <c r="L394">
        <v>4.5399999999999991</v>
      </c>
      <c r="M394" s="39"/>
      <c r="N394">
        <f t="shared" si="75"/>
        <v>6.02</v>
      </c>
      <c r="O394">
        <f t="shared" si="82"/>
        <v>6.02</v>
      </c>
      <c r="P394">
        <f t="shared" si="83"/>
        <v>6.39</v>
      </c>
      <c r="Q394" s="10" t="e">
        <f t="shared" si="84"/>
        <v>#VALUE!</v>
      </c>
      <c r="R394" s="10" t="e">
        <f t="shared" si="85"/>
        <v>#VALUE!</v>
      </c>
      <c r="S394" s="10">
        <f t="shared" si="86"/>
        <v>7.3674702587020837</v>
      </c>
      <c r="W394" s="10">
        <f t="shared" si="88"/>
        <v>7.3984004921562594</v>
      </c>
      <c r="Y394">
        <f t="shared" si="87"/>
        <v>5.5746001230390645</v>
      </c>
    </row>
    <row r="395" spans="1:26" x14ac:dyDescent="0.25">
      <c r="A395">
        <v>411</v>
      </c>
      <c r="B395" t="s">
        <v>566</v>
      </c>
      <c r="C395" s="25" t="s">
        <v>552</v>
      </c>
      <c r="D395" s="8" t="s">
        <v>656</v>
      </c>
      <c r="E395" t="s">
        <v>656</v>
      </c>
      <c r="F395" s="8" t="s">
        <v>656</v>
      </c>
      <c r="G395">
        <v>6.12</v>
      </c>
      <c r="H395" t="s">
        <v>656</v>
      </c>
      <c r="I395">
        <v>4.62</v>
      </c>
      <c r="J395">
        <v>7.4</v>
      </c>
      <c r="K395" t="s">
        <v>656</v>
      </c>
      <c r="L395">
        <v>4.2</v>
      </c>
      <c r="M395" s="39"/>
      <c r="N395">
        <f t="shared" ref="N395:N403" si="89">AVERAGE(D395:L395)</f>
        <v>5.585</v>
      </c>
      <c r="O395">
        <f t="shared" si="82"/>
        <v>5.585</v>
      </c>
      <c r="P395">
        <f t="shared" si="83"/>
        <v>6.0466666666666669</v>
      </c>
      <c r="Q395" s="10" t="e">
        <f t="shared" si="84"/>
        <v>#VALUE!</v>
      </c>
      <c r="R395" s="10" t="e">
        <f t="shared" si="85"/>
        <v>#VALUE!</v>
      </c>
      <c r="S395" s="10">
        <f t="shared" si="86"/>
        <v>5.3154780638257701</v>
      </c>
      <c r="W395" s="10">
        <f t="shared" si="88"/>
        <v>5.39286373423562</v>
      </c>
      <c r="Y395">
        <f t="shared" si="87"/>
        <v>5.3776212447452068</v>
      </c>
    </row>
    <row r="396" spans="1:26" x14ac:dyDescent="0.25">
      <c r="A396">
        <v>412</v>
      </c>
      <c r="B396" t="s">
        <v>566</v>
      </c>
      <c r="C396" s="25" t="s">
        <v>553</v>
      </c>
      <c r="D396" s="8" t="s">
        <v>656</v>
      </c>
      <c r="E396" t="s">
        <v>656</v>
      </c>
      <c r="F396" s="8" t="s">
        <v>656</v>
      </c>
      <c r="G396">
        <v>2.14</v>
      </c>
      <c r="H396" t="s">
        <v>656</v>
      </c>
      <c r="I396" t="s">
        <v>656</v>
      </c>
      <c r="J396" t="s">
        <v>656</v>
      </c>
      <c r="K396" t="s">
        <v>656</v>
      </c>
      <c r="L396">
        <v>3.5200000000000005</v>
      </c>
      <c r="M396" s="39"/>
      <c r="N396">
        <f t="shared" si="89"/>
        <v>2.83</v>
      </c>
      <c r="O396">
        <f t="shared" si="82"/>
        <v>2.83</v>
      </c>
      <c r="P396">
        <f t="shared" si="83"/>
        <v>2.14</v>
      </c>
      <c r="Q396" s="10" t="e">
        <f t="shared" si="84"/>
        <v>#VALUE!</v>
      </c>
      <c r="R396" s="10" t="e">
        <f t="shared" si="85"/>
        <v>#VALUE!</v>
      </c>
      <c r="S396" s="10" t="e">
        <f t="shared" si="86"/>
        <v>#VALUE!</v>
      </c>
      <c r="Y396">
        <f t="shared" si="87"/>
        <v>2.14</v>
      </c>
    </row>
    <row r="397" spans="1:26" x14ac:dyDescent="0.25">
      <c r="A397">
        <v>413</v>
      </c>
      <c r="B397" t="s">
        <v>566</v>
      </c>
      <c r="C397" s="25" t="s">
        <v>554</v>
      </c>
      <c r="D397" s="8" t="s">
        <v>656</v>
      </c>
      <c r="E397" t="s">
        <v>656</v>
      </c>
      <c r="F397" s="8" t="s">
        <v>656</v>
      </c>
      <c r="G397">
        <v>3.2399999999999998</v>
      </c>
      <c r="H397">
        <v>5.4499999999999993</v>
      </c>
      <c r="I397">
        <v>4.32</v>
      </c>
      <c r="J397" t="s">
        <v>656</v>
      </c>
      <c r="K397" t="s">
        <v>656</v>
      </c>
      <c r="L397">
        <v>3.9200000000000004</v>
      </c>
      <c r="M397" s="39"/>
      <c r="N397">
        <f t="shared" si="89"/>
        <v>4.2324999999999999</v>
      </c>
      <c r="O397">
        <f t="shared" si="82"/>
        <v>4.2324999999999999</v>
      </c>
      <c r="P397">
        <f t="shared" si="83"/>
        <v>4.3366666666666669</v>
      </c>
      <c r="Q397" s="10" t="e">
        <f t="shared" si="84"/>
        <v>#VALUE!</v>
      </c>
      <c r="R397" s="10" t="e">
        <f t="shared" si="85"/>
        <v>#VALUE!</v>
      </c>
      <c r="S397" s="10" t="e">
        <f t="shared" si="86"/>
        <v>#VALUE!</v>
      </c>
      <c r="Y397">
        <f t="shared" si="87"/>
        <v>4.3366666666666669</v>
      </c>
    </row>
    <row r="398" spans="1:26" x14ac:dyDescent="0.25">
      <c r="A398">
        <v>414</v>
      </c>
      <c r="B398" t="s">
        <v>566</v>
      </c>
      <c r="C398" s="25" t="s">
        <v>555</v>
      </c>
      <c r="D398" s="8" t="s">
        <v>656</v>
      </c>
      <c r="E398" t="s">
        <v>656</v>
      </c>
      <c r="F398" s="8" t="s">
        <v>656</v>
      </c>
      <c r="G398">
        <v>3.04</v>
      </c>
      <c r="H398" t="s">
        <v>656</v>
      </c>
      <c r="I398" t="s">
        <v>656</v>
      </c>
      <c r="J398" t="s">
        <v>656</v>
      </c>
      <c r="K398" t="s">
        <v>656</v>
      </c>
      <c r="L398">
        <v>3.9200000000000004</v>
      </c>
      <c r="M398" s="39"/>
      <c r="N398">
        <f t="shared" si="89"/>
        <v>3.4800000000000004</v>
      </c>
      <c r="O398">
        <f t="shared" si="82"/>
        <v>3.4800000000000004</v>
      </c>
      <c r="P398">
        <f t="shared" si="83"/>
        <v>3.04</v>
      </c>
      <c r="Q398" s="10" t="e">
        <f t="shared" si="84"/>
        <v>#VALUE!</v>
      </c>
      <c r="R398" s="10" t="e">
        <f t="shared" si="85"/>
        <v>#VALUE!</v>
      </c>
      <c r="S398" s="10" t="e">
        <f t="shared" si="86"/>
        <v>#VALUE!</v>
      </c>
      <c r="Y398">
        <f t="shared" si="87"/>
        <v>3.04</v>
      </c>
    </row>
    <row r="399" spans="1:26" x14ac:dyDescent="0.25">
      <c r="A399">
        <v>415</v>
      </c>
      <c r="B399" t="s">
        <v>566</v>
      </c>
      <c r="C399" s="25" t="s">
        <v>556</v>
      </c>
      <c r="D399" s="8" t="s">
        <v>656</v>
      </c>
      <c r="E399" t="s">
        <v>656</v>
      </c>
      <c r="F399" s="8" t="s">
        <v>656</v>
      </c>
      <c r="G399">
        <v>3.1199999999999997</v>
      </c>
      <c r="H399" t="s">
        <v>656</v>
      </c>
      <c r="I399">
        <v>2.8</v>
      </c>
      <c r="J399" t="s">
        <v>656</v>
      </c>
      <c r="K399" t="s">
        <v>656</v>
      </c>
      <c r="L399">
        <v>4.3400000000000007</v>
      </c>
      <c r="M399" s="39"/>
      <c r="N399">
        <f t="shared" si="89"/>
        <v>3.4200000000000004</v>
      </c>
      <c r="O399">
        <f t="shared" si="82"/>
        <v>3.4200000000000004</v>
      </c>
      <c r="P399">
        <f t="shared" si="83"/>
        <v>2.96</v>
      </c>
      <c r="Q399" s="10" t="e">
        <f t="shared" si="84"/>
        <v>#VALUE!</v>
      </c>
      <c r="R399" s="10" t="e">
        <f t="shared" si="85"/>
        <v>#VALUE!</v>
      </c>
      <c r="S399" s="10" t="e">
        <f t="shared" si="86"/>
        <v>#VALUE!</v>
      </c>
      <c r="Y399">
        <f t="shared" si="87"/>
        <v>2.96</v>
      </c>
    </row>
    <row r="400" spans="1:26" x14ac:dyDescent="0.25">
      <c r="A400">
        <v>416</v>
      </c>
      <c r="B400" t="s">
        <v>566</v>
      </c>
      <c r="C400" s="25" t="s">
        <v>557</v>
      </c>
      <c r="D400" s="8" t="s">
        <v>656</v>
      </c>
      <c r="E400" t="s">
        <v>656</v>
      </c>
      <c r="F400" s="8" t="s">
        <v>656</v>
      </c>
      <c r="G400">
        <v>4.7</v>
      </c>
      <c r="H400" t="s">
        <v>656</v>
      </c>
      <c r="I400">
        <v>2.9799999999999995</v>
      </c>
      <c r="J400" t="s">
        <v>656</v>
      </c>
      <c r="K400" t="s">
        <v>656</v>
      </c>
      <c r="L400">
        <v>4.24</v>
      </c>
      <c r="M400" s="39"/>
      <c r="N400">
        <f t="shared" si="89"/>
        <v>3.9733333333333332</v>
      </c>
      <c r="O400">
        <f t="shared" si="82"/>
        <v>3.9733333333333332</v>
      </c>
      <c r="P400">
        <f t="shared" si="83"/>
        <v>3.84</v>
      </c>
      <c r="Q400" s="10" t="e">
        <f t="shared" si="84"/>
        <v>#VALUE!</v>
      </c>
      <c r="R400" s="10" t="e">
        <f t="shared" si="85"/>
        <v>#VALUE!</v>
      </c>
      <c r="S400" s="10" t="e">
        <f t="shared" si="86"/>
        <v>#VALUE!</v>
      </c>
      <c r="Y400">
        <f t="shared" si="87"/>
        <v>3.84</v>
      </c>
    </row>
    <row r="401" spans="1:26" x14ac:dyDescent="0.25">
      <c r="A401">
        <v>417</v>
      </c>
      <c r="B401" t="s">
        <v>566</v>
      </c>
      <c r="C401" s="25" t="s">
        <v>558</v>
      </c>
      <c r="D401" s="8" t="s">
        <v>656</v>
      </c>
      <c r="E401" t="s">
        <v>656</v>
      </c>
      <c r="F401" s="8" t="s">
        <v>656</v>
      </c>
      <c r="G401">
        <v>3.15</v>
      </c>
      <c r="H401">
        <v>3.04</v>
      </c>
      <c r="I401" t="s">
        <v>656</v>
      </c>
      <c r="J401" t="s">
        <v>656</v>
      </c>
      <c r="K401" t="s">
        <v>656</v>
      </c>
      <c r="L401">
        <v>3.4</v>
      </c>
      <c r="M401" s="39"/>
      <c r="N401">
        <f t="shared" si="89"/>
        <v>3.1966666666666668</v>
      </c>
      <c r="O401">
        <f t="shared" si="82"/>
        <v>3.1966666666666668</v>
      </c>
      <c r="P401">
        <f t="shared" si="83"/>
        <v>3.0949999999999998</v>
      </c>
      <c r="Q401" s="10" t="e">
        <f t="shared" si="84"/>
        <v>#VALUE!</v>
      </c>
      <c r="R401" s="10" t="e">
        <f t="shared" si="85"/>
        <v>#VALUE!</v>
      </c>
      <c r="S401" s="10" t="e">
        <f t="shared" si="86"/>
        <v>#VALUE!</v>
      </c>
      <c r="Y401">
        <f t="shared" si="87"/>
        <v>3.0949999999999998</v>
      </c>
    </row>
    <row r="402" spans="1:26" x14ac:dyDescent="0.25">
      <c r="A402">
        <v>418</v>
      </c>
      <c r="B402" t="s">
        <v>566</v>
      </c>
      <c r="C402" s="25" t="s">
        <v>559</v>
      </c>
      <c r="D402" s="8" t="s">
        <v>656</v>
      </c>
      <c r="E402" t="s">
        <v>656</v>
      </c>
      <c r="F402" s="8" t="s">
        <v>656</v>
      </c>
      <c r="G402" t="s">
        <v>656</v>
      </c>
      <c r="H402" t="s">
        <v>656</v>
      </c>
      <c r="I402">
        <v>4</v>
      </c>
      <c r="J402" t="s">
        <v>656</v>
      </c>
      <c r="K402" t="s">
        <v>656</v>
      </c>
      <c r="L402" t="s">
        <v>656</v>
      </c>
      <c r="M402" s="39"/>
      <c r="N402">
        <f t="shared" si="89"/>
        <v>4</v>
      </c>
      <c r="O402">
        <f t="shared" si="82"/>
        <v>4</v>
      </c>
      <c r="P402">
        <f t="shared" si="83"/>
        <v>4</v>
      </c>
      <c r="Q402" s="10" t="e">
        <f t="shared" si="84"/>
        <v>#VALUE!</v>
      </c>
      <c r="R402" s="10" t="e">
        <f t="shared" si="85"/>
        <v>#VALUE!</v>
      </c>
      <c r="S402" s="10" t="e">
        <f t="shared" si="86"/>
        <v>#VALUE!</v>
      </c>
      <c r="Y402">
        <f t="shared" si="87"/>
        <v>4</v>
      </c>
    </row>
    <row r="403" spans="1:26" x14ac:dyDescent="0.25">
      <c r="A403">
        <v>419</v>
      </c>
      <c r="B403" t="s">
        <v>566</v>
      </c>
      <c r="C403" s="25" t="s">
        <v>560</v>
      </c>
      <c r="D403" s="8" t="s">
        <v>656</v>
      </c>
      <c r="E403" t="s">
        <v>656</v>
      </c>
      <c r="F403" s="8" t="s">
        <v>656</v>
      </c>
      <c r="G403">
        <v>5.5</v>
      </c>
      <c r="H403" t="s">
        <v>656</v>
      </c>
      <c r="I403" t="s">
        <v>656</v>
      </c>
      <c r="J403" t="s">
        <v>656</v>
      </c>
      <c r="K403" t="s">
        <v>656</v>
      </c>
      <c r="L403">
        <v>4.5</v>
      </c>
      <c r="M403" s="39"/>
      <c r="N403">
        <f t="shared" si="89"/>
        <v>5</v>
      </c>
      <c r="O403">
        <f t="shared" si="82"/>
        <v>5</v>
      </c>
      <c r="P403">
        <f t="shared" si="83"/>
        <v>5.5</v>
      </c>
      <c r="Q403" s="10" t="e">
        <f t="shared" si="84"/>
        <v>#VALUE!</v>
      </c>
      <c r="R403" s="10" t="e">
        <f t="shared" si="85"/>
        <v>#VALUE!</v>
      </c>
      <c r="S403" s="10" t="e">
        <f t="shared" si="86"/>
        <v>#VALUE!</v>
      </c>
      <c r="Y403">
        <f t="shared" si="87"/>
        <v>5.5</v>
      </c>
    </row>
    <row r="405" spans="1:26" x14ac:dyDescent="0.25">
      <c r="Y405">
        <f>COUNT(Y2:Y403)</f>
        <v>393</v>
      </c>
      <c r="Z405" t="s">
        <v>662</v>
      </c>
    </row>
    <row r="406" spans="1:26" x14ac:dyDescent="0.25">
      <c r="Y406">
        <f>MAX(Y2:Y403)</f>
        <v>10.351830206090433</v>
      </c>
      <c r="Z406" t="s">
        <v>663</v>
      </c>
    </row>
    <row r="407" spans="1:26" x14ac:dyDescent="0.25">
      <c r="Y407">
        <f>MIN(Y2:Y403)</f>
        <v>1.2</v>
      </c>
      <c r="Z407" t="s">
        <v>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workbookViewId="0"/>
  </sheetViews>
  <sheetFormatPr defaultRowHeight="12.5" x14ac:dyDescent="0.25"/>
  <cols>
    <col min="1" max="1" width="11.1796875" style="4" customWidth="1"/>
    <col min="2" max="2" width="9" style="4" customWidth="1"/>
    <col min="3" max="3" width="8.54296875" style="4" customWidth="1"/>
    <col min="4" max="4" width="9.7265625" style="4" customWidth="1"/>
    <col min="5" max="5" width="9.54296875" style="4" customWidth="1"/>
    <col min="19" max="19" width="9.1796875" style="10" customWidth="1"/>
  </cols>
  <sheetData>
    <row r="1" spans="1:19" s="2" customFormat="1" ht="13" x14ac:dyDescent="0.3">
      <c r="A1" s="1" t="s">
        <v>0</v>
      </c>
      <c r="B1" s="1" t="s">
        <v>84</v>
      </c>
      <c r="C1" s="1" t="s">
        <v>85</v>
      </c>
      <c r="D1" s="1" t="s">
        <v>86</v>
      </c>
      <c r="E1" s="1" t="s">
        <v>87</v>
      </c>
      <c r="F1" s="2" t="s">
        <v>88</v>
      </c>
      <c r="G1" s="2" t="s">
        <v>89</v>
      </c>
      <c r="H1" s="2" t="s">
        <v>90</v>
      </c>
      <c r="I1" s="2" t="s">
        <v>92</v>
      </c>
      <c r="J1" s="2" t="s">
        <v>91</v>
      </c>
      <c r="K1" s="2" t="s">
        <v>93</v>
      </c>
      <c r="M1" s="2" t="s">
        <v>94</v>
      </c>
      <c r="N1" s="2" t="s">
        <v>96</v>
      </c>
      <c r="P1" s="2" t="s">
        <v>100</v>
      </c>
      <c r="Q1" s="2" t="s">
        <v>99</v>
      </c>
      <c r="S1" s="1" t="s">
        <v>101</v>
      </c>
    </row>
    <row r="2" spans="1:19" x14ac:dyDescent="0.25">
      <c r="A2" s="3" t="s">
        <v>2</v>
      </c>
      <c r="B2" s="3">
        <v>4.54</v>
      </c>
      <c r="C2" s="3">
        <v>4.4000000000000004</v>
      </c>
      <c r="D2" s="3"/>
      <c r="E2" s="3">
        <v>4</v>
      </c>
      <c r="K2">
        <v>6.4</v>
      </c>
      <c r="M2">
        <f>AVERAGE(B2:E2,H2:K2)</f>
        <v>4.8350000000000009</v>
      </c>
      <c r="N2">
        <f>AVERAGE(B2:C2,E2,H2:K2)</f>
        <v>4.8350000000000009</v>
      </c>
      <c r="S2" s="10">
        <f t="shared" ref="S2:S8" si="0">AVERAGE(B2:C2,E2,H2,K2,P2:Q2)</f>
        <v>4.8350000000000009</v>
      </c>
    </row>
    <row r="3" spans="1:19" x14ac:dyDescent="0.25">
      <c r="A3" s="3" t="s">
        <v>7</v>
      </c>
      <c r="B3" s="3"/>
      <c r="C3" s="3">
        <v>4.8</v>
      </c>
      <c r="D3" s="3"/>
      <c r="E3" s="3">
        <v>3.62</v>
      </c>
      <c r="G3">
        <v>4.16</v>
      </c>
      <c r="H3">
        <v>4.16</v>
      </c>
      <c r="I3">
        <v>4.5599999999999996</v>
      </c>
      <c r="K3">
        <v>3.92</v>
      </c>
      <c r="M3">
        <f t="shared" ref="M3:M30" si="1">AVERAGE(B3:E3,H3:K3)</f>
        <v>4.2120000000000006</v>
      </c>
      <c r="N3">
        <f t="shared" ref="N3:N30" si="2">AVERAGE(B3:C3,E3,H3:K3)</f>
        <v>4.2120000000000006</v>
      </c>
      <c r="P3">
        <f>(I3-1.9131)/0.4509</f>
        <v>5.8702594810379232</v>
      </c>
      <c r="S3" s="10">
        <f t="shared" si="0"/>
        <v>4.4740518962075848</v>
      </c>
    </row>
    <row r="4" spans="1:19" x14ac:dyDescent="0.25">
      <c r="A4" s="3" t="s">
        <v>4</v>
      </c>
      <c r="B4" s="3"/>
      <c r="C4" s="3">
        <v>5.04</v>
      </c>
      <c r="D4" s="3"/>
      <c r="E4" s="3">
        <v>3.22</v>
      </c>
      <c r="K4">
        <v>3.62</v>
      </c>
      <c r="M4">
        <f t="shared" si="1"/>
        <v>3.9599999999999995</v>
      </c>
      <c r="N4">
        <f t="shared" si="2"/>
        <v>3.9599999999999995</v>
      </c>
      <c r="S4" s="10">
        <f t="shared" si="0"/>
        <v>3.9599999999999995</v>
      </c>
    </row>
    <row r="5" spans="1:19" x14ac:dyDescent="0.25">
      <c r="A5" s="3" t="s">
        <v>3</v>
      </c>
      <c r="B5" s="3"/>
      <c r="C5" s="3">
        <v>4.46</v>
      </c>
      <c r="D5" s="3"/>
      <c r="E5" s="3"/>
      <c r="K5">
        <v>3.72</v>
      </c>
      <c r="M5">
        <f t="shared" si="1"/>
        <v>4.09</v>
      </c>
      <c r="N5">
        <f t="shared" si="2"/>
        <v>4.09</v>
      </c>
      <c r="S5" s="10">
        <f t="shared" si="0"/>
        <v>4.09</v>
      </c>
    </row>
    <row r="6" spans="1:19" x14ac:dyDescent="0.25">
      <c r="A6" s="3" t="s">
        <v>6</v>
      </c>
      <c r="B6" s="3"/>
      <c r="C6" s="3">
        <v>2.54</v>
      </c>
      <c r="D6" s="3"/>
      <c r="E6" s="3">
        <v>1.68</v>
      </c>
      <c r="K6">
        <v>2.64</v>
      </c>
      <c r="M6">
        <f t="shared" si="1"/>
        <v>2.2866666666666666</v>
      </c>
      <c r="N6">
        <f t="shared" si="2"/>
        <v>2.2866666666666666</v>
      </c>
      <c r="S6" s="10">
        <f t="shared" si="0"/>
        <v>2.2866666666666666</v>
      </c>
    </row>
    <row r="7" spans="1:19" x14ac:dyDescent="0.25">
      <c r="A7" s="3" t="s">
        <v>8</v>
      </c>
      <c r="B7" s="3">
        <v>3.16</v>
      </c>
      <c r="C7" s="3">
        <v>3.65</v>
      </c>
      <c r="D7" s="3">
        <v>3.02</v>
      </c>
      <c r="E7" s="3">
        <v>2.84</v>
      </c>
      <c r="K7">
        <v>4.0999999999999996</v>
      </c>
      <c r="M7">
        <f t="shared" si="1"/>
        <v>3.3540000000000001</v>
      </c>
      <c r="N7">
        <f t="shared" si="2"/>
        <v>3.4375</v>
      </c>
      <c r="S7" s="10">
        <f t="shared" si="0"/>
        <v>3.4375</v>
      </c>
    </row>
    <row r="8" spans="1:19" x14ac:dyDescent="0.25">
      <c r="A8" s="3" t="s">
        <v>9</v>
      </c>
      <c r="B8" s="3"/>
      <c r="C8" s="3"/>
      <c r="D8" s="3">
        <v>4.12</v>
      </c>
      <c r="E8" s="3">
        <v>3</v>
      </c>
      <c r="I8">
        <v>4.34</v>
      </c>
      <c r="K8">
        <v>3.72</v>
      </c>
      <c r="M8">
        <f t="shared" si="1"/>
        <v>3.7950000000000004</v>
      </c>
      <c r="N8">
        <f t="shared" si="2"/>
        <v>3.686666666666667</v>
      </c>
      <c r="P8">
        <f>(I8-1.9131)/0.4509</f>
        <v>5.3823464182745617</v>
      </c>
      <c r="S8" s="10">
        <f t="shared" si="0"/>
        <v>4.0341154727581872</v>
      </c>
    </row>
    <row r="9" spans="1:19" x14ac:dyDescent="0.25">
      <c r="A9" s="3" t="s">
        <v>10</v>
      </c>
      <c r="B9" s="3"/>
      <c r="C9" s="3"/>
      <c r="D9" s="3"/>
      <c r="E9" s="3"/>
    </row>
    <row r="10" spans="1:19" x14ac:dyDescent="0.25">
      <c r="A10" s="3" t="s">
        <v>11</v>
      </c>
      <c r="B10" s="3"/>
      <c r="C10" s="3"/>
      <c r="D10" s="3"/>
      <c r="E10" s="3">
        <v>2.6</v>
      </c>
      <c r="K10">
        <v>3.58</v>
      </c>
      <c r="M10">
        <f t="shared" si="1"/>
        <v>3.09</v>
      </c>
      <c r="N10">
        <f t="shared" si="2"/>
        <v>3.09</v>
      </c>
      <c r="S10" s="10">
        <f>AVERAGE(B10:C10,E10,H10,K10,P10:Q10)</f>
        <v>3.09</v>
      </c>
    </row>
    <row r="11" spans="1:19" x14ac:dyDescent="0.25">
      <c r="A11" s="3" t="s">
        <v>12</v>
      </c>
      <c r="B11" s="3"/>
      <c r="C11" s="3"/>
      <c r="D11" s="3"/>
      <c r="E11" s="3"/>
      <c r="F11">
        <v>6.42</v>
      </c>
      <c r="H11">
        <v>6.42</v>
      </c>
      <c r="I11">
        <v>4.3</v>
      </c>
      <c r="J11">
        <v>6.22</v>
      </c>
      <c r="M11">
        <f t="shared" si="1"/>
        <v>5.6466666666666656</v>
      </c>
      <c r="N11">
        <f t="shared" si="2"/>
        <v>5.6466666666666656</v>
      </c>
      <c r="P11">
        <f>(I11-1.9131)/0.4509</f>
        <v>5.2936349523175865</v>
      </c>
      <c r="Q11">
        <f>(J11+3.7096)/2.1131</f>
        <v>4.6990677204107705</v>
      </c>
      <c r="S11" s="10">
        <f>AVERAGE(B11:C11,E11,H11,K11,P11:Q11)</f>
        <v>5.4709008909094523</v>
      </c>
    </row>
    <row r="12" spans="1:19" x14ac:dyDescent="0.25">
      <c r="A12" s="3" t="s">
        <v>13</v>
      </c>
      <c r="B12" s="3"/>
      <c r="C12" s="3"/>
      <c r="D12" s="3"/>
      <c r="E12" s="3"/>
    </row>
    <row r="13" spans="1:19" x14ac:dyDescent="0.25">
      <c r="A13" s="3" t="s">
        <v>14</v>
      </c>
      <c r="B13" s="3">
        <v>3.54</v>
      </c>
      <c r="C13" s="3"/>
      <c r="D13" s="3"/>
      <c r="E13" s="3">
        <v>4.88</v>
      </c>
      <c r="G13">
        <v>3.84</v>
      </c>
      <c r="H13">
        <v>3.84</v>
      </c>
      <c r="J13">
        <v>6.4</v>
      </c>
      <c r="K13">
        <v>3.18</v>
      </c>
      <c r="M13">
        <f t="shared" si="1"/>
        <v>4.3680000000000003</v>
      </c>
      <c r="N13">
        <f t="shared" si="2"/>
        <v>4.3680000000000003</v>
      </c>
      <c r="Q13">
        <f t="shared" ref="Q13:Q18" si="3">(J13+3.7096)/2.1131</f>
        <v>4.7842506270408398</v>
      </c>
      <c r="S13" s="10">
        <f t="shared" ref="S13:S23" si="4">AVERAGE(B13:C13,E13,H13,K13,P13:Q13)</f>
        <v>4.0448501254081677</v>
      </c>
    </row>
    <row r="14" spans="1:19" x14ac:dyDescent="0.25">
      <c r="A14" s="3" t="s">
        <v>15</v>
      </c>
      <c r="B14" s="3"/>
      <c r="C14" s="3"/>
      <c r="D14" s="3"/>
      <c r="E14" s="3">
        <v>4.5</v>
      </c>
      <c r="J14">
        <v>4.54</v>
      </c>
      <c r="K14">
        <v>3.8</v>
      </c>
      <c r="M14">
        <f t="shared" si="1"/>
        <v>4.28</v>
      </c>
      <c r="N14">
        <f t="shared" si="2"/>
        <v>4.28</v>
      </c>
      <c r="Q14">
        <f t="shared" si="3"/>
        <v>3.9040272585301219</v>
      </c>
      <c r="S14" s="10">
        <f t="shared" si="4"/>
        <v>4.0680090861767075</v>
      </c>
    </row>
    <row r="15" spans="1:19" x14ac:dyDescent="0.25">
      <c r="A15" s="3" t="s">
        <v>16</v>
      </c>
      <c r="B15" s="3"/>
      <c r="C15" s="3"/>
      <c r="D15" s="3"/>
      <c r="E15" s="3">
        <v>3.68</v>
      </c>
      <c r="G15">
        <v>4.04</v>
      </c>
      <c r="H15">
        <v>4.04</v>
      </c>
      <c r="I15">
        <v>3.48</v>
      </c>
      <c r="J15">
        <v>3.24</v>
      </c>
      <c r="K15">
        <v>4.5599999999999996</v>
      </c>
      <c r="M15">
        <f t="shared" si="1"/>
        <v>3.8</v>
      </c>
      <c r="N15">
        <f t="shared" si="2"/>
        <v>3.8</v>
      </c>
      <c r="P15">
        <f>(I15-1.9131)/0.4509</f>
        <v>3.4750499001996005</v>
      </c>
      <c r="Q15">
        <f t="shared" si="3"/>
        <v>3.2888173773129523</v>
      </c>
      <c r="S15" s="10">
        <f t="shared" si="4"/>
        <v>3.8087734555025108</v>
      </c>
    </row>
    <row r="16" spans="1:19" x14ac:dyDescent="0.25">
      <c r="A16" s="3" t="s">
        <v>17</v>
      </c>
      <c r="B16" s="3"/>
      <c r="C16" s="3"/>
      <c r="D16" s="3"/>
      <c r="E16" s="3">
        <v>5</v>
      </c>
      <c r="F16">
        <v>4.1399999999999997</v>
      </c>
      <c r="H16">
        <v>4.1399999999999997</v>
      </c>
      <c r="I16">
        <v>4.68</v>
      </c>
      <c r="J16">
        <v>9.08</v>
      </c>
      <c r="K16">
        <v>4.76</v>
      </c>
      <c r="M16">
        <f t="shared" si="1"/>
        <v>5.5319999999999991</v>
      </c>
      <c r="N16">
        <f t="shared" si="2"/>
        <v>5.5319999999999991</v>
      </c>
      <c r="P16">
        <f>(I16-1.9131)/0.4509</f>
        <v>6.1363938789088479</v>
      </c>
      <c r="Q16">
        <f t="shared" si="3"/>
        <v>6.0525294590885421</v>
      </c>
      <c r="S16" s="10">
        <f t="shared" si="4"/>
        <v>5.2177846675994779</v>
      </c>
    </row>
    <row r="17" spans="1:19" x14ac:dyDescent="0.25">
      <c r="A17" s="3" t="s">
        <v>18</v>
      </c>
      <c r="B17" s="3"/>
      <c r="C17" s="3"/>
      <c r="D17" s="3"/>
      <c r="E17" s="3">
        <v>5.04</v>
      </c>
      <c r="I17">
        <v>3.68</v>
      </c>
      <c r="J17">
        <v>4.8250000000000002</v>
      </c>
      <c r="K17">
        <v>4.76</v>
      </c>
      <c r="M17">
        <f t="shared" si="1"/>
        <v>4.5762499999999999</v>
      </c>
      <c r="N17">
        <f t="shared" si="2"/>
        <v>4.5762499999999999</v>
      </c>
      <c r="P17">
        <f>(I17-1.9131)/0.4509</f>
        <v>3.9186072299844756</v>
      </c>
      <c r="Q17">
        <f t="shared" si="3"/>
        <v>4.0389001940277316</v>
      </c>
      <c r="S17" s="10">
        <f t="shared" si="4"/>
        <v>4.4393768560030518</v>
      </c>
    </row>
    <row r="18" spans="1:19" x14ac:dyDescent="0.25">
      <c r="A18" s="3" t="s">
        <v>19</v>
      </c>
      <c r="B18" s="3"/>
      <c r="C18" s="3"/>
      <c r="D18" s="3"/>
      <c r="E18" s="3">
        <v>3.7</v>
      </c>
      <c r="G18">
        <v>5.18</v>
      </c>
      <c r="H18">
        <v>5.18</v>
      </c>
      <c r="I18">
        <v>3.82</v>
      </c>
      <c r="J18">
        <v>8.3000000000000007</v>
      </c>
      <c r="K18">
        <v>4.12</v>
      </c>
      <c r="M18">
        <f t="shared" si="1"/>
        <v>5.024</v>
      </c>
      <c r="N18">
        <f t="shared" si="2"/>
        <v>5.024</v>
      </c>
      <c r="P18">
        <f>(I18-1.9131)/0.4509</f>
        <v>4.2290973608338875</v>
      </c>
      <c r="Q18">
        <f t="shared" si="3"/>
        <v>5.6834035303582411</v>
      </c>
      <c r="S18" s="10">
        <f t="shared" si="4"/>
        <v>4.5825001782384254</v>
      </c>
    </row>
    <row r="19" spans="1:19" x14ac:dyDescent="0.25">
      <c r="A19" s="3" t="s">
        <v>1</v>
      </c>
      <c r="B19" s="3"/>
      <c r="C19" s="3">
        <v>3</v>
      </c>
      <c r="D19" s="3">
        <v>2.14</v>
      </c>
      <c r="E19" s="3">
        <v>2.94</v>
      </c>
      <c r="F19">
        <v>2.72</v>
      </c>
      <c r="G19">
        <v>3.1</v>
      </c>
      <c r="H19">
        <v>2.91</v>
      </c>
      <c r="K19">
        <v>4.76</v>
      </c>
      <c r="M19">
        <f t="shared" si="1"/>
        <v>3.15</v>
      </c>
      <c r="N19">
        <f t="shared" si="2"/>
        <v>3.4024999999999999</v>
      </c>
      <c r="S19" s="10">
        <f t="shared" si="4"/>
        <v>3.4024999999999999</v>
      </c>
    </row>
    <row r="20" spans="1:19" x14ac:dyDescent="0.25">
      <c r="A20" s="3" t="s">
        <v>5</v>
      </c>
      <c r="B20" s="3">
        <v>3.72</v>
      </c>
      <c r="C20" s="3">
        <v>2.84</v>
      </c>
      <c r="D20" s="3"/>
      <c r="E20" s="3">
        <v>2.84</v>
      </c>
      <c r="K20">
        <v>4.7</v>
      </c>
      <c r="M20">
        <f t="shared" si="1"/>
        <v>3.5250000000000004</v>
      </c>
      <c r="N20">
        <f t="shared" si="2"/>
        <v>3.5250000000000004</v>
      </c>
      <c r="S20" s="10">
        <f t="shared" si="4"/>
        <v>3.5250000000000004</v>
      </c>
    </row>
    <row r="21" spans="1:19" x14ac:dyDescent="0.25">
      <c r="A21" s="3" t="s">
        <v>20</v>
      </c>
      <c r="B21" s="3"/>
      <c r="C21" s="3"/>
      <c r="D21" s="3"/>
      <c r="E21" s="3">
        <v>3.44</v>
      </c>
      <c r="G21">
        <v>3.66</v>
      </c>
      <c r="H21">
        <v>3.66</v>
      </c>
      <c r="I21">
        <v>4.26</v>
      </c>
      <c r="J21">
        <v>6.72</v>
      </c>
      <c r="M21">
        <f t="shared" si="1"/>
        <v>4.5199999999999996</v>
      </c>
      <c r="N21">
        <f t="shared" si="2"/>
        <v>4.5199999999999996</v>
      </c>
      <c r="P21">
        <f>(I21-1.9131)/0.4509</f>
        <v>5.2049234863606113</v>
      </c>
      <c r="Q21">
        <f>(J21+3.7096)/2.1131</f>
        <v>4.9356869054942969</v>
      </c>
      <c r="S21" s="10">
        <f t="shared" si="4"/>
        <v>4.310152597963727</v>
      </c>
    </row>
    <row r="22" spans="1:19" x14ac:dyDescent="0.25">
      <c r="A22" s="3" t="s">
        <v>21</v>
      </c>
      <c r="B22" s="3"/>
      <c r="C22" s="3"/>
      <c r="D22" s="3"/>
      <c r="E22" s="3">
        <v>4.08</v>
      </c>
      <c r="I22">
        <v>3.22</v>
      </c>
      <c r="K22">
        <v>4.16</v>
      </c>
      <c r="M22">
        <f t="shared" si="1"/>
        <v>3.8200000000000003</v>
      </c>
      <c r="N22">
        <f t="shared" si="2"/>
        <v>3.8200000000000003</v>
      </c>
      <c r="P22">
        <f>(I22-1.9131)/0.4509</f>
        <v>2.8984253714792638</v>
      </c>
      <c r="S22" s="10">
        <f t="shared" si="4"/>
        <v>3.7128084571597548</v>
      </c>
    </row>
    <row r="23" spans="1:19" x14ac:dyDescent="0.25">
      <c r="A23" s="3" t="s">
        <v>22</v>
      </c>
      <c r="B23" s="3"/>
      <c r="C23" s="3"/>
      <c r="D23" s="3"/>
      <c r="E23" s="3"/>
      <c r="I23">
        <v>2.98</v>
      </c>
      <c r="J23">
        <v>5</v>
      </c>
      <c r="M23">
        <f t="shared" si="1"/>
        <v>3.99</v>
      </c>
      <c r="N23">
        <f t="shared" si="2"/>
        <v>3.99</v>
      </c>
      <c r="P23">
        <f>(I23-1.9131)/0.4509</f>
        <v>2.3661565757374139</v>
      </c>
      <c r="Q23">
        <f>(J23+3.7096)/2.1131</f>
        <v>4.1217169088069658</v>
      </c>
      <c r="S23" s="10">
        <f t="shared" si="4"/>
        <v>3.2439367422721901</v>
      </c>
    </row>
    <row r="24" spans="1:19" x14ac:dyDescent="0.25">
      <c r="A24" s="3" t="s">
        <v>23</v>
      </c>
      <c r="B24" s="3"/>
      <c r="C24" s="3"/>
      <c r="D24" s="3"/>
      <c r="E24" s="3"/>
    </row>
    <row r="25" spans="1:19" x14ac:dyDescent="0.25">
      <c r="A25" s="3" t="s">
        <v>24</v>
      </c>
      <c r="B25" s="3"/>
      <c r="C25" s="3"/>
      <c r="D25" s="3"/>
      <c r="E25" s="3"/>
    </row>
    <row r="26" spans="1:19" x14ac:dyDescent="0.25">
      <c r="A26" s="3" t="s">
        <v>25</v>
      </c>
      <c r="B26" s="3"/>
      <c r="C26" s="3"/>
      <c r="D26" s="3"/>
      <c r="E26" s="3">
        <v>3.42</v>
      </c>
      <c r="G26">
        <v>4.34</v>
      </c>
      <c r="H26">
        <v>4.34</v>
      </c>
      <c r="I26">
        <v>3.42</v>
      </c>
      <c r="K26">
        <v>3.08</v>
      </c>
      <c r="M26">
        <f t="shared" si="1"/>
        <v>3.5649999999999999</v>
      </c>
      <c r="N26">
        <f t="shared" si="2"/>
        <v>3.5649999999999999</v>
      </c>
      <c r="P26">
        <f>(I26-1.9131)/0.4509</f>
        <v>3.3419827012641381</v>
      </c>
      <c r="S26" s="10">
        <f>AVERAGE(B26:C26,E26,H26,K26,P26:Q26)</f>
        <v>3.5454956753160345</v>
      </c>
    </row>
    <row r="27" spans="1:19" x14ac:dyDescent="0.25">
      <c r="A27" s="4" t="s">
        <v>26</v>
      </c>
      <c r="E27" s="4">
        <v>4.18</v>
      </c>
      <c r="G27">
        <v>4.2</v>
      </c>
      <c r="H27">
        <v>4.2</v>
      </c>
      <c r="K27">
        <v>4.54</v>
      </c>
      <c r="M27">
        <f t="shared" si="1"/>
        <v>4.3066666666666658</v>
      </c>
      <c r="N27">
        <f t="shared" si="2"/>
        <v>4.3066666666666658</v>
      </c>
      <c r="S27" s="10">
        <f>AVERAGE(B27:C27,E27,H27,K27,P27:Q27)</f>
        <v>4.3066666666666658</v>
      </c>
    </row>
    <row r="28" spans="1:19" x14ac:dyDescent="0.25">
      <c r="A28" s="3" t="s">
        <v>27</v>
      </c>
      <c r="B28" s="3"/>
      <c r="C28" s="3"/>
      <c r="D28" s="3"/>
      <c r="E28" s="3">
        <v>3.1</v>
      </c>
      <c r="I28">
        <v>3.98</v>
      </c>
      <c r="J28">
        <v>5.52</v>
      </c>
      <c r="K28">
        <v>3.96</v>
      </c>
      <c r="M28">
        <f t="shared" si="1"/>
        <v>4.1399999999999997</v>
      </c>
      <c r="N28">
        <f t="shared" si="2"/>
        <v>4.1399999999999997</v>
      </c>
      <c r="P28">
        <f>(I28-1.9131)/0.4509</f>
        <v>4.5839432246617875</v>
      </c>
      <c r="Q28">
        <f>(J28+3.7096)/2.1131</f>
        <v>4.3678008612938335</v>
      </c>
      <c r="S28" s="10">
        <f>AVERAGE(B28:C28,E28,H28,K28,P28:Q28)</f>
        <v>4.0029360214889049</v>
      </c>
    </row>
    <row r="29" spans="1:19" x14ac:dyDescent="0.25">
      <c r="A29" s="4" t="s">
        <v>28</v>
      </c>
      <c r="E29" s="4">
        <v>2.2000000000000002</v>
      </c>
      <c r="I29">
        <v>3</v>
      </c>
      <c r="M29">
        <f t="shared" si="1"/>
        <v>2.6</v>
      </c>
      <c r="N29">
        <f t="shared" si="2"/>
        <v>2.6</v>
      </c>
      <c r="P29">
        <f>(I29-1.9131)/0.4509</f>
        <v>2.4105123087159015</v>
      </c>
      <c r="S29" s="10">
        <f>AVERAGE(B29:C29,E29,H29,K29,P29:Q29)</f>
        <v>2.3052561543579508</v>
      </c>
    </row>
    <row r="30" spans="1:19" x14ac:dyDescent="0.25">
      <c r="A30" s="4" t="s">
        <v>29</v>
      </c>
      <c r="E30" s="4">
        <v>3.08</v>
      </c>
      <c r="K30">
        <v>2.06</v>
      </c>
      <c r="M30">
        <f t="shared" si="1"/>
        <v>2.5700000000000003</v>
      </c>
      <c r="N30">
        <f t="shared" si="2"/>
        <v>2.5700000000000003</v>
      </c>
      <c r="S30" s="10">
        <f>AVERAGE(B30:C30,E30,H30,K30,P30:Q30)</f>
        <v>2.5700000000000003</v>
      </c>
    </row>
    <row r="31" spans="1:19" s="10" customFormat="1" x14ac:dyDescent="0.25">
      <c r="A31" s="3"/>
      <c r="B31" s="3"/>
      <c r="C31" s="3"/>
      <c r="D31" s="3"/>
      <c r="E31" s="3"/>
    </row>
    <row r="32" spans="1:19" x14ac:dyDescent="0.25">
      <c r="A32" s="3"/>
      <c r="B32" s="3"/>
      <c r="C32" s="3"/>
      <c r="D32" s="3"/>
      <c r="E32" s="3"/>
    </row>
    <row r="33" spans="1:5" x14ac:dyDescent="0.25">
      <c r="A33" s="3"/>
      <c r="B33" s="3"/>
      <c r="C33" s="3"/>
      <c r="D33" s="3"/>
      <c r="E33" s="3"/>
    </row>
    <row r="34" spans="1:5" x14ac:dyDescent="0.25">
      <c r="A34" s="3"/>
      <c r="B34" s="3"/>
      <c r="C34" s="3"/>
      <c r="D34" s="3"/>
      <c r="E34" s="3"/>
    </row>
    <row r="35" spans="1:5" x14ac:dyDescent="0.25">
      <c r="A35" s="3"/>
      <c r="B35" s="3"/>
      <c r="C35" s="3"/>
      <c r="D35" s="3"/>
      <c r="E35" s="3"/>
    </row>
    <row r="36" spans="1:5" x14ac:dyDescent="0.25">
      <c r="A36" s="3"/>
      <c r="B36" s="3"/>
      <c r="C36" s="3"/>
      <c r="D36" s="3"/>
      <c r="E36" s="3"/>
    </row>
    <row r="37" spans="1:5" x14ac:dyDescent="0.25">
      <c r="A37" s="3"/>
      <c r="B37" s="3"/>
      <c r="C37" s="3"/>
      <c r="D37" s="3"/>
      <c r="E37" s="3"/>
    </row>
    <row r="38" spans="1:5" x14ac:dyDescent="0.25">
      <c r="A38" s="3"/>
      <c r="B38" s="3"/>
      <c r="C38" s="3"/>
      <c r="D38" s="3"/>
      <c r="E38" s="3"/>
    </row>
    <row r="39" spans="1:5" x14ac:dyDescent="0.25">
      <c r="A39" s="3"/>
      <c r="B39" s="3"/>
      <c r="C39" s="3"/>
      <c r="D39" s="3"/>
      <c r="E39" s="3"/>
    </row>
    <row r="40" spans="1:5" x14ac:dyDescent="0.25">
      <c r="A40" s="3"/>
      <c r="B40" s="3"/>
      <c r="C40" s="3"/>
      <c r="D40" s="3"/>
      <c r="E40" s="3"/>
    </row>
    <row r="41" spans="1:5" x14ac:dyDescent="0.25">
      <c r="A41" s="3"/>
      <c r="B41" s="3"/>
      <c r="C41" s="3"/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  <row r="47" spans="1:5" x14ac:dyDescent="0.25">
      <c r="A47" s="3"/>
      <c r="B47" s="3"/>
      <c r="C47" s="3"/>
      <c r="D47" s="3"/>
      <c r="E47" s="3"/>
    </row>
    <row r="48" spans="1:5" x14ac:dyDescent="0.25">
      <c r="A48" s="3"/>
      <c r="B48" s="3"/>
      <c r="C48" s="3"/>
      <c r="D48" s="3"/>
      <c r="E48" s="3"/>
    </row>
    <row r="49" spans="1:5" x14ac:dyDescent="0.25">
      <c r="A49" s="3"/>
      <c r="B49" s="3"/>
      <c r="C49" s="3"/>
      <c r="D49" s="3"/>
      <c r="E49" s="3"/>
    </row>
    <row r="50" spans="1:5" x14ac:dyDescent="0.25">
      <c r="A50" s="3"/>
      <c r="B50" s="3"/>
      <c r="C50" s="3"/>
      <c r="D50" s="3"/>
      <c r="E50" s="3"/>
    </row>
    <row r="51" spans="1:5" x14ac:dyDescent="0.25">
      <c r="A51" s="3"/>
      <c r="B51" s="3"/>
      <c r="C51" s="3"/>
      <c r="D51" s="3"/>
      <c r="E51" s="3"/>
    </row>
    <row r="52" spans="1:5" x14ac:dyDescent="0.25">
      <c r="A52" s="3"/>
      <c r="B52" s="3"/>
      <c r="C52" s="3"/>
      <c r="D52" s="3"/>
      <c r="E52" s="3"/>
    </row>
    <row r="53" spans="1:5" x14ac:dyDescent="0.25">
      <c r="A53" s="3"/>
      <c r="B53" s="3"/>
      <c r="C53" s="3"/>
      <c r="D53" s="3"/>
      <c r="E53" s="3"/>
    </row>
    <row r="54" spans="1:5" x14ac:dyDescent="0.25">
      <c r="A54" s="3"/>
      <c r="B54" s="3"/>
      <c r="C54" s="3"/>
      <c r="D54" s="3"/>
      <c r="E54" s="3"/>
    </row>
    <row r="55" spans="1:5" x14ac:dyDescent="0.25">
      <c r="A55" s="3"/>
      <c r="B55" s="3"/>
      <c r="C55" s="3"/>
      <c r="D55" s="3"/>
      <c r="E55" s="3"/>
    </row>
    <row r="56" spans="1:5" x14ac:dyDescent="0.25">
      <c r="A56" s="3"/>
      <c r="B56" s="3"/>
      <c r="C56" s="3"/>
      <c r="D56" s="3"/>
      <c r="E56" s="3"/>
    </row>
    <row r="57" spans="1:5" x14ac:dyDescent="0.25">
      <c r="A57" s="3"/>
      <c r="B57" s="3"/>
      <c r="C57" s="3"/>
      <c r="D57" s="3"/>
      <c r="E57" s="3"/>
    </row>
    <row r="58" spans="1:5" x14ac:dyDescent="0.25">
      <c r="A58" s="3"/>
      <c r="B58" s="3"/>
      <c r="C58" s="3"/>
      <c r="D58" s="3"/>
      <c r="E58" s="3"/>
    </row>
    <row r="59" spans="1:5" x14ac:dyDescent="0.25">
      <c r="A59" s="3"/>
      <c r="B59" s="3"/>
      <c r="C59" s="3"/>
      <c r="D59" s="3"/>
      <c r="E59" s="3"/>
    </row>
    <row r="60" spans="1:5" x14ac:dyDescent="0.25">
      <c r="A60" s="3"/>
      <c r="B60" s="3"/>
      <c r="C60" s="3"/>
      <c r="D60" s="3"/>
      <c r="E60" s="3"/>
    </row>
    <row r="61" spans="1:5" x14ac:dyDescent="0.25">
      <c r="A61" s="3"/>
      <c r="B61" s="3"/>
      <c r="C61" s="3"/>
      <c r="D61" s="3"/>
      <c r="E61" s="3"/>
    </row>
    <row r="62" spans="1:5" x14ac:dyDescent="0.25">
      <c r="A62" s="3"/>
      <c r="B62" s="3"/>
      <c r="C62" s="3"/>
      <c r="D62" s="3"/>
      <c r="E62" s="3"/>
    </row>
    <row r="63" spans="1:5" x14ac:dyDescent="0.25">
      <c r="A63" s="3"/>
      <c r="B63" s="3"/>
      <c r="C63" s="3"/>
      <c r="D63" s="3"/>
      <c r="E63" s="3"/>
    </row>
    <row r="64" spans="1:5" x14ac:dyDescent="0.25">
      <c r="A64" s="3"/>
      <c r="B64" s="3"/>
      <c r="C64" s="3"/>
      <c r="D64" s="3"/>
      <c r="E64" s="3"/>
    </row>
    <row r="65" spans="1:5" x14ac:dyDescent="0.25">
      <c r="A65" s="3"/>
      <c r="B65" s="3"/>
      <c r="C65" s="3"/>
      <c r="D65" s="3"/>
      <c r="E65" s="3"/>
    </row>
    <row r="66" spans="1:5" x14ac:dyDescent="0.25">
      <c r="A66" s="3"/>
      <c r="B66" s="3"/>
      <c r="C66" s="3"/>
      <c r="D66" s="3"/>
      <c r="E66" s="3"/>
    </row>
    <row r="67" spans="1:5" x14ac:dyDescent="0.25">
      <c r="A67" s="3"/>
      <c r="B67" s="3"/>
      <c r="C67" s="3"/>
      <c r="D67" s="3"/>
      <c r="E67" s="3"/>
    </row>
    <row r="68" spans="1:5" x14ac:dyDescent="0.25">
      <c r="A68" s="3"/>
      <c r="B68" s="3"/>
      <c r="C68" s="3"/>
      <c r="D68" s="3"/>
      <c r="E68" s="3"/>
    </row>
  </sheetData>
  <phoneticPr fontId="4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sqref="A1:K1048576"/>
    </sheetView>
  </sheetViews>
  <sheetFormatPr defaultRowHeight="12.5" x14ac:dyDescent="0.25"/>
  <cols>
    <col min="1" max="1" width="11.1796875" style="4" customWidth="1"/>
    <col min="20" max="20" width="9.1796875" style="10" customWidth="1"/>
  </cols>
  <sheetData>
    <row r="1" spans="1:20" s="2" customFormat="1" ht="13" x14ac:dyDescent="0.3">
      <c r="A1" s="1" t="s">
        <v>0</v>
      </c>
      <c r="B1" s="1" t="s">
        <v>84</v>
      </c>
      <c r="C1" s="1" t="s">
        <v>85</v>
      </c>
      <c r="D1" s="1" t="s">
        <v>86</v>
      </c>
      <c r="E1" s="1" t="s">
        <v>87</v>
      </c>
      <c r="F1" s="2" t="s">
        <v>88</v>
      </c>
      <c r="G1" s="2" t="s">
        <v>89</v>
      </c>
      <c r="H1" s="2" t="s">
        <v>92</v>
      </c>
      <c r="I1" s="2" t="s">
        <v>91</v>
      </c>
      <c r="J1" s="2" t="s">
        <v>102</v>
      </c>
      <c r="K1" s="2" t="s">
        <v>93</v>
      </c>
      <c r="M1" s="2" t="s">
        <v>94</v>
      </c>
      <c r="N1" s="2" t="s">
        <v>105</v>
      </c>
      <c r="P1" s="2" t="s">
        <v>107</v>
      </c>
      <c r="Q1" s="2" t="s">
        <v>99</v>
      </c>
      <c r="R1" s="2" t="s">
        <v>108</v>
      </c>
      <c r="T1" s="1" t="s">
        <v>101</v>
      </c>
    </row>
    <row r="2" spans="1:20" x14ac:dyDescent="0.25">
      <c r="A2" s="3" t="s">
        <v>31</v>
      </c>
      <c r="F2">
        <v>3.5333333333333332</v>
      </c>
      <c r="I2">
        <v>8.6666666666666661</v>
      </c>
      <c r="M2">
        <f>AVERAGE(B2:K2)</f>
        <v>6.1</v>
      </c>
      <c r="N2">
        <f>AVERAGE(E2:I2,K2)</f>
        <v>6.1</v>
      </c>
      <c r="Q2">
        <f>(I2+0.2854)/1.3738</f>
        <v>6.5162808754306782</v>
      </c>
      <c r="T2" s="10">
        <f>AVERAGE(F2:H2,P2:R2)</f>
        <v>5.0248071043820062</v>
      </c>
    </row>
    <row r="3" spans="1:20" x14ac:dyDescent="0.25">
      <c r="A3" s="3" t="s">
        <v>33</v>
      </c>
      <c r="E3">
        <v>4.72</v>
      </c>
      <c r="F3">
        <v>7.78</v>
      </c>
      <c r="H3">
        <v>7.9</v>
      </c>
      <c r="I3">
        <v>10.119999999999999</v>
      </c>
      <c r="M3">
        <f t="shared" ref="M3:M39" si="0">AVERAGE(B3:K3)</f>
        <v>7.629999999999999</v>
      </c>
      <c r="N3">
        <f t="shared" ref="N3:N39" si="1">AVERAGE(E3:I3,K3)</f>
        <v>7.629999999999999</v>
      </c>
      <c r="P3">
        <f>(E3-1.9756)/0.4114</f>
        <v>6.6708799222168205</v>
      </c>
      <c r="Q3">
        <f>(I3+0.2854)/1.3738</f>
        <v>7.5741738244285912</v>
      </c>
      <c r="T3" s="10">
        <f t="shared" ref="T3:T39" si="2">AVERAGE(F3:H3,P3:R3)</f>
        <v>7.4812634366613526</v>
      </c>
    </row>
    <row r="4" spans="1:20" x14ac:dyDescent="0.25">
      <c r="A4" s="3" t="s">
        <v>34</v>
      </c>
      <c r="G4">
        <v>6.9</v>
      </c>
      <c r="H4">
        <v>8.75</v>
      </c>
      <c r="I4">
        <v>9.5</v>
      </c>
      <c r="M4">
        <f t="shared" si="0"/>
        <v>8.3833333333333329</v>
      </c>
      <c r="N4">
        <f t="shared" si="1"/>
        <v>8.3833333333333329</v>
      </c>
      <c r="Q4">
        <f>(I4+0.2854)/1.3738</f>
        <v>7.122870869122143</v>
      </c>
      <c r="T4" s="10">
        <f t="shared" si="2"/>
        <v>7.5909569563740478</v>
      </c>
    </row>
    <row r="5" spans="1:20" x14ac:dyDescent="0.25">
      <c r="A5" s="3" t="s">
        <v>35</v>
      </c>
      <c r="H5">
        <v>7.98</v>
      </c>
      <c r="M5">
        <f t="shared" si="0"/>
        <v>7.98</v>
      </c>
      <c r="N5">
        <f t="shared" si="1"/>
        <v>7.98</v>
      </c>
      <c r="T5" s="10">
        <f t="shared" si="2"/>
        <v>7.98</v>
      </c>
    </row>
    <row r="6" spans="1:20" x14ac:dyDescent="0.25">
      <c r="A6" s="3" t="s">
        <v>36</v>
      </c>
      <c r="E6">
        <v>5.24</v>
      </c>
      <c r="H6">
        <v>6.38</v>
      </c>
      <c r="M6">
        <f t="shared" si="0"/>
        <v>5.8100000000000005</v>
      </c>
      <c r="N6">
        <f t="shared" si="1"/>
        <v>5.8100000000000005</v>
      </c>
      <c r="P6">
        <f>(E6-1.9756)/0.4114</f>
        <v>7.9348565872630052</v>
      </c>
      <c r="T6" s="10">
        <f t="shared" si="2"/>
        <v>7.1574282936315026</v>
      </c>
    </row>
    <row r="7" spans="1:20" x14ac:dyDescent="0.25">
      <c r="A7" s="3" t="s">
        <v>39</v>
      </c>
      <c r="E7">
        <v>3.54</v>
      </c>
      <c r="F7">
        <v>4.18</v>
      </c>
      <c r="K7">
        <v>4.5199999999999996</v>
      </c>
      <c r="M7">
        <f t="shared" si="0"/>
        <v>4.0799999999999992</v>
      </c>
      <c r="N7">
        <f t="shared" si="1"/>
        <v>4.0799999999999992</v>
      </c>
      <c r="P7">
        <f>(E7-1.9756)/0.4114</f>
        <v>3.8026251823043267</v>
      </c>
      <c r="R7">
        <f>(K7-3.0814)/0.3568</f>
        <v>4.0319506726457393</v>
      </c>
      <c r="T7" s="10">
        <f t="shared" si="2"/>
        <v>4.004858618316689</v>
      </c>
    </row>
    <row r="8" spans="1:20" x14ac:dyDescent="0.25">
      <c r="A8" s="3" t="s">
        <v>37</v>
      </c>
      <c r="E8">
        <v>3.42</v>
      </c>
      <c r="F8">
        <v>4.3</v>
      </c>
      <c r="K8">
        <v>5.74</v>
      </c>
      <c r="M8">
        <f t="shared" si="0"/>
        <v>4.4866666666666672</v>
      </c>
      <c r="N8">
        <f t="shared" si="1"/>
        <v>4.4866666666666672</v>
      </c>
      <c r="P8">
        <f>(E8-1.9756)/0.4114</f>
        <v>3.5109382596013612</v>
      </c>
      <c r="R8">
        <f t="shared" ref="R8:R18" si="3">(K8-3.0814)/0.3568</f>
        <v>7.4512331838565027</v>
      </c>
      <c r="T8" s="10">
        <f t="shared" si="2"/>
        <v>5.0873904811526209</v>
      </c>
    </row>
    <row r="9" spans="1:20" x14ac:dyDescent="0.25">
      <c r="A9" s="3" t="s">
        <v>59</v>
      </c>
      <c r="H9">
        <v>3.28</v>
      </c>
      <c r="K9">
        <v>3.24</v>
      </c>
      <c r="M9">
        <f t="shared" si="0"/>
        <v>3.26</v>
      </c>
      <c r="N9">
        <f t="shared" si="1"/>
        <v>3.26</v>
      </c>
      <c r="R9">
        <f t="shared" si="3"/>
        <v>0.44450672645739991</v>
      </c>
      <c r="T9" s="10">
        <f t="shared" si="2"/>
        <v>1.8622533632286999</v>
      </c>
    </row>
    <row r="10" spans="1:20" x14ac:dyDescent="0.25">
      <c r="A10" s="3" t="s">
        <v>60</v>
      </c>
      <c r="H10">
        <v>1.46</v>
      </c>
      <c r="J10">
        <v>3.2</v>
      </c>
      <c r="K10">
        <v>4.4000000000000004</v>
      </c>
      <c r="M10">
        <f t="shared" si="0"/>
        <v>3.02</v>
      </c>
      <c r="N10">
        <f t="shared" si="1"/>
        <v>2.93</v>
      </c>
      <c r="R10">
        <f t="shared" si="3"/>
        <v>3.6956278026905842</v>
      </c>
      <c r="T10" s="10">
        <f t="shared" si="2"/>
        <v>2.5778139013452921</v>
      </c>
    </row>
    <row r="11" spans="1:20" x14ac:dyDescent="0.25">
      <c r="A11" s="3" t="s">
        <v>51</v>
      </c>
      <c r="E11">
        <v>3.84</v>
      </c>
      <c r="H11">
        <v>6.44</v>
      </c>
      <c r="I11">
        <v>7.44</v>
      </c>
      <c r="K11">
        <v>4.58</v>
      </c>
      <c r="M11">
        <f t="shared" si="0"/>
        <v>5.5750000000000011</v>
      </c>
      <c r="N11">
        <f t="shared" si="1"/>
        <v>5.5750000000000011</v>
      </c>
      <c r="P11">
        <f>(E11-1.9756)/0.4114</f>
        <v>4.5318424890617397</v>
      </c>
      <c r="Q11">
        <f>(I11+0.2854)/1.3738</f>
        <v>5.6233804047168441</v>
      </c>
      <c r="R11">
        <f t="shared" si="3"/>
        <v>4.200112107623319</v>
      </c>
      <c r="T11" s="10">
        <f t="shared" si="2"/>
        <v>5.1988337503504756</v>
      </c>
    </row>
    <row r="12" spans="1:20" x14ac:dyDescent="0.25">
      <c r="A12" s="3" t="s">
        <v>48</v>
      </c>
    </row>
    <row r="13" spans="1:20" x14ac:dyDescent="0.25">
      <c r="A13" s="3" t="s">
        <v>32</v>
      </c>
      <c r="F13">
        <v>4.72</v>
      </c>
      <c r="H13">
        <v>4.16</v>
      </c>
      <c r="I13">
        <v>6.85</v>
      </c>
      <c r="K13">
        <v>4.8</v>
      </c>
      <c r="M13">
        <f t="shared" si="0"/>
        <v>5.1324999999999994</v>
      </c>
      <c r="N13">
        <f t="shared" si="1"/>
        <v>5.1324999999999994</v>
      </c>
      <c r="Q13">
        <f>(I13+0.2854)/1.3738</f>
        <v>5.1939146891832877</v>
      </c>
      <c r="R13">
        <f t="shared" si="3"/>
        <v>4.8167040358744391</v>
      </c>
      <c r="T13" s="10">
        <f t="shared" si="2"/>
        <v>4.7226546812644319</v>
      </c>
    </row>
    <row r="14" spans="1:20" x14ac:dyDescent="0.25">
      <c r="A14" s="3" t="s">
        <v>38</v>
      </c>
      <c r="E14">
        <v>3.16</v>
      </c>
      <c r="F14">
        <v>3.42</v>
      </c>
      <c r="H14">
        <v>4.24</v>
      </c>
      <c r="I14">
        <v>5.36</v>
      </c>
      <c r="K14">
        <v>4.46</v>
      </c>
      <c r="M14">
        <f t="shared" si="0"/>
        <v>4.1280000000000001</v>
      </c>
      <c r="N14">
        <f t="shared" si="1"/>
        <v>4.1280000000000001</v>
      </c>
      <c r="P14">
        <f>(E14-1.9756)/0.4114</f>
        <v>2.8789499270782697</v>
      </c>
      <c r="Q14">
        <f>(I14+0.2854)/1.3738</f>
        <v>4.1093317804629503</v>
      </c>
      <c r="R14">
        <f t="shared" si="3"/>
        <v>3.8637892376681613</v>
      </c>
      <c r="T14" s="10">
        <f t="shared" si="2"/>
        <v>3.702414189041876</v>
      </c>
    </row>
    <row r="15" spans="1:20" x14ac:dyDescent="0.25">
      <c r="A15" s="3" t="s">
        <v>40</v>
      </c>
      <c r="E15">
        <v>3.44</v>
      </c>
      <c r="F15">
        <v>3.58</v>
      </c>
      <c r="K15">
        <v>3.88</v>
      </c>
      <c r="M15">
        <f t="shared" si="0"/>
        <v>3.6333333333333329</v>
      </c>
      <c r="N15">
        <f t="shared" si="1"/>
        <v>3.6333333333333329</v>
      </c>
      <c r="P15">
        <f t="shared" ref="P15:P24" si="4">(E15-1.9756)/0.4114</f>
        <v>3.5595527467185222</v>
      </c>
      <c r="R15">
        <f t="shared" si="3"/>
        <v>2.2382286995515694</v>
      </c>
      <c r="T15" s="10">
        <f t="shared" si="2"/>
        <v>3.1259271487566971</v>
      </c>
    </row>
    <row r="16" spans="1:20" x14ac:dyDescent="0.25">
      <c r="A16" s="3" t="s">
        <v>41</v>
      </c>
      <c r="E16">
        <v>3.36</v>
      </c>
      <c r="F16">
        <v>2.96</v>
      </c>
      <c r="G16">
        <v>3.94</v>
      </c>
      <c r="H16">
        <v>4.4400000000000004</v>
      </c>
      <c r="K16">
        <v>5.78</v>
      </c>
      <c r="M16">
        <f t="shared" si="0"/>
        <v>4.0960000000000001</v>
      </c>
      <c r="N16">
        <f t="shared" si="1"/>
        <v>4.0960000000000001</v>
      </c>
      <c r="P16">
        <f t="shared" si="4"/>
        <v>3.3650947982498782</v>
      </c>
      <c r="R16">
        <f t="shared" si="3"/>
        <v>7.5633408071748889</v>
      </c>
      <c r="T16" s="10">
        <f t="shared" si="2"/>
        <v>4.4536871210849531</v>
      </c>
    </row>
    <row r="17" spans="1:20" x14ac:dyDescent="0.25">
      <c r="A17" s="3" t="s">
        <v>42</v>
      </c>
      <c r="E17">
        <v>4.82</v>
      </c>
      <c r="G17">
        <v>3.7</v>
      </c>
      <c r="H17">
        <v>5.42</v>
      </c>
      <c r="I17">
        <v>7.56</v>
      </c>
      <c r="K17">
        <v>5.44</v>
      </c>
      <c r="M17">
        <f t="shared" si="0"/>
        <v>5.3879999999999999</v>
      </c>
      <c r="N17">
        <f t="shared" si="1"/>
        <v>5.3879999999999999</v>
      </c>
      <c r="P17">
        <f t="shared" si="4"/>
        <v>6.9139523578026258</v>
      </c>
      <c r="Q17">
        <f>(I17+0.2854)/1.3738</f>
        <v>5.7107293638084151</v>
      </c>
      <c r="R17">
        <f t="shared" si="3"/>
        <v>6.6104260089686111</v>
      </c>
      <c r="T17" s="10">
        <f t="shared" si="2"/>
        <v>5.6710215461159308</v>
      </c>
    </row>
    <row r="18" spans="1:20" x14ac:dyDescent="0.25">
      <c r="A18" s="3" t="s">
        <v>43</v>
      </c>
      <c r="E18">
        <v>4.16</v>
      </c>
      <c r="F18">
        <v>4.18</v>
      </c>
      <c r="H18">
        <v>3.62</v>
      </c>
      <c r="I18">
        <v>5.98</v>
      </c>
      <c r="K18">
        <v>4.9000000000000004</v>
      </c>
      <c r="M18">
        <f t="shared" si="0"/>
        <v>4.5680000000000005</v>
      </c>
      <c r="N18">
        <f t="shared" si="1"/>
        <v>4.5680000000000005</v>
      </c>
      <c r="P18">
        <f t="shared" si="4"/>
        <v>5.3096742829363155</v>
      </c>
      <c r="Q18">
        <f>(I18+0.2854)/1.3738</f>
        <v>4.5606347357693995</v>
      </c>
      <c r="R18">
        <f t="shared" si="3"/>
        <v>5.096973094170405</v>
      </c>
      <c r="T18" s="10">
        <f t="shared" si="2"/>
        <v>4.5534564225752243</v>
      </c>
    </row>
    <row r="19" spans="1:20" x14ac:dyDescent="0.25">
      <c r="A19" s="3" t="s">
        <v>57</v>
      </c>
      <c r="E19">
        <v>4.12</v>
      </c>
      <c r="F19">
        <v>6.68</v>
      </c>
      <c r="I19">
        <v>10.54</v>
      </c>
      <c r="M19">
        <f t="shared" si="0"/>
        <v>7.1133333333333333</v>
      </c>
      <c r="N19">
        <f t="shared" si="1"/>
        <v>7.1133333333333333</v>
      </c>
      <c r="P19">
        <f t="shared" si="4"/>
        <v>5.2124453087019935</v>
      </c>
      <c r="Q19">
        <f>(I19+0.2854)/1.3738</f>
        <v>7.8798951812490898</v>
      </c>
      <c r="T19" s="10">
        <f t="shared" si="2"/>
        <v>6.590780163317028</v>
      </c>
    </row>
    <row r="20" spans="1:20" x14ac:dyDescent="0.25">
      <c r="A20" s="3" t="s">
        <v>58</v>
      </c>
      <c r="E20">
        <v>3.94</v>
      </c>
      <c r="F20">
        <v>5.7</v>
      </c>
      <c r="I20">
        <v>7.8</v>
      </c>
      <c r="M20">
        <f t="shared" si="0"/>
        <v>5.8133333333333335</v>
      </c>
      <c r="N20">
        <f t="shared" si="1"/>
        <v>5.8133333333333335</v>
      </c>
      <c r="P20">
        <f t="shared" si="4"/>
        <v>4.7749149246475451</v>
      </c>
      <c r="Q20">
        <f>(I20+0.2854)/1.3738</f>
        <v>5.8854272819915563</v>
      </c>
      <c r="T20" s="10">
        <f t="shared" si="2"/>
        <v>5.4534474022130341</v>
      </c>
    </row>
    <row r="21" spans="1:20" x14ac:dyDescent="0.25">
      <c r="A21" s="3" t="s">
        <v>47</v>
      </c>
      <c r="E21">
        <v>2.68</v>
      </c>
      <c r="F21">
        <v>6.04</v>
      </c>
      <c r="H21">
        <v>5.4</v>
      </c>
      <c r="I21">
        <v>8.08</v>
      </c>
      <c r="M21">
        <f t="shared" si="0"/>
        <v>5.5500000000000007</v>
      </c>
      <c r="N21">
        <f t="shared" si="1"/>
        <v>5.5500000000000007</v>
      </c>
      <c r="P21">
        <f t="shared" si="4"/>
        <v>1.7122022362664078</v>
      </c>
      <c r="Q21">
        <f>(I21+0.2854)/1.3738</f>
        <v>6.0892415198718881</v>
      </c>
      <c r="T21" s="10">
        <f t="shared" si="2"/>
        <v>4.8103609390345738</v>
      </c>
    </row>
    <row r="22" spans="1:20" x14ac:dyDescent="0.25">
      <c r="A22" s="3" t="s">
        <v>63</v>
      </c>
      <c r="E22">
        <v>2.96</v>
      </c>
      <c r="F22">
        <v>2.04</v>
      </c>
      <c r="G22">
        <v>2.06</v>
      </c>
      <c r="K22">
        <v>4.28</v>
      </c>
      <c r="M22">
        <f t="shared" si="0"/>
        <v>2.835</v>
      </c>
      <c r="N22">
        <f t="shared" si="1"/>
        <v>2.835</v>
      </c>
      <c r="P22">
        <f t="shared" si="4"/>
        <v>2.3928050559066603</v>
      </c>
      <c r="R22">
        <f>(K22-3.0814)/0.3568</f>
        <v>3.359304932735427</v>
      </c>
      <c r="T22" s="10">
        <f t="shared" si="2"/>
        <v>2.4630274971605215</v>
      </c>
    </row>
    <row r="23" spans="1:20" x14ac:dyDescent="0.25">
      <c r="A23" s="3" t="s">
        <v>30</v>
      </c>
      <c r="E23">
        <v>3.54</v>
      </c>
      <c r="G23">
        <v>6.0333333333333341</v>
      </c>
      <c r="H23">
        <v>5.0999999999999996</v>
      </c>
      <c r="I23">
        <v>5.34</v>
      </c>
      <c r="K23">
        <v>4.5599999999999996</v>
      </c>
      <c r="M23">
        <f t="shared" si="0"/>
        <v>4.9146666666666672</v>
      </c>
      <c r="N23">
        <f t="shared" si="1"/>
        <v>4.9146666666666672</v>
      </c>
      <c r="P23">
        <f t="shared" si="4"/>
        <v>3.8026251823043267</v>
      </c>
      <c r="Q23">
        <f>(I23+0.2854)/1.3738</f>
        <v>4.0947736206143546</v>
      </c>
      <c r="R23">
        <f>(K23-3.0814)/0.3568</f>
        <v>4.1440582959641246</v>
      </c>
      <c r="T23" s="10">
        <f t="shared" si="2"/>
        <v>4.6349580864432278</v>
      </c>
    </row>
    <row r="24" spans="1:20" x14ac:dyDescent="0.25">
      <c r="A24" s="3" t="s">
        <v>44</v>
      </c>
      <c r="B24">
        <v>4.1399999999999997</v>
      </c>
      <c r="D24">
        <v>4.38</v>
      </c>
      <c r="E24">
        <v>3.78</v>
      </c>
      <c r="H24">
        <v>3.56</v>
      </c>
      <c r="K24">
        <v>4.3</v>
      </c>
      <c r="M24">
        <f t="shared" si="0"/>
        <v>4.032</v>
      </c>
      <c r="N24">
        <f t="shared" si="1"/>
        <v>3.8800000000000003</v>
      </c>
      <c r="P24">
        <f t="shared" si="4"/>
        <v>4.3859990277102572</v>
      </c>
      <c r="R24">
        <f>(K24-3.0814)/0.3568</f>
        <v>3.4153587443946187</v>
      </c>
      <c r="T24" s="10">
        <f t="shared" si="2"/>
        <v>3.7871192573682921</v>
      </c>
    </row>
    <row r="25" spans="1:20" x14ac:dyDescent="0.25">
      <c r="A25" s="3" t="s">
        <v>46</v>
      </c>
      <c r="F25">
        <v>5.12</v>
      </c>
      <c r="H25">
        <v>5.84</v>
      </c>
      <c r="I25">
        <v>8.4499999999999993</v>
      </c>
      <c r="M25">
        <f t="shared" si="0"/>
        <v>6.47</v>
      </c>
      <c r="N25">
        <f t="shared" si="1"/>
        <v>6.47</v>
      </c>
      <c r="Q25">
        <f>(I25+0.2854)/1.3738</f>
        <v>6.3585674770708973</v>
      </c>
      <c r="T25" s="10">
        <f t="shared" si="2"/>
        <v>5.7728558256903</v>
      </c>
    </row>
    <row r="26" spans="1:20" x14ac:dyDescent="0.25">
      <c r="A26" s="3" t="s">
        <v>49</v>
      </c>
    </row>
    <row r="27" spans="1:20" x14ac:dyDescent="0.25">
      <c r="A27" s="3" t="s">
        <v>50</v>
      </c>
      <c r="C27">
        <v>5.88</v>
      </c>
      <c r="E27">
        <v>5</v>
      </c>
      <c r="F27">
        <v>6.08</v>
      </c>
      <c r="H27">
        <v>5.14</v>
      </c>
      <c r="I27">
        <v>6.84</v>
      </c>
      <c r="K27">
        <v>4.26</v>
      </c>
      <c r="M27">
        <f t="shared" si="0"/>
        <v>5.5333333333333341</v>
      </c>
      <c r="N27">
        <f t="shared" si="1"/>
        <v>5.4640000000000004</v>
      </c>
      <c r="P27">
        <f>(E27-1.9756)/0.4114</f>
        <v>7.3514827418570734</v>
      </c>
      <c r="Q27">
        <f>(I27+0.2854)/1.3738</f>
        <v>5.1866356092589898</v>
      </c>
      <c r="R27">
        <f t="shared" ref="R27:R37" si="5">(K27-3.0814)/0.3568</f>
        <v>3.303251121076233</v>
      </c>
      <c r="T27" s="10">
        <f t="shared" si="2"/>
        <v>5.4122738944384583</v>
      </c>
    </row>
    <row r="28" spans="1:20" x14ac:dyDescent="0.25">
      <c r="A28" s="3" t="s">
        <v>52</v>
      </c>
      <c r="E28">
        <v>4</v>
      </c>
      <c r="H28">
        <v>5.66</v>
      </c>
      <c r="I28">
        <v>11.2</v>
      </c>
      <c r="K28">
        <v>4.26</v>
      </c>
      <c r="M28">
        <f t="shared" si="0"/>
        <v>6.2799999999999994</v>
      </c>
      <c r="N28">
        <f t="shared" si="1"/>
        <v>6.2799999999999994</v>
      </c>
      <c r="P28">
        <f>(E28-1.9756)/0.4114</f>
        <v>4.9207583859990276</v>
      </c>
      <c r="Q28">
        <f>(I28+0.2854)/1.3738</f>
        <v>8.3603144562527287</v>
      </c>
      <c r="R28">
        <f t="shared" si="5"/>
        <v>3.303251121076233</v>
      </c>
      <c r="T28" s="10">
        <f t="shared" si="2"/>
        <v>5.5610809908319974</v>
      </c>
    </row>
    <row r="29" spans="1:20" x14ac:dyDescent="0.25">
      <c r="A29" s="3" t="s">
        <v>53</v>
      </c>
      <c r="G29">
        <v>4.1500000000000004</v>
      </c>
      <c r="K29">
        <v>4.24</v>
      </c>
      <c r="M29">
        <f t="shared" si="0"/>
        <v>4.1950000000000003</v>
      </c>
      <c r="N29">
        <f t="shared" si="1"/>
        <v>4.1950000000000003</v>
      </c>
      <c r="R29">
        <f t="shared" si="5"/>
        <v>3.2471973094170412</v>
      </c>
      <c r="T29" s="10">
        <f t="shared" si="2"/>
        <v>3.6985986547085208</v>
      </c>
    </row>
    <row r="30" spans="1:20" x14ac:dyDescent="0.25">
      <c r="A30" s="3" t="s">
        <v>54</v>
      </c>
      <c r="E30">
        <v>4.34</v>
      </c>
      <c r="F30">
        <v>3.36</v>
      </c>
      <c r="K30">
        <v>5.0599999999999996</v>
      </c>
      <c r="M30">
        <f t="shared" si="0"/>
        <v>4.253333333333333</v>
      </c>
      <c r="N30">
        <f t="shared" si="1"/>
        <v>4.253333333333333</v>
      </c>
      <c r="P30">
        <f t="shared" ref="P30:P39" si="6">(E30-1.9756)/0.4114</f>
        <v>5.747204666990763</v>
      </c>
      <c r="R30">
        <f t="shared" si="5"/>
        <v>5.5454035874439453</v>
      </c>
      <c r="T30" s="10">
        <f t="shared" si="2"/>
        <v>4.8842027514782353</v>
      </c>
    </row>
    <row r="31" spans="1:20" x14ac:dyDescent="0.25">
      <c r="A31" s="3" t="s">
        <v>55</v>
      </c>
      <c r="E31">
        <v>2.4333333333333331</v>
      </c>
      <c r="K31">
        <v>3.58</v>
      </c>
      <c r="M31">
        <f t="shared" si="0"/>
        <v>3.0066666666666668</v>
      </c>
      <c r="N31">
        <f t="shared" si="1"/>
        <v>3.0066666666666668</v>
      </c>
      <c r="P31">
        <f t="shared" si="6"/>
        <v>1.1126235618214222</v>
      </c>
      <c r="R31">
        <f t="shared" si="5"/>
        <v>1.3974215246636776</v>
      </c>
      <c r="T31" s="10">
        <f t="shared" si="2"/>
        <v>1.2550225432425499</v>
      </c>
    </row>
    <row r="32" spans="1:20" x14ac:dyDescent="0.25">
      <c r="A32" s="3" t="s">
        <v>56</v>
      </c>
      <c r="C32">
        <v>4.08</v>
      </c>
      <c r="E32">
        <v>4.22</v>
      </c>
      <c r="F32">
        <v>4.4000000000000004</v>
      </c>
      <c r="H32">
        <v>4.2</v>
      </c>
      <c r="K32">
        <v>4.82</v>
      </c>
      <c r="M32">
        <f t="shared" si="0"/>
        <v>4.3440000000000003</v>
      </c>
      <c r="N32">
        <f t="shared" si="1"/>
        <v>4.41</v>
      </c>
      <c r="P32">
        <f t="shared" si="6"/>
        <v>5.4555177442877971</v>
      </c>
      <c r="R32">
        <f t="shared" si="5"/>
        <v>4.8727578475336335</v>
      </c>
      <c r="T32" s="10">
        <f t="shared" si="2"/>
        <v>4.732068897955358</v>
      </c>
    </row>
    <row r="33" spans="1:20" x14ac:dyDescent="0.25">
      <c r="A33" s="3" t="s">
        <v>61</v>
      </c>
      <c r="E33">
        <v>4.9800000000000004</v>
      </c>
      <c r="G33">
        <v>5.54</v>
      </c>
      <c r="H33">
        <v>6.42</v>
      </c>
      <c r="I33">
        <v>7.7</v>
      </c>
      <c r="K33">
        <v>5.5</v>
      </c>
      <c r="M33">
        <f t="shared" si="0"/>
        <v>6.0279999999999996</v>
      </c>
      <c r="N33">
        <f t="shared" si="1"/>
        <v>6.0279999999999996</v>
      </c>
      <c r="P33">
        <f t="shared" si="6"/>
        <v>7.3028682547399137</v>
      </c>
      <c r="Q33">
        <f>(I33+0.2854)/1.3738</f>
        <v>5.812636482748581</v>
      </c>
      <c r="R33">
        <f t="shared" si="5"/>
        <v>6.7785874439461882</v>
      </c>
      <c r="T33" s="10">
        <f t="shared" si="2"/>
        <v>6.3708184362869362</v>
      </c>
    </row>
    <row r="34" spans="1:20" x14ac:dyDescent="0.25">
      <c r="A34" s="3" t="s">
        <v>62</v>
      </c>
      <c r="E34">
        <v>3.86</v>
      </c>
      <c r="G34">
        <v>4.68</v>
      </c>
      <c r="H34">
        <v>4.34</v>
      </c>
      <c r="I34">
        <v>5.0999999999999996</v>
      </c>
      <c r="K34">
        <v>4.5999999999999996</v>
      </c>
      <c r="M34">
        <f t="shared" si="0"/>
        <v>4.516</v>
      </c>
      <c r="N34">
        <f t="shared" si="1"/>
        <v>4.516</v>
      </c>
      <c r="P34">
        <f t="shared" si="6"/>
        <v>4.5804569761789011</v>
      </c>
      <c r="Q34">
        <f>(I34+0.2854)/1.3738</f>
        <v>3.9200757024312129</v>
      </c>
      <c r="R34">
        <f t="shared" si="5"/>
        <v>4.2561659192825108</v>
      </c>
      <c r="T34" s="10">
        <f t="shared" si="2"/>
        <v>4.3553397195785255</v>
      </c>
    </row>
    <row r="35" spans="1:20" x14ac:dyDescent="0.25">
      <c r="A35" s="3" t="s">
        <v>64</v>
      </c>
      <c r="B35">
        <v>3.7</v>
      </c>
      <c r="E35">
        <v>3.86</v>
      </c>
      <c r="F35">
        <v>3.64</v>
      </c>
      <c r="K35">
        <v>4.5</v>
      </c>
      <c r="M35">
        <f t="shared" si="0"/>
        <v>3.9250000000000003</v>
      </c>
      <c r="N35">
        <f t="shared" si="1"/>
        <v>4</v>
      </c>
      <c r="P35">
        <f t="shared" si="6"/>
        <v>4.5804569761789011</v>
      </c>
      <c r="R35">
        <f t="shared" si="5"/>
        <v>3.975896860986547</v>
      </c>
      <c r="T35" s="10">
        <f t="shared" si="2"/>
        <v>4.0654512790551491</v>
      </c>
    </row>
    <row r="36" spans="1:20" x14ac:dyDescent="0.25">
      <c r="A36" s="3" t="s">
        <v>65</v>
      </c>
      <c r="C36">
        <v>5.26</v>
      </c>
      <c r="E36">
        <v>5</v>
      </c>
      <c r="F36">
        <v>5</v>
      </c>
      <c r="H36">
        <v>5.44</v>
      </c>
      <c r="K36">
        <v>6.24</v>
      </c>
      <c r="M36">
        <f t="shared" si="0"/>
        <v>5.3879999999999999</v>
      </c>
      <c r="N36">
        <f t="shared" si="1"/>
        <v>5.42</v>
      </c>
      <c r="P36">
        <f t="shared" si="6"/>
        <v>7.3514827418570734</v>
      </c>
      <c r="R36">
        <f t="shared" si="5"/>
        <v>8.8525784753363244</v>
      </c>
      <c r="T36" s="10">
        <f t="shared" si="2"/>
        <v>6.6610153042983491</v>
      </c>
    </row>
    <row r="37" spans="1:20" x14ac:dyDescent="0.25">
      <c r="A37" s="3" t="s">
        <v>45</v>
      </c>
      <c r="E37">
        <v>3.46</v>
      </c>
      <c r="G37">
        <v>8.7799999999999994</v>
      </c>
      <c r="H37">
        <v>3.8</v>
      </c>
      <c r="I37">
        <v>7.58</v>
      </c>
      <c r="K37">
        <v>5.14</v>
      </c>
      <c r="M37">
        <f t="shared" si="0"/>
        <v>5.7519999999999998</v>
      </c>
      <c r="N37">
        <f t="shared" si="1"/>
        <v>5.7519999999999998</v>
      </c>
      <c r="P37">
        <f t="shared" si="6"/>
        <v>3.6081672338356832</v>
      </c>
      <c r="Q37">
        <f>(I37+0.2854)/1.3738</f>
        <v>5.72528752365701</v>
      </c>
      <c r="R37">
        <f t="shared" si="5"/>
        <v>5.7696188340807169</v>
      </c>
      <c r="T37" s="10">
        <f t="shared" si="2"/>
        <v>5.5366147183146817</v>
      </c>
    </row>
    <row r="38" spans="1:20" x14ac:dyDescent="0.25">
      <c r="A38" s="3" t="s">
        <v>66</v>
      </c>
      <c r="E38">
        <v>5</v>
      </c>
      <c r="G38">
        <v>6.72</v>
      </c>
      <c r="H38">
        <v>5.28</v>
      </c>
      <c r="I38">
        <v>7.86</v>
      </c>
      <c r="M38">
        <f t="shared" si="0"/>
        <v>6.2149999999999999</v>
      </c>
      <c r="N38">
        <f t="shared" si="1"/>
        <v>6.2149999999999999</v>
      </c>
      <c r="P38">
        <f t="shared" si="6"/>
        <v>7.3514827418570734</v>
      </c>
      <c r="Q38">
        <f>(I38+0.2854)/1.3738</f>
        <v>5.9291017615373427</v>
      </c>
      <c r="T38" s="10">
        <f t="shared" si="2"/>
        <v>6.3201461258486038</v>
      </c>
    </row>
    <row r="39" spans="1:20" x14ac:dyDescent="0.25">
      <c r="A39" s="3" t="s">
        <v>67</v>
      </c>
      <c r="E39">
        <v>6.2</v>
      </c>
      <c r="F39">
        <v>5.66</v>
      </c>
      <c r="H39">
        <v>3.84</v>
      </c>
      <c r="I39">
        <v>6.46</v>
      </c>
      <c r="M39">
        <f t="shared" si="0"/>
        <v>5.54</v>
      </c>
      <c r="N39">
        <f t="shared" si="1"/>
        <v>5.54</v>
      </c>
      <c r="P39">
        <f t="shared" si="6"/>
        <v>10.268351968886728</v>
      </c>
      <c r="Q39">
        <f>(I39+0.2854)/1.3738</f>
        <v>4.9100305721356827</v>
      </c>
      <c r="T39" s="10">
        <f t="shared" si="2"/>
        <v>6.1695956352556021</v>
      </c>
    </row>
    <row r="40" spans="1:20" s="10" customFormat="1" x14ac:dyDescent="0.25">
      <c r="A40" s="3"/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workbookViewId="0">
      <selection activeCell="H93" sqref="H93"/>
    </sheetView>
  </sheetViews>
  <sheetFormatPr defaultRowHeight="12.5" x14ac:dyDescent="0.25"/>
  <sheetData>
    <row r="1" spans="1:17" x14ac:dyDescent="0.25">
      <c r="A1" t="s">
        <v>178</v>
      </c>
      <c r="B1" t="s">
        <v>91</v>
      </c>
      <c r="C1" t="s">
        <v>179</v>
      </c>
      <c r="D1" t="s">
        <v>86</v>
      </c>
      <c r="E1" t="s">
        <v>89</v>
      </c>
      <c r="F1" t="s">
        <v>87</v>
      </c>
      <c r="G1" t="s">
        <v>84</v>
      </c>
      <c r="H1" t="s">
        <v>85</v>
      </c>
      <c r="I1" t="s">
        <v>180</v>
      </c>
      <c r="K1" t="s">
        <v>300</v>
      </c>
      <c r="L1" t="s">
        <v>94</v>
      </c>
      <c r="M1" t="s">
        <v>301</v>
      </c>
      <c r="N1" t="s">
        <v>302</v>
      </c>
      <c r="O1" t="s">
        <v>181</v>
      </c>
    </row>
    <row r="2" spans="1:17" x14ac:dyDescent="0.25">
      <c r="A2" t="s">
        <v>182</v>
      </c>
      <c r="B2">
        <v>7.88</v>
      </c>
      <c r="C2">
        <v>4.9400000000000004</v>
      </c>
      <c r="E2">
        <v>4.42</v>
      </c>
      <c r="F2">
        <v>4.78</v>
      </c>
      <c r="K2">
        <f t="shared" ref="K2:K33" si="0">AVERAGE(B2:H2)</f>
        <v>5.5050000000000008</v>
      </c>
      <c r="L2">
        <f t="shared" ref="L2:L33" si="1">AVERAGE(B2:I2)</f>
        <v>5.5050000000000008</v>
      </c>
      <c r="O2">
        <f t="shared" ref="O2:O33" si="2">AVERAGE(B2,C2,E2,F2,H2,M2,N2)</f>
        <v>5.5050000000000008</v>
      </c>
    </row>
    <row r="3" spans="1:17" x14ac:dyDescent="0.25">
      <c r="A3" t="s">
        <v>183</v>
      </c>
      <c r="B3">
        <v>15.8</v>
      </c>
      <c r="C3">
        <v>8.42</v>
      </c>
      <c r="D3">
        <v>3.88</v>
      </c>
      <c r="E3">
        <v>5.0999999999999996</v>
      </c>
      <c r="F3">
        <v>6.19</v>
      </c>
      <c r="G3">
        <v>3.86</v>
      </c>
      <c r="K3">
        <f t="shared" si="0"/>
        <v>7.2083333333333321</v>
      </c>
      <c r="L3">
        <f t="shared" si="1"/>
        <v>7.2083333333333321</v>
      </c>
      <c r="M3">
        <f>(D3-2.2339)/0.2384</f>
        <v>6.9047818791946298</v>
      </c>
      <c r="N3">
        <f>(G3-2.6492)/0.2219</f>
        <v>5.4565119423163582</v>
      </c>
      <c r="O3">
        <f t="shared" si="2"/>
        <v>7.9785489702518317</v>
      </c>
      <c r="Q3" t="s">
        <v>267</v>
      </c>
    </row>
    <row r="4" spans="1:17" x14ac:dyDescent="0.25">
      <c r="A4" t="s">
        <v>184</v>
      </c>
      <c r="B4">
        <v>7.2</v>
      </c>
      <c r="C4">
        <v>8.27</v>
      </c>
      <c r="E4">
        <v>8.06</v>
      </c>
      <c r="F4">
        <v>6.38</v>
      </c>
      <c r="K4">
        <f t="shared" si="0"/>
        <v>7.4775</v>
      </c>
      <c r="L4">
        <f t="shared" si="1"/>
        <v>7.4775</v>
      </c>
      <c r="O4">
        <f t="shared" si="2"/>
        <v>7.4775</v>
      </c>
    </row>
    <row r="5" spans="1:17" x14ac:dyDescent="0.25">
      <c r="A5" t="s">
        <v>185</v>
      </c>
      <c r="B5">
        <v>9.8800000000000008</v>
      </c>
      <c r="C5">
        <v>4.83</v>
      </c>
      <c r="D5">
        <v>3.14</v>
      </c>
      <c r="F5">
        <v>3.8</v>
      </c>
      <c r="G5">
        <v>2.88</v>
      </c>
      <c r="I5">
        <v>7.46</v>
      </c>
      <c r="K5">
        <f t="shared" si="0"/>
        <v>4.9060000000000006</v>
      </c>
      <c r="L5">
        <f t="shared" si="1"/>
        <v>5.331666666666667</v>
      </c>
      <c r="M5">
        <f>(D5-2.2339)/0.2384</f>
        <v>3.8007550335570466</v>
      </c>
      <c r="N5">
        <f>(G5-2.6492)/0.2219</f>
        <v>1.0401081568273993</v>
      </c>
      <c r="O5">
        <f t="shared" si="2"/>
        <v>4.67017263807689</v>
      </c>
    </row>
    <row r="6" spans="1:17" x14ac:dyDescent="0.25">
      <c r="A6" t="s">
        <v>186</v>
      </c>
      <c r="B6">
        <v>16.3</v>
      </c>
      <c r="C6">
        <v>4.6500000000000004</v>
      </c>
      <c r="D6">
        <v>3.03</v>
      </c>
      <c r="E6">
        <v>5.14</v>
      </c>
      <c r="F6">
        <v>5.39</v>
      </c>
      <c r="G6">
        <v>4.03</v>
      </c>
      <c r="H6">
        <v>3.29</v>
      </c>
      <c r="K6">
        <f t="shared" si="0"/>
        <v>5.9757142857142869</v>
      </c>
      <c r="L6">
        <f t="shared" si="1"/>
        <v>5.9757142857142869</v>
      </c>
      <c r="M6">
        <f>(D6-2.2339)/0.2384</f>
        <v>3.3393456375838908</v>
      </c>
      <c r="N6">
        <f>(G6-2.6492)/0.2219</f>
        <v>6.2226228030644446</v>
      </c>
      <c r="O6">
        <f t="shared" si="2"/>
        <v>6.3331383486640487</v>
      </c>
    </row>
    <row r="7" spans="1:17" x14ac:dyDescent="0.25">
      <c r="A7" t="s">
        <v>187</v>
      </c>
      <c r="B7">
        <v>7.52</v>
      </c>
      <c r="C7">
        <v>3.55</v>
      </c>
      <c r="D7">
        <v>2.06</v>
      </c>
      <c r="E7">
        <v>4.82</v>
      </c>
      <c r="F7">
        <v>5.94</v>
      </c>
      <c r="G7">
        <v>4.03</v>
      </c>
      <c r="K7">
        <f t="shared" si="0"/>
        <v>4.6533333333333342</v>
      </c>
      <c r="L7">
        <f t="shared" si="1"/>
        <v>4.6533333333333342</v>
      </c>
      <c r="M7">
        <f>(D7-2.2339)/0.2384</f>
        <v>-0.72944630872483296</v>
      </c>
      <c r="N7">
        <f>(G7-2.6492)/0.2219</f>
        <v>6.2226228030644446</v>
      </c>
      <c r="O7">
        <f t="shared" si="2"/>
        <v>4.5538627490566022</v>
      </c>
    </row>
    <row r="8" spans="1:17" x14ac:dyDescent="0.25">
      <c r="A8" t="s">
        <v>188</v>
      </c>
      <c r="B8">
        <v>13.33</v>
      </c>
      <c r="C8">
        <v>7.7</v>
      </c>
      <c r="E8">
        <v>5.89</v>
      </c>
      <c r="F8">
        <v>7.36</v>
      </c>
      <c r="K8">
        <f t="shared" si="0"/>
        <v>8.57</v>
      </c>
      <c r="L8">
        <f t="shared" si="1"/>
        <v>8.57</v>
      </c>
      <c r="O8">
        <f t="shared" si="2"/>
        <v>8.57</v>
      </c>
    </row>
    <row r="9" spans="1:17" x14ac:dyDescent="0.25">
      <c r="A9" t="s">
        <v>189</v>
      </c>
      <c r="B9">
        <v>9.15</v>
      </c>
      <c r="C9">
        <v>5.92</v>
      </c>
      <c r="D9">
        <v>4.7</v>
      </c>
      <c r="E9">
        <v>5.17</v>
      </c>
      <c r="F9">
        <v>5.43</v>
      </c>
      <c r="G9">
        <v>3.15</v>
      </c>
      <c r="K9">
        <f t="shared" si="0"/>
        <v>5.586666666666666</v>
      </c>
      <c r="L9">
        <f t="shared" si="1"/>
        <v>5.586666666666666</v>
      </c>
      <c r="M9">
        <f>(D9-2.2339)/0.2384</f>
        <v>10.344379194630871</v>
      </c>
      <c r="N9">
        <f>(G9-2.6492)/0.2219</f>
        <v>2.2568724650743577</v>
      </c>
      <c r="O9">
        <f t="shared" si="2"/>
        <v>6.3785419432842057</v>
      </c>
    </row>
    <row r="10" spans="1:17" x14ac:dyDescent="0.25">
      <c r="A10" t="s">
        <v>190</v>
      </c>
      <c r="B10">
        <v>11.38</v>
      </c>
      <c r="C10">
        <v>7</v>
      </c>
      <c r="D10">
        <v>4.74</v>
      </c>
      <c r="E10">
        <v>5.54</v>
      </c>
      <c r="F10">
        <v>5.5</v>
      </c>
      <c r="H10">
        <v>6.24</v>
      </c>
      <c r="I10">
        <v>7.16</v>
      </c>
      <c r="K10">
        <f t="shared" si="0"/>
        <v>6.7333333333333343</v>
      </c>
      <c r="L10">
        <f t="shared" si="1"/>
        <v>6.7942857142857145</v>
      </c>
      <c r="M10">
        <f>(D10-2.2339)/0.2384</f>
        <v>10.512164429530202</v>
      </c>
      <c r="O10">
        <f t="shared" si="2"/>
        <v>7.695360738255034</v>
      </c>
    </row>
    <row r="11" spans="1:17" x14ac:dyDescent="0.25">
      <c r="A11" t="s">
        <v>191</v>
      </c>
      <c r="B11">
        <v>11.13</v>
      </c>
      <c r="C11">
        <v>7.92</v>
      </c>
      <c r="D11">
        <v>3.52</v>
      </c>
      <c r="E11">
        <v>5.44</v>
      </c>
      <c r="F11">
        <v>6.52</v>
      </c>
      <c r="G11">
        <v>3.32</v>
      </c>
      <c r="H11">
        <v>3.2</v>
      </c>
      <c r="I11">
        <v>6.43</v>
      </c>
      <c r="K11">
        <f t="shared" si="0"/>
        <v>5.8642857142857148</v>
      </c>
      <c r="L11">
        <f t="shared" si="1"/>
        <v>5.9350000000000005</v>
      </c>
      <c r="M11">
        <f>(D11-2.2339)/0.2384</f>
        <v>5.3947147651006704</v>
      </c>
      <c r="N11">
        <f>(G11-2.6492)/0.2219</f>
        <v>3.0229833258224419</v>
      </c>
      <c r="O11">
        <f t="shared" si="2"/>
        <v>6.08967115584616</v>
      </c>
    </row>
    <row r="12" spans="1:17" x14ac:dyDescent="0.25">
      <c r="A12" t="s">
        <v>192</v>
      </c>
      <c r="B12">
        <v>11.53</v>
      </c>
      <c r="C12">
        <v>6.33</v>
      </c>
      <c r="E12">
        <v>7.7</v>
      </c>
      <c r="F12">
        <v>7.86</v>
      </c>
      <c r="K12">
        <f t="shared" si="0"/>
        <v>8.3550000000000004</v>
      </c>
      <c r="L12">
        <f t="shared" si="1"/>
        <v>8.3550000000000004</v>
      </c>
      <c r="O12">
        <f t="shared" si="2"/>
        <v>8.3550000000000004</v>
      </c>
    </row>
    <row r="13" spans="1:17" x14ac:dyDescent="0.25">
      <c r="A13" t="s">
        <v>193</v>
      </c>
      <c r="B13">
        <v>11.56</v>
      </c>
      <c r="C13">
        <v>9.7200000000000006</v>
      </c>
      <c r="E13">
        <v>7.68</v>
      </c>
      <c r="F13">
        <v>8.76</v>
      </c>
      <c r="I13">
        <v>6.66</v>
      </c>
      <c r="K13">
        <f t="shared" si="0"/>
        <v>9.43</v>
      </c>
      <c r="L13">
        <f t="shared" si="1"/>
        <v>8.8759999999999994</v>
      </c>
      <c r="O13">
        <f t="shared" si="2"/>
        <v>9.43</v>
      </c>
    </row>
    <row r="14" spans="1:17" x14ac:dyDescent="0.25">
      <c r="A14" t="s">
        <v>194</v>
      </c>
      <c r="B14">
        <v>7.42</v>
      </c>
      <c r="C14">
        <v>8.42</v>
      </c>
      <c r="K14">
        <f t="shared" si="0"/>
        <v>7.92</v>
      </c>
      <c r="L14">
        <f t="shared" si="1"/>
        <v>7.92</v>
      </c>
      <c r="O14">
        <f t="shared" si="2"/>
        <v>7.92</v>
      </c>
    </row>
    <row r="15" spans="1:17" x14ac:dyDescent="0.25">
      <c r="A15" t="s">
        <v>195</v>
      </c>
      <c r="B15">
        <v>13.68</v>
      </c>
      <c r="C15">
        <v>6.38</v>
      </c>
      <c r="D15">
        <v>4.84</v>
      </c>
      <c r="E15">
        <v>6.84</v>
      </c>
      <c r="F15">
        <v>8.1300000000000008</v>
      </c>
      <c r="G15">
        <v>4.28</v>
      </c>
      <c r="H15">
        <v>5.43</v>
      </c>
      <c r="I15">
        <v>7.16</v>
      </c>
      <c r="K15">
        <f t="shared" si="0"/>
        <v>7.0828571428571427</v>
      </c>
      <c r="L15">
        <f t="shared" si="1"/>
        <v>7.0924999999999994</v>
      </c>
      <c r="M15">
        <f>(D15-2.2339)/0.2384</f>
        <v>10.931627516778521</v>
      </c>
      <c r="N15">
        <f>(G15-2.6492)/0.2219</f>
        <v>7.3492564218116287</v>
      </c>
      <c r="O15">
        <f t="shared" si="2"/>
        <v>8.3915548483700224</v>
      </c>
    </row>
    <row r="16" spans="1:17" x14ac:dyDescent="0.25">
      <c r="A16" t="s">
        <v>196</v>
      </c>
      <c r="B16">
        <v>13.42</v>
      </c>
      <c r="C16">
        <v>4.54</v>
      </c>
      <c r="D16">
        <v>3.94</v>
      </c>
      <c r="E16">
        <v>6.86</v>
      </c>
      <c r="H16">
        <v>4.4400000000000004</v>
      </c>
      <c r="I16">
        <v>8.36</v>
      </c>
      <c r="K16">
        <f t="shared" si="0"/>
        <v>6.6400000000000006</v>
      </c>
      <c r="L16">
        <f t="shared" si="1"/>
        <v>6.9266666666666667</v>
      </c>
      <c r="M16">
        <f>(D16-2.2339)/0.2384</f>
        <v>7.1564597315436229</v>
      </c>
      <c r="O16">
        <f t="shared" si="2"/>
        <v>7.2832919463087249</v>
      </c>
    </row>
    <row r="17" spans="1:15" x14ac:dyDescent="0.25">
      <c r="A17" t="s">
        <v>197</v>
      </c>
      <c r="B17">
        <v>9.4</v>
      </c>
      <c r="C17">
        <v>5.76</v>
      </c>
      <c r="D17">
        <v>3.26</v>
      </c>
      <c r="E17">
        <v>5.64</v>
      </c>
      <c r="F17">
        <v>5.79</v>
      </c>
      <c r="H17">
        <v>3.63</v>
      </c>
      <c r="K17">
        <f t="shared" si="0"/>
        <v>5.580000000000001</v>
      </c>
      <c r="L17">
        <f t="shared" si="1"/>
        <v>5.580000000000001</v>
      </c>
      <c r="M17">
        <f>(D17-2.2339)/0.2384</f>
        <v>4.3041107382550319</v>
      </c>
      <c r="O17">
        <f t="shared" si="2"/>
        <v>5.7540184563758388</v>
      </c>
    </row>
    <row r="18" spans="1:15" x14ac:dyDescent="0.25">
      <c r="A18" t="s">
        <v>198</v>
      </c>
      <c r="B18">
        <v>17.52</v>
      </c>
      <c r="C18">
        <v>6.88</v>
      </c>
      <c r="E18">
        <v>6.88</v>
      </c>
      <c r="F18">
        <v>9.02</v>
      </c>
      <c r="K18">
        <f t="shared" si="0"/>
        <v>10.074999999999999</v>
      </c>
      <c r="L18">
        <f t="shared" si="1"/>
        <v>10.074999999999999</v>
      </c>
      <c r="O18">
        <f t="shared" si="2"/>
        <v>10.074999999999999</v>
      </c>
    </row>
    <row r="19" spans="1:15" x14ac:dyDescent="0.25">
      <c r="A19" t="s">
        <v>199</v>
      </c>
      <c r="B19">
        <v>9.44</v>
      </c>
      <c r="C19">
        <v>5.08</v>
      </c>
      <c r="E19">
        <v>6.18</v>
      </c>
      <c r="F19">
        <v>7.52</v>
      </c>
      <c r="H19">
        <v>2.7</v>
      </c>
      <c r="K19">
        <f t="shared" si="0"/>
        <v>6.1839999999999993</v>
      </c>
      <c r="L19">
        <f t="shared" si="1"/>
        <v>6.1839999999999993</v>
      </c>
      <c r="O19">
        <f t="shared" si="2"/>
        <v>6.1839999999999993</v>
      </c>
    </row>
    <row r="20" spans="1:15" x14ac:dyDescent="0.25">
      <c r="A20" t="s">
        <v>200</v>
      </c>
      <c r="C20">
        <v>8.3000000000000007</v>
      </c>
      <c r="D20">
        <v>4.53</v>
      </c>
      <c r="G20">
        <v>3.82</v>
      </c>
      <c r="H20">
        <v>5.39</v>
      </c>
      <c r="I20">
        <v>6.5</v>
      </c>
      <c r="K20">
        <f t="shared" si="0"/>
        <v>5.5100000000000007</v>
      </c>
      <c r="L20">
        <f t="shared" si="1"/>
        <v>5.7080000000000002</v>
      </c>
      <c r="M20">
        <f>(D20-2.2339)/0.2384</f>
        <v>9.6312919463087248</v>
      </c>
      <c r="N20">
        <f>(G20-2.6492)/0.2219</f>
        <v>5.2762505633168093</v>
      </c>
      <c r="O20">
        <f t="shared" si="2"/>
        <v>7.1493856274063834</v>
      </c>
    </row>
    <row r="21" spans="1:15" x14ac:dyDescent="0.25">
      <c r="A21" t="s">
        <v>201</v>
      </c>
      <c r="D21">
        <v>1.9</v>
      </c>
      <c r="E21">
        <v>5.21</v>
      </c>
      <c r="F21">
        <v>4.17</v>
      </c>
      <c r="G21">
        <v>2.88</v>
      </c>
      <c r="K21">
        <f t="shared" si="0"/>
        <v>3.54</v>
      </c>
      <c r="L21">
        <f t="shared" si="1"/>
        <v>3.54</v>
      </c>
      <c r="M21">
        <f>(D21-2.2339)/0.2384</f>
        <v>-1.4005872483221489</v>
      </c>
      <c r="N21">
        <f>(G21-2.6492)/0.2219</f>
        <v>1.0401081568273993</v>
      </c>
      <c r="O21">
        <f t="shared" si="2"/>
        <v>2.2548802271263124</v>
      </c>
    </row>
    <row r="22" spans="1:15" x14ac:dyDescent="0.25">
      <c r="A22" t="s">
        <v>202</v>
      </c>
      <c r="E22">
        <v>4.91</v>
      </c>
      <c r="F22">
        <v>5.04</v>
      </c>
      <c r="K22">
        <f t="shared" si="0"/>
        <v>4.9749999999999996</v>
      </c>
      <c r="L22">
        <f t="shared" si="1"/>
        <v>4.9749999999999996</v>
      </c>
      <c r="O22">
        <f t="shared" si="2"/>
        <v>4.9749999999999996</v>
      </c>
    </row>
    <row r="23" spans="1:15" x14ac:dyDescent="0.25">
      <c r="A23" t="s">
        <v>203</v>
      </c>
      <c r="C23">
        <v>3.68</v>
      </c>
      <c r="K23">
        <f t="shared" si="0"/>
        <v>3.68</v>
      </c>
      <c r="L23">
        <f t="shared" si="1"/>
        <v>3.68</v>
      </c>
      <c r="O23">
        <f t="shared" si="2"/>
        <v>3.68</v>
      </c>
    </row>
    <row r="24" spans="1:15" x14ac:dyDescent="0.25">
      <c r="A24" t="s">
        <v>204</v>
      </c>
      <c r="B24">
        <v>3.96</v>
      </c>
      <c r="C24">
        <v>2.38</v>
      </c>
      <c r="D24">
        <v>2.38</v>
      </c>
      <c r="E24">
        <v>2.42</v>
      </c>
      <c r="F24">
        <v>3.06</v>
      </c>
      <c r="H24">
        <v>2.73</v>
      </c>
      <c r="K24">
        <f t="shared" si="0"/>
        <v>2.8216666666666668</v>
      </c>
      <c r="L24">
        <f t="shared" si="1"/>
        <v>2.8216666666666668</v>
      </c>
      <c r="M24">
        <f>(D24-2.2339)/0.2384</f>
        <v>0.61283557046979731</v>
      </c>
      <c r="O24">
        <f t="shared" si="2"/>
        <v>2.5271392617449666</v>
      </c>
    </row>
    <row r="25" spans="1:15" x14ac:dyDescent="0.25">
      <c r="A25" t="s">
        <v>205</v>
      </c>
      <c r="C25">
        <v>4.0999999999999996</v>
      </c>
      <c r="D25">
        <v>2.08</v>
      </c>
      <c r="F25">
        <v>3.28</v>
      </c>
      <c r="G25">
        <v>3.13</v>
      </c>
      <c r="H25">
        <v>2.5</v>
      </c>
      <c r="K25">
        <f t="shared" si="0"/>
        <v>3.0179999999999998</v>
      </c>
      <c r="L25">
        <f t="shared" si="1"/>
        <v>3.0179999999999998</v>
      </c>
      <c r="N25">
        <f>(G25-2.6492)/0.2219</f>
        <v>2.1667417755745828</v>
      </c>
      <c r="O25">
        <f t="shared" si="2"/>
        <v>3.0116854438936453</v>
      </c>
    </row>
    <row r="26" spans="1:15" x14ac:dyDescent="0.25">
      <c r="A26" t="s">
        <v>206</v>
      </c>
      <c r="B26">
        <v>14.28</v>
      </c>
      <c r="C26">
        <v>10.38</v>
      </c>
      <c r="D26">
        <v>1.25</v>
      </c>
      <c r="F26">
        <v>8.5</v>
      </c>
      <c r="K26">
        <f t="shared" si="0"/>
        <v>8.6024999999999991</v>
      </c>
      <c r="L26">
        <f t="shared" si="1"/>
        <v>8.6024999999999991</v>
      </c>
      <c r="O26">
        <f t="shared" si="2"/>
        <v>11.053333333333333</v>
      </c>
    </row>
    <row r="27" spans="1:15" x14ac:dyDescent="0.25">
      <c r="A27" t="s">
        <v>207</v>
      </c>
      <c r="D27">
        <v>2.91</v>
      </c>
      <c r="E27">
        <v>5.56</v>
      </c>
      <c r="F27">
        <v>4.3600000000000003</v>
      </c>
      <c r="G27">
        <v>3.02</v>
      </c>
      <c r="H27">
        <v>1.67</v>
      </c>
      <c r="K27">
        <f t="shared" si="0"/>
        <v>3.5039999999999991</v>
      </c>
      <c r="L27">
        <f t="shared" si="1"/>
        <v>3.5039999999999991</v>
      </c>
      <c r="M27">
        <f>(D27-2.2339)/0.2384</f>
        <v>2.8359899328859055</v>
      </c>
      <c r="N27">
        <f>(G27-2.6492)/0.2219</f>
        <v>1.6710229833258226</v>
      </c>
      <c r="O27">
        <f t="shared" si="2"/>
        <v>3.2194025832423456</v>
      </c>
    </row>
    <row r="28" spans="1:15" x14ac:dyDescent="0.25">
      <c r="A28" t="s">
        <v>208</v>
      </c>
      <c r="B28">
        <v>19.170000000000002</v>
      </c>
      <c r="C28">
        <v>6.7</v>
      </c>
      <c r="E28">
        <v>6.45</v>
      </c>
      <c r="F28">
        <v>7.96</v>
      </c>
      <c r="G28">
        <v>3.33</v>
      </c>
      <c r="K28">
        <f t="shared" si="0"/>
        <v>8.7219999999999995</v>
      </c>
      <c r="L28">
        <f t="shared" si="1"/>
        <v>8.7219999999999995</v>
      </c>
      <c r="N28">
        <f>(G28-2.6492)/0.2219</f>
        <v>3.0680486705723302</v>
      </c>
      <c r="O28">
        <f t="shared" si="2"/>
        <v>8.6696097341144664</v>
      </c>
    </row>
    <row r="29" spans="1:15" x14ac:dyDescent="0.25">
      <c r="A29" t="s">
        <v>209</v>
      </c>
      <c r="B29">
        <v>16.420000000000002</v>
      </c>
      <c r="C29">
        <v>8.2799999999999994</v>
      </c>
      <c r="D29">
        <v>2.76</v>
      </c>
      <c r="E29">
        <v>8.66</v>
      </c>
      <c r="F29">
        <v>8.7200000000000006</v>
      </c>
      <c r="G29">
        <v>3.46</v>
      </c>
      <c r="H29">
        <v>6.86</v>
      </c>
      <c r="K29">
        <f t="shared" si="0"/>
        <v>7.8800000000000008</v>
      </c>
      <c r="L29">
        <f t="shared" si="1"/>
        <v>7.8800000000000008</v>
      </c>
      <c r="M29">
        <f>(D29-2.2339)/0.2384</f>
        <v>2.206795302013421</v>
      </c>
      <c r="N29">
        <f>(G29-2.6492)/0.2219</f>
        <v>3.6538981523208651</v>
      </c>
      <c r="O29">
        <f t="shared" si="2"/>
        <v>7.8286704934763254</v>
      </c>
    </row>
    <row r="30" spans="1:15" x14ac:dyDescent="0.25">
      <c r="A30" t="s">
        <v>210</v>
      </c>
      <c r="D30">
        <v>2.33</v>
      </c>
      <c r="E30">
        <v>2.15</v>
      </c>
      <c r="F30">
        <v>2.82</v>
      </c>
      <c r="G30">
        <v>3.16</v>
      </c>
      <c r="K30">
        <f t="shared" si="0"/>
        <v>2.6150000000000002</v>
      </c>
      <c r="L30">
        <f t="shared" si="1"/>
        <v>2.6150000000000002</v>
      </c>
      <c r="M30">
        <f>(D30-2.2339)/0.2384</f>
        <v>0.40310402684563695</v>
      </c>
      <c r="N30">
        <f>(G30-2.6492)/0.2219</f>
        <v>2.301937809824246</v>
      </c>
      <c r="O30">
        <f t="shared" si="2"/>
        <v>1.9187604591674705</v>
      </c>
    </row>
    <row r="31" spans="1:15" x14ac:dyDescent="0.25">
      <c r="A31" t="s">
        <v>211</v>
      </c>
      <c r="B31">
        <v>11.8</v>
      </c>
      <c r="C31">
        <v>5.47</v>
      </c>
      <c r="F31">
        <v>9.02</v>
      </c>
      <c r="K31">
        <f t="shared" si="0"/>
        <v>8.7633333333333336</v>
      </c>
      <c r="L31">
        <f t="shared" si="1"/>
        <v>8.7633333333333336</v>
      </c>
      <c r="O31">
        <f t="shared" si="2"/>
        <v>8.7633333333333336</v>
      </c>
    </row>
    <row r="32" spans="1:15" x14ac:dyDescent="0.25">
      <c r="A32" t="s">
        <v>212</v>
      </c>
      <c r="B32">
        <v>15.11</v>
      </c>
      <c r="C32">
        <v>7.94</v>
      </c>
      <c r="E32">
        <v>6.96</v>
      </c>
      <c r="F32">
        <v>7.84</v>
      </c>
      <c r="K32">
        <f t="shared" si="0"/>
        <v>9.4625000000000004</v>
      </c>
      <c r="L32">
        <f t="shared" si="1"/>
        <v>9.4625000000000004</v>
      </c>
      <c r="O32">
        <f t="shared" si="2"/>
        <v>9.4625000000000004</v>
      </c>
    </row>
    <row r="33" spans="1:15" x14ac:dyDescent="0.25">
      <c r="A33" t="s">
        <v>213</v>
      </c>
      <c r="B33">
        <v>16.13</v>
      </c>
      <c r="C33">
        <v>8.0399999999999991</v>
      </c>
      <c r="E33">
        <v>9.3000000000000007</v>
      </c>
      <c r="F33">
        <v>9.3000000000000007</v>
      </c>
      <c r="K33">
        <f t="shared" si="0"/>
        <v>10.692499999999999</v>
      </c>
      <c r="L33">
        <f t="shared" si="1"/>
        <v>10.692499999999999</v>
      </c>
      <c r="O33">
        <f t="shared" si="2"/>
        <v>10.692499999999999</v>
      </c>
    </row>
    <row r="34" spans="1:15" x14ac:dyDescent="0.25">
      <c r="A34" t="s">
        <v>214</v>
      </c>
      <c r="B34">
        <v>12.5</v>
      </c>
      <c r="D34">
        <v>4.4800000000000004</v>
      </c>
      <c r="E34">
        <v>5.52</v>
      </c>
      <c r="F34">
        <v>7.46</v>
      </c>
      <c r="H34">
        <v>4.3600000000000003</v>
      </c>
      <c r="I34">
        <v>8.34</v>
      </c>
      <c r="K34">
        <f t="shared" ref="K34:K65" si="3">AVERAGE(B34:H34)</f>
        <v>6.8639999999999999</v>
      </c>
      <c r="L34">
        <f t="shared" ref="L34:L65" si="4">AVERAGE(B34:I34)</f>
        <v>7.1099999999999994</v>
      </c>
      <c r="M34">
        <f>(D34-2.2339)/0.2384</f>
        <v>9.4215604026845643</v>
      </c>
      <c r="O34">
        <f t="shared" ref="O34:O65" si="5">AVERAGE(B34,C34,E34,F34,H34,M34,N34)</f>
        <v>7.8523120805369135</v>
      </c>
    </row>
    <row r="35" spans="1:15" x14ac:dyDescent="0.25">
      <c r="A35" t="s">
        <v>215</v>
      </c>
      <c r="B35">
        <v>13.42</v>
      </c>
      <c r="D35">
        <v>4.0599999999999996</v>
      </c>
      <c r="E35">
        <v>6.24</v>
      </c>
      <c r="F35">
        <v>7.88</v>
      </c>
      <c r="H35">
        <v>4.66</v>
      </c>
      <c r="I35">
        <v>6.84</v>
      </c>
      <c r="K35">
        <f t="shared" si="3"/>
        <v>7.2519999999999998</v>
      </c>
      <c r="L35">
        <f t="shared" si="4"/>
        <v>7.1833333333333327</v>
      </c>
      <c r="M35">
        <f>(D35-2.2339)/0.2384</f>
        <v>7.6598154362416082</v>
      </c>
      <c r="O35">
        <f t="shared" si="5"/>
        <v>7.971963087248322</v>
      </c>
    </row>
    <row r="36" spans="1:15" x14ac:dyDescent="0.25">
      <c r="A36" t="s">
        <v>216</v>
      </c>
      <c r="D36">
        <v>3.76</v>
      </c>
      <c r="E36">
        <v>6.06</v>
      </c>
      <c r="F36">
        <v>6.52</v>
      </c>
      <c r="G36">
        <v>3.8</v>
      </c>
      <c r="K36">
        <f t="shared" si="3"/>
        <v>5.0350000000000001</v>
      </c>
      <c r="L36">
        <f t="shared" si="4"/>
        <v>5.0350000000000001</v>
      </c>
      <c r="M36">
        <f>(D36-2.2339)/0.2384</f>
        <v>6.4014261744966428</v>
      </c>
      <c r="N36">
        <f>(G36-2.6492)/0.2219</f>
        <v>5.1861198738170344</v>
      </c>
      <c r="O36">
        <f t="shared" si="5"/>
        <v>6.0418865120784186</v>
      </c>
    </row>
    <row r="37" spans="1:15" x14ac:dyDescent="0.25">
      <c r="A37" t="s">
        <v>217</v>
      </c>
      <c r="D37">
        <v>4.5999999999999996</v>
      </c>
      <c r="E37">
        <v>4.43</v>
      </c>
      <c r="F37">
        <v>4.8600000000000003</v>
      </c>
      <c r="H37">
        <v>3.31</v>
      </c>
      <c r="K37">
        <f t="shared" si="3"/>
        <v>4.3</v>
      </c>
      <c r="L37">
        <f t="shared" si="4"/>
        <v>4.3</v>
      </c>
      <c r="M37">
        <f>(D37-2.2339)/0.2384</f>
        <v>9.9249161073825487</v>
      </c>
      <c r="O37">
        <f t="shared" si="5"/>
        <v>5.6312290268456371</v>
      </c>
    </row>
    <row r="38" spans="1:15" x14ac:dyDescent="0.25">
      <c r="A38" t="s">
        <v>218</v>
      </c>
      <c r="B38">
        <v>10.75</v>
      </c>
      <c r="E38">
        <v>4.9800000000000004</v>
      </c>
      <c r="F38">
        <v>5.16</v>
      </c>
      <c r="K38">
        <f t="shared" si="3"/>
        <v>6.9633333333333338</v>
      </c>
      <c r="L38">
        <f t="shared" si="4"/>
        <v>6.9633333333333338</v>
      </c>
      <c r="O38">
        <f t="shared" si="5"/>
        <v>6.9633333333333338</v>
      </c>
    </row>
    <row r="39" spans="1:15" x14ac:dyDescent="0.25">
      <c r="A39" t="s">
        <v>219</v>
      </c>
      <c r="B39">
        <v>11.5</v>
      </c>
      <c r="E39">
        <v>7.48</v>
      </c>
      <c r="F39">
        <v>10</v>
      </c>
      <c r="K39">
        <f t="shared" si="3"/>
        <v>9.66</v>
      </c>
      <c r="L39">
        <f t="shared" si="4"/>
        <v>9.66</v>
      </c>
      <c r="O39">
        <f t="shared" si="5"/>
        <v>9.66</v>
      </c>
    </row>
    <row r="40" spans="1:15" x14ac:dyDescent="0.25">
      <c r="A40" t="s">
        <v>220</v>
      </c>
      <c r="D40">
        <v>3.8</v>
      </c>
      <c r="F40">
        <v>3.88</v>
      </c>
      <c r="G40">
        <v>4.0999999999999996</v>
      </c>
      <c r="H40">
        <v>4.57</v>
      </c>
      <c r="K40">
        <f t="shared" si="3"/>
        <v>4.0875000000000004</v>
      </c>
      <c r="L40">
        <f t="shared" si="4"/>
        <v>4.0875000000000004</v>
      </c>
      <c r="M40">
        <f>(D40-2.2339)/0.2384</f>
        <v>6.5692114093959715</v>
      </c>
      <c r="N40">
        <f>(G40-2.6492)/0.2219</f>
        <v>6.538080216313654</v>
      </c>
      <c r="O40">
        <f t="shared" si="5"/>
        <v>5.389322906427406</v>
      </c>
    </row>
    <row r="41" spans="1:15" x14ac:dyDescent="0.25">
      <c r="A41" t="s">
        <v>221</v>
      </c>
      <c r="B41">
        <v>13.22</v>
      </c>
      <c r="C41">
        <v>7.3</v>
      </c>
      <c r="E41">
        <v>8.2200000000000006</v>
      </c>
      <c r="F41">
        <v>6.3</v>
      </c>
      <c r="G41">
        <v>5.83</v>
      </c>
      <c r="K41">
        <f t="shared" si="3"/>
        <v>8.1739999999999995</v>
      </c>
      <c r="L41">
        <f t="shared" si="4"/>
        <v>8.1739999999999995</v>
      </c>
      <c r="N41">
        <f>(G41-2.6492)/0.2219</f>
        <v>14.334384858044166</v>
      </c>
      <c r="O41">
        <f t="shared" si="5"/>
        <v>9.8748769716088329</v>
      </c>
    </row>
    <row r="42" spans="1:15" x14ac:dyDescent="0.25">
      <c r="A42" t="s">
        <v>222</v>
      </c>
      <c r="B42">
        <v>9.86</v>
      </c>
      <c r="C42">
        <v>7.88</v>
      </c>
      <c r="E42">
        <v>7.3</v>
      </c>
      <c r="F42">
        <v>8.6999999999999993</v>
      </c>
      <c r="K42">
        <f t="shared" si="3"/>
        <v>8.4349999999999987</v>
      </c>
      <c r="L42">
        <f t="shared" si="4"/>
        <v>8.4349999999999987</v>
      </c>
      <c r="O42">
        <f t="shared" si="5"/>
        <v>8.4349999999999987</v>
      </c>
    </row>
    <row r="43" spans="1:15" x14ac:dyDescent="0.25">
      <c r="A43" t="s">
        <v>223</v>
      </c>
      <c r="B43">
        <v>10.26</v>
      </c>
      <c r="C43">
        <v>6.74</v>
      </c>
      <c r="E43">
        <v>7.6</v>
      </c>
      <c r="F43">
        <v>7.24</v>
      </c>
      <c r="K43">
        <f t="shared" si="3"/>
        <v>7.9600000000000009</v>
      </c>
      <c r="L43">
        <f t="shared" si="4"/>
        <v>7.9600000000000009</v>
      </c>
      <c r="O43">
        <f t="shared" si="5"/>
        <v>7.9600000000000009</v>
      </c>
    </row>
    <row r="44" spans="1:15" x14ac:dyDescent="0.25">
      <c r="A44" t="s">
        <v>224</v>
      </c>
      <c r="B44">
        <v>11.82</v>
      </c>
      <c r="C44">
        <v>4.7</v>
      </c>
      <c r="E44">
        <v>7.18</v>
      </c>
      <c r="F44">
        <v>8.19</v>
      </c>
      <c r="K44">
        <f t="shared" si="3"/>
        <v>7.9725000000000001</v>
      </c>
      <c r="L44">
        <f t="shared" si="4"/>
        <v>7.9725000000000001</v>
      </c>
      <c r="O44">
        <f t="shared" si="5"/>
        <v>7.9725000000000001</v>
      </c>
    </row>
    <row r="45" spans="1:15" x14ac:dyDescent="0.25">
      <c r="A45" t="s">
        <v>225</v>
      </c>
      <c r="D45">
        <v>3.97</v>
      </c>
      <c r="E45">
        <v>4.71</v>
      </c>
      <c r="F45">
        <v>4.0999999999999996</v>
      </c>
      <c r="G45">
        <v>5.3</v>
      </c>
      <c r="K45">
        <f t="shared" si="3"/>
        <v>4.5199999999999996</v>
      </c>
      <c r="L45">
        <f t="shared" si="4"/>
        <v>4.5199999999999996</v>
      </c>
      <c r="M45">
        <f>(D45-2.2339)/0.2384</f>
        <v>7.2822986577181208</v>
      </c>
      <c r="N45">
        <f>(G45-2.6492)/0.2219</f>
        <v>11.945921586300136</v>
      </c>
      <c r="O45">
        <f t="shared" si="5"/>
        <v>7.0095550610045638</v>
      </c>
    </row>
    <row r="46" spans="1:15" x14ac:dyDescent="0.25">
      <c r="A46" t="s">
        <v>226</v>
      </c>
      <c r="B46">
        <v>5.28</v>
      </c>
      <c r="C46">
        <v>4.2699999999999996</v>
      </c>
      <c r="E46">
        <v>4.76</v>
      </c>
      <c r="F46">
        <v>5.34</v>
      </c>
      <c r="G46">
        <v>4.5999999999999996</v>
      </c>
      <c r="K46">
        <f t="shared" si="3"/>
        <v>4.8499999999999996</v>
      </c>
      <c r="L46">
        <f t="shared" si="4"/>
        <v>4.8499999999999996</v>
      </c>
      <c r="N46">
        <f>(G46-2.6492)/0.2219</f>
        <v>8.7913474538080205</v>
      </c>
      <c r="O46">
        <f t="shared" si="5"/>
        <v>5.6882694907616038</v>
      </c>
    </row>
    <row r="47" spans="1:15" x14ac:dyDescent="0.25">
      <c r="A47" t="s">
        <v>227</v>
      </c>
      <c r="E47">
        <v>5.27</v>
      </c>
      <c r="F47">
        <v>5.89</v>
      </c>
      <c r="K47">
        <f t="shared" si="3"/>
        <v>5.58</v>
      </c>
      <c r="L47">
        <f t="shared" si="4"/>
        <v>5.58</v>
      </c>
      <c r="O47">
        <f t="shared" si="5"/>
        <v>5.58</v>
      </c>
    </row>
    <row r="48" spans="1:15" x14ac:dyDescent="0.25">
      <c r="A48" t="s">
        <v>228</v>
      </c>
      <c r="D48">
        <v>3.29</v>
      </c>
      <c r="E48">
        <v>3.94</v>
      </c>
      <c r="F48">
        <v>4.57</v>
      </c>
      <c r="H48">
        <v>3.09</v>
      </c>
      <c r="K48">
        <f t="shared" si="3"/>
        <v>3.7225000000000001</v>
      </c>
      <c r="L48">
        <f t="shared" si="4"/>
        <v>3.7225000000000001</v>
      </c>
      <c r="M48">
        <f>(D48-2.2339)/0.2384</f>
        <v>4.4299496644295298</v>
      </c>
      <c r="O48">
        <f t="shared" si="5"/>
        <v>4.0074874161073826</v>
      </c>
    </row>
    <row r="49" spans="1:15" x14ac:dyDescent="0.25">
      <c r="A49" t="s">
        <v>229</v>
      </c>
      <c r="D49">
        <v>3.71</v>
      </c>
      <c r="E49">
        <v>4.37</v>
      </c>
      <c r="F49">
        <v>4.57</v>
      </c>
      <c r="H49">
        <v>3.6</v>
      </c>
      <c r="K49">
        <f t="shared" si="3"/>
        <v>4.0625</v>
      </c>
      <c r="L49">
        <f t="shared" si="4"/>
        <v>4.0625</v>
      </c>
      <c r="M49">
        <f>(D49-2.2339)/0.2384</f>
        <v>6.1916946308724823</v>
      </c>
      <c r="O49">
        <f t="shared" si="5"/>
        <v>4.6829236577181206</v>
      </c>
    </row>
    <row r="50" spans="1:15" x14ac:dyDescent="0.25">
      <c r="A50" t="s">
        <v>230</v>
      </c>
      <c r="B50">
        <v>9.5399999999999991</v>
      </c>
      <c r="E50">
        <v>5.87</v>
      </c>
      <c r="F50">
        <v>6.73</v>
      </c>
      <c r="K50">
        <f t="shared" si="3"/>
        <v>7.38</v>
      </c>
      <c r="L50">
        <f t="shared" si="4"/>
        <v>7.38</v>
      </c>
      <c r="O50">
        <f t="shared" si="5"/>
        <v>7.38</v>
      </c>
    </row>
    <row r="51" spans="1:15" x14ac:dyDescent="0.25">
      <c r="A51" t="s">
        <v>231</v>
      </c>
      <c r="B51">
        <v>10.82</v>
      </c>
      <c r="C51">
        <v>6.84</v>
      </c>
      <c r="E51">
        <v>9.32</v>
      </c>
      <c r="F51">
        <v>7.22</v>
      </c>
      <c r="K51">
        <f t="shared" si="3"/>
        <v>8.5500000000000007</v>
      </c>
      <c r="L51">
        <f t="shared" si="4"/>
        <v>8.5500000000000007</v>
      </c>
      <c r="O51">
        <f t="shared" si="5"/>
        <v>8.5500000000000007</v>
      </c>
    </row>
    <row r="52" spans="1:15" x14ac:dyDescent="0.25">
      <c r="A52" t="s">
        <v>232</v>
      </c>
      <c r="B52">
        <v>6.51</v>
      </c>
      <c r="E52">
        <v>5.07</v>
      </c>
      <c r="F52">
        <v>5.81</v>
      </c>
      <c r="K52">
        <f t="shared" si="3"/>
        <v>5.7966666666666669</v>
      </c>
      <c r="L52">
        <f t="shared" si="4"/>
        <v>5.7966666666666669</v>
      </c>
      <c r="O52">
        <f t="shared" si="5"/>
        <v>5.7966666666666669</v>
      </c>
    </row>
    <row r="53" spans="1:15" x14ac:dyDescent="0.25">
      <c r="A53" t="s">
        <v>233</v>
      </c>
      <c r="B53">
        <v>8.9499999999999993</v>
      </c>
      <c r="E53">
        <v>4.8600000000000003</v>
      </c>
      <c r="F53">
        <v>5.17</v>
      </c>
      <c r="K53">
        <f t="shared" si="3"/>
        <v>6.3266666666666653</v>
      </c>
      <c r="L53">
        <f t="shared" si="4"/>
        <v>6.3266666666666653</v>
      </c>
      <c r="O53">
        <f t="shared" si="5"/>
        <v>6.3266666666666653</v>
      </c>
    </row>
    <row r="54" spans="1:15" x14ac:dyDescent="0.25">
      <c r="A54" t="s">
        <v>234</v>
      </c>
      <c r="B54">
        <v>9.6300000000000008</v>
      </c>
      <c r="C54">
        <v>5.13</v>
      </c>
      <c r="D54">
        <v>3.33</v>
      </c>
      <c r="E54">
        <v>4.8</v>
      </c>
      <c r="F54">
        <v>5.51</v>
      </c>
      <c r="G54">
        <v>3.6</v>
      </c>
      <c r="K54">
        <f t="shared" si="3"/>
        <v>5.3333333333333348</v>
      </c>
      <c r="L54">
        <f t="shared" si="4"/>
        <v>5.3333333333333348</v>
      </c>
      <c r="M54">
        <f>(D54-2.2339)/0.2384</f>
        <v>4.5977348993288585</v>
      </c>
      <c r="N54">
        <f>(G54-2.6492)/0.2219</f>
        <v>4.2848129788192884</v>
      </c>
      <c r="O54">
        <f t="shared" si="5"/>
        <v>5.6587579796913579</v>
      </c>
    </row>
    <row r="55" spans="1:15" x14ac:dyDescent="0.25">
      <c r="A55" t="s">
        <v>235</v>
      </c>
      <c r="B55">
        <v>16.3</v>
      </c>
      <c r="C55">
        <v>10.01</v>
      </c>
      <c r="D55">
        <v>3</v>
      </c>
      <c r="E55">
        <v>6.63</v>
      </c>
      <c r="F55">
        <v>8</v>
      </c>
      <c r="G55">
        <v>3.58</v>
      </c>
      <c r="H55">
        <v>3.94</v>
      </c>
      <c r="K55">
        <f t="shared" si="3"/>
        <v>7.3514285714285714</v>
      </c>
      <c r="L55">
        <f t="shared" si="4"/>
        <v>7.3514285714285714</v>
      </c>
      <c r="M55">
        <f>(D55-2.2339)/0.2384</f>
        <v>3.2135067114093951</v>
      </c>
      <c r="N55">
        <f>(G55-2.6492)/0.2219</f>
        <v>4.1946822893195135</v>
      </c>
      <c r="O55">
        <f t="shared" si="5"/>
        <v>7.469741285818416</v>
      </c>
    </row>
    <row r="56" spans="1:15" x14ac:dyDescent="0.25">
      <c r="A56" t="s">
        <v>236</v>
      </c>
      <c r="B56">
        <v>11.37</v>
      </c>
      <c r="C56">
        <v>8.26</v>
      </c>
      <c r="D56">
        <v>5.96</v>
      </c>
      <c r="F56">
        <v>5.35</v>
      </c>
      <c r="H56">
        <v>7.29</v>
      </c>
      <c r="I56">
        <v>6.23</v>
      </c>
      <c r="K56">
        <f t="shared" si="3"/>
        <v>7.645999999999999</v>
      </c>
      <c r="L56">
        <f t="shared" si="4"/>
        <v>7.4099999999999993</v>
      </c>
      <c r="M56">
        <f>(D56-2.2339)/0.2384</f>
        <v>15.629614093959731</v>
      </c>
      <c r="O56">
        <f t="shared" si="5"/>
        <v>9.5799228187919461</v>
      </c>
    </row>
    <row r="57" spans="1:15" x14ac:dyDescent="0.25">
      <c r="A57" t="s">
        <v>237</v>
      </c>
      <c r="C57">
        <v>5.2</v>
      </c>
      <c r="D57">
        <v>3.59</v>
      </c>
      <c r="F57">
        <v>4.7699999999999996</v>
      </c>
      <c r="G57">
        <v>4.09</v>
      </c>
      <c r="H57">
        <v>4.4400000000000004</v>
      </c>
      <c r="K57">
        <f t="shared" si="3"/>
        <v>4.4180000000000001</v>
      </c>
      <c r="L57">
        <f t="shared" si="4"/>
        <v>4.4180000000000001</v>
      </c>
      <c r="M57">
        <f>(D57-2.2339)/0.2384</f>
        <v>5.6883389261744952</v>
      </c>
      <c r="N57">
        <f>(G57-2.6492)/0.2219</f>
        <v>6.4930148715637674</v>
      </c>
      <c r="O57">
        <f t="shared" si="5"/>
        <v>5.3182707595476533</v>
      </c>
    </row>
    <row r="58" spans="1:15" x14ac:dyDescent="0.25">
      <c r="A58" t="s">
        <v>238</v>
      </c>
      <c r="B58">
        <v>11.7</v>
      </c>
      <c r="C58">
        <v>6.34</v>
      </c>
      <c r="D58">
        <v>2.8</v>
      </c>
      <c r="E58">
        <v>6.15</v>
      </c>
      <c r="F58">
        <v>6.95</v>
      </c>
      <c r="G58">
        <v>2</v>
      </c>
      <c r="K58">
        <f t="shared" si="3"/>
        <v>5.9900000000000011</v>
      </c>
      <c r="L58">
        <f t="shared" si="4"/>
        <v>5.9900000000000011</v>
      </c>
      <c r="M58">
        <f>(D58-2.2339)/0.2384</f>
        <v>2.3745805369127502</v>
      </c>
      <c r="N58">
        <f>(G58-2.6492)/0.2219</f>
        <v>-2.925642181162686</v>
      </c>
      <c r="O58">
        <f t="shared" si="5"/>
        <v>5.0981563926250102</v>
      </c>
    </row>
    <row r="59" spans="1:15" x14ac:dyDescent="0.25">
      <c r="A59" t="s">
        <v>239</v>
      </c>
      <c r="B59">
        <v>13.68</v>
      </c>
      <c r="C59">
        <v>6.9</v>
      </c>
      <c r="E59">
        <v>8.52</v>
      </c>
      <c r="F59">
        <v>9.2200000000000006</v>
      </c>
      <c r="K59">
        <f t="shared" si="3"/>
        <v>9.58</v>
      </c>
      <c r="L59">
        <f t="shared" si="4"/>
        <v>9.58</v>
      </c>
      <c r="O59">
        <f t="shared" si="5"/>
        <v>9.58</v>
      </c>
    </row>
    <row r="60" spans="1:15" x14ac:dyDescent="0.25">
      <c r="A60" t="s">
        <v>240</v>
      </c>
      <c r="B60">
        <v>10.55</v>
      </c>
      <c r="C60">
        <v>5.42</v>
      </c>
      <c r="E60">
        <v>5.54</v>
      </c>
      <c r="F60">
        <v>6.73</v>
      </c>
      <c r="K60">
        <f t="shared" si="3"/>
        <v>7.0600000000000005</v>
      </c>
      <c r="L60">
        <f t="shared" si="4"/>
        <v>7.0600000000000005</v>
      </c>
      <c r="O60">
        <f t="shared" si="5"/>
        <v>7.0600000000000005</v>
      </c>
    </row>
    <row r="61" spans="1:15" x14ac:dyDescent="0.25">
      <c r="A61" t="s">
        <v>241</v>
      </c>
      <c r="B61">
        <v>13.4</v>
      </c>
      <c r="C61">
        <v>5</v>
      </c>
      <c r="K61">
        <f t="shared" si="3"/>
        <v>9.1999999999999993</v>
      </c>
      <c r="L61">
        <f t="shared" si="4"/>
        <v>9.1999999999999993</v>
      </c>
      <c r="O61">
        <f t="shared" si="5"/>
        <v>9.1999999999999993</v>
      </c>
    </row>
    <row r="62" spans="1:15" x14ac:dyDescent="0.25">
      <c r="A62" t="s">
        <v>242</v>
      </c>
      <c r="B62">
        <v>7.64</v>
      </c>
      <c r="C62">
        <v>5.61</v>
      </c>
      <c r="E62">
        <v>5.99</v>
      </c>
      <c r="F62">
        <v>6.83</v>
      </c>
      <c r="G62">
        <v>3.76</v>
      </c>
      <c r="K62">
        <f t="shared" si="3"/>
        <v>5.9659999999999993</v>
      </c>
      <c r="L62">
        <f t="shared" si="4"/>
        <v>5.9659999999999993</v>
      </c>
      <c r="N62">
        <f>(G62-2.6492)/0.2219</f>
        <v>5.0058584948174847</v>
      </c>
      <c r="O62">
        <f t="shared" si="5"/>
        <v>6.2151716989634966</v>
      </c>
    </row>
    <row r="63" spans="1:15" x14ac:dyDescent="0.25">
      <c r="A63" t="s">
        <v>243</v>
      </c>
      <c r="B63">
        <v>7.99</v>
      </c>
      <c r="C63">
        <v>4.93</v>
      </c>
      <c r="E63">
        <v>4.7</v>
      </c>
      <c r="F63">
        <v>5.6</v>
      </c>
      <c r="K63">
        <f t="shared" si="3"/>
        <v>5.8049999999999997</v>
      </c>
      <c r="L63">
        <f t="shared" si="4"/>
        <v>5.8049999999999997</v>
      </c>
      <c r="O63">
        <f t="shared" si="5"/>
        <v>5.8049999999999997</v>
      </c>
    </row>
    <row r="64" spans="1:15" x14ac:dyDescent="0.25">
      <c r="A64" t="s">
        <v>244</v>
      </c>
      <c r="B64">
        <v>12.93</v>
      </c>
      <c r="C64">
        <v>7.2</v>
      </c>
      <c r="D64">
        <v>5.43</v>
      </c>
      <c r="E64">
        <v>6.69</v>
      </c>
      <c r="F64">
        <v>8.3000000000000007</v>
      </c>
      <c r="G64">
        <v>4.17</v>
      </c>
      <c r="H64">
        <v>4.4000000000000004</v>
      </c>
      <c r="K64">
        <f t="shared" si="3"/>
        <v>7.0171428571428569</v>
      </c>
      <c r="L64">
        <f t="shared" si="4"/>
        <v>7.0171428571428569</v>
      </c>
      <c r="M64">
        <f>(D64-2.2339)/0.2384</f>
        <v>13.406459731543622</v>
      </c>
      <c r="N64">
        <f>(G64-2.6492)/0.2219</f>
        <v>6.8535376295628661</v>
      </c>
      <c r="O64">
        <f t="shared" si="5"/>
        <v>8.5399996230152126</v>
      </c>
    </row>
    <row r="65" spans="1:15" x14ac:dyDescent="0.25">
      <c r="A65" t="s">
        <v>245</v>
      </c>
      <c r="B65">
        <v>17.11</v>
      </c>
      <c r="C65">
        <v>7.53</v>
      </c>
      <c r="E65">
        <v>6.54</v>
      </c>
      <c r="F65">
        <v>5.84</v>
      </c>
      <c r="K65">
        <f t="shared" si="3"/>
        <v>9.254999999999999</v>
      </c>
      <c r="L65">
        <f t="shared" si="4"/>
        <v>9.254999999999999</v>
      </c>
      <c r="O65">
        <f t="shared" si="5"/>
        <v>9.254999999999999</v>
      </c>
    </row>
    <row r="66" spans="1:15" x14ac:dyDescent="0.25">
      <c r="A66" t="s">
        <v>246</v>
      </c>
      <c r="B66">
        <v>13.14</v>
      </c>
      <c r="C66">
        <v>6.6</v>
      </c>
      <c r="D66">
        <v>4.03</v>
      </c>
      <c r="E66">
        <v>6.9</v>
      </c>
      <c r="F66">
        <v>7.24</v>
      </c>
      <c r="G66">
        <v>5.13</v>
      </c>
      <c r="H66">
        <v>5.03</v>
      </c>
      <c r="K66">
        <f t="shared" ref="K66:K86" si="6">AVERAGE(B66:H66)</f>
        <v>6.8671428571428583</v>
      </c>
      <c r="L66">
        <f t="shared" ref="L66:L86" si="7">AVERAGE(B66:I66)</f>
        <v>6.8671428571428583</v>
      </c>
      <c r="M66">
        <f>(D66-2.2339)/0.2384</f>
        <v>7.5339765100671139</v>
      </c>
      <c r="N66">
        <f>(G66-2.6492)/0.2219</f>
        <v>11.17981072555205</v>
      </c>
      <c r="O66">
        <f t="shared" ref="O66:O86" si="8">AVERAGE(B66,C66,E66,F66,H66,M66,N66)</f>
        <v>8.2319696050884534</v>
      </c>
    </row>
    <row r="67" spans="1:15" x14ac:dyDescent="0.25">
      <c r="A67" t="s">
        <v>247</v>
      </c>
      <c r="B67">
        <v>17.14</v>
      </c>
      <c r="C67">
        <v>11.45</v>
      </c>
      <c r="D67">
        <v>4.16</v>
      </c>
      <c r="E67">
        <v>6.88</v>
      </c>
      <c r="F67">
        <v>7.06</v>
      </c>
      <c r="G67">
        <v>4.04</v>
      </c>
      <c r="H67">
        <v>5.83</v>
      </c>
      <c r="K67">
        <f t="shared" si="6"/>
        <v>8.08</v>
      </c>
      <c r="L67">
        <f t="shared" si="7"/>
        <v>8.08</v>
      </c>
      <c r="M67">
        <f>(D67-2.2339)/0.2384</f>
        <v>8.0792785234899327</v>
      </c>
      <c r="N67">
        <f>(G67-2.6492)/0.2219</f>
        <v>6.2676881478143311</v>
      </c>
      <c r="O67">
        <f t="shared" si="8"/>
        <v>8.9581380959006101</v>
      </c>
    </row>
    <row r="68" spans="1:15" x14ac:dyDescent="0.25">
      <c r="A68" t="s">
        <v>248</v>
      </c>
      <c r="B68">
        <v>13.6</v>
      </c>
      <c r="C68">
        <v>8.9</v>
      </c>
      <c r="D68">
        <v>4.63</v>
      </c>
      <c r="E68">
        <v>8.24</v>
      </c>
      <c r="F68">
        <v>7.44</v>
      </c>
      <c r="G68">
        <v>6.03</v>
      </c>
      <c r="H68">
        <v>6.5</v>
      </c>
      <c r="K68">
        <f t="shared" si="6"/>
        <v>7.9057142857142848</v>
      </c>
      <c r="L68">
        <f t="shared" si="7"/>
        <v>7.9057142857142848</v>
      </c>
      <c r="M68">
        <f>(D68-2.2339)/0.2384</f>
        <v>10.050755033557046</v>
      </c>
      <c r="N68">
        <f>(G68-2.6492)/0.2219</f>
        <v>15.235691753041912</v>
      </c>
      <c r="O68">
        <f t="shared" si="8"/>
        <v>9.9952066837998519</v>
      </c>
    </row>
    <row r="69" spans="1:15" x14ac:dyDescent="0.25">
      <c r="A69" t="s">
        <v>249</v>
      </c>
      <c r="B69">
        <v>10.36</v>
      </c>
      <c r="C69">
        <v>5.45</v>
      </c>
      <c r="E69">
        <v>6.3</v>
      </c>
      <c r="F69">
        <v>6.54</v>
      </c>
      <c r="G69">
        <v>5.83</v>
      </c>
      <c r="K69">
        <f t="shared" si="6"/>
        <v>6.895999999999999</v>
      </c>
      <c r="L69">
        <f t="shared" si="7"/>
        <v>6.895999999999999</v>
      </c>
      <c r="N69">
        <f>(G69-2.6492)/0.2219</f>
        <v>14.334384858044166</v>
      </c>
      <c r="O69">
        <f t="shared" si="8"/>
        <v>8.5968769716088325</v>
      </c>
    </row>
    <row r="70" spans="1:15" x14ac:dyDescent="0.25">
      <c r="A70" t="s">
        <v>250</v>
      </c>
      <c r="B70">
        <v>11.2</v>
      </c>
      <c r="C70">
        <v>7.87</v>
      </c>
      <c r="E70">
        <v>8.3800000000000008</v>
      </c>
      <c r="F70">
        <v>6.08</v>
      </c>
      <c r="K70">
        <f t="shared" si="6"/>
        <v>8.3825000000000003</v>
      </c>
      <c r="L70">
        <f t="shared" si="7"/>
        <v>8.3825000000000003</v>
      </c>
      <c r="O70">
        <f t="shared" si="8"/>
        <v>8.3825000000000003</v>
      </c>
    </row>
    <row r="71" spans="1:15" x14ac:dyDescent="0.25">
      <c r="A71" t="s">
        <v>251</v>
      </c>
      <c r="B71">
        <v>16.63</v>
      </c>
      <c r="C71">
        <v>5.07</v>
      </c>
      <c r="E71">
        <v>7.04</v>
      </c>
      <c r="F71">
        <v>8.1</v>
      </c>
      <c r="K71">
        <f t="shared" si="6"/>
        <v>9.2099999999999991</v>
      </c>
      <c r="L71">
        <f t="shared" si="7"/>
        <v>9.2099999999999991</v>
      </c>
      <c r="O71">
        <f t="shared" si="8"/>
        <v>9.2099999999999991</v>
      </c>
    </row>
    <row r="72" spans="1:15" x14ac:dyDescent="0.25">
      <c r="A72" t="s">
        <v>252</v>
      </c>
      <c r="B72">
        <v>10.85</v>
      </c>
      <c r="C72">
        <v>6.13</v>
      </c>
      <c r="E72">
        <v>6.84</v>
      </c>
      <c r="F72">
        <v>6.7</v>
      </c>
      <c r="K72">
        <f t="shared" si="6"/>
        <v>7.63</v>
      </c>
      <c r="L72">
        <f t="shared" si="7"/>
        <v>7.63</v>
      </c>
      <c r="O72">
        <f t="shared" si="8"/>
        <v>7.63</v>
      </c>
    </row>
    <row r="73" spans="1:15" x14ac:dyDescent="0.25">
      <c r="A73" t="s">
        <v>253</v>
      </c>
      <c r="B73">
        <v>15.65</v>
      </c>
      <c r="C73">
        <v>8.3000000000000007</v>
      </c>
      <c r="E73">
        <v>6.29</v>
      </c>
      <c r="F73">
        <v>7.33</v>
      </c>
      <c r="K73">
        <f t="shared" si="6"/>
        <v>9.3925000000000001</v>
      </c>
      <c r="L73">
        <f t="shared" si="7"/>
        <v>9.3925000000000001</v>
      </c>
      <c r="O73">
        <f t="shared" si="8"/>
        <v>9.3925000000000001</v>
      </c>
    </row>
    <row r="74" spans="1:15" x14ac:dyDescent="0.25">
      <c r="A74" t="s">
        <v>254</v>
      </c>
      <c r="B74">
        <v>13.02</v>
      </c>
      <c r="C74">
        <v>8.7799999999999994</v>
      </c>
      <c r="E74">
        <v>7.42</v>
      </c>
      <c r="F74">
        <v>6.9</v>
      </c>
      <c r="K74">
        <f t="shared" si="6"/>
        <v>9.0299999999999994</v>
      </c>
      <c r="L74">
        <f t="shared" si="7"/>
        <v>9.0299999999999994</v>
      </c>
      <c r="O74">
        <f t="shared" si="8"/>
        <v>9.0299999999999994</v>
      </c>
    </row>
    <row r="75" spans="1:15" x14ac:dyDescent="0.25">
      <c r="A75" t="s">
        <v>255</v>
      </c>
      <c r="B75">
        <v>18.52</v>
      </c>
      <c r="C75">
        <v>7.48</v>
      </c>
      <c r="E75">
        <v>7</v>
      </c>
      <c r="F75">
        <v>7.26</v>
      </c>
      <c r="K75">
        <f t="shared" si="6"/>
        <v>10.065</v>
      </c>
      <c r="L75">
        <f t="shared" si="7"/>
        <v>10.065</v>
      </c>
      <c r="O75">
        <f t="shared" si="8"/>
        <v>10.065</v>
      </c>
    </row>
    <row r="76" spans="1:15" x14ac:dyDescent="0.25">
      <c r="A76" t="s">
        <v>256</v>
      </c>
      <c r="B76">
        <v>15.12</v>
      </c>
      <c r="C76">
        <v>7.5</v>
      </c>
      <c r="E76">
        <v>5.54</v>
      </c>
      <c r="F76">
        <v>7.88</v>
      </c>
      <c r="K76">
        <f t="shared" si="6"/>
        <v>9.01</v>
      </c>
      <c r="L76">
        <f t="shared" si="7"/>
        <v>9.01</v>
      </c>
      <c r="O76">
        <f t="shared" si="8"/>
        <v>9.01</v>
      </c>
    </row>
    <row r="77" spans="1:15" x14ac:dyDescent="0.25">
      <c r="A77" t="s">
        <v>257</v>
      </c>
      <c r="B77">
        <v>14.9</v>
      </c>
      <c r="C77">
        <v>9.08</v>
      </c>
      <c r="E77">
        <v>7.4</v>
      </c>
      <c r="F77">
        <v>10.78</v>
      </c>
      <c r="K77">
        <f t="shared" si="6"/>
        <v>10.540000000000001</v>
      </c>
      <c r="L77">
        <f t="shared" si="7"/>
        <v>10.540000000000001</v>
      </c>
      <c r="O77">
        <f t="shared" si="8"/>
        <v>10.540000000000001</v>
      </c>
    </row>
    <row r="78" spans="1:15" x14ac:dyDescent="0.25">
      <c r="A78" t="s">
        <v>258</v>
      </c>
      <c r="B78">
        <v>15.76</v>
      </c>
      <c r="C78">
        <v>9.7799999999999994</v>
      </c>
      <c r="E78">
        <v>9</v>
      </c>
      <c r="F78">
        <v>10.3</v>
      </c>
      <c r="K78">
        <f t="shared" si="6"/>
        <v>11.21</v>
      </c>
      <c r="L78">
        <f t="shared" si="7"/>
        <v>11.21</v>
      </c>
      <c r="O78">
        <f t="shared" si="8"/>
        <v>11.21</v>
      </c>
    </row>
    <row r="79" spans="1:15" x14ac:dyDescent="0.25">
      <c r="A79" t="s">
        <v>259</v>
      </c>
      <c r="B79">
        <v>15.33</v>
      </c>
      <c r="C79">
        <v>8.5299999999999994</v>
      </c>
      <c r="E79">
        <v>8.7899999999999991</v>
      </c>
      <c r="F79">
        <v>9.25</v>
      </c>
      <c r="K79">
        <f t="shared" si="6"/>
        <v>10.475</v>
      </c>
      <c r="L79">
        <f t="shared" si="7"/>
        <v>10.475</v>
      </c>
      <c r="O79">
        <f t="shared" si="8"/>
        <v>10.475</v>
      </c>
    </row>
    <row r="80" spans="1:15" x14ac:dyDescent="0.25">
      <c r="A80" t="s">
        <v>260</v>
      </c>
      <c r="B80">
        <v>9.75</v>
      </c>
      <c r="C80">
        <v>7.36</v>
      </c>
      <c r="E80">
        <v>7.8</v>
      </c>
      <c r="K80">
        <f t="shared" si="6"/>
        <v>8.3033333333333328</v>
      </c>
      <c r="L80">
        <f t="shared" si="7"/>
        <v>8.3033333333333328</v>
      </c>
      <c r="O80">
        <f t="shared" si="8"/>
        <v>8.3033333333333328</v>
      </c>
    </row>
    <row r="81" spans="1:15" x14ac:dyDescent="0.25">
      <c r="A81" t="s">
        <v>261</v>
      </c>
      <c r="B81">
        <v>13.44</v>
      </c>
      <c r="C81">
        <v>8.52</v>
      </c>
      <c r="D81">
        <v>3.5</v>
      </c>
      <c r="E81">
        <v>8.39</v>
      </c>
      <c r="F81">
        <v>8.48</v>
      </c>
      <c r="G81">
        <v>4.25</v>
      </c>
      <c r="H81">
        <v>3.2</v>
      </c>
      <c r="K81">
        <f t="shared" si="6"/>
        <v>7.1114285714285712</v>
      </c>
      <c r="L81">
        <f t="shared" si="7"/>
        <v>7.1114285714285712</v>
      </c>
      <c r="M81">
        <f>(D81-2.2339)/0.2384</f>
        <v>5.310822147651006</v>
      </c>
      <c r="N81">
        <f>(G81-2.6492)/0.2219</f>
        <v>7.2140603875619655</v>
      </c>
      <c r="O81">
        <f t="shared" si="8"/>
        <v>7.7935546478875679</v>
      </c>
    </row>
    <row r="82" spans="1:15" x14ac:dyDescent="0.25">
      <c r="A82" t="s">
        <v>262</v>
      </c>
      <c r="E82">
        <v>4.12</v>
      </c>
      <c r="F82">
        <v>3.48</v>
      </c>
      <c r="K82">
        <f t="shared" si="6"/>
        <v>3.8</v>
      </c>
      <c r="L82">
        <f t="shared" si="7"/>
        <v>3.8</v>
      </c>
      <c r="O82">
        <f t="shared" si="8"/>
        <v>3.8</v>
      </c>
    </row>
    <row r="83" spans="1:15" x14ac:dyDescent="0.25">
      <c r="A83" t="s">
        <v>263</v>
      </c>
      <c r="B83">
        <v>9.61</v>
      </c>
      <c r="C83">
        <v>8.86</v>
      </c>
      <c r="E83">
        <v>6.02</v>
      </c>
      <c r="K83">
        <f t="shared" si="6"/>
        <v>8.1633333333333322</v>
      </c>
      <c r="L83">
        <f t="shared" si="7"/>
        <v>8.1633333333333322</v>
      </c>
      <c r="O83">
        <f t="shared" si="8"/>
        <v>8.1633333333333322</v>
      </c>
    </row>
    <row r="84" spans="1:15" x14ac:dyDescent="0.25">
      <c r="A84" t="s">
        <v>264</v>
      </c>
      <c r="B84">
        <v>12.63</v>
      </c>
      <c r="C84">
        <v>6.62</v>
      </c>
      <c r="E84">
        <v>7.13</v>
      </c>
      <c r="F84">
        <v>7.42</v>
      </c>
      <c r="K84">
        <f t="shared" si="6"/>
        <v>8.4499999999999993</v>
      </c>
      <c r="L84">
        <f t="shared" si="7"/>
        <v>8.4499999999999993</v>
      </c>
      <c r="O84">
        <f t="shared" si="8"/>
        <v>8.4499999999999993</v>
      </c>
    </row>
    <row r="85" spans="1:15" x14ac:dyDescent="0.25">
      <c r="A85" t="s">
        <v>265</v>
      </c>
      <c r="B85">
        <v>14.15</v>
      </c>
      <c r="C85">
        <v>10.220000000000001</v>
      </c>
      <c r="E85">
        <v>8.0299999999999994</v>
      </c>
      <c r="F85">
        <v>8.36</v>
      </c>
      <c r="K85">
        <f t="shared" si="6"/>
        <v>10.19</v>
      </c>
      <c r="L85">
        <f t="shared" si="7"/>
        <v>10.19</v>
      </c>
      <c r="O85">
        <f t="shared" si="8"/>
        <v>10.19</v>
      </c>
    </row>
    <row r="86" spans="1:15" x14ac:dyDescent="0.25">
      <c r="A86" t="s">
        <v>266</v>
      </c>
      <c r="B86">
        <v>12.83</v>
      </c>
      <c r="C86">
        <v>6.36</v>
      </c>
      <c r="K86">
        <f t="shared" si="6"/>
        <v>9.5950000000000006</v>
      </c>
      <c r="L86">
        <f t="shared" si="7"/>
        <v>9.5950000000000006</v>
      </c>
      <c r="O86">
        <f t="shared" si="8"/>
        <v>9.5950000000000006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sqref="A1:E1048576"/>
    </sheetView>
  </sheetViews>
  <sheetFormatPr defaultRowHeight="12.5" x14ac:dyDescent="0.25"/>
  <sheetData>
    <row r="1" spans="1:8" x14ac:dyDescent="0.25">
      <c r="B1" t="s">
        <v>109</v>
      </c>
      <c r="C1" t="s">
        <v>110</v>
      </c>
      <c r="D1" t="s">
        <v>73</v>
      </c>
      <c r="E1" t="s">
        <v>274</v>
      </c>
      <c r="F1" t="s">
        <v>112</v>
      </c>
    </row>
    <row r="2" spans="1:8" x14ac:dyDescent="0.25">
      <c r="A2" t="s">
        <v>275</v>
      </c>
      <c r="B2">
        <v>1.5666666666666667</v>
      </c>
      <c r="C2">
        <v>2.4500000000000002</v>
      </c>
      <c r="D2">
        <v>3.2333333333333329</v>
      </c>
      <c r="E2">
        <v>4.58</v>
      </c>
      <c r="F2">
        <v>2.9575</v>
      </c>
    </row>
    <row r="3" spans="1:8" x14ac:dyDescent="0.25">
      <c r="A3" t="s">
        <v>276</v>
      </c>
      <c r="B3">
        <v>3.11</v>
      </c>
      <c r="C3">
        <v>4.16</v>
      </c>
      <c r="D3">
        <v>4.5</v>
      </c>
      <c r="E3">
        <v>2.8666666666666671</v>
      </c>
      <c r="F3">
        <v>3.6591666666666667</v>
      </c>
    </row>
    <row r="4" spans="1:8" x14ac:dyDescent="0.25">
      <c r="A4" t="s">
        <v>277</v>
      </c>
      <c r="B4">
        <v>1.59</v>
      </c>
      <c r="C4">
        <v>2.2000000000000002</v>
      </c>
      <c r="D4">
        <v>3.16</v>
      </c>
      <c r="E4">
        <v>3.7</v>
      </c>
      <c r="F4">
        <v>2.6625000000000001</v>
      </c>
      <c r="H4" t="s">
        <v>299</v>
      </c>
    </row>
    <row r="5" spans="1:8" x14ac:dyDescent="0.25">
      <c r="A5" t="s">
        <v>278</v>
      </c>
      <c r="B5">
        <v>1.59</v>
      </c>
      <c r="C5">
        <v>1.8</v>
      </c>
      <c r="D5">
        <v>3.2</v>
      </c>
      <c r="E5">
        <v>3.56</v>
      </c>
      <c r="F5">
        <v>2.5375000000000001</v>
      </c>
    </row>
    <row r="6" spans="1:8" x14ac:dyDescent="0.25">
      <c r="A6" t="s">
        <v>279</v>
      </c>
      <c r="B6">
        <v>1.79</v>
      </c>
      <c r="C6">
        <v>2.36</v>
      </c>
      <c r="F6">
        <v>2.0750000000000002</v>
      </c>
    </row>
    <row r="7" spans="1:8" x14ac:dyDescent="0.25">
      <c r="A7" t="s">
        <v>280</v>
      </c>
      <c r="B7">
        <v>1.79</v>
      </c>
      <c r="C7">
        <v>2.36</v>
      </c>
      <c r="F7">
        <v>2.0750000000000002</v>
      </c>
    </row>
    <row r="8" spans="1:8" x14ac:dyDescent="0.25">
      <c r="A8" t="s">
        <v>281</v>
      </c>
    </row>
    <row r="9" spans="1:8" x14ac:dyDescent="0.25">
      <c r="A9" t="s">
        <v>282</v>
      </c>
      <c r="B9">
        <v>2.35</v>
      </c>
      <c r="D9">
        <v>3.1</v>
      </c>
      <c r="E9">
        <v>3.7</v>
      </c>
      <c r="F9">
        <v>3.05</v>
      </c>
    </row>
    <row r="10" spans="1:8" x14ac:dyDescent="0.25">
      <c r="A10" t="s">
        <v>283</v>
      </c>
      <c r="B10">
        <v>2.23</v>
      </c>
      <c r="C10">
        <v>1.51</v>
      </c>
      <c r="D10">
        <v>4.0199999999999996</v>
      </c>
      <c r="F10">
        <v>2.5866666666666664</v>
      </c>
    </row>
    <row r="11" spans="1:8" x14ac:dyDescent="0.25">
      <c r="A11" t="s">
        <v>284</v>
      </c>
      <c r="B11">
        <v>2.69</v>
      </c>
      <c r="D11">
        <v>3.66</v>
      </c>
      <c r="F11">
        <v>3.1749999999999998</v>
      </c>
    </row>
    <row r="12" spans="1:8" x14ac:dyDescent="0.25">
      <c r="A12" t="s">
        <v>285</v>
      </c>
      <c r="B12">
        <v>2.33</v>
      </c>
      <c r="C12">
        <v>2.2599999999999998</v>
      </c>
      <c r="E12">
        <v>9.1999999999999993</v>
      </c>
      <c r="F12">
        <v>4.5966666666666667</v>
      </c>
    </row>
    <row r="13" spans="1:8" x14ac:dyDescent="0.25">
      <c r="A13" t="s">
        <v>286</v>
      </c>
      <c r="B13">
        <v>3.29</v>
      </c>
      <c r="F13">
        <v>3.29</v>
      </c>
    </row>
    <row r="14" spans="1:8" x14ac:dyDescent="0.25">
      <c r="A14" t="s">
        <v>287</v>
      </c>
    </row>
    <row r="15" spans="1:8" x14ac:dyDescent="0.25">
      <c r="A15" t="s">
        <v>288</v>
      </c>
      <c r="B15">
        <v>2.89</v>
      </c>
      <c r="C15">
        <v>3.49</v>
      </c>
      <c r="D15">
        <v>4.92</v>
      </c>
      <c r="E15">
        <v>3.46</v>
      </c>
      <c r="F15">
        <v>3.69</v>
      </c>
    </row>
    <row r="16" spans="1:8" x14ac:dyDescent="0.25">
      <c r="A16" t="s">
        <v>289</v>
      </c>
      <c r="B16">
        <v>2.41</v>
      </c>
      <c r="C16">
        <v>2.4300000000000002</v>
      </c>
      <c r="D16">
        <v>3.24</v>
      </c>
      <c r="E16">
        <v>3.5</v>
      </c>
      <c r="F16">
        <v>2.895</v>
      </c>
    </row>
    <row r="17" spans="1:6" x14ac:dyDescent="0.25">
      <c r="A17" t="s">
        <v>290</v>
      </c>
      <c r="B17">
        <v>2.52</v>
      </c>
      <c r="D17">
        <v>3.38</v>
      </c>
      <c r="E17">
        <v>3.44</v>
      </c>
      <c r="F17">
        <v>3.1133333333333333</v>
      </c>
    </row>
    <row r="18" spans="1:6" x14ac:dyDescent="0.25">
      <c r="A18" t="s">
        <v>291</v>
      </c>
    </row>
    <row r="19" spans="1:6" x14ac:dyDescent="0.25">
      <c r="A19" t="s">
        <v>292</v>
      </c>
    </row>
    <row r="20" spans="1:6" x14ac:dyDescent="0.25">
      <c r="A20" t="s">
        <v>293</v>
      </c>
    </row>
    <row r="21" spans="1:6" x14ac:dyDescent="0.25">
      <c r="A21" t="s">
        <v>294</v>
      </c>
      <c r="B21">
        <v>3.01</v>
      </c>
      <c r="C21">
        <v>3.55</v>
      </c>
      <c r="D21">
        <v>5.78</v>
      </c>
      <c r="E21">
        <v>5.72</v>
      </c>
      <c r="F21">
        <v>4.5149999999999997</v>
      </c>
    </row>
    <row r="22" spans="1:6" x14ac:dyDescent="0.25">
      <c r="A22" s="8" t="s">
        <v>111</v>
      </c>
      <c r="B22">
        <v>3.32</v>
      </c>
      <c r="C22">
        <v>3.62</v>
      </c>
      <c r="D22">
        <v>3.12</v>
      </c>
      <c r="E22">
        <v>2.4500000000000002</v>
      </c>
      <c r="F22">
        <v>3.1274999999999999</v>
      </c>
    </row>
    <row r="23" spans="1:6" x14ac:dyDescent="0.25">
      <c r="A23" t="s">
        <v>113</v>
      </c>
      <c r="B23">
        <v>4</v>
      </c>
      <c r="C23">
        <v>4.8</v>
      </c>
      <c r="D23">
        <v>4.5199999999999996</v>
      </c>
      <c r="E23">
        <v>2.85</v>
      </c>
      <c r="F23">
        <v>4.0425000000000004</v>
      </c>
    </row>
    <row r="24" spans="1:6" x14ac:dyDescent="0.25">
      <c r="A24" t="s">
        <v>114</v>
      </c>
      <c r="D24">
        <v>1.8</v>
      </c>
      <c r="F24">
        <v>1.8</v>
      </c>
    </row>
    <row r="25" spans="1:6" x14ac:dyDescent="0.25">
      <c r="A25" t="s">
        <v>115</v>
      </c>
      <c r="B25">
        <v>2.2200000000000002</v>
      </c>
      <c r="C25">
        <v>4.76</v>
      </c>
      <c r="D25">
        <v>4.24</v>
      </c>
      <c r="E25">
        <v>4.375</v>
      </c>
      <c r="F25">
        <v>3.8987500000000002</v>
      </c>
    </row>
    <row r="26" spans="1:6" x14ac:dyDescent="0.25">
      <c r="A26" t="s">
        <v>116</v>
      </c>
      <c r="B26">
        <v>3.32</v>
      </c>
      <c r="C26">
        <v>2.78</v>
      </c>
      <c r="D26">
        <v>4.2</v>
      </c>
      <c r="E26">
        <v>2.72</v>
      </c>
      <c r="F26">
        <v>3.2549999999999999</v>
      </c>
    </row>
    <row r="27" spans="1:6" x14ac:dyDescent="0.25">
      <c r="A27" t="s">
        <v>117</v>
      </c>
      <c r="B27">
        <v>3.78</v>
      </c>
      <c r="C27">
        <v>4.42</v>
      </c>
      <c r="D27">
        <v>3.64</v>
      </c>
      <c r="E27">
        <v>3.52</v>
      </c>
      <c r="F27">
        <v>3.84</v>
      </c>
    </row>
    <row r="28" spans="1:6" x14ac:dyDescent="0.25">
      <c r="A28" t="s">
        <v>118</v>
      </c>
      <c r="B28">
        <v>3.08</v>
      </c>
      <c r="C28">
        <v>4.78</v>
      </c>
      <c r="D28">
        <v>4.8600000000000003</v>
      </c>
      <c r="E28">
        <v>3.36</v>
      </c>
      <c r="F28">
        <v>4.0199999999999996</v>
      </c>
    </row>
    <row r="29" spans="1:6" x14ac:dyDescent="0.25">
      <c r="A29" t="s">
        <v>119</v>
      </c>
      <c r="B29">
        <v>4.4000000000000004</v>
      </c>
      <c r="C29">
        <v>5.4249999999999998</v>
      </c>
      <c r="D29">
        <v>4.0199999999999996</v>
      </c>
      <c r="E29">
        <v>4.62</v>
      </c>
      <c r="F29">
        <v>4.61625</v>
      </c>
    </row>
    <row r="30" spans="1:6" x14ac:dyDescent="0.25">
      <c r="A30" t="s">
        <v>120</v>
      </c>
      <c r="B30">
        <v>4.4000000000000004</v>
      </c>
      <c r="C30">
        <v>6.6</v>
      </c>
      <c r="D30">
        <v>4.4800000000000004</v>
      </c>
      <c r="E30">
        <v>4.0999999999999996</v>
      </c>
      <c r="F30">
        <v>4.8949999999999996</v>
      </c>
    </row>
    <row r="31" spans="1:6" x14ac:dyDescent="0.25">
      <c r="A31" t="s">
        <v>121</v>
      </c>
      <c r="B31">
        <v>2.5</v>
      </c>
      <c r="D31">
        <v>3.82</v>
      </c>
      <c r="E31">
        <v>3.9</v>
      </c>
      <c r="F31">
        <v>3.4066666666666667</v>
      </c>
    </row>
    <row r="32" spans="1:6" x14ac:dyDescent="0.25">
      <c r="A32" t="s">
        <v>122</v>
      </c>
      <c r="D32">
        <v>2.96</v>
      </c>
      <c r="E32">
        <v>4.12</v>
      </c>
      <c r="F32">
        <v>3.54</v>
      </c>
    </row>
    <row r="33" spans="1:6" x14ac:dyDescent="0.25">
      <c r="A33" t="s">
        <v>123</v>
      </c>
      <c r="B33">
        <v>2.84</v>
      </c>
      <c r="C33">
        <v>4.5599999999999996</v>
      </c>
      <c r="D33">
        <v>4.42</v>
      </c>
      <c r="E33">
        <v>3.82</v>
      </c>
      <c r="F33">
        <v>3.91</v>
      </c>
    </row>
    <row r="34" spans="1:6" x14ac:dyDescent="0.25">
      <c r="A34" t="s">
        <v>124</v>
      </c>
      <c r="B34">
        <v>4.4800000000000004</v>
      </c>
      <c r="C34">
        <v>6.16</v>
      </c>
      <c r="D34">
        <v>6.44</v>
      </c>
      <c r="F34">
        <v>5.6933333333333325</v>
      </c>
    </row>
    <row r="35" spans="1:6" x14ac:dyDescent="0.25">
      <c r="A35" t="s">
        <v>125</v>
      </c>
      <c r="B35">
        <v>2.98</v>
      </c>
      <c r="C35">
        <v>7.02</v>
      </c>
      <c r="D35">
        <v>6.12</v>
      </c>
      <c r="E35">
        <v>3.2</v>
      </c>
      <c r="F35">
        <v>4.83</v>
      </c>
    </row>
    <row r="36" spans="1:6" x14ac:dyDescent="0.25">
      <c r="A36" t="s">
        <v>126</v>
      </c>
      <c r="B36">
        <v>2.94</v>
      </c>
      <c r="C36">
        <v>4.4333333333333327</v>
      </c>
      <c r="D36">
        <v>4.28</v>
      </c>
      <c r="E36">
        <v>3.36</v>
      </c>
      <c r="F36">
        <v>3.753333333333333</v>
      </c>
    </row>
    <row r="37" spans="1:6" x14ac:dyDescent="0.25">
      <c r="A37" t="s">
        <v>127</v>
      </c>
    </row>
    <row r="38" spans="1:6" x14ac:dyDescent="0.25">
      <c r="A38" t="s">
        <v>128</v>
      </c>
    </row>
    <row r="39" spans="1:6" x14ac:dyDescent="0.25">
      <c r="A39" s="8" t="s">
        <v>129</v>
      </c>
      <c r="B39">
        <v>5.8</v>
      </c>
      <c r="C39">
        <v>5.2</v>
      </c>
      <c r="D39">
        <v>3.04</v>
      </c>
      <c r="E39">
        <v>4</v>
      </c>
      <c r="F39">
        <v>4.51</v>
      </c>
    </row>
    <row r="40" spans="1:6" x14ac:dyDescent="0.25">
      <c r="A40" s="8" t="s">
        <v>130</v>
      </c>
      <c r="B40">
        <v>6.68</v>
      </c>
      <c r="C40">
        <v>6.54</v>
      </c>
      <c r="E40">
        <v>5.0250000000000004</v>
      </c>
      <c r="F40">
        <v>6.0816666666666679</v>
      </c>
    </row>
    <row r="41" spans="1:6" x14ac:dyDescent="0.25">
      <c r="A41" s="8" t="s">
        <v>131</v>
      </c>
      <c r="B41">
        <v>3.92</v>
      </c>
      <c r="C41">
        <v>4.9749999999999996</v>
      </c>
      <c r="D41">
        <v>3.1</v>
      </c>
      <c r="E41">
        <v>3.96</v>
      </c>
      <c r="F41">
        <v>3.98875</v>
      </c>
    </row>
    <row r="42" spans="1:6" x14ac:dyDescent="0.25">
      <c r="A42" s="8" t="s">
        <v>132</v>
      </c>
      <c r="B42">
        <v>5.9</v>
      </c>
      <c r="C42">
        <v>6.0250000000000004</v>
      </c>
      <c r="E42">
        <v>5.16</v>
      </c>
      <c r="F42">
        <v>5.6950000000000003</v>
      </c>
    </row>
    <row r="43" spans="1:6" x14ac:dyDescent="0.25">
      <c r="A43" s="8" t="s">
        <v>133</v>
      </c>
      <c r="B43">
        <v>6.45</v>
      </c>
      <c r="F43">
        <v>6.45</v>
      </c>
    </row>
    <row r="44" spans="1:6" x14ac:dyDescent="0.25">
      <c r="A44" s="8" t="s">
        <v>134</v>
      </c>
      <c r="B44">
        <v>4.2</v>
      </c>
      <c r="C44">
        <v>4.46</v>
      </c>
      <c r="D44">
        <v>4.4000000000000004</v>
      </c>
      <c r="F44">
        <v>4.3533333333333335</v>
      </c>
    </row>
    <row r="45" spans="1:6" x14ac:dyDescent="0.25">
      <c r="A45" s="8" t="s">
        <v>135</v>
      </c>
      <c r="B45">
        <v>5</v>
      </c>
      <c r="C45">
        <v>7.78</v>
      </c>
      <c r="D45">
        <v>4.18</v>
      </c>
      <c r="F45">
        <v>5.6533333333333333</v>
      </c>
    </row>
    <row r="46" spans="1:6" x14ac:dyDescent="0.25">
      <c r="A46" s="8" t="s">
        <v>136</v>
      </c>
      <c r="B46">
        <v>4.38</v>
      </c>
      <c r="C46">
        <v>5.7</v>
      </c>
      <c r="D46">
        <v>6.82</v>
      </c>
      <c r="E46">
        <v>4.42</v>
      </c>
      <c r="F46">
        <v>5.33</v>
      </c>
    </row>
    <row r="47" spans="1:6" x14ac:dyDescent="0.25">
      <c r="A47" s="8" t="s">
        <v>137</v>
      </c>
      <c r="B47">
        <v>5.54</v>
      </c>
      <c r="C47">
        <v>8.02</v>
      </c>
      <c r="D47">
        <v>6.56</v>
      </c>
      <c r="E47">
        <v>5.7</v>
      </c>
      <c r="F47">
        <v>6.4550000000000001</v>
      </c>
    </row>
    <row r="48" spans="1:6" x14ac:dyDescent="0.25">
      <c r="A48" s="8" t="s">
        <v>138</v>
      </c>
      <c r="B48">
        <v>6.96</v>
      </c>
      <c r="C48">
        <v>6.22</v>
      </c>
      <c r="D48">
        <v>6.7</v>
      </c>
      <c r="F48">
        <v>6.6266666666666678</v>
      </c>
    </row>
    <row r="49" spans="1:6" x14ac:dyDescent="0.25">
      <c r="A49" s="8" t="s">
        <v>139</v>
      </c>
      <c r="D49">
        <v>2.92</v>
      </c>
      <c r="E49">
        <v>2.9</v>
      </c>
      <c r="F49">
        <v>2.91</v>
      </c>
    </row>
    <row r="50" spans="1:6" x14ac:dyDescent="0.25">
      <c r="A50" s="8" t="s">
        <v>140</v>
      </c>
      <c r="B50">
        <v>3.56</v>
      </c>
      <c r="E50">
        <v>2</v>
      </c>
      <c r="F50">
        <v>2.78</v>
      </c>
    </row>
    <row r="51" spans="1:6" x14ac:dyDescent="0.25">
      <c r="A51" s="8" t="s">
        <v>141</v>
      </c>
      <c r="B51">
        <v>2.98</v>
      </c>
      <c r="C51">
        <v>5.46</v>
      </c>
      <c r="D51">
        <v>5.66</v>
      </c>
      <c r="F51">
        <v>4.7</v>
      </c>
    </row>
    <row r="52" spans="1:6" x14ac:dyDescent="0.25">
      <c r="A52" s="8" t="s">
        <v>142</v>
      </c>
      <c r="B52">
        <v>4.666666666666667</v>
      </c>
      <c r="C52">
        <v>5.7</v>
      </c>
      <c r="D52">
        <v>3.68</v>
      </c>
      <c r="E52">
        <v>4.68</v>
      </c>
      <c r="F52">
        <v>4.6816666666666666</v>
      </c>
    </row>
    <row r="53" spans="1:6" x14ac:dyDescent="0.25">
      <c r="A53" s="8" t="s">
        <v>143</v>
      </c>
      <c r="B53">
        <v>3.96</v>
      </c>
      <c r="D53">
        <v>2.8</v>
      </c>
      <c r="E53">
        <v>3.8</v>
      </c>
      <c r="F53">
        <v>3.52</v>
      </c>
    </row>
    <row r="54" spans="1:6" x14ac:dyDescent="0.25">
      <c r="A54" s="8" t="s">
        <v>144</v>
      </c>
      <c r="B54">
        <v>1.95</v>
      </c>
      <c r="C54">
        <v>3.1666666666666665</v>
      </c>
      <c r="D54">
        <v>3.04</v>
      </c>
      <c r="E54">
        <v>4.08</v>
      </c>
      <c r="F54">
        <v>3.059166666666667</v>
      </c>
    </row>
    <row r="55" spans="1:6" x14ac:dyDescent="0.25">
      <c r="A55" s="8" t="s">
        <v>145</v>
      </c>
      <c r="B55">
        <v>3.52</v>
      </c>
      <c r="C55">
        <v>6.62</v>
      </c>
      <c r="D55">
        <v>5.62</v>
      </c>
      <c r="E55">
        <v>6.4</v>
      </c>
      <c r="F55">
        <v>5.54</v>
      </c>
    </row>
    <row r="56" spans="1:6" x14ac:dyDescent="0.25">
      <c r="A56" s="8" t="s">
        <v>146</v>
      </c>
      <c r="B56">
        <v>4.0333333333333332</v>
      </c>
      <c r="C56">
        <v>2.9</v>
      </c>
      <c r="D56">
        <v>5.0999999999999996</v>
      </c>
      <c r="E56">
        <v>4.1399999999999997</v>
      </c>
      <c r="F56">
        <v>4.043333333333333</v>
      </c>
    </row>
    <row r="57" spans="1:6" x14ac:dyDescent="0.25">
      <c r="A57" s="8" t="s">
        <v>147</v>
      </c>
      <c r="B57">
        <v>3</v>
      </c>
      <c r="C57">
        <v>3.72</v>
      </c>
      <c r="D57">
        <v>3.64</v>
      </c>
      <c r="E57">
        <v>3.24</v>
      </c>
      <c r="F57">
        <v>3.4</v>
      </c>
    </row>
    <row r="58" spans="1:6" x14ac:dyDescent="0.25">
      <c r="A58" s="8" t="s">
        <v>148</v>
      </c>
      <c r="B58">
        <v>1.88</v>
      </c>
      <c r="C58">
        <v>4.0599999999999996</v>
      </c>
      <c r="D58">
        <v>4.92</v>
      </c>
      <c r="E58">
        <v>3.02</v>
      </c>
      <c r="F58">
        <v>3.47</v>
      </c>
    </row>
    <row r="59" spans="1:6" x14ac:dyDescent="0.25">
      <c r="A59" s="8" t="s">
        <v>149</v>
      </c>
      <c r="D59">
        <v>4.0999999999999996</v>
      </c>
      <c r="E59">
        <v>3.7</v>
      </c>
      <c r="F59">
        <v>3.9</v>
      </c>
    </row>
    <row r="60" spans="1:6" x14ac:dyDescent="0.25">
      <c r="A60" s="8" t="s">
        <v>150</v>
      </c>
      <c r="B60">
        <v>4.26</v>
      </c>
      <c r="C60">
        <v>3.82</v>
      </c>
      <c r="D60">
        <v>5.68</v>
      </c>
      <c r="E60">
        <v>4.7</v>
      </c>
      <c r="F60">
        <v>4.6150000000000002</v>
      </c>
    </row>
    <row r="61" spans="1:6" x14ac:dyDescent="0.25">
      <c r="A61" s="8" t="s">
        <v>151</v>
      </c>
      <c r="B61">
        <v>3.4</v>
      </c>
      <c r="D61">
        <v>3.38</v>
      </c>
      <c r="E61">
        <v>3.48</v>
      </c>
      <c r="F61">
        <v>3.42</v>
      </c>
    </row>
    <row r="62" spans="1:6" x14ac:dyDescent="0.25">
      <c r="A62" s="8" t="s">
        <v>152</v>
      </c>
      <c r="D62">
        <v>2.8</v>
      </c>
      <c r="E62">
        <v>4.04</v>
      </c>
      <c r="F62">
        <v>3.42</v>
      </c>
    </row>
    <row r="63" spans="1:6" x14ac:dyDescent="0.25">
      <c r="A63" s="8" t="s">
        <v>153</v>
      </c>
      <c r="D63">
        <v>5.26</v>
      </c>
      <c r="E63">
        <v>5.6</v>
      </c>
      <c r="F63">
        <v>5.43</v>
      </c>
    </row>
    <row r="64" spans="1:6" x14ac:dyDescent="0.25">
      <c r="A64" s="8" t="s">
        <v>154</v>
      </c>
      <c r="B64">
        <v>5.4</v>
      </c>
      <c r="D64">
        <v>3.96</v>
      </c>
      <c r="E64">
        <v>3.82</v>
      </c>
      <c r="F64">
        <v>4.3933333333333335</v>
      </c>
    </row>
    <row r="65" spans="1:6" x14ac:dyDescent="0.25">
      <c r="A65" s="8" t="s">
        <v>155</v>
      </c>
      <c r="B65">
        <v>4.5999999999999996</v>
      </c>
      <c r="D65">
        <v>3.02</v>
      </c>
      <c r="E65">
        <v>2.56</v>
      </c>
      <c r="F65">
        <v>3.393333333333334</v>
      </c>
    </row>
    <row r="66" spans="1:6" x14ac:dyDescent="0.25">
      <c r="A66" s="8" t="s">
        <v>156</v>
      </c>
      <c r="D66">
        <v>4.5199999999999996</v>
      </c>
      <c r="E66">
        <v>2.94</v>
      </c>
      <c r="F66">
        <v>3.73</v>
      </c>
    </row>
    <row r="67" spans="1:6" x14ac:dyDescent="0.25">
      <c r="A67" s="8" t="s">
        <v>157</v>
      </c>
      <c r="B67">
        <v>3.36</v>
      </c>
      <c r="D67">
        <v>3.3</v>
      </c>
      <c r="E67">
        <v>3.5</v>
      </c>
      <c r="F67">
        <v>3.3866666666666667</v>
      </c>
    </row>
    <row r="68" spans="1:6" x14ac:dyDescent="0.25">
      <c r="A68" s="8" t="s">
        <v>158</v>
      </c>
      <c r="B68">
        <v>3.92</v>
      </c>
      <c r="C68">
        <v>5.82</v>
      </c>
      <c r="D68">
        <v>5.44</v>
      </c>
      <c r="E68">
        <v>3.02</v>
      </c>
      <c r="F68">
        <v>4.55</v>
      </c>
    </row>
    <row r="69" spans="1:6" x14ac:dyDescent="0.25">
      <c r="A69" s="8" t="s">
        <v>159</v>
      </c>
      <c r="D69">
        <v>3.84</v>
      </c>
      <c r="E69">
        <v>2.56</v>
      </c>
      <c r="F69">
        <v>3.2</v>
      </c>
    </row>
    <row r="70" spans="1:6" x14ac:dyDescent="0.25">
      <c r="A70" s="8" t="s">
        <v>160</v>
      </c>
      <c r="B70">
        <v>4.3600000000000003</v>
      </c>
      <c r="C70">
        <v>4.76</v>
      </c>
      <c r="D70">
        <v>3.58</v>
      </c>
      <c r="F70">
        <v>4.2333333333333334</v>
      </c>
    </row>
    <row r="71" spans="1:6" x14ac:dyDescent="0.25">
      <c r="A71" s="8" t="s">
        <v>161</v>
      </c>
      <c r="B71">
        <v>4.3600000000000003</v>
      </c>
      <c r="C71">
        <v>5.7</v>
      </c>
      <c r="E71">
        <v>6.28</v>
      </c>
      <c r="F71">
        <v>5.4466666666666663</v>
      </c>
    </row>
    <row r="72" spans="1:6" x14ac:dyDescent="0.25">
      <c r="A72" s="8" t="s">
        <v>162</v>
      </c>
      <c r="B72">
        <v>3.76</v>
      </c>
      <c r="C72">
        <v>6.05</v>
      </c>
      <c r="D72">
        <v>2.4</v>
      </c>
      <c r="E72">
        <v>6.26</v>
      </c>
      <c r="F72">
        <v>4.6174999999999997</v>
      </c>
    </row>
    <row r="73" spans="1:6" x14ac:dyDescent="0.25">
      <c r="A73" s="8" t="s">
        <v>163</v>
      </c>
      <c r="B73">
        <v>4.375</v>
      </c>
      <c r="C73">
        <v>3.92</v>
      </c>
      <c r="F73">
        <v>4.1475</v>
      </c>
    </row>
    <row r="74" spans="1:6" x14ac:dyDescent="0.25">
      <c r="A74" s="8" t="s">
        <v>164</v>
      </c>
      <c r="B74">
        <v>3</v>
      </c>
      <c r="E74">
        <v>4.04</v>
      </c>
      <c r="F74">
        <v>3.52</v>
      </c>
    </row>
    <row r="75" spans="1:6" x14ac:dyDescent="0.25">
      <c r="A75" s="8" t="s">
        <v>165</v>
      </c>
      <c r="B75">
        <v>2.9750000000000001</v>
      </c>
      <c r="C75">
        <v>4.0999999999999996</v>
      </c>
      <c r="D75">
        <v>4.12</v>
      </c>
      <c r="F75">
        <v>3.7316666666666669</v>
      </c>
    </row>
    <row r="76" spans="1:6" x14ac:dyDescent="0.25">
      <c r="A76" s="8" t="s">
        <v>166</v>
      </c>
      <c r="B76">
        <v>2.66</v>
      </c>
      <c r="C76">
        <v>3.78</v>
      </c>
      <c r="D76">
        <v>4.0599999999999996</v>
      </c>
      <c r="E76">
        <v>2.0499999999999998</v>
      </c>
      <c r="F76">
        <v>3.1375000000000002</v>
      </c>
    </row>
    <row r="77" spans="1:6" x14ac:dyDescent="0.25">
      <c r="A77" s="8" t="s">
        <v>167</v>
      </c>
      <c r="B77">
        <v>3.28</v>
      </c>
      <c r="C77">
        <v>7.5</v>
      </c>
      <c r="D77">
        <v>5.16</v>
      </c>
      <c r="F77">
        <v>5.3133333333333335</v>
      </c>
    </row>
    <row r="78" spans="1:6" x14ac:dyDescent="0.25">
      <c r="A78" s="8" t="s">
        <v>168</v>
      </c>
      <c r="D78">
        <v>3.1</v>
      </c>
      <c r="E78">
        <v>2.78</v>
      </c>
      <c r="F78">
        <v>2.94</v>
      </c>
    </row>
    <row r="79" spans="1:6" x14ac:dyDescent="0.25">
      <c r="A79" s="8" t="s">
        <v>169</v>
      </c>
      <c r="B79">
        <v>4.54</v>
      </c>
      <c r="C79">
        <v>4.55</v>
      </c>
      <c r="D79">
        <v>5.12</v>
      </c>
      <c r="E79">
        <v>3.52</v>
      </c>
      <c r="F79">
        <v>4.4325000000000001</v>
      </c>
    </row>
    <row r="80" spans="1:6" x14ac:dyDescent="0.25">
      <c r="A80" s="8" t="s">
        <v>170</v>
      </c>
      <c r="D80">
        <v>2.0499999999999998</v>
      </c>
      <c r="E80">
        <v>2.44</v>
      </c>
      <c r="F80">
        <v>2.2450000000000001</v>
      </c>
    </row>
    <row r="81" spans="1:6" x14ac:dyDescent="0.25">
      <c r="A81" s="8" t="s">
        <v>171</v>
      </c>
      <c r="B81">
        <v>3.38</v>
      </c>
      <c r="C81">
        <v>2.9</v>
      </c>
      <c r="D81">
        <v>3.1</v>
      </c>
      <c r="E81">
        <v>2.4</v>
      </c>
      <c r="F81">
        <v>2.9449999999999998</v>
      </c>
    </row>
    <row r="82" spans="1:6" x14ac:dyDescent="0.25">
      <c r="A82" s="8" t="s">
        <v>172</v>
      </c>
      <c r="B82">
        <v>4.4800000000000004</v>
      </c>
      <c r="C82">
        <v>4.9333333333333336</v>
      </c>
      <c r="D82">
        <v>3.38</v>
      </c>
      <c r="E82">
        <v>3.28</v>
      </c>
      <c r="F82">
        <v>4.0183333333333335</v>
      </c>
    </row>
    <row r="83" spans="1:6" x14ac:dyDescent="0.25">
      <c r="A83" s="8" t="s">
        <v>173</v>
      </c>
      <c r="B83">
        <v>3.04</v>
      </c>
      <c r="C83">
        <v>4.38</v>
      </c>
      <c r="D83">
        <v>4.18</v>
      </c>
      <c r="E83">
        <v>2.84</v>
      </c>
      <c r="F83">
        <v>3.61</v>
      </c>
    </row>
    <row r="84" spans="1:6" x14ac:dyDescent="0.25">
      <c r="A84" s="8" t="s">
        <v>174</v>
      </c>
      <c r="B84">
        <v>3.94</v>
      </c>
      <c r="D84">
        <v>3.96</v>
      </c>
      <c r="E84">
        <v>4.32</v>
      </c>
      <c r="F84">
        <v>4.0733333333333333</v>
      </c>
    </row>
    <row r="85" spans="1:6" x14ac:dyDescent="0.25">
      <c r="A85" s="8" t="s">
        <v>175</v>
      </c>
      <c r="D85">
        <v>3.1</v>
      </c>
      <c r="E85">
        <v>2.8</v>
      </c>
      <c r="F85">
        <v>2.95</v>
      </c>
    </row>
    <row r="86" spans="1:6" x14ac:dyDescent="0.25">
      <c r="A86" s="8" t="s">
        <v>176</v>
      </c>
      <c r="D86">
        <v>3.15</v>
      </c>
      <c r="F86">
        <v>3.15</v>
      </c>
    </row>
    <row r="87" spans="1:6" x14ac:dyDescent="0.25">
      <c r="A87" s="8" t="s">
        <v>177</v>
      </c>
      <c r="B87">
        <v>4.24</v>
      </c>
      <c r="C87">
        <v>4.12</v>
      </c>
      <c r="D87">
        <v>4.66</v>
      </c>
      <c r="E87">
        <v>5.5</v>
      </c>
      <c r="F87">
        <v>4.63</v>
      </c>
    </row>
    <row r="88" spans="1:6" x14ac:dyDescent="0.25">
      <c r="A88" s="8" t="s">
        <v>295</v>
      </c>
      <c r="E88">
        <v>3.08</v>
      </c>
      <c r="F88">
        <v>3.08</v>
      </c>
    </row>
    <row r="89" spans="1:6" x14ac:dyDescent="0.25">
      <c r="A89" s="8" t="s">
        <v>296</v>
      </c>
      <c r="E89">
        <v>4.4400000000000004</v>
      </c>
      <c r="F89">
        <v>4.4400000000000004</v>
      </c>
    </row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J1048576"/>
    </sheetView>
  </sheetViews>
  <sheetFormatPr defaultRowHeight="12.5" x14ac:dyDescent="0.25"/>
  <cols>
    <col min="1" max="1" width="12.1796875" bestFit="1" customWidth="1"/>
    <col min="2" max="2" width="8.26953125" style="11" customWidth="1"/>
    <col min="3" max="3" width="11.08984375" bestFit="1" customWidth="1"/>
    <col min="11" max="11" width="4" customWidth="1"/>
    <col min="14" max="14" width="2.7265625" customWidth="1"/>
    <col min="21" max="21" width="8.26953125" style="11" customWidth="1"/>
    <col min="22" max="22" width="11.08984375" bestFit="1" customWidth="1"/>
  </cols>
  <sheetData>
    <row r="1" spans="1:20" x14ac:dyDescent="0.25">
      <c r="A1" t="s">
        <v>303</v>
      </c>
      <c r="B1" s="11" t="s">
        <v>316</v>
      </c>
      <c r="C1" t="s">
        <v>317</v>
      </c>
      <c r="D1" t="s">
        <v>318</v>
      </c>
      <c r="E1" t="s">
        <v>383</v>
      </c>
      <c r="F1" t="s">
        <v>319</v>
      </c>
      <c r="G1" t="s">
        <v>392</v>
      </c>
      <c r="H1" t="s">
        <v>381</v>
      </c>
      <c r="I1" t="s">
        <v>382</v>
      </c>
      <c r="J1" t="s">
        <v>389</v>
      </c>
      <c r="L1" t="s">
        <v>391</v>
      </c>
      <c r="M1" t="s">
        <v>399</v>
      </c>
      <c r="O1" t="s">
        <v>402</v>
      </c>
      <c r="P1" t="s">
        <v>403</v>
      </c>
      <c r="Q1" t="s">
        <v>404</v>
      </c>
      <c r="R1" t="s">
        <v>406</v>
      </c>
      <c r="T1" t="s">
        <v>390</v>
      </c>
    </row>
    <row r="2" spans="1:20" x14ac:dyDescent="0.25">
      <c r="A2" t="s">
        <v>304</v>
      </c>
      <c r="B2" s="11">
        <v>3.9</v>
      </c>
      <c r="C2">
        <v>4.333333333333333</v>
      </c>
      <c r="D2">
        <v>3</v>
      </c>
      <c r="F2">
        <v>2</v>
      </c>
      <c r="G2">
        <v>1.125</v>
      </c>
      <c r="H2">
        <v>2</v>
      </c>
      <c r="I2">
        <v>2.5</v>
      </c>
      <c r="L2">
        <f>AVERAGE(B2:J2)</f>
        <v>2.6940476190476192</v>
      </c>
      <c r="M2">
        <f>AVERAGE(B2:D2,F2:I2)</f>
        <v>2.6940476190476192</v>
      </c>
      <c r="O2">
        <f>(D2-0.4177)/0.7828</f>
        <v>3.2987991824220746</v>
      </c>
      <c r="P2">
        <f>(H2-1.2468)/0.4879</f>
        <v>1.5437589670014349</v>
      </c>
      <c r="Q2">
        <f>(I2-1.8229)/0.4337</f>
        <v>1.5612174314041967</v>
      </c>
      <c r="R2">
        <f>AVERAGE(B2:C2,F2:G2,O2:Q2)</f>
        <v>2.5374441305944337</v>
      </c>
      <c r="T2" t="s">
        <v>393</v>
      </c>
    </row>
    <row r="3" spans="1:20" x14ac:dyDescent="0.25">
      <c r="A3" t="s">
        <v>305</v>
      </c>
      <c r="B3" s="11">
        <v>4.0999999999999996</v>
      </c>
      <c r="C3">
        <v>1.1666666666666667</v>
      </c>
      <c r="E3">
        <v>0.5</v>
      </c>
      <c r="F3">
        <v>1.625</v>
      </c>
      <c r="G3">
        <v>0.75</v>
      </c>
      <c r="H3">
        <v>4</v>
      </c>
      <c r="I3">
        <v>2</v>
      </c>
      <c r="L3">
        <f t="shared" ref="L3:L66" si="0">AVERAGE(B3:J3)</f>
        <v>2.0202380952380952</v>
      </c>
      <c r="M3">
        <f t="shared" ref="M3:M66" si="1">AVERAGE(B3:D3,F3:I3)</f>
        <v>2.2736111111111108</v>
      </c>
      <c r="P3">
        <f>(H3-1.2468)/0.4879</f>
        <v>5.6429596228735397</v>
      </c>
      <c r="Q3">
        <f t="shared" ref="Q3:Q12" si="2">(I3-1.8229)/0.4337</f>
        <v>0.40834678349089243</v>
      </c>
      <c r="R3">
        <f t="shared" ref="R3:R66" si="3">AVERAGE(B3:C3,F3:G3,O3:Q3)</f>
        <v>2.2821621788385165</v>
      </c>
    </row>
    <row r="4" spans="1:20" x14ac:dyDescent="0.25">
      <c r="A4" t="s">
        <v>306</v>
      </c>
      <c r="B4" s="11">
        <v>2.2999999999999998</v>
      </c>
      <c r="C4">
        <v>3.8</v>
      </c>
      <c r="F4">
        <v>2.1</v>
      </c>
      <c r="G4">
        <v>0.625</v>
      </c>
      <c r="I4">
        <v>0.5</v>
      </c>
      <c r="L4">
        <f t="shared" si="0"/>
        <v>1.8649999999999998</v>
      </c>
      <c r="M4">
        <f t="shared" si="1"/>
        <v>1.8649999999999998</v>
      </c>
      <c r="R4">
        <f t="shared" si="3"/>
        <v>2.2062499999999998</v>
      </c>
    </row>
    <row r="5" spans="1:20" x14ac:dyDescent="0.25">
      <c r="A5" t="s">
        <v>307</v>
      </c>
      <c r="B5" s="11">
        <v>2.8</v>
      </c>
      <c r="C5">
        <v>1.25</v>
      </c>
      <c r="D5">
        <v>3.125</v>
      </c>
      <c r="F5">
        <v>2.2999999999999998</v>
      </c>
      <c r="G5">
        <v>3.2</v>
      </c>
      <c r="I5">
        <v>1.25</v>
      </c>
      <c r="L5">
        <f t="shared" si="0"/>
        <v>2.3208333333333333</v>
      </c>
      <c r="M5">
        <f t="shared" si="1"/>
        <v>2.3208333333333333</v>
      </c>
      <c r="O5">
        <f>(D5-0.4177)/0.7828</f>
        <v>3.4584823709759833</v>
      </c>
      <c r="R5">
        <f t="shared" si="3"/>
        <v>2.6016964741951965</v>
      </c>
    </row>
    <row r="6" spans="1:20" x14ac:dyDescent="0.25">
      <c r="A6" t="s">
        <v>308</v>
      </c>
      <c r="B6" s="11">
        <v>3.6</v>
      </c>
      <c r="C6">
        <v>0.5</v>
      </c>
      <c r="F6">
        <v>1.9</v>
      </c>
      <c r="G6">
        <v>0.875</v>
      </c>
      <c r="H6">
        <v>1</v>
      </c>
      <c r="I6">
        <v>0.5</v>
      </c>
      <c r="L6">
        <f t="shared" si="0"/>
        <v>1.3958333333333333</v>
      </c>
      <c r="M6">
        <f t="shared" si="1"/>
        <v>1.3958333333333333</v>
      </c>
      <c r="P6">
        <f>(H6-1.2468)/0.4879</f>
        <v>-0.50584136093461751</v>
      </c>
      <c r="R6">
        <f t="shared" si="3"/>
        <v>1.2738317278130764</v>
      </c>
    </row>
    <row r="7" spans="1:20" x14ac:dyDescent="0.25">
      <c r="A7" t="s">
        <v>309</v>
      </c>
      <c r="B7" s="11">
        <v>2.6</v>
      </c>
      <c r="C7">
        <v>4.375</v>
      </c>
      <c r="D7">
        <v>0.75</v>
      </c>
      <c r="F7">
        <v>2</v>
      </c>
      <c r="G7">
        <v>1.25</v>
      </c>
      <c r="H7">
        <v>1.75</v>
      </c>
      <c r="I7">
        <v>2</v>
      </c>
      <c r="L7">
        <f t="shared" si="0"/>
        <v>2.1035714285714286</v>
      </c>
      <c r="M7">
        <f t="shared" si="1"/>
        <v>2.1035714285714286</v>
      </c>
      <c r="O7">
        <f>(D7-0.4177)/0.7828</f>
        <v>0.42450178845171177</v>
      </c>
      <c r="P7">
        <f>(H7-1.2468)/0.4879</f>
        <v>1.0313588850174218</v>
      </c>
      <c r="Q7">
        <f t="shared" si="2"/>
        <v>0.40834678349089243</v>
      </c>
      <c r="R7">
        <f t="shared" si="3"/>
        <v>1.7270296367085751</v>
      </c>
    </row>
    <row r="8" spans="1:20" x14ac:dyDescent="0.25">
      <c r="A8" t="s">
        <v>310</v>
      </c>
      <c r="B8" s="11">
        <v>3.2</v>
      </c>
      <c r="C8">
        <v>3.7</v>
      </c>
      <c r="D8">
        <v>3.2</v>
      </c>
      <c r="F8">
        <v>4.2</v>
      </c>
      <c r="G8">
        <v>4.2</v>
      </c>
      <c r="I8">
        <v>5</v>
      </c>
      <c r="L8">
        <f t="shared" si="0"/>
        <v>3.9166666666666665</v>
      </c>
      <c r="M8">
        <f t="shared" si="1"/>
        <v>3.9166666666666665</v>
      </c>
      <c r="O8">
        <f t="shared" ref="O8:O21" si="4">(D8-0.4177)/0.7828</f>
        <v>3.5542922841083291</v>
      </c>
      <c r="Q8">
        <f t="shared" si="2"/>
        <v>7.325570670970718</v>
      </c>
      <c r="R8">
        <f t="shared" si="3"/>
        <v>4.3633104925131745</v>
      </c>
    </row>
    <row r="9" spans="1:20" x14ac:dyDescent="0.25">
      <c r="A9" t="s">
        <v>311</v>
      </c>
      <c r="B9" s="11">
        <v>3.9</v>
      </c>
      <c r="C9">
        <v>3.1</v>
      </c>
      <c r="D9">
        <v>4.5</v>
      </c>
      <c r="F9">
        <v>3.4</v>
      </c>
      <c r="G9">
        <v>1.125</v>
      </c>
      <c r="I9">
        <v>0.5</v>
      </c>
      <c r="L9">
        <f t="shared" si="0"/>
        <v>2.7541666666666664</v>
      </c>
      <c r="M9">
        <f t="shared" si="1"/>
        <v>2.7541666666666664</v>
      </c>
      <c r="O9">
        <f t="shared" si="4"/>
        <v>5.2149974450689829</v>
      </c>
      <c r="R9">
        <f t="shared" si="3"/>
        <v>3.3479994890137967</v>
      </c>
    </row>
    <row r="10" spans="1:20" x14ac:dyDescent="0.25">
      <c r="A10" t="s">
        <v>312</v>
      </c>
      <c r="B10" s="11">
        <v>3.6</v>
      </c>
      <c r="C10">
        <v>3.4</v>
      </c>
      <c r="D10">
        <v>4.3</v>
      </c>
      <c r="F10">
        <v>3.7</v>
      </c>
      <c r="G10">
        <v>1.25</v>
      </c>
      <c r="I10">
        <v>1</v>
      </c>
      <c r="L10">
        <f t="shared" si="0"/>
        <v>2.875</v>
      </c>
      <c r="M10">
        <f t="shared" si="1"/>
        <v>2.875</v>
      </c>
      <c r="O10">
        <f t="shared" si="4"/>
        <v>4.9595043433827284</v>
      </c>
      <c r="R10">
        <f t="shared" si="3"/>
        <v>3.3819008686765457</v>
      </c>
    </row>
    <row r="11" spans="1:20" x14ac:dyDescent="0.25">
      <c r="A11" t="s">
        <v>313</v>
      </c>
      <c r="B11" s="11">
        <v>4.5</v>
      </c>
      <c r="C11">
        <v>7.1</v>
      </c>
      <c r="F11">
        <v>4.5999999999999996</v>
      </c>
      <c r="G11">
        <v>0.875</v>
      </c>
      <c r="I11">
        <v>2</v>
      </c>
      <c r="L11">
        <f t="shared" si="0"/>
        <v>3.8149999999999999</v>
      </c>
      <c r="M11">
        <f t="shared" si="1"/>
        <v>3.8149999999999999</v>
      </c>
      <c r="Q11">
        <f t="shared" si="2"/>
        <v>0.40834678349089243</v>
      </c>
      <c r="R11">
        <f t="shared" si="3"/>
        <v>3.4966693566981784</v>
      </c>
    </row>
    <row r="12" spans="1:20" x14ac:dyDescent="0.25">
      <c r="A12" t="s">
        <v>314</v>
      </c>
      <c r="B12" s="11">
        <v>2.7</v>
      </c>
      <c r="C12">
        <v>1.375</v>
      </c>
      <c r="D12">
        <v>4</v>
      </c>
      <c r="F12">
        <v>2.7</v>
      </c>
      <c r="G12">
        <v>1.6</v>
      </c>
      <c r="I12">
        <v>3.5</v>
      </c>
      <c r="L12">
        <f t="shared" si="0"/>
        <v>2.645833333333333</v>
      </c>
      <c r="M12">
        <f t="shared" si="1"/>
        <v>2.645833333333333</v>
      </c>
      <c r="O12">
        <f t="shared" si="4"/>
        <v>4.5762646908533471</v>
      </c>
      <c r="Q12">
        <f t="shared" si="2"/>
        <v>3.8669587272308048</v>
      </c>
      <c r="R12">
        <f t="shared" si="3"/>
        <v>2.8030372363473588</v>
      </c>
    </row>
    <row r="13" spans="1:20" x14ac:dyDescent="0.25">
      <c r="A13" t="s">
        <v>315</v>
      </c>
      <c r="B13" s="11">
        <v>2</v>
      </c>
      <c r="C13">
        <v>5.2</v>
      </c>
      <c r="D13">
        <v>4.4000000000000004</v>
      </c>
      <c r="F13">
        <v>2.9</v>
      </c>
      <c r="G13">
        <v>2.4</v>
      </c>
      <c r="L13">
        <f t="shared" si="0"/>
        <v>3.3800000000000003</v>
      </c>
      <c r="M13">
        <f t="shared" si="1"/>
        <v>3.3800000000000003</v>
      </c>
      <c r="O13">
        <f t="shared" si="4"/>
        <v>5.0872508942258561</v>
      </c>
      <c r="R13">
        <f t="shared" si="3"/>
        <v>3.5174501788451713</v>
      </c>
    </row>
    <row r="14" spans="1:20" x14ac:dyDescent="0.25">
      <c r="A14" t="s">
        <v>321</v>
      </c>
      <c r="B14" s="11">
        <v>2.9</v>
      </c>
      <c r="C14">
        <v>3.25</v>
      </c>
      <c r="D14">
        <v>1.75</v>
      </c>
      <c r="F14">
        <v>2.8</v>
      </c>
      <c r="G14">
        <v>2.5</v>
      </c>
      <c r="I14">
        <v>1</v>
      </c>
      <c r="L14">
        <f t="shared" si="0"/>
        <v>2.3666666666666667</v>
      </c>
      <c r="M14">
        <f t="shared" si="1"/>
        <v>2.3666666666666667</v>
      </c>
      <c r="O14">
        <f t="shared" si="4"/>
        <v>1.7019672968829842</v>
      </c>
      <c r="R14">
        <f t="shared" si="3"/>
        <v>2.6303934593765965</v>
      </c>
    </row>
    <row r="15" spans="1:20" x14ac:dyDescent="0.25">
      <c r="A15" t="s">
        <v>322</v>
      </c>
      <c r="B15" s="11">
        <v>5.0999999999999996</v>
      </c>
      <c r="C15">
        <v>4.625</v>
      </c>
      <c r="D15">
        <v>8.5</v>
      </c>
      <c r="F15">
        <v>2.6</v>
      </c>
      <c r="G15">
        <v>3.6</v>
      </c>
      <c r="L15">
        <f t="shared" si="0"/>
        <v>4.8850000000000007</v>
      </c>
      <c r="M15">
        <f t="shared" si="1"/>
        <v>4.8850000000000007</v>
      </c>
      <c r="O15">
        <f t="shared" si="4"/>
        <v>10.324859478794071</v>
      </c>
      <c r="R15">
        <f t="shared" si="3"/>
        <v>5.2499718957588142</v>
      </c>
    </row>
    <row r="16" spans="1:20" x14ac:dyDescent="0.25">
      <c r="A16" t="s">
        <v>323</v>
      </c>
      <c r="B16" s="11">
        <v>4.5</v>
      </c>
      <c r="C16">
        <v>5.0999999999999996</v>
      </c>
      <c r="D16">
        <v>5</v>
      </c>
      <c r="F16">
        <v>4.8</v>
      </c>
      <c r="G16">
        <v>3.3</v>
      </c>
      <c r="L16">
        <f t="shared" si="0"/>
        <v>4.54</v>
      </c>
      <c r="M16">
        <f t="shared" si="1"/>
        <v>4.54</v>
      </c>
      <c r="O16">
        <f t="shared" si="4"/>
        <v>5.8537301992846187</v>
      </c>
      <c r="R16">
        <f t="shared" si="3"/>
        <v>4.7107460398569234</v>
      </c>
    </row>
    <row r="17" spans="1:18" x14ac:dyDescent="0.25">
      <c r="A17" t="s">
        <v>324</v>
      </c>
      <c r="B17" s="11">
        <v>4.5</v>
      </c>
      <c r="C17">
        <v>5.4</v>
      </c>
      <c r="D17">
        <v>5.4</v>
      </c>
      <c r="F17">
        <v>5</v>
      </c>
      <c r="G17">
        <v>4</v>
      </c>
      <c r="L17">
        <f t="shared" si="0"/>
        <v>4.8600000000000003</v>
      </c>
      <c r="M17">
        <f t="shared" si="1"/>
        <v>4.8600000000000003</v>
      </c>
      <c r="O17">
        <f t="shared" si="4"/>
        <v>6.3647164026571286</v>
      </c>
      <c r="R17">
        <f t="shared" si="3"/>
        <v>5.0529432805314256</v>
      </c>
    </row>
    <row r="18" spans="1:18" x14ac:dyDescent="0.25">
      <c r="A18" t="s">
        <v>325</v>
      </c>
      <c r="B18" s="11">
        <v>4.5999999999999996</v>
      </c>
      <c r="D18">
        <v>5.5</v>
      </c>
      <c r="F18">
        <v>4.3</v>
      </c>
      <c r="G18">
        <v>3.4</v>
      </c>
      <c r="L18">
        <f t="shared" si="0"/>
        <v>4.4499999999999993</v>
      </c>
      <c r="M18">
        <f t="shared" si="1"/>
        <v>4.4499999999999993</v>
      </c>
      <c r="O18">
        <f t="shared" si="4"/>
        <v>6.4924629535002554</v>
      </c>
      <c r="R18">
        <f t="shared" si="3"/>
        <v>4.6981157383750638</v>
      </c>
    </row>
    <row r="19" spans="1:18" x14ac:dyDescent="0.25">
      <c r="A19" t="s">
        <v>326</v>
      </c>
      <c r="B19" s="11">
        <v>5</v>
      </c>
      <c r="C19">
        <v>5.4</v>
      </c>
      <c r="D19">
        <v>7.7</v>
      </c>
      <c r="F19">
        <v>4.4000000000000004</v>
      </c>
      <c r="G19">
        <v>4.0999999999999996</v>
      </c>
      <c r="L19">
        <f t="shared" si="0"/>
        <v>5.32</v>
      </c>
      <c r="M19">
        <f t="shared" si="1"/>
        <v>5.32</v>
      </c>
      <c r="O19">
        <f t="shared" si="4"/>
        <v>9.3028870720490549</v>
      </c>
      <c r="R19">
        <f t="shared" si="3"/>
        <v>5.64057741440981</v>
      </c>
    </row>
    <row r="20" spans="1:18" x14ac:dyDescent="0.25">
      <c r="A20" t="s">
        <v>327</v>
      </c>
      <c r="B20" s="11">
        <v>3.3</v>
      </c>
      <c r="C20">
        <v>5.8</v>
      </c>
      <c r="D20">
        <v>5.8</v>
      </c>
      <c r="F20">
        <v>3</v>
      </c>
      <c r="G20">
        <v>3</v>
      </c>
      <c r="L20">
        <f t="shared" si="0"/>
        <v>4.18</v>
      </c>
      <c r="M20">
        <f t="shared" si="1"/>
        <v>4.18</v>
      </c>
      <c r="O20">
        <f t="shared" si="4"/>
        <v>6.8757026060296367</v>
      </c>
      <c r="R20">
        <f t="shared" si="3"/>
        <v>4.3951405212059269</v>
      </c>
    </row>
    <row r="21" spans="1:18" x14ac:dyDescent="0.25">
      <c r="A21" t="s">
        <v>328</v>
      </c>
      <c r="B21" s="11">
        <v>4.5999999999999996</v>
      </c>
      <c r="C21">
        <v>5.6</v>
      </c>
      <c r="D21">
        <v>6.2</v>
      </c>
      <c r="F21">
        <v>4.4000000000000004</v>
      </c>
      <c r="G21">
        <v>3.4</v>
      </c>
      <c r="L21">
        <f t="shared" si="0"/>
        <v>4.839999999999999</v>
      </c>
      <c r="M21">
        <f t="shared" si="1"/>
        <v>4.839999999999999</v>
      </c>
      <c r="O21">
        <f t="shared" si="4"/>
        <v>7.3866888094021457</v>
      </c>
      <c r="R21">
        <f t="shared" si="3"/>
        <v>5.077337761880429</v>
      </c>
    </row>
    <row r="22" spans="1:18" x14ac:dyDescent="0.25">
      <c r="A22" t="s">
        <v>329</v>
      </c>
      <c r="C22" s="11">
        <v>2</v>
      </c>
      <c r="F22">
        <v>2.9</v>
      </c>
      <c r="G22">
        <v>3.5</v>
      </c>
      <c r="I22">
        <v>2.5</v>
      </c>
      <c r="L22">
        <f t="shared" si="0"/>
        <v>2.7250000000000001</v>
      </c>
      <c r="M22">
        <f t="shared" si="1"/>
        <v>2.7250000000000001</v>
      </c>
      <c r="Q22">
        <f t="shared" ref="Q22:Q25" si="5">(I22-1.8229)/0.4337</f>
        <v>1.5612174314041967</v>
      </c>
      <c r="R22">
        <f t="shared" si="3"/>
        <v>2.4903043578510493</v>
      </c>
    </row>
    <row r="23" spans="1:18" x14ac:dyDescent="0.25">
      <c r="A23" t="s">
        <v>330</v>
      </c>
      <c r="F23" s="11">
        <v>1.6</v>
      </c>
      <c r="G23">
        <v>2.6</v>
      </c>
      <c r="I23">
        <v>0.8</v>
      </c>
      <c r="L23">
        <f t="shared" si="0"/>
        <v>1.6666666666666667</v>
      </c>
      <c r="M23">
        <f t="shared" si="1"/>
        <v>1.6666666666666667</v>
      </c>
      <c r="R23">
        <f t="shared" si="3"/>
        <v>2.1</v>
      </c>
    </row>
    <row r="24" spans="1:18" x14ac:dyDescent="0.25">
      <c r="A24" t="s">
        <v>331</v>
      </c>
      <c r="F24">
        <v>1.1000000000000001</v>
      </c>
      <c r="G24">
        <v>3.4</v>
      </c>
      <c r="I24">
        <v>1</v>
      </c>
      <c r="L24">
        <f t="shared" si="0"/>
        <v>1.8333333333333333</v>
      </c>
      <c r="M24">
        <f t="shared" si="1"/>
        <v>1.8333333333333333</v>
      </c>
      <c r="R24">
        <f t="shared" si="3"/>
        <v>2.25</v>
      </c>
    </row>
    <row r="25" spans="1:18" x14ac:dyDescent="0.25">
      <c r="A25" t="s">
        <v>332</v>
      </c>
      <c r="F25">
        <v>2.9</v>
      </c>
      <c r="G25">
        <v>3.5</v>
      </c>
      <c r="I25">
        <v>2.4</v>
      </c>
      <c r="L25">
        <f t="shared" si="0"/>
        <v>2.9333333333333336</v>
      </c>
      <c r="M25">
        <f t="shared" si="1"/>
        <v>2.9333333333333336</v>
      </c>
      <c r="Q25">
        <f t="shared" si="5"/>
        <v>1.3306433018215356</v>
      </c>
      <c r="R25">
        <f t="shared" si="3"/>
        <v>2.5768811006071783</v>
      </c>
    </row>
    <row r="26" spans="1:18" x14ac:dyDescent="0.25">
      <c r="A26" t="s">
        <v>333</v>
      </c>
      <c r="B26" s="11">
        <v>2.7</v>
      </c>
      <c r="F26">
        <v>1.1000000000000001</v>
      </c>
      <c r="G26">
        <v>2.2999999999999998</v>
      </c>
      <c r="H26">
        <v>1.3</v>
      </c>
      <c r="I26">
        <v>1.1000000000000001</v>
      </c>
      <c r="L26">
        <f t="shared" si="0"/>
        <v>1.7</v>
      </c>
      <c r="M26">
        <f t="shared" si="1"/>
        <v>1.7</v>
      </c>
      <c r="P26">
        <f>(H26-1.2468)/0.4879</f>
        <v>0.10903873744619827</v>
      </c>
      <c r="R26">
        <f t="shared" si="3"/>
        <v>1.5522596843615495</v>
      </c>
    </row>
    <row r="27" spans="1:18" x14ac:dyDescent="0.25">
      <c r="A27" t="s">
        <v>334</v>
      </c>
      <c r="B27" s="11">
        <v>1.8</v>
      </c>
      <c r="F27">
        <v>1.7</v>
      </c>
      <c r="G27">
        <v>1.7</v>
      </c>
      <c r="H27">
        <v>1.4</v>
      </c>
      <c r="I27">
        <v>0.8</v>
      </c>
      <c r="L27">
        <f t="shared" si="0"/>
        <v>1.48</v>
      </c>
      <c r="M27">
        <f t="shared" si="1"/>
        <v>1.48</v>
      </c>
      <c r="P27">
        <f>(H27-1.2468)/0.4879</f>
        <v>0.31399877023980327</v>
      </c>
      <c r="R27">
        <f t="shared" si="3"/>
        <v>1.3784996925599509</v>
      </c>
    </row>
    <row r="28" spans="1:18" x14ac:dyDescent="0.25">
      <c r="A28" t="s">
        <v>335</v>
      </c>
      <c r="B28" s="11">
        <v>4</v>
      </c>
      <c r="F28">
        <v>3.6</v>
      </c>
      <c r="G28">
        <v>3</v>
      </c>
      <c r="I28">
        <v>1.1000000000000001</v>
      </c>
      <c r="L28">
        <f t="shared" si="0"/>
        <v>2.9249999999999998</v>
      </c>
      <c r="M28">
        <f t="shared" si="1"/>
        <v>2.9249999999999998</v>
      </c>
      <c r="R28">
        <f t="shared" si="3"/>
        <v>3.5333333333333332</v>
      </c>
    </row>
    <row r="29" spans="1:18" x14ac:dyDescent="0.25">
      <c r="A29" t="s">
        <v>336</v>
      </c>
      <c r="B29" s="11">
        <v>7.2</v>
      </c>
      <c r="C29">
        <v>9.6</v>
      </c>
      <c r="D29">
        <v>10.166666666666666</v>
      </c>
      <c r="L29">
        <f t="shared" si="0"/>
        <v>8.9888888888888889</v>
      </c>
      <c r="M29">
        <f t="shared" si="1"/>
        <v>8.9888888888888889</v>
      </c>
      <c r="O29">
        <f t="shared" ref="O29" si="6">(D29-0.4177)/0.7828</f>
        <v>12.453968659512858</v>
      </c>
      <c r="R29">
        <f t="shared" si="3"/>
        <v>9.7513228865042851</v>
      </c>
    </row>
    <row r="30" spans="1:18" x14ac:dyDescent="0.25">
      <c r="A30" t="s">
        <v>337</v>
      </c>
      <c r="F30">
        <v>3.1</v>
      </c>
      <c r="G30">
        <v>2.5</v>
      </c>
      <c r="H30">
        <v>1.5</v>
      </c>
      <c r="I30">
        <v>2</v>
      </c>
      <c r="L30">
        <f t="shared" si="0"/>
        <v>2.2749999999999999</v>
      </c>
      <c r="M30">
        <f t="shared" si="1"/>
        <v>2.2749999999999999</v>
      </c>
      <c r="P30">
        <f>(H30-1.2468)/0.4879</f>
        <v>0.51895880303340869</v>
      </c>
      <c r="Q30">
        <f t="shared" ref="Q30" si="7">(I30-1.8229)/0.4337</f>
        <v>0.40834678349089243</v>
      </c>
      <c r="R30">
        <f t="shared" si="3"/>
        <v>1.6318263966310751</v>
      </c>
    </row>
    <row r="31" spans="1:18" x14ac:dyDescent="0.25">
      <c r="A31" t="s">
        <v>338</v>
      </c>
      <c r="B31" s="11">
        <v>7.1</v>
      </c>
      <c r="C31">
        <v>8.9</v>
      </c>
      <c r="D31">
        <v>8.6</v>
      </c>
      <c r="G31">
        <v>6.4</v>
      </c>
      <c r="L31">
        <f t="shared" si="0"/>
        <v>7.75</v>
      </c>
      <c r="M31">
        <f t="shared" si="1"/>
        <v>7.75</v>
      </c>
      <c r="O31">
        <f t="shared" ref="O31" si="8">(D31-0.4177)/0.7828</f>
        <v>10.452606029637199</v>
      </c>
      <c r="R31">
        <f t="shared" si="3"/>
        <v>8.2131515074093002</v>
      </c>
    </row>
    <row r="32" spans="1:18" x14ac:dyDescent="0.25">
      <c r="A32" t="s">
        <v>339</v>
      </c>
      <c r="B32" s="11">
        <v>8.6</v>
      </c>
      <c r="C32">
        <v>8.5</v>
      </c>
      <c r="L32">
        <f t="shared" si="0"/>
        <v>8.5500000000000007</v>
      </c>
      <c r="M32">
        <f t="shared" si="1"/>
        <v>8.5500000000000007</v>
      </c>
      <c r="R32">
        <f t="shared" si="3"/>
        <v>8.5500000000000007</v>
      </c>
    </row>
    <row r="33" spans="1:20" x14ac:dyDescent="0.25">
      <c r="A33" t="s">
        <v>340</v>
      </c>
      <c r="B33" s="11">
        <v>3.2</v>
      </c>
      <c r="F33">
        <v>3.6</v>
      </c>
      <c r="G33">
        <v>3.9</v>
      </c>
      <c r="H33">
        <v>1.4</v>
      </c>
      <c r="I33">
        <v>0.8</v>
      </c>
      <c r="L33">
        <f t="shared" si="0"/>
        <v>2.5800000000000005</v>
      </c>
      <c r="M33">
        <f t="shared" si="1"/>
        <v>2.5800000000000005</v>
      </c>
      <c r="P33">
        <f>(H33-1.2468)/0.4879</f>
        <v>0.31399877023980327</v>
      </c>
      <c r="R33">
        <f t="shared" si="3"/>
        <v>2.7534996925599513</v>
      </c>
      <c r="T33" t="s">
        <v>384</v>
      </c>
    </row>
    <row r="34" spans="1:20" x14ac:dyDescent="0.25">
      <c r="A34" t="s">
        <v>341</v>
      </c>
      <c r="B34" s="11">
        <v>4.0999999999999996</v>
      </c>
      <c r="F34">
        <v>4.4000000000000004</v>
      </c>
      <c r="G34">
        <v>3.25</v>
      </c>
      <c r="H34">
        <v>4.4000000000000004</v>
      </c>
      <c r="I34">
        <v>2.7</v>
      </c>
      <c r="L34">
        <f t="shared" si="0"/>
        <v>3.7699999999999996</v>
      </c>
      <c r="M34">
        <f t="shared" si="1"/>
        <v>3.7699999999999996</v>
      </c>
      <c r="P34">
        <f>(H34-1.2468)/0.4879</f>
        <v>6.4627997540479614</v>
      </c>
      <c r="Q34">
        <f t="shared" ref="Q34" si="9">(I34-1.8229)/0.4337</f>
        <v>2.0223656905695186</v>
      </c>
      <c r="R34">
        <f t="shared" si="3"/>
        <v>4.047033088923496</v>
      </c>
      <c r="T34" t="s">
        <v>384</v>
      </c>
    </row>
    <row r="35" spans="1:20" x14ac:dyDescent="0.25">
      <c r="A35" t="s">
        <v>342</v>
      </c>
      <c r="B35" s="11">
        <v>5.3</v>
      </c>
      <c r="F35">
        <v>4.4000000000000004</v>
      </c>
      <c r="H35">
        <v>3</v>
      </c>
      <c r="I35">
        <v>1.6</v>
      </c>
      <c r="L35">
        <f t="shared" si="0"/>
        <v>3.5749999999999997</v>
      </c>
      <c r="M35">
        <f t="shared" si="1"/>
        <v>3.5749999999999997</v>
      </c>
      <c r="P35">
        <f>(H35-1.2468)/0.4879</f>
        <v>3.5933592949374873</v>
      </c>
      <c r="R35">
        <f t="shared" si="3"/>
        <v>4.4311197649791625</v>
      </c>
    </row>
    <row r="36" spans="1:20" x14ac:dyDescent="0.25">
      <c r="A36" t="s">
        <v>343</v>
      </c>
      <c r="B36" s="11">
        <v>2.7</v>
      </c>
      <c r="D36">
        <v>5.7</v>
      </c>
      <c r="F36">
        <v>3.3</v>
      </c>
      <c r="I36">
        <v>0.9</v>
      </c>
      <c r="L36">
        <f t="shared" si="0"/>
        <v>3.15</v>
      </c>
      <c r="M36">
        <f t="shared" si="1"/>
        <v>3.15</v>
      </c>
      <c r="O36">
        <f t="shared" ref="O36:O38" si="10">(D36-0.4177)/0.7828</f>
        <v>6.7479560551865099</v>
      </c>
      <c r="R36">
        <f t="shared" si="3"/>
        <v>4.2493186850621703</v>
      </c>
    </row>
    <row r="37" spans="1:20" x14ac:dyDescent="0.25">
      <c r="A37" t="s">
        <v>344</v>
      </c>
      <c r="B37" s="11">
        <v>6.8</v>
      </c>
      <c r="C37">
        <v>7.4</v>
      </c>
      <c r="D37">
        <v>8.1999999999999993</v>
      </c>
      <c r="F37">
        <v>7.625</v>
      </c>
      <c r="G37">
        <v>6.8</v>
      </c>
      <c r="L37">
        <f t="shared" si="0"/>
        <v>7.3649999999999993</v>
      </c>
      <c r="M37">
        <f t="shared" si="1"/>
        <v>7.3649999999999993</v>
      </c>
      <c r="O37">
        <f t="shared" si="10"/>
        <v>9.9416198262646898</v>
      </c>
      <c r="R37">
        <f t="shared" si="3"/>
        <v>7.713323965252938</v>
      </c>
      <c r="T37" t="s">
        <v>384</v>
      </c>
    </row>
    <row r="38" spans="1:20" x14ac:dyDescent="0.25">
      <c r="A38" t="s">
        <v>345</v>
      </c>
      <c r="B38" s="11">
        <v>7.6</v>
      </c>
      <c r="C38">
        <v>8.3000000000000007</v>
      </c>
      <c r="D38">
        <v>8.6</v>
      </c>
      <c r="F38">
        <v>8.9</v>
      </c>
      <c r="G38">
        <v>7.1</v>
      </c>
      <c r="L38">
        <f t="shared" si="0"/>
        <v>8.1</v>
      </c>
      <c r="M38">
        <f t="shared" si="1"/>
        <v>8.1</v>
      </c>
      <c r="O38">
        <f t="shared" si="10"/>
        <v>10.452606029637199</v>
      </c>
      <c r="R38">
        <f t="shared" si="3"/>
        <v>8.4705212059274402</v>
      </c>
      <c r="T38" t="s">
        <v>384</v>
      </c>
    </row>
    <row r="39" spans="1:20" x14ac:dyDescent="0.25">
      <c r="A39" t="s">
        <v>346</v>
      </c>
      <c r="F39">
        <v>2.4</v>
      </c>
      <c r="G39">
        <v>2.2999999999999998</v>
      </c>
      <c r="I39">
        <v>1</v>
      </c>
      <c r="L39">
        <f t="shared" si="0"/>
        <v>1.8999999999999997</v>
      </c>
      <c r="M39">
        <f t="shared" si="1"/>
        <v>1.8999999999999997</v>
      </c>
      <c r="R39">
        <f t="shared" si="3"/>
        <v>2.3499999999999996</v>
      </c>
    </row>
    <row r="40" spans="1:20" x14ac:dyDescent="0.25">
      <c r="A40" t="s">
        <v>347</v>
      </c>
      <c r="F40">
        <v>2</v>
      </c>
      <c r="G40">
        <v>4</v>
      </c>
      <c r="I40">
        <v>1.4</v>
      </c>
      <c r="L40">
        <f t="shared" si="0"/>
        <v>2.4666666666666668</v>
      </c>
      <c r="M40">
        <f t="shared" si="1"/>
        <v>2.4666666666666668</v>
      </c>
      <c r="R40">
        <f t="shared" si="3"/>
        <v>3</v>
      </c>
      <c r="T40" t="s">
        <v>384</v>
      </c>
    </row>
    <row r="41" spans="1:20" x14ac:dyDescent="0.25">
      <c r="A41" t="s">
        <v>348</v>
      </c>
      <c r="F41">
        <v>2.9</v>
      </c>
      <c r="G41">
        <v>2.9</v>
      </c>
      <c r="H41">
        <v>2.9</v>
      </c>
      <c r="I41">
        <v>1.3</v>
      </c>
      <c r="L41">
        <f t="shared" si="0"/>
        <v>2.5</v>
      </c>
      <c r="M41">
        <f t="shared" si="1"/>
        <v>2.5</v>
      </c>
      <c r="P41">
        <f>(H41-1.2468)/0.4879</f>
        <v>3.3883992621438819</v>
      </c>
      <c r="R41">
        <f t="shared" si="3"/>
        <v>3.0627997540479606</v>
      </c>
      <c r="T41" t="s">
        <v>394</v>
      </c>
    </row>
    <row r="42" spans="1:20" x14ac:dyDescent="0.25">
      <c r="A42" t="s">
        <v>349</v>
      </c>
      <c r="B42" s="11">
        <v>4.8</v>
      </c>
      <c r="C42">
        <v>5.9</v>
      </c>
      <c r="D42">
        <v>5.8</v>
      </c>
      <c r="F42">
        <v>4.9000000000000004</v>
      </c>
      <c r="G42">
        <v>5</v>
      </c>
      <c r="L42">
        <f t="shared" si="0"/>
        <v>5.2799999999999994</v>
      </c>
      <c r="M42">
        <f t="shared" si="1"/>
        <v>5.2799999999999994</v>
      </c>
      <c r="O42">
        <f t="shared" ref="O42" si="11">(D42-0.4177)/0.7828</f>
        <v>6.8757026060296367</v>
      </c>
      <c r="R42">
        <f t="shared" si="3"/>
        <v>5.4951405212059274</v>
      </c>
      <c r="T42" t="s">
        <v>384</v>
      </c>
    </row>
    <row r="43" spans="1:20" x14ac:dyDescent="0.25">
      <c r="A43" t="s">
        <v>350</v>
      </c>
      <c r="F43">
        <v>3.8</v>
      </c>
      <c r="H43">
        <v>3.4</v>
      </c>
      <c r="I43">
        <v>1.1000000000000001</v>
      </c>
      <c r="L43">
        <f t="shared" si="0"/>
        <v>2.7666666666666662</v>
      </c>
      <c r="M43">
        <f t="shared" si="1"/>
        <v>2.7666666666666662</v>
      </c>
      <c r="P43">
        <f>(H43-1.2468)/0.4879</f>
        <v>4.4131994261119081</v>
      </c>
      <c r="R43">
        <f t="shared" si="3"/>
        <v>4.1065997130559539</v>
      </c>
    </row>
    <row r="44" spans="1:20" x14ac:dyDescent="0.25">
      <c r="A44" t="s">
        <v>351</v>
      </c>
      <c r="B44" s="11">
        <v>4.2</v>
      </c>
      <c r="C44">
        <v>3.7</v>
      </c>
      <c r="D44">
        <v>3.7</v>
      </c>
      <c r="F44">
        <v>3.8</v>
      </c>
      <c r="G44">
        <v>3.5</v>
      </c>
      <c r="L44">
        <f t="shared" si="0"/>
        <v>3.7800000000000002</v>
      </c>
      <c r="M44">
        <f t="shared" si="1"/>
        <v>3.7800000000000002</v>
      </c>
      <c r="O44">
        <f t="shared" ref="O44" si="12">(D44-0.4177)/0.7828</f>
        <v>4.1930250383239649</v>
      </c>
      <c r="R44">
        <f t="shared" si="3"/>
        <v>3.8786050076647927</v>
      </c>
    </row>
    <row r="45" spans="1:20" x14ac:dyDescent="0.25">
      <c r="A45" t="s">
        <v>352</v>
      </c>
      <c r="I45">
        <v>0.7</v>
      </c>
      <c r="L45">
        <f t="shared" si="0"/>
        <v>0.7</v>
      </c>
      <c r="M45">
        <f t="shared" si="1"/>
        <v>0.7</v>
      </c>
      <c r="R45" t="e">
        <f t="shared" si="3"/>
        <v>#DIV/0!</v>
      </c>
    </row>
    <row r="46" spans="1:20" x14ac:dyDescent="0.25">
      <c r="A46" t="s">
        <v>353</v>
      </c>
      <c r="B46" s="11">
        <v>2.5</v>
      </c>
      <c r="F46">
        <v>2.2999999999999998</v>
      </c>
      <c r="G46">
        <v>3.214</v>
      </c>
      <c r="I46">
        <v>0.6</v>
      </c>
      <c r="L46">
        <f t="shared" si="0"/>
        <v>2.1534999999999997</v>
      </c>
      <c r="M46">
        <f t="shared" si="1"/>
        <v>2.1534999999999997</v>
      </c>
      <c r="R46">
        <f t="shared" si="3"/>
        <v>2.6713333333333331</v>
      </c>
      <c r="T46" t="s">
        <v>395</v>
      </c>
    </row>
    <row r="47" spans="1:20" x14ac:dyDescent="0.25">
      <c r="A47" t="s">
        <v>354</v>
      </c>
      <c r="B47" s="11">
        <v>3.8</v>
      </c>
      <c r="C47">
        <v>4.5</v>
      </c>
      <c r="D47">
        <v>3.7</v>
      </c>
      <c r="F47">
        <v>5</v>
      </c>
      <c r="G47">
        <v>4.5999999999999996</v>
      </c>
      <c r="L47">
        <f t="shared" si="0"/>
        <v>4.32</v>
      </c>
      <c r="M47">
        <f t="shared" si="1"/>
        <v>4.32</v>
      </c>
      <c r="O47">
        <f t="shared" ref="O47:O48" si="13">(D47-0.4177)/0.7828</f>
        <v>4.1930250383239649</v>
      </c>
      <c r="R47">
        <f t="shared" si="3"/>
        <v>4.4186050076647927</v>
      </c>
    </row>
    <row r="48" spans="1:20" x14ac:dyDescent="0.25">
      <c r="A48" t="s">
        <v>355</v>
      </c>
      <c r="B48" s="11">
        <v>2.8</v>
      </c>
      <c r="C48">
        <v>3.9</v>
      </c>
      <c r="D48">
        <v>3.4</v>
      </c>
      <c r="F48">
        <v>3.3</v>
      </c>
      <c r="G48">
        <v>3.8</v>
      </c>
      <c r="L48">
        <f t="shared" si="0"/>
        <v>3.44</v>
      </c>
      <c r="M48">
        <f t="shared" si="1"/>
        <v>3.44</v>
      </c>
      <c r="O48">
        <f t="shared" si="13"/>
        <v>3.8097853857945831</v>
      </c>
      <c r="R48">
        <f t="shared" si="3"/>
        <v>3.521957077158917</v>
      </c>
    </row>
    <row r="49" spans="1:22" x14ac:dyDescent="0.25">
      <c r="A49" t="s">
        <v>356</v>
      </c>
      <c r="B49" s="11">
        <v>1.9</v>
      </c>
      <c r="C49">
        <v>2.7</v>
      </c>
      <c r="F49">
        <v>3.7</v>
      </c>
      <c r="G49">
        <v>3.5</v>
      </c>
      <c r="H49">
        <v>4.8</v>
      </c>
      <c r="L49">
        <f t="shared" si="0"/>
        <v>3.3200000000000003</v>
      </c>
      <c r="M49">
        <f t="shared" si="1"/>
        <v>3.3200000000000003</v>
      </c>
      <c r="P49">
        <f>(H49-1.2468)/0.4879</f>
        <v>7.2826398852223813</v>
      </c>
      <c r="R49">
        <f t="shared" si="3"/>
        <v>3.8165279770444762</v>
      </c>
    </row>
    <row r="50" spans="1:22" x14ac:dyDescent="0.25">
      <c r="A50" t="s">
        <v>357</v>
      </c>
      <c r="B50" s="11">
        <v>5.3</v>
      </c>
      <c r="C50">
        <v>6.7</v>
      </c>
      <c r="D50">
        <v>7.3</v>
      </c>
      <c r="F50">
        <v>5</v>
      </c>
      <c r="G50">
        <v>5.0999999999999996</v>
      </c>
      <c r="L50">
        <f t="shared" si="0"/>
        <v>5.88</v>
      </c>
      <c r="M50">
        <f t="shared" si="1"/>
        <v>5.88</v>
      </c>
      <c r="O50">
        <f t="shared" ref="O50:O51" si="14">(D50-0.4177)/0.7828</f>
        <v>8.7919008686765459</v>
      </c>
      <c r="R50">
        <f t="shared" si="3"/>
        <v>6.1783801737353095</v>
      </c>
    </row>
    <row r="51" spans="1:22" x14ac:dyDescent="0.25">
      <c r="A51" t="s">
        <v>358</v>
      </c>
      <c r="B51" s="11">
        <v>4.3</v>
      </c>
      <c r="C51">
        <v>4.3</v>
      </c>
      <c r="D51">
        <v>4.7</v>
      </c>
      <c r="F51">
        <v>3.7</v>
      </c>
      <c r="G51">
        <v>3.9</v>
      </c>
      <c r="L51">
        <f t="shared" si="0"/>
        <v>4.18</v>
      </c>
      <c r="M51">
        <f t="shared" si="1"/>
        <v>4.18</v>
      </c>
      <c r="O51">
        <f t="shared" si="14"/>
        <v>5.4704905467552374</v>
      </c>
      <c r="R51">
        <f t="shared" si="3"/>
        <v>4.3340981093510473</v>
      </c>
    </row>
    <row r="52" spans="1:22" x14ac:dyDescent="0.25">
      <c r="A52" t="s">
        <v>359</v>
      </c>
      <c r="H52" s="17">
        <v>0.75</v>
      </c>
      <c r="I52">
        <v>1.0714285714285714</v>
      </c>
      <c r="L52">
        <f t="shared" si="0"/>
        <v>0.9107142857142857</v>
      </c>
      <c r="M52">
        <f t="shared" si="1"/>
        <v>0.9107142857142857</v>
      </c>
    </row>
    <row r="53" spans="1:22" x14ac:dyDescent="0.25">
      <c r="A53" t="s">
        <v>360</v>
      </c>
      <c r="C53">
        <v>7.5</v>
      </c>
      <c r="D53">
        <v>4</v>
      </c>
      <c r="L53">
        <f t="shared" si="0"/>
        <v>5.75</v>
      </c>
      <c r="M53">
        <f t="shared" si="1"/>
        <v>5.75</v>
      </c>
      <c r="O53">
        <f t="shared" ref="O53" si="15">(D53-0.4177)/0.7828</f>
        <v>4.5762646908533471</v>
      </c>
      <c r="R53">
        <f t="shared" si="3"/>
        <v>6.0381323454266731</v>
      </c>
    </row>
    <row r="54" spans="1:22" x14ac:dyDescent="0.25">
      <c r="A54" t="s">
        <v>361</v>
      </c>
      <c r="B54" s="11">
        <v>4.9000000000000004</v>
      </c>
      <c r="C54">
        <v>5.8</v>
      </c>
      <c r="L54">
        <f t="shared" si="0"/>
        <v>5.35</v>
      </c>
      <c r="M54">
        <f t="shared" si="1"/>
        <v>5.35</v>
      </c>
      <c r="R54">
        <f t="shared" si="3"/>
        <v>5.35</v>
      </c>
    </row>
    <row r="55" spans="1:22" x14ac:dyDescent="0.25">
      <c r="A55" t="s">
        <v>362</v>
      </c>
      <c r="B55" s="11">
        <v>3.6</v>
      </c>
      <c r="D55">
        <v>6.1</v>
      </c>
      <c r="F55">
        <v>4.3</v>
      </c>
      <c r="G55">
        <v>2.6</v>
      </c>
      <c r="I55">
        <v>1.6</v>
      </c>
      <c r="L55">
        <f t="shared" si="0"/>
        <v>3.6400000000000006</v>
      </c>
      <c r="M55">
        <f t="shared" si="1"/>
        <v>3.6400000000000006</v>
      </c>
      <c r="O55">
        <f t="shared" ref="O55:O58" si="16">(D55-0.4177)/0.7828</f>
        <v>7.258942258559018</v>
      </c>
      <c r="R55">
        <f t="shared" si="3"/>
        <v>4.4397355646397543</v>
      </c>
    </row>
    <row r="56" spans="1:22" x14ac:dyDescent="0.25">
      <c r="A56" t="s">
        <v>363</v>
      </c>
      <c r="B56" s="11">
        <v>5.2</v>
      </c>
      <c r="C56">
        <v>3.6</v>
      </c>
      <c r="D56">
        <v>5.7</v>
      </c>
      <c r="G56">
        <v>4.5</v>
      </c>
      <c r="L56">
        <f t="shared" si="0"/>
        <v>4.75</v>
      </c>
      <c r="M56">
        <f t="shared" si="1"/>
        <v>4.75</v>
      </c>
      <c r="O56">
        <f t="shared" si="16"/>
        <v>6.7479560551865099</v>
      </c>
      <c r="R56">
        <f t="shared" si="3"/>
        <v>5.0119890137966276</v>
      </c>
      <c r="T56" t="s">
        <v>396</v>
      </c>
    </row>
    <row r="57" spans="1:22" x14ac:dyDescent="0.25">
      <c r="A57" t="s">
        <v>364</v>
      </c>
      <c r="B57" s="11">
        <v>11.8</v>
      </c>
      <c r="C57">
        <v>12</v>
      </c>
      <c r="D57">
        <v>12.3</v>
      </c>
      <c r="G57">
        <v>9.1999999999999993</v>
      </c>
      <c r="L57">
        <f t="shared" si="0"/>
        <v>11.324999999999999</v>
      </c>
      <c r="M57">
        <f t="shared" si="1"/>
        <v>11.324999999999999</v>
      </c>
      <c r="O57">
        <f t="shared" si="16"/>
        <v>15.179228410832907</v>
      </c>
      <c r="R57">
        <f t="shared" si="3"/>
        <v>12.044807102708226</v>
      </c>
      <c r="T57" t="s">
        <v>397</v>
      </c>
    </row>
    <row r="58" spans="1:22" x14ac:dyDescent="0.25">
      <c r="A58" t="s">
        <v>365</v>
      </c>
      <c r="B58" s="11">
        <v>5.8</v>
      </c>
      <c r="C58">
        <v>5.3</v>
      </c>
      <c r="D58">
        <v>6.666666666666667</v>
      </c>
      <c r="G58">
        <v>6.5</v>
      </c>
      <c r="L58">
        <f t="shared" si="0"/>
        <v>6.0666666666666664</v>
      </c>
      <c r="M58">
        <f t="shared" si="1"/>
        <v>6.0666666666666664</v>
      </c>
      <c r="O58">
        <f t="shared" si="16"/>
        <v>7.9828393800034068</v>
      </c>
      <c r="R58">
        <f t="shared" si="3"/>
        <v>6.3957098450008516</v>
      </c>
      <c r="T58" t="s">
        <v>384</v>
      </c>
    </row>
    <row r="59" spans="1:22" x14ac:dyDescent="0.25">
      <c r="A59" t="s">
        <v>366</v>
      </c>
      <c r="B59" s="11">
        <v>3</v>
      </c>
      <c r="F59">
        <v>3</v>
      </c>
      <c r="G59">
        <v>3.9</v>
      </c>
      <c r="H59">
        <v>3.4</v>
      </c>
      <c r="I59">
        <v>1</v>
      </c>
      <c r="L59">
        <f t="shared" si="0"/>
        <v>2.8600000000000003</v>
      </c>
      <c r="M59">
        <f t="shared" si="1"/>
        <v>2.8600000000000003</v>
      </c>
      <c r="P59">
        <f>(H59-1.2468)/0.4879</f>
        <v>4.4131994261119081</v>
      </c>
      <c r="R59">
        <f t="shared" si="3"/>
        <v>3.5782998565279769</v>
      </c>
      <c r="T59" t="s">
        <v>384</v>
      </c>
    </row>
    <row r="60" spans="1:22" x14ac:dyDescent="0.25">
      <c r="A60" t="s">
        <v>367</v>
      </c>
      <c r="B60" s="11">
        <v>2.8</v>
      </c>
      <c r="F60">
        <v>3.7</v>
      </c>
      <c r="G60">
        <v>3.7</v>
      </c>
      <c r="H60">
        <v>2.2999999999999998</v>
      </c>
      <c r="I60">
        <v>2.1</v>
      </c>
      <c r="L60">
        <f t="shared" si="0"/>
        <v>2.92</v>
      </c>
      <c r="M60">
        <f t="shared" si="1"/>
        <v>2.92</v>
      </c>
      <c r="P60">
        <f>(H60-1.2468)/0.4879</f>
        <v>2.1586390653822503</v>
      </c>
      <c r="Q60">
        <f t="shared" ref="Q60" si="17">(I60-1.8229)/0.4337</f>
        <v>0.63892091307355348</v>
      </c>
      <c r="R60">
        <f t="shared" si="3"/>
        <v>2.5995119956911603</v>
      </c>
      <c r="T60" t="s">
        <v>384</v>
      </c>
    </row>
    <row r="61" spans="1:22" x14ac:dyDescent="0.25">
      <c r="A61" t="s">
        <v>368</v>
      </c>
      <c r="B61" s="11">
        <v>8.4</v>
      </c>
      <c r="C61">
        <v>8.1999999999999993</v>
      </c>
      <c r="D61">
        <v>9.1999999999999993</v>
      </c>
      <c r="G61">
        <v>7.65</v>
      </c>
      <c r="L61">
        <f t="shared" si="0"/>
        <v>8.3625000000000007</v>
      </c>
      <c r="M61">
        <f t="shared" si="1"/>
        <v>8.3625000000000007</v>
      </c>
      <c r="O61">
        <f t="shared" ref="O61:O63" si="18">(D61-0.4177)/0.7828</f>
        <v>11.219085334695961</v>
      </c>
      <c r="R61">
        <f t="shared" si="3"/>
        <v>8.8672713336739903</v>
      </c>
      <c r="T61" t="s">
        <v>398</v>
      </c>
      <c r="V61" s="13"/>
    </row>
    <row r="62" spans="1:22" x14ac:dyDescent="0.25">
      <c r="A62" t="s">
        <v>369</v>
      </c>
      <c r="B62" s="11">
        <v>8.1999999999999993</v>
      </c>
      <c r="C62">
        <v>10.8</v>
      </c>
      <c r="D62">
        <v>10.8</v>
      </c>
      <c r="G62">
        <v>6</v>
      </c>
      <c r="J62">
        <v>6.6</v>
      </c>
      <c r="L62">
        <f t="shared" si="0"/>
        <v>8.48</v>
      </c>
      <c r="M62">
        <f t="shared" si="1"/>
        <v>8.9499999999999993</v>
      </c>
      <c r="O62">
        <f t="shared" si="18"/>
        <v>13.263030148185999</v>
      </c>
      <c r="R62">
        <f t="shared" si="3"/>
        <v>9.5657575370464993</v>
      </c>
      <c r="T62" t="s">
        <v>385</v>
      </c>
      <c r="V62" s="13"/>
    </row>
    <row r="63" spans="1:22" x14ac:dyDescent="0.25">
      <c r="A63" t="s">
        <v>370</v>
      </c>
      <c r="B63" s="11">
        <v>11.5</v>
      </c>
      <c r="C63">
        <v>6.5</v>
      </c>
      <c r="D63">
        <v>7</v>
      </c>
      <c r="F63">
        <v>4.5</v>
      </c>
      <c r="G63">
        <v>1.5</v>
      </c>
      <c r="L63">
        <f t="shared" si="0"/>
        <v>6.2</v>
      </c>
      <c r="M63">
        <f t="shared" si="1"/>
        <v>6.2</v>
      </c>
      <c r="O63">
        <f t="shared" si="18"/>
        <v>8.4086612161471628</v>
      </c>
      <c r="R63">
        <f t="shared" si="3"/>
        <v>6.4817322432294331</v>
      </c>
      <c r="V63" s="13"/>
    </row>
    <row r="64" spans="1:22" x14ac:dyDescent="0.25">
      <c r="A64" t="s">
        <v>371</v>
      </c>
      <c r="C64">
        <v>2.2666666666666666</v>
      </c>
      <c r="F64">
        <v>2.2000000000000002</v>
      </c>
      <c r="I64">
        <v>2</v>
      </c>
      <c r="L64">
        <f t="shared" si="0"/>
        <v>2.1555555555555554</v>
      </c>
      <c r="M64">
        <f t="shared" si="1"/>
        <v>2.1555555555555554</v>
      </c>
      <c r="Q64">
        <f t="shared" ref="Q64" si="19">(I64-1.8229)/0.4337</f>
        <v>0.40834678349089243</v>
      </c>
      <c r="R64">
        <f t="shared" si="3"/>
        <v>1.625004483385853</v>
      </c>
      <c r="T64" t="s">
        <v>386</v>
      </c>
      <c r="V64" s="13"/>
    </row>
    <row r="65" spans="1:22" x14ac:dyDescent="0.25">
      <c r="A65" t="s">
        <v>372</v>
      </c>
      <c r="B65" s="14">
        <v>2.4</v>
      </c>
      <c r="D65" s="13">
        <v>3.7</v>
      </c>
      <c r="F65" s="13">
        <v>2.7</v>
      </c>
      <c r="I65" s="13">
        <v>1.2</v>
      </c>
      <c r="L65">
        <f t="shared" si="0"/>
        <v>2.5</v>
      </c>
      <c r="M65">
        <f t="shared" si="1"/>
        <v>2.5</v>
      </c>
      <c r="O65">
        <f t="shared" ref="O65:O72" si="20">(D65-0.4177)/0.7828</f>
        <v>4.1930250383239649</v>
      </c>
      <c r="R65">
        <f t="shared" si="3"/>
        <v>3.0976750127746548</v>
      </c>
      <c r="V65" s="13"/>
    </row>
    <row r="66" spans="1:22" x14ac:dyDescent="0.25">
      <c r="A66" t="s">
        <v>373</v>
      </c>
      <c r="B66" s="14">
        <v>3.4</v>
      </c>
      <c r="C66" s="13">
        <v>4.3</v>
      </c>
      <c r="D66" s="13">
        <v>5</v>
      </c>
      <c r="F66" s="13">
        <v>3.9</v>
      </c>
      <c r="G66" s="13">
        <v>4.3</v>
      </c>
      <c r="L66">
        <f t="shared" si="0"/>
        <v>4.18</v>
      </c>
      <c r="M66">
        <f t="shared" si="1"/>
        <v>4.18</v>
      </c>
      <c r="O66">
        <f t="shared" si="20"/>
        <v>5.8537301992846187</v>
      </c>
      <c r="R66">
        <f t="shared" si="3"/>
        <v>4.350746039856924</v>
      </c>
      <c r="V66" s="13"/>
    </row>
    <row r="67" spans="1:22" x14ac:dyDescent="0.25">
      <c r="A67" t="s">
        <v>374</v>
      </c>
      <c r="B67" s="14">
        <v>3.7</v>
      </c>
      <c r="D67" s="13">
        <v>3.1</v>
      </c>
      <c r="F67" s="13">
        <v>2.7</v>
      </c>
      <c r="G67" s="13">
        <v>1.6</v>
      </c>
      <c r="I67" s="13">
        <v>1</v>
      </c>
      <c r="L67">
        <f t="shared" ref="L67:L73" si="21">AVERAGE(B67:J67)</f>
        <v>2.42</v>
      </c>
      <c r="M67">
        <f t="shared" ref="M67:M73" si="22">AVERAGE(B67:D67,F67:I67)</f>
        <v>2.42</v>
      </c>
      <c r="O67">
        <f t="shared" si="20"/>
        <v>3.4265457332652018</v>
      </c>
      <c r="R67">
        <f t="shared" ref="R67:R73" si="23">AVERAGE(B67:C67,F67:G67,O67:Q67)</f>
        <v>2.8566364333163006</v>
      </c>
      <c r="T67" t="s">
        <v>384</v>
      </c>
      <c r="V67" s="13"/>
    </row>
    <row r="68" spans="1:22" x14ac:dyDescent="0.25">
      <c r="A68" t="s">
        <v>375</v>
      </c>
      <c r="B68" s="14">
        <v>3.1</v>
      </c>
      <c r="C68" s="13">
        <v>5.7</v>
      </c>
      <c r="D68" s="13">
        <v>5.5</v>
      </c>
      <c r="F68" s="13">
        <v>3.5</v>
      </c>
      <c r="G68" s="13">
        <v>3.8</v>
      </c>
      <c r="L68">
        <f t="shared" si="21"/>
        <v>4.32</v>
      </c>
      <c r="M68">
        <f t="shared" si="22"/>
        <v>4.32</v>
      </c>
      <c r="O68">
        <f t="shared" si="20"/>
        <v>6.4924629535002554</v>
      </c>
      <c r="R68">
        <f t="shared" si="23"/>
        <v>4.5184925907000508</v>
      </c>
      <c r="V68" s="13"/>
    </row>
    <row r="69" spans="1:22" x14ac:dyDescent="0.25">
      <c r="A69" t="s">
        <v>376</v>
      </c>
      <c r="B69" s="14">
        <v>3.5</v>
      </c>
      <c r="C69" s="13">
        <v>5.3100000000000005</v>
      </c>
      <c r="D69" s="13">
        <v>3.7</v>
      </c>
      <c r="L69">
        <f t="shared" si="21"/>
        <v>4.1700000000000008</v>
      </c>
      <c r="M69">
        <f t="shared" si="22"/>
        <v>4.1700000000000008</v>
      </c>
      <c r="O69">
        <f t="shared" si="20"/>
        <v>4.1930250383239649</v>
      </c>
      <c r="R69">
        <f t="shared" si="23"/>
        <v>4.3343416794413221</v>
      </c>
      <c r="V69" s="13"/>
    </row>
    <row r="70" spans="1:22" x14ac:dyDescent="0.25">
      <c r="A70" t="s">
        <v>377</v>
      </c>
      <c r="B70" s="14">
        <v>4.5</v>
      </c>
      <c r="C70" s="13">
        <v>8.3000000000000007</v>
      </c>
      <c r="D70" s="13">
        <v>6.6</v>
      </c>
      <c r="L70">
        <f t="shared" si="21"/>
        <v>6.4666666666666659</v>
      </c>
      <c r="M70">
        <f t="shared" si="22"/>
        <v>6.4666666666666659</v>
      </c>
      <c r="O70">
        <f t="shared" si="20"/>
        <v>7.8976750127746538</v>
      </c>
      <c r="R70">
        <f t="shared" si="23"/>
        <v>6.8992250042582173</v>
      </c>
      <c r="V70" s="13"/>
    </row>
    <row r="71" spans="1:22" x14ac:dyDescent="0.25">
      <c r="A71" t="s">
        <v>378</v>
      </c>
      <c r="B71" s="14">
        <v>6.5</v>
      </c>
      <c r="C71" s="13">
        <v>9.3000000000000007</v>
      </c>
      <c r="D71" s="13">
        <v>9.4</v>
      </c>
      <c r="F71" s="13">
        <v>5.5</v>
      </c>
      <c r="G71" s="13">
        <v>6.7</v>
      </c>
      <c r="J71" s="13"/>
      <c r="K71" s="13"/>
      <c r="L71">
        <f t="shared" si="21"/>
        <v>7.4800000000000013</v>
      </c>
      <c r="M71">
        <f t="shared" si="22"/>
        <v>7.4800000000000013</v>
      </c>
      <c r="O71">
        <f t="shared" si="20"/>
        <v>11.474578436382217</v>
      </c>
      <c r="R71">
        <f t="shared" si="23"/>
        <v>7.894915687276443</v>
      </c>
      <c r="T71" s="13" t="s">
        <v>387</v>
      </c>
      <c r="V71" s="13"/>
    </row>
    <row r="72" spans="1:22" x14ac:dyDescent="0.25">
      <c r="A72" t="s">
        <v>379</v>
      </c>
      <c r="B72" s="14">
        <v>6.3</v>
      </c>
      <c r="C72" s="13">
        <v>7.6</v>
      </c>
      <c r="D72" s="13">
        <v>9.25</v>
      </c>
      <c r="F72" s="13">
        <v>8</v>
      </c>
      <c r="G72" s="13">
        <v>6.4</v>
      </c>
      <c r="L72">
        <f t="shared" si="21"/>
        <v>7.51</v>
      </c>
      <c r="M72">
        <f t="shared" si="22"/>
        <v>7.51</v>
      </c>
      <c r="O72">
        <f t="shared" si="20"/>
        <v>11.282958610117527</v>
      </c>
      <c r="R72">
        <f t="shared" si="23"/>
        <v>7.9165917220235045</v>
      </c>
      <c r="V72" s="13"/>
    </row>
    <row r="73" spans="1:22" x14ac:dyDescent="0.25">
      <c r="A73" t="s">
        <v>380</v>
      </c>
      <c r="B73" s="14">
        <v>1.5</v>
      </c>
      <c r="C73" s="13">
        <v>1.25</v>
      </c>
      <c r="L73">
        <f t="shared" si="21"/>
        <v>1.375</v>
      </c>
      <c r="M73">
        <f t="shared" si="22"/>
        <v>1.375</v>
      </c>
      <c r="R73">
        <f t="shared" si="23"/>
        <v>1.375</v>
      </c>
      <c r="V73" s="13"/>
    </row>
    <row r="74" spans="1:22" x14ac:dyDescent="0.25">
      <c r="V74" s="13"/>
    </row>
    <row r="75" spans="1:22" x14ac:dyDescent="0.25">
      <c r="P75" t="s">
        <v>405</v>
      </c>
      <c r="V75" s="13"/>
    </row>
    <row r="76" spans="1:22" x14ac:dyDescent="0.25">
      <c r="C76" s="11"/>
      <c r="D76" s="11"/>
      <c r="E76" s="11"/>
      <c r="F76" s="11"/>
      <c r="G76" s="11"/>
      <c r="H76" s="11"/>
      <c r="I76" s="11"/>
      <c r="J76" s="11"/>
      <c r="V76" s="13"/>
    </row>
    <row r="77" spans="1:22" x14ac:dyDescent="0.25">
      <c r="V77" s="13"/>
    </row>
    <row r="78" spans="1:22" x14ac:dyDescent="0.25">
      <c r="V78" s="13"/>
    </row>
    <row r="163" spans="3:3" x14ac:dyDescent="0.25">
      <c r="C163" s="12"/>
    </row>
    <row r="1322" spans="3:3" x14ac:dyDescent="0.25">
      <c r="C1322" s="13"/>
    </row>
    <row r="1323" spans="3:3" x14ac:dyDescent="0.25">
      <c r="C1323" s="13"/>
    </row>
    <row r="1324" spans="3:3" x14ac:dyDescent="0.25">
      <c r="C1324" s="13"/>
    </row>
    <row r="1325" spans="3:3" x14ac:dyDescent="0.25">
      <c r="C1325" s="13"/>
    </row>
    <row r="1326" spans="3:3" x14ac:dyDescent="0.25">
      <c r="C1326" s="13"/>
    </row>
    <row r="1327" spans="3:3" x14ac:dyDescent="0.25">
      <c r="C1327" s="13"/>
    </row>
    <row r="1328" spans="3:3" x14ac:dyDescent="0.25">
      <c r="C1328" s="13"/>
    </row>
    <row r="1329" spans="3:3" x14ac:dyDescent="0.25">
      <c r="C1329" s="13"/>
    </row>
    <row r="1330" spans="3:3" x14ac:dyDescent="0.25">
      <c r="C1330" s="13"/>
    </row>
    <row r="1331" spans="3:3" x14ac:dyDescent="0.25">
      <c r="C1331" s="13"/>
    </row>
    <row r="1332" spans="3:3" x14ac:dyDescent="0.25">
      <c r="C1332" s="13"/>
    </row>
    <row r="1333" spans="3:3" x14ac:dyDescent="0.25">
      <c r="C1333" s="13"/>
    </row>
    <row r="1334" spans="3:3" x14ac:dyDescent="0.25">
      <c r="C1334" s="13"/>
    </row>
    <row r="1335" spans="3:3" x14ac:dyDescent="0.25">
      <c r="C1335" s="13"/>
    </row>
    <row r="1336" spans="3:3" x14ac:dyDescent="0.25">
      <c r="C1336" s="13"/>
    </row>
    <row r="1337" spans="3:3" x14ac:dyDescent="0.25">
      <c r="C1337" s="13"/>
    </row>
    <row r="1338" spans="3:3" x14ac:dyDescent="0.25">
      <c r="C1338" s="13"/>
    </row>
    <row r="1339" spans="3:3" x14ac:dyDescent="0.25">
      <c r="C1339" s="13"/>
    </row>
    <row r="1340" spans="3:3" x14ac:dyDescent="0.25">
      <c r="C1340" s="13"/>
    </row>
    <row r="1341" spans="3:3" x14ac:dyDescent="0.25">
      <c r="C1341" s="13"/>
    </row>
    <row r="1342" spans="3:3" x14ac:dyDescent="0.25">
      <c r="C1342" s="13"/>
    </row>
    <row r="1343" spans="3:3" x14ac:dyDescent="0.25">
      <c r="C1343" s="13"/>
    </row>
    <row r="1344" spans="3:3" x14ac:dyDescent="0.25">
      <c r="C1344" s="13"/>
    </row>
    <row r="1345" spans="3:3" x14ac:dyDescent="0.25">
      <c r="C1345" s="13"/>
    </row>
    <row r="1346" spans="3:3" x14ac:dyDescent="0.25">
      <c r="C1346" s="13"/>
    </row>
    <row r="1347" spans="3:3" x14ac:dyDescent="0.25">
      <c r="C1347" s="13"/>
    </row>
    <row r="1348" spans="3:3" x14ac:dyDescent="0.25">
      <c r="C1348" s="13"/>
    </row>
    <row r="1349" spans="3:3" x14ac:dyDescent="0.25">
      <c r="C1349" s="13"/>
    </row>
    <row r="1350" spans="3:3" x14ac:dyDescent="0.25">
      <c r="C1350" s="13"/>
    </row>
    <row r="1351" spans="3:3" x14ac:dyDescent="0.25">
      <c r="C1351" s="13"/>
    </row>
    <row r="1352" spans="3:3" x14ac:dyDescent="0.25">
      <c r="C1352" s="13"/>
    </row>
    <row r="1353" spans="3:3" x14ac:dyDescent="0.25">
      <c r="C1353" s="13"/>
    </row>
    <row r="1354" spans="3:3" x14ac:dyDescent="0.25">
      <c r="C1354" s="13"/>
    </row>
    <row r="1355" spans="3:3" x14ac:dyDescent="0.25">
      <c r="C1355" s="13"/>
    </row>
    <row r="1356" spans="3:3" x14ac:dyDescent="0.25">
      <c r="C1356" s="13"/>
    </row>
    <row r="1357" spans="3:3" x14ac:dyDescent="0.25">
      <c r="C1357" s="13"/>
    </row>
    <row r="1358" spans="3:3" x14ac:dyDescent="0.25">
      <c r="C1358" s="13"/>
    </row>
    <row r="1359" spans="3:3" x14ac:dyDescent="0.25">
      <c r="C1359" s="13"/>
    </row>
    <row r="1360" spans="3:3" x14ac:dyDescent="0.25">
      <c r="C1360" s="13"/>
    </row>
    <row r="1361" spans="3:3" x14ac:dyDescent="0.25">
      <c r="C1361" s="13"/>
    </row>
    <row r="1362" spans="3:3" x14ac:dyDescent="0.25">
      <c r="C1362" s="13"/>
    </row>
    <row r="1363" spans="3:3" x14ac:dyDescent="0.25">
      <c r="C1363" s="13"/>
    </row>
    <row r="1364" spans="3:3" x14ac:dyDescent="0.25">
      <c r="C1364" s="13"/>
    </row>
    <row r="1365" spans="3:3" x14ac:dyDescent="0.25">
      <c r="C1365" s="13"/>
    </row>
    <row r="1366" spans="3:3" x14ac:dyDescent="0.25">
      <c r="C1366" s="13"/>
    </row>
    <row r="1367" spans="3:3" x14ac:dyDescent="0.25">
      <c r="C1367" s="13"/>
    </row>
    <row r="1368" spans="3:3" x14ac:dyDescent="0.25">
      <c r="C1368" s="13"/>
    </row>
    <row r="1369" spans="3:3" x14ac:dyDescent="0.25">
      <c r="C1369" s="13"/>
    </row>
    <row r="1370" spans="3:3" x14ac:dyDescent="0.25">
      <c r="C1370" s="13"/>
    </row>
    <row r="1371" spans="3:3" x14ac:dyDescent="0.25">
      <c r="C1371" s="13"/>
    </row>
    <row r="1372" spans="3:3" x14ac:dyDescent="0.25">
      <c r="C1372" s="13"/>
    </row>
    <row r="1373" spans="3:3" x14ac:dyDescent="0.25">
      <c r="C1373" s="13"/>
    </row>
    <row r="1374" spans="3:3" x14ac:dyDescent="0.25">
      <c r="C1374" s="13"/>
    </row>
    <row r="1375" spans="3:3" x14ac:dyDescent="0.25">
      <c r="C1375" s="13"/>
    </row>
    <row r="1376" spans="3:3" x14ac:dyDescent="0.25">
      <c r="C1376" s="13"/>
    </row>
    <row r="1377" spans="3:3" x14ac:dyDescent="0.25">
      <c r="C1377" s="13"/>
    </row>
    <row r="1378" spans="3:3" x14ac:dyDescent="0.25">
      <c r="C1378" s="13"/>
    </row>
    <row r="1379" spans="3:3" x14ac:dyDescent="0.25">
      <c r="C1379" s="13"/>
    </row>
    <row r="1380" spans="3:3" x14ac:dyDescent="0.25">
      <c r="C1380" s="13"/>
    </row>
    <row r="1381" spans="3:3" x14ac:dyDescent="0.25">
      <c r="C1381" s="13"/>
    </row>
    <row r="1382" spans="3:3" x14ac:dyDescent="0.25">
      <c r="C1382" s="13"/>
    </row>
    <row r="1383" spans="3:3" x14ac:dyDescent="0.25">
      <c r="C1383" s="13"/>
    </row>
    <row r="1384" spans="3:3" x14ac:dyDescent="0.25">
      <c r="C1384" s="13"/>
    </row>
    <row r="1385" spans="3:3" x14ac:dyDescent="0.25">
      <c r="C1385" s="13"/>
    </row>
    <row r="1386" spans="3:3" x14ac:dyDescent="0.25">
      <c r="C1386" s="13"/>
    </row>
    <row r="1387" spans="3:3" x14ac:dyDescent="0.25">
      <c r="C1387" s="13"/>
    </row>
    <row r="1388" spans="3:3" x14ac:dyDescent="0.25">
      <c r="C1388" s="13"/>
    </row>
    <row r="1389" spans="3:3" x14ac:dyDescent="0.25">
      <c r="C1389" s="13"/>
    </row>
    <row r="1390" spans="3:3" x14ac:dyDescent="0.25">
      <c r="C1390" s="13"/>
    </row>
    <row r="1391" spans="3:3" x14ac:dyDescent="0.25">
      <c r="C1391" s="13"/>
    </row>
    <row r="1392" spans="3:3" x14ac:dyDescent="0.25">
      <c r="C1392" s="13"/>
    </row>
    <row r="1393" spans="3:3" x14ac:dyDescent="0.25">
      <c r="C1393" s="13"/>
    </row>
    <row r="1394" spans="3:3" x14ac:dyDescent="0.25">
      <c r="C1394" s="13"/>
    </row>
    <row r="1395" spans="3:3" x14ac:dyDescent="0.25">
      <c r="C1395" s="13"/>
    </row>
    <row r="1396" spans="3:3" x14ac:dyDescent="0.25">
      <c r="C1396" s="13"/>
    </row>
    <row r="1397" spans="3:3" x14ac:dyDescent="0.25">
      <c r="C1397" s="13"/>
    </row>
    <row r="1398" spans="3:3" x14ac:dyDescent="0.25">
      <c r="C1398" s="13"/>
    </row>
    <row r="1399" spans="3:3" x14ac:dyDescent="0.25">
      <c r="C1399" s="13"/>
    </row>
    <row r="1400" spans="3:3" x14ac:dyDescent="0.25">
      <c r="C1400" s="13"/>
    </row>
    <row r="1401" spans="3:3" x14ac:dyDescent="0.25">
      <c r="C1401" s="13"/>
    </row>
    <row r="1402" spans="3:3" x14ac:dyDescent="0.25">
      <c r="C1402" s="13"/>
    </row>
    <row r="1403" spans="3:3" x14ac:dyDescent="0.25">
      <c r="C1403" s="13"/>
    </row>
    <row r="1404" spans="3:3" x14ac:dyDescent="0.25">
      <c r="C1404" s="13"/>
    </row>
    <row r="1405" spans="3:3" x14ac:dyDescent="0.25">
      <c r="C1405" s="13"/>
    </row>
    <row r="1406" spans="3:3" x14ac:dyDescent="0.25">
      <c r="C1406" s="13"/>
    </row>
    <row r="1407" spans="3:3" x14ac:dyDescent="0.25">
      <c r="C1407" s="13"/>
    </row>
    <row r="1408" spans="3:3" x14ac:dyDescent="0.25">
      <c r="C1408" s="13"/>
    </row>
    <row r="1409" spans="3:3" x14ac:dyDescent="0.25">
      <c r="C1409" s="13"/>
    </row>
    <row r="1410" spans="3:3" x14ac:dyDescent="0.25">
      <c r="C1410" s="13"/>
    </row>
    <row r="1411" spans="3:3" x14ac:dyDescent="0.25">
      <c r="C1411" s="13"/>
    </row>
    <row r="1412" spans="3:3" x14ac:dyDescent="0.25">
      <c r="C1412" s="13"/>
    </row>
    <row r="1413" spans="3:3" x14ac:dyDescent="0.25">
      <c r="C1413" s="13"/>
    </row>
    <row r="1414" spans="3:3" x14ac:dyDescent="0.25">
      <c r="C1414" s="13"/>
    </row>
    <row r="1415" spans="3:3" x14ac:dyDescent="0.25">
      <c r="C1415" s="13"/>
    </row>
    <row r="1416" spans="3:3" x14ac:dyDescent="0.25">
      <c r="C1416" s="13"/>
    </row>
    <row r="1417" spans="3:3" x14ac:dyDescent="0.25">
      <c r="C1417" s="13"/>
    </row>
    <row r="1418" spans="3:3" x14ac:dyDescent="0.25">
      <c r="C1418" s="13"/>
    </row>
    <row r="1419" spans="3:3" x14ac:dyDescent="0.25">
      <c r="C1419" s="13"/>
    </row>
    <row r="1420" spans="3:3" x14ac:dyDescent="0.25">
      <c r="C1420" s="13"/>
    </row>
    <row r="1421" spans="3:3" x14ac:dyDescent="0.25">
      <c r="C1421" s="13"/>
    </row>
    <row r="1422" spans="3:3" x14ac:dyDescent="0.25">
      <c r="C1422" s="13"/>
    </row>
    <row r="1423" spans="3:3" x14ac:dyDescent="0.25">
      <c r="C1423" s="13"/>
    </row>
    <row r="1424" spans="3:3" x14ac:dyDescent="0.25">
      <c r="C1424" s="13"/>
    </row>
    <row r="1425" spans="3:3" x14ac:dyDescent="0.25">
      <c r="C1425" s="13"/>
    </row>
    <row r="1426" spans="3:3" x14ac:dyDescent="0.25">
      <c r="C1426" s="13"/>
    </row>
    <row r="1427" spans="3:3" x14ac:dyDescent="0.25">
      <c r="C1427" s="13"/>
    </row>
    <row r="1428" spans="3:3" x14ac:dyDescent="0.25">
      <c r="C1428" s="13"/>
    </row>
    <row r="1429" spans="3:3" x14ac:dyDescent="0.25">
      <c r="C1429" s="13"/>
    </row>
    <row r="1430" spans="3:3" x14ac:dyDescent="0.25">
      <c r="C1430" s="13"/>
    </row>
    <row r="1431" spans="3:3" x14ac:dyDescent="0.25">
      <c r="C1431" s="13"/>
    </row>
    <row r="1432" spans="3:3" x14ac:dyDescent="0.25">
      <c r="C1432" s="13"/>
    </row>
    <row r="1433" spans="3:3" x14ac:dyDescent="0.25">
      <c r="C1433" s="13"/>
    </row>
    <row r="1434" spans="3:3" x14ac:dyDescent="0.25">
      <c r="C1434" s="13"/>
    </row>
    <row r="1435" spans="3:3" x14ac:dyDescent="0.25">
      <c r="C1435" s="13"/>
    </row>
    <row r="1436" spans="3:3" x14ac:dyDescent="0.25">
      <c r="C1436" s="13"/>
    </row>
    <row r="1437" spans="3:3" x14ac:dyDescent="0.25">
      <c r="C1437" s="13"/>
    </row>
    <row r="1438" spans="3:3" x14ac:dyDescent="0.25">
      <c r="C1438" s="13"/>
    </row>
    <row r="1439" spans="3:3" x14ac:dyDescent="0.25">
      <c r="C1439" s="13"/>
    </row>
    <row r="1440" spans="3:3" x14ac:dyDescent="0.25">
      <c r="C1440" s="13"/>
    </row>
    <row r="1441" spans="3:3" x14ac:dyDescent="0.25">
      <c r="C1441" s="13"/>
    </row>
    <row r="1442" spans="3:3" x14ac:dyDescent="0.25">
      <c r="C1442" s="13"/>
    </row>
    <row r="1443" spans="3:3" x14ac:dyDescent="0.25">
      <c r="C1443" s="13"/>
    </row>
    <row r="1444" spans="3:3" x14ac:dyDescent="0.25">
      <c r="C1444" s="13"/>
    </row>
    <row r="1445" spans="3:3" x14ac:dyDescent="0.25">
      <c r="C1445" s="13"/>
    </row>
    <row r="1446" spans="3:3" x14ac:dyDescent="0.25">
      <c r="C1446" s="13"/>
    </row>
    <row r="1447" spans="3:3" x14ac:dyDescent="0.25">
      <c r="C1447" s="13"/>
    </row>
    <row r="1448" spans="3:3" x14ac:dyDescent="0.25">
      <c r="C1448" s="13"/>
    </row>
    <row r="1449" spans="3:3" x14ac:dyDescent="0.25">
      <c r="C1449" s="13"/>
    </row>
    <row r="1450" spans="3:3" x14ac:dyDescent="0.25">
      <c r="C1450" s="13"/>
    </row>
    <row r="1451" spans="3:3" x14ac:dyDescent="0.25">
      <c r="C1451" s="13"/>
    </row>
    <row r="1452" spans="3:3" x14ac:dyDescent="0.25">
      <c r="C1452" s="13"/>
    </row>
    <row r="1453" spans="3:3" x14ac:dyDescent="0.25">
      <c r="C1453" s="13"/>
    </row>
    <row r="1454" spans="3:3" x14ac:dyDescent="0.25">
      <c r="C1454" s="13"/>
    </row>
    <row r="1455" spans="3:3" x14ac:dyDescent="0.25">
      <c r="C1455" s="13"/>
    </row>
    <row r="1456" spans="3:3" x14ac:dyDescent="0.25">
      <c r="C1456" s="13"/>
    </row>
    <row r="1457" spans="3:3" x14ac:dyDescent="0.25">
      <c r="C1457" s="13"/>
    </row>
    <row r="1458" spans="3:3" x14ac:dyDescent="0.25">
      <c r="C1458" s="13"/>
    </row>
    <row r="1459" spans="3:3" x14ac:dyDescent="0.25">
      <c r="C1459" s="13"/>
    </row>
    <row r="1460" spans="3:3" x14ac:dyDescent="0.25">
      <c r="C1460" s="13"/>
    </row>
    <row r="1461" spans="3:3" x14ac:dyDescent="0.25">
      <c r="C1461" s="13"/>
    </row>
    <row r="1462" spans="3:3" x14ac:dyDescent="0.25">
      <c r="C1462" s="13"/>
    </row>
    <row r="1463" spans="3:3" x14ac:dyDescent="0.25">
      <c r="C1463" s="13"/>
    </row>
    <row r="1464" spans="3:3" x14ac:dyDescent="0.25">
      <c r="C1464" s="13"/>
    </row>
    <row r="1465" spans="3:3" x14ac:dyDescent="0.25">
      <c r="C1465" s="13"/>
    </row>
    <row r="1466" spans="3:3" x14ac:dyDescent="0.25">
      <c r="C1466" s="13"/>
    </row>
    <row r="1467" spans="3:3" x14ac:dyDescent="0.25">
      <c r="C1467" s="13"/>
    </row>
    <row r="1468" spans="3:3" x14ac:dyDescent="0.25">
      <c r="C1468" s="13"/>
    </row>
    <row r="1469" spans="3:3" x14ac:dyDescent="0.25">
      <c r="C1469" s="13"/>
    </row>
    <row r="1470" spans="3:3" x14ac:dyDescent="0.25">
      <c r="C1470" s="13"/>
    </row>
    <row r="1471" spans="3:3" x14ac:dyDescent="0.25">
      <c r="C1471" s="13"/>
    </row>
    <row r="1472" spans="3:3" x14ac:dyDescent="0.25">
      <c r="C1472" s="13"/>
    </row>
    <row r="1473" spans="3:3" x14ac:dyDescent="0.25">
      <c r="C1473" s="13"/>
    </row>
    <row r="1474" spans="3:3" x14ac:dyDescent="0.25">
      <c r="C1474" s="13"/>
    </row>
    <row r="1475" spans="3:3" x14ac:dyDescent="0.25">
      <c r="C1475" s="13"/>
    </row>
    <row r="1476" spans="3:3" x14ac:dyDescent="0.25">
      <c r="C1476" s="13"/>
    </row>
    <row r="1477" spans="3:3" x14ac:dyDescent="0.25">
      <c r="C1477" s="13"/>
    </row>
    <row r="1478" spans="3:3" x14ac:dyDescent="0.25">
      <c r="C1478" s="13"/>
    </row>
    <row r="1479" spans="3:3" x14ac:dyDescent="0.25">
      <c r="C1479" s="13"/>
    </row>
    <row r="1480" spans="3:3" x14ac:dyDescent="0.25">
      <c r="C1480" s="13"/>
    </row>
    <row r="1481" spans="3:3" x14ac:dyDescent="0.25">
      <c r="C1481" s="13"/>
    </row>
    <row r="1482" spans="3:3" x14ac:dyDescent="0.25">
      <c r="C1482" s="13"/>
    </row>
    <row r="1483" spans="3:3" x14ac:dyDescent="0.25">
      <c r="C1483" s="13"/>
    </row>
    <row r="1484" spans="3:3" x14ac:dyDescent="0.25">
      <c r="C1484" s="13"/>
    </row>
    <row r="1485" spans="3:3" x14ac:dyDescent="0.25">
      <c r="C1485" s="13"/>
    </row>
    <row r="1486" spans="3:3" x14ac:dyDescent="0.25">
      <c r="C1486" s="13"/>
    </row>
    <row r="1487" spans="3:3" x14ac:dyDescent="0.25">
      <c r="C1487" s="13"/>
    </row>
    <row r="1488" spans="3:3" x14ac:dyDescent="0.25">
      <c r="C1488" s="13"/>
    </row>
    <row r="1489" spans="3:3" x14ac:dyDescent="0.25">
      <c r="C1489" s="13"/>
    </row>
    <row r="1490" spans="3:3" x14ac:dyDescent="0.25">
      <c r="C1490" s="13"/>
    </row>
    <row r="1491" spans="3:3" x14ac:dyDescent="0.25">
      <c r="C1491" s="13"/>
    </row>
    <row r="1492" spans="3:3" x14ac:dyDescent="0.25">
      <c r="C1492" s="13"/>
    </row>
    <row r="1493" spans="3:3" x14ac:dyDescent="0.25">
      <c r="C1493" s="13"/>
    </row>
    <row r="1494" spans="3:3" x14ac:dyDescent="0.25">
      <c r="C1494" s="13"/>
    </row>
    <row r="1495" spans="3:3" x14ac:dyDescent="0.25">
      <c r="C1495" s="13"/>
    </row>
    <row r="1496" spans="3:3" x14ac:dyDescent="0.25">
      <c r="C1496" s="13"/>
    </row>
    <row r="1497" spans="3:3" x14ac:dyDescent="0.25">
      <c r="C1497" s="13"/>
    </row>
    <row r="1498" spans="3:3" x14ac:dyDescent="0.25">
      <c r="C1498" s="13"/>
    </row>
    <row r="1499" spans="3:3" x14ac:dyDescent="0.25">
      <c r="C1499" s="13"/>
    </row>
    <row r="1500" spans="3:3" x14ac:dyDescent="0.25">
      <c r="C1500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14"/>
  <sheetViews>
    <sheetView tabSelected="1" topLeftCell="K90" workbookViewId="0">
      <selection activeCell="Z111" sqref="Z111"/>
    </sheetView>
  </sheetViews>
  <sheetFormatPr defaultRowHeight="12.5" x14ac:dyDescent="0.25"/>
  <cols>
    <col min="8" max="8" width="8.1796875" customWidth="1"/>
  </cols>
  <sheetData>
    <row r="3" spans="1:10" x14ac:dyDescent="0.25">
      <c r="A3" s="5" t="s">
        <v>76</v>
      </c>
      <c r="B3" s="5"/>
    </row>
    <row r="4" spans="1:10" x14ac:dyDescent="0.25">
      <c r="B4" t="s">
        <v>68</v>
      </c>
      <c r="C4" t="s">
        <v>69</v>
      </c>
      <c r="D4" t="s">
        <v>70</v>
      </c>
      <c r="E4" t="s">
        <v>71</v>
      </c>
    </row>
    <row r="5" spans="1:10" x14ac:dyDescent="0.25">
      <c r="A5" t="s">
        <v>78</v>
      </c>
      <c r="B5">
        <v>4</v>
      </c>
      <c r="C5">
        <v>0.62209999999999999</v>
      </c>
      <c r="D5">
        <v>0.68</v>
      </c>
      <c r="E5">
        <v>0.99180000000000001</v>
      </c>
    </row>
    <row r="6" spans="1:10" x14ac:dyDescent="0.25">
      <c r="A6" t="s">
        <v>79</v>
      </c>
      <c r="B6">
        <v>8</v>
      </c>
      <c r="C6">
        <v>0.62129999999999996</v>
      </c>
      <c r="D6">
        <v>1.0101</v>
      </c>
      <c r="E6">
        <v>8.5000000000000006E-2</v>
      </c>
    </row>
    <row r="7" spans="1:10" x14ac:dyDescent="0.25">
      <c r="A7" t="s">
        <v>80</v>
      </c>
      <c r="B7">
        <v>3</v>
      </c>
      <c r="C7">
        <v>0.97909999999999997</v>
      </c>
      <c r="D7">
        <v>2.9775</v>
      </c>
      <c r="E7">
        <v>-7.1285999999999996</v>
      </c>
      <c r="I7" t="s">
        <v>95</v>
      </c>
    </row>
    <row r="8" spans="1:10" x14ac:dyDescent="0.25">
      <c r="A8" t="s">
        <v>73</v>
      </c>
      <c r="B8">
        <v>22</v>
      </c>
      <c r="C8">
        <v>0.65780000000000005</v>
      </c>
      <c r="D8">
        <v>0.88170000000000004</v>
      </c>
      <c r="E8">
        <v>7.3599999999999999E-2</v>
      </c>
    </row>
    <row r="9" spans="1:10" x14ac:dyDescent="0.25">
      <c r="A9" t="s">
        <v>81</v>
      </c>
      <c r="B9">
        <v>3</v>
      </c>
      <c r="I9" t="s">
        <v>97</v>
      </c>
    </row>
    <row r="10" spans="1:10" x14ac:dyDescent="0.25">
      <c r="A10" t="s">
        <v>72</v>
      </c>
      <c r="B10">
        <v>8</v>
      </c>
    </row>
    <row r="11" spans="1:10" x14ac:dyDescent="0.25">
      <c r="A11" t="s">
        <v>83</v>
      </c>
      <c r="B11">
        <v>10</v>
      </c>
      <c r="C11">
        <v>0.47839999999999999</v>
      </c>
      <c r="D11">
        <v>0.84509999999999996</v>
      </c>
      <c r="E11">
        <v>0.53890000000000005</v>
      </c>
    </row>
    <row r="12" spans="1:10" x14ac:dyDescent="0.25">
      <c r="A12" t="s">
        <v>82</v>
      </c>
      <c r="B12">
        <v>13</v>
      </c>
      <c r="C12">
        <v>0.42009999999999997</v>
      </c>
      <c r="D12">
        <v>0.45090000000000002</v>
      </c>
      <c r="E12">
        <v>1.9131</v>
      </c>
    </row>
    <row r="13" spans="1:10" x14ac:dyDescent="0.25">
      <c r="A13" t="s">
        <v>74</v>
      </c>
      <c r="B13">
        <v>10</v>
      </c>
      <c r="C13">
        <v>0.56559999999999999</v>
      </c>
      <c r="D13">
        <v>2.1131000000000002</v>
      </c>
      <c r="E13">
        <v>-3.7096</v>
      </c>
    </row>
    <row r="14" spans="1:10" x14ac:dyDescent="0.25">
      <c r="A14" t="s">
        <v>75</v>
      </c>
      <c r="B14">
        <v>21</v>
      </c>
      <c r="C14">
        <v>0.37719999999999998</v>
      </c>
      <c r="D14">
        <v>0.72270000000000001</v>
      </c>
      <c r="E14">
        <v>1.1671</v>
      </c>
    </row>
    <row r="16" spans="1:10" x14ac:dyDescent="0.25">
      <c r="C16" s="5" t="s">
        <v>98</v>
      </c>
      <c r="D16" s="5"/>
      <c r="E16" s="5"/>
      <c r="F16" s="5"/>
      <c r="G16" s="5"/>
      <c r="H16" s="5"/>
      <c r="I16" s="5"/>
      <c r="J16" s="5"/>
    </row>
    <row r="18" spans="1:10" x14ac:dyDescent="0.25">
      <c r="A18" s="6" t="s">
        <v>77</v>
      </c>
      <c r="B18" s="6"/>
    </row>
    <row r="19" spans="1:10" x14ac:dyDescent="0.25">
      <c r="B19" t="s">
        <v>68</v>
      </c>
      <c r="C19" t="s">
        <v>69</v>
      </c>
      <c r="D19" t="s">
        <v>70</v>
      </c>
      <c r="E19" t="s">
        <v>71</v>
      </c>
    </row>
    <row r="20" spans="1:10" x14ac:dyDescent="0.25">
      <c r="A20" t="s">
        <v>78</v>
      </c>
      <c r="B20">
        <v>2</v>
      </c>
      <c r="G20" t="s">
        <v>104</v>
      </c>
    </row>
    <row r="21" spans="1:10" x14ac:dyDescent="0.25">
      <c r="A21" t="s">
        <v>79</v>
      </c>
      <c r="B21">
        <v>3</v>
      </c>
      <c r="G21" t="s">
        <v>104</v>
      </c>
    </row>
    <row r="22" spans="1:10" x14ac:dyDescent="0.25">
      <c r="A22" t="s">
        <v>80</v>
      </c>
      <c r="B22">
        <v>1</v>
      </c>
      <c r="G22" t="s">
        <v>104</v>
      </c>
    </row>
    <row r="23" spans="1:10" x14ac:dyDescent="0.25">
      <c r="A23" t="s">
        <v>73</v>
      </c>
      <c r="B23">
        <v>28</v>
      </c>
      <c r="C23">
        <v>0.30890000000000001</v>
      </c>
      <c r="D23">
        <v>0.41139999999999999</v>
      </c>
      <c r="E23">
        <v>1.9756</v>
      </c>
    </row>
    <row r="24" spans="1:10" x14ac:dyDescent="0.25">
      <c r="A24" t="s">
        <v>81</v>
      </c>
      <c r="B24">
        <v>20</v>
      </c>
      <c r="C24">
        <v>0.74009999999999998</v>
      </c>
      <c r="D24">
        <v>0.99680000000000002</v>
      </c>
      <c r="E24">
        <v>-0.40160000000000001</v>
      </c>
    </row>
    <row r="25" spans="1:10" x14ac:dyDescent="0.25">
      <c r="A25" t="s">
        <v>72</v>
      </c>
      <c r="B25">
        <v>10</v>
      </c>
      <c r="C25">
        <v>0.51339999999999997</v>
      </c>
      <c r="D25">
        <v>0.91990000000000005</v>
      </c>
      <c r="E25">
        <v>0.43719999999999998</v>
      </c>
    </row>
    <row r="26" spans="1:10" x14ac:dyDescent="0.25">
      <c r="A26" t="s">
        <v>82</v>
      </c>
      <c r="B26">
        <v>25</v>
      </c>
      <c r="C26">
        <v>0.8155</v>
      </c>
      <c r="D26">
        <v>1.0995999999999999</v>
      </c>
      <c r="E26">
        <v>-0.82820000000000005</v>
      </c>
    </row>
    <row r="27" spans="1:10" x14ac:dyDescent="0.25">
      <c r="A27" t="s">
        <v>74</v>
      </c>
      <c r="B27">
        <v>20</v>
      </c>
      <c r="C27">
        <v>0.70009999999999994</v>
      </c>
      <c r="D27">
        <v>1.3737999999999999</v>
      </c>
      <c r="E27">
        <v>-0.28539999999999999</v>
      </c>
    </row>
    <row r="28" spans="1:10" x14ac:dyDescent="0.25">
      <c r="A28" t="s">
        <v>103</v>
      </c>
      <c r="B28">
        <v>1</v>
      </c>
      <c r="G28" t="s">
        <v>104</v>
      </c>
    </row>
    <row r="29" spans="1:10" x14ac:dyDescent="0.25">
      <c r="A29" t="s">
        <v>75</v>
      </c>
      <c r="B29">
        <v>25</v>
      </c>
      <c r="C29">
        <v>0.24909999999999999</v>
      </c>
      <c r="D29">
        <v>0.35680000000000001</v>
      </c>
      <c r="E29">
        <v>3.0813999999999999</v>
      </c>
    </row>
    <row r="31" spans="1:10" x14ac:dyDescent="0.25">
      <c r="C31" s="6" t="s">
        <v>106</v>
      </c>
      <c r="D31" s="6"/>
      <c r="E31" s="6"/>
      <c r="F31" s="6"/>
      <c r="G31" s="6"/>
      <c r="H31" s="6"/>
      <c r="I31" s="6"/>
      <c r="J31" s="6"/>
    </row>
    <row r="33" spans="1:9" x14ac:dyDescent="0.25">
      <c r="A33" s="7" t="s">
        <v>272</v>
      </c>
      <c r="B33" s="7"/>
    </row>
    <row r="34" spans="1:9" x14ac:dyDescent="0.25">
      <c r="B34" t="s">
        <v>68</v>
      </c>
      <c r="C34" t="s">
        <v>69</v>
      </c>
      <c r="D34" t="s">
        <v>70</v>
      </c>
      <c r="E34" t="s">
        <v>268</v>
      </c>
      <c r="G34" t="s">
        <v>71</v>
      </c>
      <c r="I34" t="s">
        <v>269</v>
      </c>
    </row>
    <row r="35" spans="1:9" x14ac:dyDescent="0.25">
      <c r="A35" t="s">
        <v>91</v>
      </c>
      <c r="B35">
        <v>69</v>
      </c>
      <c r="C35">
        <v>0.46429999999999999</v>
      </c>
      <c r="D35">
        <v>1.3366</v>
      </c>
      <c r="E35">
        <v>0.1754</v>
      </c>
      <c r="G35">
        <v>1.8444</v>
      </c>
      <c r="I35">
        <v>1.3873</v>
      </c>
    </row>
    <row r="36" spans="1:9" x14ac:dyDescent="0.25">
      <c r="A36" t="s">
        <v>179</v>
      </c>
      <c r="B36">
        <v>66</v>
      </c>
      <c r="C36">
        <v>0.40510000000000002</v>
      </c>
      <c r="D36">
        <v>0.63349999999999995</v>
      </c>
      <c r="E36">
        <v>9.6000000000000002E-2</v>
      </c>
      <c r="G36">
        <v>2.1034000000000002</v>
      </c>
      <c r="I36">
        <v>0.74880000000000002</v>
      </c>
    </row>
    <row r="37" spans="1:9" x14ac:dyDescent="0.25">
      <c r="A37" t="s">
        <v>86</v>
      </c>
      <c r="B37">
        <v>36</v>
      </c>
      <c r="C37">
        <v>0.14580000000000001</v>
      </c>
      <c r="D37">
        <v>0.23669999999999999</v>
      </c>
      <c r="E37">
        <v>9.8299999999999998E-2</v>
      </c>
      <c r="G37">
        <v>2.2366999999999999</v>
      </c>
      <c r="I37">
        <v>0.58560000000000001</v>
      </c>
    </row>
    <row r="38" spans="1:9" x14ac:dyDescent="0.25">
      <c r="A38" t="s">
        <v>89</v>
      </c>
      <c r="B38">
        <v>73</v>
      </c>
      <c r="C38">
        <v>0.65739999999999998</v>
      </c>
      <c r="D38">
        <v>0.60509999999999997</v>
      </c>
      <c r="E38">
        <v>5.1799999999999999E-2</v>
      </c>
      <c r="G38">
        <v>1.9859</v>
      </c>
      <c r="I38">
        <v>0.3856</v>
      </c>
    </row>
    <row r="39" spans="1:9" x14ac:dyDescent="0.25">
      <c r="A39" t="s">
        <v>87</v>
      </c>
      <c r="B39">
        <v>77</v>
      </c>
      <c r="C39">
        <v>0.75029999999999997</v>
      </c>
      <c r="D39">
        <v>0.73629999999999995</v>
      </c>
      <c r="E39">
        <v>4.9000000000000002E-2</v>
      </c>
      <c r="G39">
        <v>1.4994000000000001</v>
      </c>
      <c r="I39">
        <v>0.3594</v>
      </c>
    </row>
    <row r="40" spans="1:9" x14ac:dyDescent="0.25">
      <c r="A40" t="s">
        <v>84</v>
      </c>
      <c r="B40">
        <v>30</v>
      </c>
      <c r="C40">
        <v>0.14319999999999999</v>
      </c>
      <c r="D40">
        <v>0.2172</v>
      </c>
      <c r="E40">
        <v>0.1004</v>
      </c>
      <c r="G40">
        <v>2.6715</v>
      </c>
      <c r="I40">
        <v>0.61199999999999999</v>
      </c>
    </row>
    <row r="41" spans="1:9" x14ac:dyDescent="0.25">
      <c r="A41" t="s">
        <v>85</v>
      </c>
      <c r="B41">
        <v>26</v>
      </c>
      <c r="C41">
        <v>0.47489999999999999</v>
      </c>
      <c r="D41">
        <v>0.60599999999999998</v>
      </c>
      <c r="E41">
        <v>0.13009999999999999</v>
      </c>
      <c r="G41">
        <v>0.72889999999999999</v>
      </c>
      <c r="I41">
        <v>0.7984</v>
      </c>
    </row>
    <row r="42" spans="1:9" x14ac:dyDescent="0.25">
      <c r="A42" t="s">
        <v>180</v>
      </c>
      <c r="B42">
        <v>10</v>
      </c>
      <c r="C42">
        <v>1.7110000000000001E-3</v>
      </c>
      <c r="D42">
        <v>-3.09E-2</v>
      </c>
      <c r="E42">
        <v>0.26400000000000001</v>
      </c>
      <c r="G42">
        <v>7.3253000000000004</v>
      </c>
      <c r="I42">
        <v>1.8222</v>
      </c>
    </row>
    <row r="44" spans="1:9" x14ac:dyDescent="0.25">
      <c r="C44" t="s">
        <v>270</v>
      </c>
    </row>
    <row r="45" spans="1:9" x14ac:dyDescent="0.25">
      <c r="C45" t="s">
        <v>271</v>
      </c>
    </row>
    <row r="47" spans="1:9" x14ac:dyDescent="0.25">
      <c r="A47" t="s">
        <v>91</v>
      </c>
      <c r="B47">
        <v>69</v>
      </c>
      <c r="C47">
        <v>0.4531</v>
      </c>
      <c r="D47">
        <v>1.3031999999999999</v>
      </c>
      <c r="E47">
        <v>0.1749</v>
      </c>
      <c r="G47">
        <v>2.1071</v>
      </c>
      <c r="I47">
        <v>1.3836999999999999</v>
      </c>
    </row>
    <row r="48" spans="1:9" x14ac:dyDescent="0.25">
      <c r="A48" t="s">
        <v>179</v>
      </c>
      <c r="B48">
        <v>66</v>
      </c>
      <c r="C48">
        <v>0.41289999999999999</v>
      </c>
      <c r="D48">
        <v>0.6321</v>
      </c>
      <c r="E48">
        <v>9.4200000000000006E-2</v>
      </c>
      <c r="G48">
        <v>2.1166</v>
      </c>
      <c r="I48">
        <v>0.73529999999999995</v>
      </c>
    </row>
    <row r="49" spans="1:9" x14ac:dyDescent="0.25">
      <c r="A49" t="s">
        <v>86</v>
      </c>
      <c r="B49">
        <v>36</v>
      </c>
      <c r="C49">
        <v>0.14810000000000001</v>
      </c>
      <c r="D49">
        <v>0.2384</v>
      </c>
      <c r="E49">
        <v>9.8000000000000004E-2</v>
      </c>
      <c r="G49">
        <v>2.2339000000000002</v>
      </c>
      <c r="I49">
        <v>0.58169999999999999</v>
      </c>
    </row>
    <row r="50" spans="1:9" x14ac:dyDescent="0.25">
      <c r="A50" t="s">
        <v>89</v>
      </c>
      <c r="B50">
        <v>73</v>
      </c>
      <c r="C50">
        <v>0.65790000000000004</v>
      </c>
      <c r="D50">
        <v>0.60250000000000004</v>
      </c>
      <c r="E50">
        <v>5.16E-2</v>
      </c>
      <c r="G50">
        <v>2.0045999999999999</v>
      </c>
      <c r="I50">
        <v>0.38369999999999999</v>
      </c>
    </row>
    <row r="51" spans="1:9" x14ac:dyDescent="0.25">
      <c r="A51" t="s">
        <v>87</v>
      </c>
      <c r="B51">
        <v>77</v>
      </c>
      <c r="C51">
        <v>0.75270000000000004</v>
      </c>
      <c r="D51">
        <v>0.73260000000000003</v>
      </c>
      <c r="E51">
        <v>4.8500000000000001E-2</v>
      </c>
      <c r="G51">
        <v>1.5247999999999999</v>
      </c>
      <c r="I51">
        <v>0.35560000000000003</v>
      </c>
    </row>
    <row r="52" spans="1:9" x14ac:dyDescent="0.25">
      <c r="A52" t="s">
        <v>84</v>
      </c>
      <c r="B52">
        <v>30</v>
      </c>
      <c r="C52">
        <v>0.15079999999999999</v>
      </c>
      <c r="D52">
        <v>0.22189999999999999</v>
      </c>
      <c r="E52">
        <v>9.9500000000000005E-2</v>
      </c>
      <c r="G52">
        <v>2.6492</v>
      </c>
      <c r="I52">
        <v>0.60450000000000004</v>
      </c>
    </row>
    <row r="53" spans="1:9" x14ac:dyDescent="0.25">
      <c r="A53" t="s">
        <v>85</v>
      </c>
      <c r="B53">
        <v>26</v>
      </c>
      <c r="C53">
        <v>0.4854</v>
      </c>
      <c r="D53">
        <v>0.61299999999999999</v>
      </c>
      <c r="E53">
        <v>0.1288</v>
      </c>
      <c r="G53">
        <v>0.70040000000000002</v>
      </c>
      <c r="I53">
        <v>0.78820000000000001</v>
      </c>
    </row>
    <row r="55" spans="1:9" x14ac:dyDescent="0.25">
      <c r="C55" s="7" t="s">
        <v>273</v>
      </c>
      <c r="D55" s="7"/>
      <c r="E55" s="7"/>
      <c r="F55" s="7"/>
      <c r="G55" s="7"/>
      <c r="H55" s="7"/>
    </row>
    <row r="57" spans="1:9" x14ac:dyDescent="0.25">
      <c r="A57" s="9" t="s">
        <v>297</v>
      </c>
      <c r="B57" s="9"/>
    </row>
    <row r="58" spans="1:9" x14ac:dyDescent="0.25">
      <c r="B58" t="s">
        <v>68</v>
      </c>
      <c r="C58" t="s">
        <v>69</v>
      </c>
      <c r="D58" t="s">
        <v>70</v>
      </c>
      <c r="E58" t="s">
        <v>71</v>
      </c>
    </row>
    <row r="59" spans="1:9" x14ac:dyDescent="0.25">
      <c r="A59" t="s">
        <v>109</v>
      </c>
      <c r="B59">
        <v>67</v>
      </c>
      <c r="C59">
        <v>0.621</v>
      </c>
      <c r="D59">
        <v>0.92789999999999995</v>
      </c>
      <c r="E59">
        <v>-0.1699</v>
      </c>
    </row>
    <row r="60" spans="1:9" x14ac:dyDescent="0.25">
      <c r="A60" t="s">
        <v>110</v>
      </c>
      <c r="B60">
        <v>53</v>
      </c>
      <c r="C60">
        <v>0.73150000000000004</v>
      </c>
      <c r="D60">
        <v>1.2756000000000001</v>
      </c>
      <c r="E60">
        <v>-0.77910000000000001</v>
      </c>
    </row>
    <row r="61" spans="1:9" x14ac:dyDescent="0.25">
      <c r="A61" t="s">
        <v>73</v>
      </c>
      <c r="B61">
        <v>68</v>
      </c>
      <c r="C61">
        <v>0.59299999999999997</v>
      </c>
      <c r="D61">
        <v>0.90039999999999998</v>
      </c>
      <c r="E61">
        <v>0.57289999999999996</v>
      </c>
    </row>
    <row r="62" spans="1:9" x14ac:dyDescent="0.25">
      <c r="A62" t="s">
        <v>72</v>
      </c>
      <c r="B62">
        <v>64</v>
      </c>
      <c r="C62">
        <v>0.43440000000000001</v>
      </c>
      <c r="D62">
        <v>0.90029999999999999</v>
      </c>
      <c r="E62">
        <v>0.37019999999999997</v>
      </c>
    </row>
    <row r="65" spans="1:11" x14ac:dyDescent="0.25">
      <c r="C65" s="9" t="s">
        <v>298</v>
      </c>
      <c r="D65" s="9"/>
      <c r="E65" s="9"/>
      <c r="F65" s="9"/>
      <c r="G65" s="9"/>
      <c r="H65" s="9"/>
      <c r="I65" s="9"/>
    </row>
    <row r="67" spans="1:11" x14ac:dyDescent="0.25">
      <c r="A67" s="15" t="s">
        <v>388</v>
      </c>
      <c r="B67" s="15"/>
    </row>
    <row r="68" spans="1:11" x14ac:dyDescent="0.25">
      <c r="B68" t="s">
        <v>68</v>
      </c>
      <c r="C68" t="s">
        <v>69</v>
      </c>
      <c r="D68" t="s">
        <v>70</v>
      </c>
      <c r="E68" t="s">
        <v>71</v>
      </c>
    </row>
    <row r="69" spans="1:11" x14ac:dyDescent="0.25">
      <c r="A69" s="16" t="s">
        <v>316</v>
      </c>
      <c r="B69">
        <v>59</v>
      </c>
      <c r="C69">
        <v>0.76570000000000005</v>
      </c>
      <c r="D69">
        <v>0.90100000000000002</v>
      </c>
      <c r="E69">
        <v>0.36570000000000003</v>
      </c>
    </row>
    <row r="70" spans="1:11" x14ac:dyDescent="0.25">
      <c r="A70" t="s">
        <v>317</v>
      </c>
      <c r="B70">
        <v>48</v>
      </c>
      <c r="C70">
        <v>0.85609999999999997</v>
      </c>
      <c r="D70">
        <v>0.80720000000000003</v>
      </c>
      <c r="E70">
        <v>0.51849999999999996</v>
      </c>
    </row>
    <row r="71" spans="1:11" x14ac:dyDescent="0.25">
      <c r="A71" t="s">
        <v>318</v>
      </c>
      <c r="B71">
        <v>43</v>
      </c>
      <c r="C71">
        <v>0.83460000000000001</v>
      </c>
      <c r="D71">
        <v>0.7742</v>
      </c>
      <c r="E71">
        <v>0.4572</v>
      </c>
    </row>
    <row r="72" spans="1:11" x14ac:dyDescent="0.25">
      <c r="A72" t="s">
        <v>383</v>
      </c>
      <c r="B72">
        <v>1</v>
      </c>
      <c r="K72" t="s">
        <v>104</v>
      </c>
    </row>
    <row r="73" spans="1:11" x14ac:dyDescent="0.25">
      <c r="A73" t="s">
        <v>319</v>
      </c>
      <c r="B73">
        <v>57</v>
      </c>
      <c r="C73">
        <v>0.80610000000000004</v>
      </c>
      <c r="D73">
        <v>0.93259999999999998</v>
      </c>
      <c r="E73">
        <v>0.23400000000000001</v>
      </c>
    </row>
    <row r="74" spans="1:11" x14ac:dyDescent="0.25">
      <c r="A74" t="s">
        <v>320</v>
      </c>
      <c r="B74">
        <v>57</v>
      </c>
      <c r="C74">
        <v>0.71419999999999995</v>
      </c>
      <c r="D74">
        <v>0.96260000000000001</v>
      </c>
      <c r="E74">
        <v>0.60540000000000005</v>
      </c>
    </row>
    <row r="75" spans="1:11" x14ac:dyDescent="0.25">
      <c r="A75" t="s">
        <v>381</v>
      </c>
      <c r="B75">
        <v>16</v>
      </c>
      <c r="C75">
        <v>0.55779999999999996</v>
      </c>
      <c r="D75">
        <v>0.4718</v>
      </c>
      <c r="E75">
        <v>1.2706999999999999</v>
      </c>
    </row>
    <row r="76" spans="1:11" x14ac:dyDescent="0.25">
      <c r="A76" t="s">
        <v>382</v>
      </c>
      <c r="B76">
        <v>37</v>
      </c>
      <c r="C76">
        <v>0.27650000000000002</v>
      </c>
      <c r="D76">
        <v>0.42970000000000003</v>
      </c>
      <c r="E76">
        <v>1.8222</v>
      </c>
    </row>
    <row r="77" spans="1:11" x14ac:dyDescent="0.25">
      <c r="A77" t="s">
        <v>389</v>
      </c>
      <c r="B77">
        <v>1</v>
      </c>
      <c r="K77" t="s">
        <v>104</v>
      </c>
    </row>
    <row r="79" spans="1:11" x14ac:dyDescent="0.25">
      <c r="C79" t="s">
        <v>400</v>
      </c>
    </row>
    <row r="80" spans="1:11" x14ac:dyDescent="0.25">
      <c r="A80" s="16" t="s">
        <v>316</v>
      </c>
      <c r="B80">
        <v>59</v>
      </c>
      <c r="C80">
        <v>0.76829999999999998</v>
      </c>
      <c r="D80">
        <v>0.90710000000000002</v>
      </c>
      <c r="E80">
        <v>0.3508</v>
      </c>
    </row>
    <row r="81" spans="1:29" x14ac:dyDescent="0.25">
      <c r="A81" t="s">
        <v>317</v>
      </c>
      <c r="B81">
        <v>48</v>
      </c>
      <c r="C81">
        <v>0.85799999999999998</v>
      </c>
      <c r="D81">
        <v>0.81189999999999996</v>
      </c>
      <c r="E81">
        <v>0.50860000000000005</v>
      </c>
    </row>
    <row r="82" spans="1:29" x14ac:dyDescent="0.25">
      <c r="A82" t="s">
        <v>318</v>
      </c>
      <c r="B82">
        <v>43</v>
      </c>
      <c r="C82">
        <v>0.83809999999999996</v>
      </c>
      <c r="D82">
        <v>0.78280000000000005</v>
      </c>
      <c r="E82">
        <v>0.41770000000000002</v>
      </c>
    </row>
    <row r="83" spans="1:29" x14ac:dyDescent="0.25">
      <c r="A83" t="s">
        <v>319</v>
      </c>
      <c r="B83">
        <v>57</v>
      </c>
      <c r="C83">
        <v>0.80379999999999996</v>
      </c>
      <c r="D83">
        <v>0.92889999999999995</v>
      </c>
      <c r="E83">
        <v>0.25130000000000002</v>
      </c>
    </row>
    <row r="84" spans="1:29" x14ac:dyDescent="0.25">
      <c r="A84" t="s">
        <v>320</v>
      </c>
      <c r="B84">
        <v>57</v>
      </c>
      <c r="C84">
        <v>0.70789999999999997</v>
      </c>
      <c r="D84">
        <v>0.9647</v>
      </c>
      <c r="E84">
        <v>0.61009999999999998</v>
      </c>
    </row>
    <row r="85" spans="1:29" x14ac:dyDescent="0.25">
      <c r="A85" t="s">
        <v>381</v>
      </c>
      <c r="B85">
        <v>16</v>
      </c>
      <c r="C85">
        <v>0.60589999999999999</v>
      </c>
      <c r="D85">
        <v>0.4879</v>
      </c>
      <c r="E85">
        <v>1.2467999999999999</v>
      </c>
    </row>
    <row r="86" spans="1:29" x14ac:dyDescent="0.25">
      <c r="A86" t="s">
        <v>382</v>
      </c>
      <c r="B86">
        <v>37</v>
      </c>
      <c r="C86">
        <v>0.28410000000000002</v>
      </c>
      <c r="D86">
        <v>0.43369999999999997</v>
      </c>
      <c r="E86">
        <v>1.8229</v>
      </c>
    </row>
    <row r="88" spans="1:29" x14ac:dyDescent="0.25">
      <c r="C88" s="15" t="s">
        <v>401</v>
      </c>
      <c r="D88" s="15"/>
      <c r="E88" s="15"/>
      <c r="F88" s="15"/>
      <c r="G88" s="15"/>
      <c r="H88" s="15"/>
      <c r="I88" s="15"/>
      <c r="K88" t="s">
        <v>669</v>
      </c>
    </row>
    <row r="90" spans="1:29" x14ac:dyDescent="0.25">
      <c r="A90" s="19" t="s">
        <v>413</v>
      </c>
      <c r="B90" s="19"/>
      <c r="C90" t="s">
        <v>668</v>
      </c>
      <c r="L90" s="19" t="s">
        <v>413</v>
      </c>
      <c r="M90" s="19"/>
      <c r="N90" t="s">
        <v>677</v>
      </c>
      <c r="W90" s="19" t="s">
        <v>413</v>
      </c>
      <c r="X90" s="19"/>
      <c r="Y90" t="s">
        <v>680</v>
      </c>
    </row>
    <row r="91" spans="1:29" x14ac:dyDescent="0.25">
      <c r="B91" t="s">
        <v>68</v>
      </c>
      <c r="C91" t="s">
        <v>69</v>
      </c>
      <c r="D91" t="s">
        <v>70</v>
      </c>
      <c r="E91" t="s">
        <v>71</v>
      </c>
      <c r="M91" t="s">
        <v>68</v>
      </c>
      <c r="N91" t="s">
        <v>69</v>
      </c>
      <c r="O91" t="s">
        <v>70</v>
      </c>
      <c r="P91" t="s">
        <v>71</v>
      </c>
      <c r="X91" t="s">
        <v>68</v>
      </c>
      <c r="Y91" t="s">
        <v>69</v>
      </c>
      <c r="Z91" t="s">
        <v>70</v>
      </c>
      <c r="AA91" t="s">
        <v>71</v>
      </c>
    </row>
    <row r="92" spans="1:29" ht="13" x14ac:dyDescent="0.3">
      <c r="A92" s="1" t="s">
        <v>84</v>
      </c>
      <c r="B92">
        <v>36</v>
      </c>
      <c r="C92">
        <v>0.14990000000000001</v>
      </c>
      <c r="D92">
        <v>0.20380000000000001</v>
      </c>
      <c r="E92">
        <v>2.7932000000000001</v>
      </c>
      <c r="F92" s="17"/>
      <c r="L92" s="1" t="s">
        <v>84</v>
      </c>
      <c r="M92">
        <v>36</v>
      </c>
      <c r="N92">
        <v>0.1411</v>
      </c>
      <c r="O92">
        <v>0.18809999999999999</v>
      </c>
      <c r="P92">
        <v>2.8557999999999999</v>
      </c>
      <c r="Q92" s="17" t="s">
        <v>673</v>
      </c>
      <c r="W92" s="1" t="s">
        <v>84</v>
      </c>
      <c r="X92">
        <v>36</v>
      </c>
      <c r="Y92">
        <v>0.13170000000000001</v>
      </c>
      <c r="Z92">
        <v>0.17760000000000001</v>
      </c>
      <c r="AA92">
        <v>2.9224999999999999</v>
      </c>
      <c r="AB92" s="17" t="s">
        <v>673</v>
      </c>
    </row>
    <row r="93" spans="1:29" ht="13" x14ac:dyDescent="0.3">
      <c r="A93" s="1" t="s">
        <v>85</v>
      </c>
      <c r="B93">
        <v>53</v>
      </c>
      <c r="C93">
        <v>0.58530000000000004</v>
      </c>
      <c r="D93">
        <v>0.59250000000000003</v>
      </c>
      <c r="E93">
        <v>1.0775999999999999</v>
      </c>
      <c r="F93" s="17"/>
      <c r="G93" t="s">
        <v>415</v>
      </c>
      <c r="L93" s="1" t="s">
        <v>85</v>
      </c>
      <c r="M93">
        <v>53</v>
      </c>
      <c r="N93" t="s">
        <v>670</v>
      </c>
      <c r="O93" t="s">
        <v>670</v>
      </c>
      <c r="P93" t="s">
        <v>670</v>
      </c>
      <c r="R93" t="s">
        <v>671</v>
      </c>
      <c r="W93" s="1" t="s">
        <v>85</v>
      </c>
      <c r="X93">
        <v>53</v>
      </c>
      <c r="Y93" t="s">
        <v>670</v>
      </c>
      <c r="Z93" t="s">
        <v>670</v>
      </c>
      <c r="AA93" t="s">
        <v>670</v>
      </c>
      <c r="AC93" t="s">
        <v>671</v>
      </c>
    </row>
    <row r="94" spans="1:29" ht="13" x14ac:dyDescent="0.3">
      <c r="A94" s="1" t="s">
        <v>86</v>
      </c>
      <c r="B94">
        <v>41</v>
      </c>
      <c r="C94">
        <v>0.20930000000000001</v>
      </c>
      <c r="D94">
        <v>0.28820000000000001</v>
      </c>
      <c r="E94">
        <v>1.9422999999999999</v>
      </c>
      <c r="F94" s="17"/>
      <c r="L94" s="1" t="s">
        <v>86</v>
      </c>
      <c r="M94">
        <v>41</v>
      </c>
      <c r="N94">
        <v>0.21840000000000001</v>
      </c>
      <c r="O94">
        <v>0.27350000000000002</v>
      </c>
      <c r="P94">
        <v>1.9742</v>
      </c>
      <c r="Q94" s="17" t="s">
        <v>673</v>
      </c>
      <c r="W94" s="1" t="s">
        <v>86</v>
      </c>
      <c r="X94">
        <v>41</v>
      </c>
      <c r="Y94">
        <v>0.22220000000000001</v>
      </c>
      <c r="Z94">
        <v>0.27150000000000002</v>
      </c>
      <c r="AA94">
        <v>1.9913000000000001</v>
      </c>
      <c r="AB94" s="17" t="s">
        <v>673</v>
      </c>
    </row>
    <row r="95" spans="1:29" ht="13" x14ac:dyDescent="0.3">
      <c r="A95" s="1" t="s">
        <v>87</v>
      </c>
      <c r="B95">
        <v>345</v>
      </c>
      <c r="C95">
        <v>0.77470000000000006</v>
      </c>
      <c r="D95">
        <v>0.81889999999999996</v>
      </c>
      <c r="E95">
        <v>0.61619999999999997</v>
      </c>
      <c r="F95" s="21"/>
      <c r="L95" s="1" t="s">
        <v>87</v>
      </c>
      <c r="M95">
        <v>345</v>
      </c>
      <c r="N95">
        <v>0.79679999999999995</v>
      </c>
      <c r="O95">
        <v>0.82220000000000004</v>
      </c>
      <c r="P95">
        <v>0.59250000000000003</v>
      </c>
      <c r="Q95" s="35" t="s">
        <v>391</v>
      </c>
      <c r="W95" s="1" t="s">
        <v>87</v>
      </c>
      <c r="X95">
        <v>345</v>
      </c>
      <c r="Y95">
        <v>0.79120000000000001</v>
      </c>
      <c r="Z95">
        <v>0.82010000000000005</v>
      </c>
      <c r="AA95">
        <v>0.57010000000000005</v>
      </c>
      <c r="AB95" s="35" t="s">
        <v>391</v>
      </c>
    </row>
    <row r="96" spans="1:29" ht="13" x14ac:dyDescent="0.3">
      <c r="A96" s="2" t="s">
        <v>90</v>
      </c>
      <c r="B96">
        <v>308</v>
      </c>
      <c r="C96">
        <v>0.71730000000000005</v>
      </c>
      <c r="D96">
        <v>0.74570000000000003</v>
      </c>
      <c r="E96">
        <v>0.90290000000000004</v>
      </c>
      <c r="F96" s="21"/>
      <c r="G96" s="22" t="s">
        <v>420</v>
      </c>
      <c r="L96" s="2" t="s">
        <v>90</v>
      </c>
      <c r="M96">
        <v>308</v>
      </c>
      <c r="N96">
        <v>0.73029999999999995</v>
      </c>
      <c r="O96">
        <v>0.74550000000000005</v>
      </c>
      <c r="P96">
        <v>0.89410000000000001</v>
      </c>
      <c r="Q96" s="35" t="s">
        <v>674</v>
      </c>
      <c r="W96" s="2" t="s">
        <v>90</v>
      </c>
      <c r="X96">
        <v>308</v>
      </c>
      <c r="Y96">
        <v>0.73089999999999999</v>
      </c>
      <c r="Z96">
        <v>0.75329999999999997</v>
      </c>
      <c r="AA96">
        <v>0.82279999999999998</v>
      </c>
      <c r="AB96" s="35" t="s">
        <v>674</v>
      </c>
    </row>
    <row r="97" spans="1:28" ht="13" x14ac:dyDescent="0.3">
      <c r="A97" s="2" t="s">
        <v>92</v>
      </c>
      <c r="B97">
        <v>317</v>
      </c>
      <c r="C97">
        <v>0.70640000000000003</v>
      </c>
      <c r="D97">
        <v>0.84060000000000001</v>
      </c>
      <c r="E97">
        <v>0.3392</v>
      </c>
      <c r="F97" s="21"/>
      <c r="I97" t="s">
        <v>585</v>
      </c>
      <c r="L97" s="2" t="s">
        <v>92</v>
      </c>
      <c r="M97">
        <v>317</v>
      </c>
      <c r="N97">
        <v>0.72840000000000005</v>
      </c>
      <c r="O97">
        <v>0.84709999999999996</v>
      </c>
      <c r="P97">
        <v>0.3</v>
      </c>
      <c r="Q97" s="35" t="s">
        <v>391</v>
      </c>
      <c r="W97" s="2" t="s">
        <v>92</v>
      </c>
      <c r="X97">
        <v>317</v>
      </c>
      <c r="Y97">
        <v>0.73180000000000001</v>
      </c>
      <c r="Z97">
        <v>0.85250000000000004</v>
      </c>
      <c r="AA97">
        <v>0.23150000000000001</v>
      </c>
      <c r="AB97" s="35" t="s">
        <v>391</v>
      </c>
    </row>
    <row r="98" spans="1:28" ht="13" x14ac:dyDescent="0.3">
      <c r="A98" s="2" t="s">
        <v>91</v>
      </c>
      <c r="B98">
        <v>218</v>
      </c>
      <c r="C98">
        <v>0.72230000000000005</v>
      </c>
      <c r="D98">
        <v>1.5789</v>
      </c>
      <c r="E98">
        <v>-0.9365</v>
      </c>
      <c r="F98" s="20"/>
      <c r="G98" t="s">
        <v>419</v>
      </c>
      <c r="I98" t="s">
        <v>586</v>
      </c>
      <c r="L98" s="2" t="s">
        <v>91</v>
      </c>
      <c r="M98">
        <v>218</v>
      </c>
      <c r="N98">
        <v>0.74490000000000001</v>
      </c>
      <c r="O98">
        <v>1.5887</v>
      </c>
      <c r="P98">
        <v>-1.0477000000000001</v>
      </c>
      <c r="Q98" s="20" t="s">
        <v>672</v>
      </c>
      <c r="W98" s="2" t="s">
        <v>91</v>
      </c>
      <c r="X98">
        <v>218</v>
      </c>
      <c r="Y98">
        <v>0.75819999999999999</v>
      </c>
      <c r="Z98">
        <v>1.6254999999999999</v>
      </c>
      <c r="AA98">
        <v>-1.3661000000000001</v>
      </c>
      <c r="AB98" s="20" t="s">
        <v>672</v>
      </c>
    </row>
    <row r="99" spans="1:28" x14ac:dyDescent="0.25">
      <c r="A99" t="s">
        <v>110</v>
      </c>
      <c r="B99">
        <v>101</v>
      </c>
      <c r="C99">
        <v>0.82379999999999998</v>
      </c>
      <c r="D99">
        <v>1.0999000000000001</v>
      </c>
      <c r="E99">
        <v>-1.7600000000000001E-2</v>
      </c>
      <c r="F99" s="18"/>
      <c r="L99" t="s">
        <v>110</v>
      </c>
      <c r="M99">
        <v>101</v>
      </c>
      <c r="N99">
        <v>0.82730000000000004</v>
      </c>
      <c r="O99">
        <v>1.0995999999999999</v>
      </c>
      <c r="P99">
        <v>-1.11E-2</v>
      </c>
      <c r="Q99" s="35" t="s">
        <v>391</v>
      </c>
      <c r="W99" t="s">
        <v>110</v>
      </c>
      <c r="X99">
        <v>101</v>
      </c>
      <c r="Y99">
        <v>0.83540000000000003</v>
      </c>
      <c r="Z99">
        <v>1.1181000000000001</v>
      </c>
      <c r="AA99">
        <v>-0.1176</v>
      </c>
      <c r="AB99" s="35" t="s">
        <v>391</v>
      </c>
    </row>
    <row r="100" spans="1:28" ht="13" x14ac:dyDescent="0.3">
      <c r="A100" s="2" t="s">
        <v>93</v>
      </c>
      <c r="B100">
        <v>169</v>
      </c>
      <c r="C100">
        <v>0.55930000000000002</v>
      </c>
      <c r="D100">
        <v>0.871</v>
      </c>
      <c r="E100">
        <v>0.16139999999999999</v>
      </c>
      <c r="F100" s="18"/>
      <c r="G100" t="s">
        <v>416</v>
      </c>
      <c r="L100" s="2" t="s">
        <v>93</v>
      </c>
      <c r="M100">
        <v>169</v>
      </c>
      <c r="N100">
        <v>0.60740000000000005</v>
      </c>
      <c r="O100">
        <v>0.93059999999999998</v>
      </c>
      <c r="P100">
        <v>-5.04E-2</v>
      </c>
      <c r="Q100" s="35" t="s">
        <v>391</v>
      </c>
      <c r="W100" s="2" t="s">
        <v>93</v>
      </c>
      <c r="X100">
        <v>169</v>
      </c>
      <c r="Y100" t="s">
        <v>670</v>
      </c>
      <c r="Z100" t="s">
        <v>670</v>
      </c>
      <c r="AA100" t="s">
        <v>670</v>
      </c>
      <c r="AB100" s="10"/>
    </row>
    <row r="101" spans="1:28" x14ac:dyDescent="0.25">
      <c r="A101" t="s">
        <v>180</v>
      </c>
      <c r="B101">
        <v>11</v>
      </c>
      <c r="F101" t="s">
        <v>570</v>
      </c>
    </row>
    <row r="102" spans="1:28" ht="13" x14ac:dyDescent="0.3">
      <c r="A102" s="2" t="s">
        <v>102</v>
      </c>
      <c r="B102">
        <v>1</v>
      </c>
      <c r="F102" t="s">
        <v>569</v>
      </c>
      <c r="Q102" s="10" t="s">
        <v>675</v>
      </c>
    </row>
    <row r="103" spans="1:28" ht="13" x14ac:dyDescent="0.3">
      <c r="A103" s="2"/>
      <c r="L103" s="19" t="s">
        <v>676</v>
      </c>
      <c r="M103" s="19"/>
      <c r="W103" s="19" t="s">
        <v>676</v>
      </c>
      <c r="X103" s="19"/>
    </row>
    <row r="104" spans="1:28" x14ac:dyDescent="0.25">
      <c r="B104" t="s">
        <v>68</v>
      </c>
      <c r="C104" t="s">
        <v>69</v>
      </c>
      <c r="D104" t="s">
        <v>70</v>
      </c>
      <c r="E104" t="s">
        <v>71</v>
      </c>
      <c r="I104" s="10"/>
      <c r="J104" s="10"/>
      <c r="K104" s="10"/>
      <c r="M104" t="s">
        <v>68</v>
      </c>
      <c r="N104" t="s">
        <v>69</v>
      </c>
      <c r="O104" t="s">
        <v>70</v>
      </c>
      <c r="P104" t="s">
        <v>71</v>
      </c>
      <c r="X104" t="s">
        <v>68</v>
      </c>
      <c r="Y104" t="s">
        <v>69</v>
      </c>
      <c r="Z104" t="s">
        <v>70</v>
      </c>
      <c r="AA104" t="s">
        <v>71</v>
      </c>
    </row>
    <row r="105" spans="1:28" ht="13" x14ac:dyDescent="0.3">
      <c r="A105" s="1" t="s">
        <v>84</v>
      </c>
      <c r="B105">
        <v>36</v>
      </c>
      <c r="C105">
        <v>0.1293</v>
      </c>
      <c r="D105">
        <v>0.18690000000000001</v>
      </c>
      <c r="E105">
        <v>2.9194</v>
      </c>
      <c r="F105" s="17"/>
      <c r="I105" s="10"/>
      <c r="J105" s="10"/>
      <c r="K105" s="10"/>
      <c r="L105" s="1" t="s">
        <v>84</v>
      </c>
      <c r="M105">
        <v>36</v>
      </c>
      <c r="N105">
        <v>0.11840000000000001</v>
      </c>
      <c r="O105">
        <v>0.16769999999999999</v>
      </c>
      <c r="P105">
        <v>3.0007999999999999</v>
      </c>
      <c r="Q105" s="17" t="s">
        <v>673</v>
      </c>
      <c r="W105" s="1" t="s">
        <v>84</v>
      </c>
      <c r="X105">
        <v>36</v>
      </c>
      <c r="Y105">
        <v>0.11119999999999999</v>
      </c>
      <c r="Z105">
        <v>0.1593</v>
      </c>
      <c r="AA105">
        <v>3.0529999999999999</v>
      </c>
      <c r="AB105" s="17" t="s">
        <v>673</v>
      </c>
    </row>
    <row r="106" spans="1:28" ht="13" x14ac:dyDescent="0.3">
      <c r="A106" s="1" t="s">
        <v>85</v>
      </c>
      <c r="B106">
        <v>53</v>
      </c>
      <c r="C106">
        <v>0.61029999999999995</v>
      </c>
      <c r="D106">
        <v>0.59860000000000002</v>
      </c>
      <c r="E106">
        <v>1.1504000000000001</v>
      </c>
      <c r="F106" s="17"/>
      <c r="G106" t="s">
        <v>415</v>
      </c>
      <c r="I106" s="10"/>
      <c r="J106" s="10"/>
      <c r="K106" s="10"/>
      <c r="L106" s="1" t="s">
        <v>85</v>
      </c>
      <c r="M106">
        <v>53</v>
      </c>
      <c r="N106" t="s">
        <v>670</v>
      </c>
      <c r="O106" t="s">
        <v>670</v>
      </c>
      <c r="P106" t="s">
        <v>670</v>
      </c>
      <c r="W106" s="1" t="s">
        <v>85</v>
      </c>
      <c r="X106">
        <v>53</v>
      </c>
      <c r="Y106" t="s">
        <v>670</v>
      </c>
      <c r="Z106" t="s">
        <v>670</v>
      </c>
      <c r="AA106" t="s">
        <v>670</v>
      </c>
    </row>
    <row r="107" spans="1:28" ht="13" x14ac:dyDescent="0.3">
      <c r="A107" s="1" t="s">
        <v>86</v>
      </c>
      <c r="B107">
        <v>41</v>
      </c>
      <c r="C107">
        <v>0.19939999999999999</v>
      </c>
      <c r="D107">
        <v>0.2767</v>
      </c>
      <c r="E107">
        <v>2.0409999999999999</v>
      </c>
      <c r="F107" s="17"/>
      <c r="I107" s="10"/>
      <c r="J107" s="10"/>
      <c r="K107" s="10"/>
      <c r="L107" s="1" t="s">
        <v>86</v>
      </c>
      <c r="M107">
        <v>41</v>
      </c>
      <c r="N107">
        <v>0.2122</v>
      </c>
      <c r="O107">
        <v>0.2535</v>
      </c>
      <c r="P107">
        <v>2.1069</v>
      </c>
      <c r="Q107" s="17" t="s">
        <v>673</v>
      </c>
      <c r="W107" s="1" t="s">
        <v>86</v>
      </c>
      <c r="X107">
        <v>41</v>
      </c>
      <c r="Y107">
        <v>0.2203</v>
      </c>
      <c r="Z107">
        <v>0.254</v>
      </c>
      <c r="AA107">
        <v>2.1099000000000001</v>
      </c>
      <c r="AB107" s="17" t="s">
        <v>673</v>
      </c>
    </row>
    <row r="108" spans="1:28" ht="13" x14ac:dyDescent="0.3">
      <c r="A108" s="1" t="s">
        <v>87</v>
      </c>
      <c r="B108" s="31">
        <v>53</v>
      </c>
      <c r="C108">
        <v>0.70579999999999998</v>
      </c>
      <c r="D108">
        <v>0.85499999999999998</v>
      </c>
      <c r="E108">
        <v>0.62170000000000003</v>
      </c>
      <c r="F108" s="18"/>
      <c r="I108" s="10"/>
      <c r="J108" s="10"/>
      <c r="K108" s="10"/>
      <c r="L108" s="1" t="s">
        <v>87</v>
      </c>
      <c r="M108" s="31">
        <v>53</v>
      </c>
      <c r="N108">
        <v>0.748</v>
      </c>
      <c r="O108">
        <v>0.84160000000000001</v>
      </c>
      <c r="P108">
        <v>0.60650000000000004</v>
      </c>
      <c r="Q108" s="35" t="s">
        <v>391</v>
      </c>
      <c r="W108" s="1" t="s">
        <v>87</v>
      </c>
      <c r="X108" s="31">
        <v>53</v>
      </c>
      <c r="Y108">
        <v>0.76349999999999996</v>
      </c>
      <c r="Z108">
        <v>0.85299999999999998</v>
      </c>
      <c r="AA108">
        <v>0.53739999999999999</v>
      </c>
      <c r="AB108" s="35" t="s">
        <v>391</v>
      </c>
    </row>
    <row r="109" spans="1:28" ht="13" x14ac:dyDescent="0.3">
      <c r="A109" s="2" t="s">
        <v>90</v>
      </c>
      <c r="B109" s="31">
        <v>53</v>
      </c>
      <c r="C109">
        <v>0.75049999999999994</v>
      </c>
      <c r="D109">
        <v>0.92359999999999998</v>
      </c>
      <c r="E109">
        <v>0.18340000000000001</v>
      </c>
      <c r="F109" s="18"/>
      <c r="G109" t="s">
        <v>416</v>
      </c>
      <c r="I109" s="10"/>
      <c r="J109" s="10"/>
      <c r="K109" s="10"/>
      <c r="L109" s="2" t="s">
        <v>90</v>
      </c>
      <c r="M109" s="31">
        <v>53</v>
      </c>
      <c r="N109">
        <v>0.76200000000000001</v>
      </c>
      <c r="O109">
        <v>0.86480000000000001</v>
      </c>
      <c r="P109">
        <v>0.36599999999999999</v>
      </c>
      <c r="Q109" s="35" t="s">
        <v>391</v>
      </c>
      <c r="W109" s="2" t="s">
        <v>90</v>
      </c>
      <c r="X109" s="31">
        <v>53</v>
      </c>
      <c r="Y109">
        <v>0.75860000000000005</v>
      </c>
      <c r="Z109">
        <v>0.88080000000000003</v>
      </c>
      <c r="AA109">
        <v>0.26550000000000001</v>
      </c>
      <c r="AB109" s="35" t="s">
        <v>391</v>
      </c>
    </row>
    <row r="110" spans="1:28" ht="13" x14ac:dyDescent="0.3">
      <c r="A110" s="2" t="s">
        <v>92</v>
      </c>
      <c r="B110" s="31">
        <v>53</v>
      </c>
      <c r="C110">
        <v>0.77049999999999996</v>
      </c>
      <c r="D110">
        <v>0.86439999999999995</v>
      </c>
      <c r="E110">
        <v>0.3674</v>
      </c>
      <c r="F110" s="18"/>
      <c r="I110" s="10"/>
      <c r="J110" s="10"/>
      <c r="K110" s="10"/>
      <c r="L110" s="2" t="s">
        <v>92</v>
      </c>
      <c r="M110" s="31">
        <v>53</v>
      </c>
      <c r="N110">
        <v>0.77759999999999996</v>
      </c>
      <c r="O110">
        <v>0.85350000000000004</v>
      </c>
      <c r="P110">
        <v>0.41260000000000002</v>
      </c>
      <c r="Q110" s="35" t="s">
        <v>391</v>
      </c>
      <c r="W110" s="2" t="s">
        <v>92</v>
      </c>
      <c r="X110" s="31">
        <v>53</v>
      </c>
      <c r="Y110">
        <v>0.79990000000000006</v>
      </c>
      <c r="Z110">
        <v>0.86960000000000004</v>
      </c>
      <c r="AA110">
        <v>0.26740000000000003</v>
      </c>
      <c r="AB110" s="35" t="s">
        <v>391</v>
      </c>
    </row>
    <row r="111" spans="1:28" ht="13" x14ac:dyDescent="0.3">
      <c r="A111" s="2" t="s">
        <v>91</v>
      </c>
      <c r="B111" s="31">
        <v>53</v>
      </c>
      <c r="C111">
        <v>0.60370000000000001</v>
      </c>
      <c r="D111">
        <v>1.8613999999999999</v>
      </c>
      <c r="E111">
        <v>-1.8170999999999999</v>
      </c>
      <c r="F111" s="20"/>
      <c r="G111" t="s">
        <v>419</v>
      </c>
      <c r="I111" s="10"/>
      <c r="J111" s="10"/>
      <c r="K111" s="10"/>
      <c r="L111" s="2" t="s">
        <v>91</v>
      </c>
      <c r="M111" s="31">
        <v>53</v>
      </c>
      <c r="N111">
        <v>0.6663</v>
      </c>
      <c r="O111">
        <v>1.8476999999999999</v>
      </c>
      <c r="P111">
        <v>-2.0459000000000001</v>
      </c>
      <c r="Q111" s="20" t="s">
        <v>672</v>
      </c>
      <c r="W111" s="2" t="s">
        <v>91</v>
      </c>
      <c r="X111" s="31">
        <v>53</v>
      </c>
      <c r="Y111">
        <v>0.67230000000000001</v>
      </c>
      <c r="Z111">
        <v>1.8419000000000001</v>
      </c>
      <c r="AA111">
        <v>-2.0497999999999998</v>
      </c>
      <c r="AB111" s="20" t="s">
        <v>672</v>
      </c>
    </row>
    <row r="112" spans="1:28" x14ac:dyDescent="0.25">
      <c r="A112" t="s">
        <v>110</v>
      </c>
      <c r="B112" s="31">
        <v>53</v>
      </c>
      <c r="C112">
        <v>0.82889999999999997</v>
      </c>
      <c r="D112">
        <v>1.0104</v>
      </c>
      <c r="E112">
        <v>0.2361</v>
      </c>
      <c r="F112" s="18"/>
      <c r="I112" s="10"/>
      <c r="J112" s="10"/>
      <c r="K112" s="10"/>
      <c r="L112" t="s">
        <v>110</v>
      </c>
      <c r="M112" s="31">
        <v>53</v>
      </c>
      <c r="N112">
        <v>0.83860000000000001</v>
      </c>
      <c r="O112">
        <v>1.0101</v>
      </c>
      <c r="P112">
        <v>0.25159999999999999</v>
      </c>
      <c r="Q112" s="35" t="s">
        <v>391</v>
      </c>
      <c r="W112" t="s">
        <v>110</v>
      </c>
      <c r="X112" s="31">
        <v>53</v>
      </c>
      <c r="Y112">
        <v>0.84550000000000003</v>
      </c>
      <c r="Z112">
        <v>1.0246999999999999</v>
      </c>
      <c r="AA112">
        <v>0.155</v>
      </c>
      <c r="AB112" s="35" t="s">
        <v>391</v>
      </c>
    </row>
    <row r="113" spans="1:28" ht="13" x14ac:dyDescent="0.3">
      <c r="A113" s="2" t="s">
        <v>93</v>
      </c>
      <c r="B113" s="31">
        <v>53</v>
      </c>
      <c r="C113">
        <v>0.70420000000000005</v>
      </c>
      <c r="D113">
        <v>1.0323</v>
      </c>
      <c r="E113">
        <v>-0.28050000000000003</v>
      </c>
      <c r="F113" s="18"/>
      <c r="G113" t="s">
        <v>416</v>
      </c>
      <c r="I113" s="10"/>
      <c r="J113" s="10"/>
      <c r="K113" s="10"/>
      <c r="L113" s="2" t="s">
        <v>93</v>
      </c>
      <c r="M113" s="31">
        <v>53</v>
      </c>
      <c r="N113">
        <v>0.73129999999999995</v>
      </c>
      <c r="O113">
        <v>1.0205</v>
      </c>
      <c r="P113">
        <v>-0.193</v>
      </c>
      <c r="Q113" s="35" t="s">
        <v>391</v>
      </c>
      <c r="W113" s="2" t="s">
        <v>93</v>
      </c>
      <c r="X113" s="31">
        <v>53</v>
      </c>
      <c r="Y113" t="s">
        <v>670</v>
      </c>
      <c r="Z113" t="s">
        <v>670</v>
      </c>
      <c r="AA113" t="s">
        <v>670</v>
      </c>
      <c r="AB113" s="10"/>
    </row>
    <row r="114" spans="1:28" x14ac:dyDescent="0.25">
      <c r="B114" s="22" t="s">
        <v>421</v>
      </c>
    </row>
  </sheetData>
  <phoneticPr fontId="4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2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R422" sqref="R422"/>
    </sheetView>
  </sheetViews>
  <sheetFormatPr defaultRowHeight="12.5" x14ac:dyDescent="0.25"/>
  <cols>
    <col min="15" max="15" width="3.453125" customWidth="1"/>
  </cols>
  <sheetData>
    <row r="1" spans="1:19" ht="13" x14ac:dyDescent="0.3">
      <c r="A1" t="s">
        <v>567</v>
      </c>
      <c r="B1" t="s">
        <v>407</v>
      </c>
      <c r="C1" s="1" t="s">
        <v>0</v>
      </c>
      <c r="D1" s="1" t="s">
        <v>84</v>
      </c>
      <c r="E1" s="1" t="s">
        <v>85</v>
      </c>
      <c r="F1" s="1" t="s">
        <v>86</v>
      </c>
      <c r="G1" s="1" t="s">
        <v>87</v>
      </c>
      <c r="H1" s="2" t="s">
        <v>90</v>
      </c>
      <c r="I1" s="2" t="s">
        <v>92</v>
      </c>
      <c r="J1" s="2" t="s">
        <v>91</v>
      </c>
      <c r="K1" t="s">
        <v>110</v>
      </c>
      <c r="L1" s="2" t="s">
        <v>93</v>
      </c>
      <c r="M1" t="s">
        <v>180</v>
      </c>
      <c r="N1" s="2" t="s">
        <v>102</v>
      </c>
      <c r="P1" s="2" t="s">
        <v>414</v>
      </c>
      <c r="Q1" t="s">
        <v>417</v>
      </c>
      <c r="R1" s="2" t="s">
        <v>681</v>
      </c>
    </row>
    <row r="2" spans="1:19" x14ac:dyDescent="0.25">
      <c r="A2">
        <v>1</v>
      </c>
      <c r="B2" t="s">
        <v>408</v>
      </c>
      <c r="C2" s="3" t="s">
        <v>2</v>
      </c>
      <c r="D2" s="3">
        <v>4.54</v>
      </c>
      <c r="E2" s="3">
        <v>4.4000000000000004</v>
      </c>
      <c r="F2" s="3"/>
      <c r="G2" s="3">
        <v>4</v>
      </c>
      <c r="L2">
        <v>6.4</v>
      </c>
      <c r="P2">
        <f t="shared" ref="P2:P8" si="0">AVERAGE(D2:M2)</f>
        <v>4.8350000000000009</v>
      </c>
      <c r="Q2">
        <f t="shared" ref="Q2:Q8" si="1">AVERAGE(D2:L2)</f>
        <v>4.8350000000000009</v>
      </c>
      <c r="R2">
        <f>AVERAGE(D2,F2,G2,H2,I2,J2,K2)</f>
        <v>4.2699999999999996</v>
      </c>
    </row>
    <row r="3" spans="1:19" ht="13" x14ac:dyDescent="0.3">
      <c r="A3">
        <v>2</v>
      </c>
      <c r="B3" t="s">
        <v>408</v>
      </c>
      <c r="C3" s="3" t="s">
        <v>7</v>
      </c>
      <c r="D3" s="3"/>
      <c r="E3" s="3">
        <v>4.8</v>
      </c>
      <c r="F3" s="3"/>
      <c r="G3" s="3">
        <v>3.62</v>
      </c>
      <c r="H3">
        <v>4.16</v>
      </c>
      <c r="I3">
        <v>4.5599999999999996</v>
      </c>
      <c r="L3">
        <v>3.92</v>
      </c>
      <c r="P3">
        <f t="shared" si="0"/>
        <v>4.2120000000000006</v>
      </c>
      <c r="Q3">
        <f t="shared" si="1"/>
        <v>4.2120000000000006</v>
      </c>
      <c r="R3">
        <f t="shared" ref="R3:R66" si="2">AVERAGE(D3,F3,G3,H3,I3,J3,K3)</f>
        <v>4.1133333333333333</v>
      </c>
      <c r="S3" s="2" t="s">
        <v>568</v>
      </c>
    </row>
    <row r="4" spans="1:19" x14ac:dyDescent="0.25">
      <c r="A4">
        <v>3</v>
      </c>
      <c r="B4" t="s">
        <v>408</v>
      </c>
      <c r="C4" s="3" t="s">
        <v>4</v>
      </c>
      <c r="D4" s="3"/>
      <c r="E4" s="3">
        <v>5.04</v>
      </c>
      <c r="F4" s="3"/>
      <c r="G4" s="3">
        <v>3.22</v>
      </c>
      <c r="L4">
        <v>3.62</v>
      </c>
      <c r="P4">
        <f t="shared" si="0"/>
        <v>3.9599999999999995</v>
      </c>
      <c r="Q4">
        <f t="shared" si="1"/>
        <v>3.9599999999999995</v>
      </c>
      <c r="R4">
        <f t="shared" si="2"/>
        <v>3.22</v>
      </c>
    </row>
    <row r="5" spans="1:19" x14ac:dyDescent="0.25">
      <c r="A5">
        <v>4</v>
      </c>
      <c r="B5" t="s">
        <v>408</v>
      </c>
      <c r="C5" s="3" t="s">
        <v>3</v>
      </c>
      <c r="D5" s="3"/>
      <c r="E5" s="3">
        <v>4.46</v>
      </c>
      <c r="F5" s="3"/>
      <c r="G5" s="3"/>
      <c r="L5">
        <v>3.72</v>
      </c>
      <c r="P5">
        <f t="shared" si="0"/>
        <v>4.09</v>
      </c>
      <c r="Q5">
        <f t="shared" si="1"/>
        <v>4.09</v>
      </c>
      <c r="R5" t="e">
        <f t="shared" si="2"/>
        <v>#DIV/0!</v>
      </c>
    </row>
    <row r="6" spans="1:19" x14ac:dyDescent="0.25">
      <c r="A6">
        <v>5</v>
      </c>
      <c r="B6" t="s">
        <v>408</v>
      </c>
      <c r="C6" s="3" t="s">
        <v>6</v>
      </c>
      <c r="D6" s="3"/>
      <c r="E6" s="3">
        <v>2.54</v>
      </c>
      <c r="F6" s="3"/>
      <c r="G6" s="3">
        <v>1.68</v>
      </c>
      <c r="L6">
        <v>2.64</v>
      </c>
      <c r="P6">
        <f t="shared" si="0"/>
        <v>2.2866666666666666</v>
      </c>
      <c r="Q6">
        <f t="shared" si="1"/>
        <v>2.2866666666666666</v>
      </c>
      <c r="R6">
        <f t="shared" si="2"/>
        <v>1.68</v>
      </c>
    </row>
    <row r="7" spans="1:19" x14ac:dyDescent="0.25">
      <c r="A7">
        <v>6</v>
      </c>
      <c r="B7" t="s">
        <v>408</v>
      </c>
      <c r="C7" s="3" t="s">
        <v>8</v>
      </c>
      <c r="D7" s="3">
        <v>3.16</v>
      </c>
      <c r="E7" s="3">
        <v>3.65</v>
      </c>
      <c r="F7" s="3">
        <v>3.02</v>
      </c>
      <c r="G7" s="3">
        <v>2.84</v>
      </c>
      <c r="L7">
        <v>4.0999999999999996</v>
      </c>
      <c r="P7">
        <f t="shared" si="0"/>
        <v>3.3540000000000001</v>
      </c>
      <c r="Q7">
        <f t="shared" si="1"/>
        <v>3.3540000000000001</v>
      </c>
      <c r="R7">
        <f t="shared" si="2"/>
        <v>3.0066666666666664</v>
      </c>
    </row>
    <row r="8" spans="1:19" x14ac:dyDescent="0.25">
      <c r="A8">
        <v>7</v>
      </c>
      <c r="B8" t="s">
        <v>408</v>
      </c>
      <c r="C8" s="3" t="s">
        <v>9</v>
      </c>
      <c r="D8" s="3"/>
      <c r="E8" s="3"/>
      <c r="F8" s="3">
        <v>4.12</v>
      </c>
      <c r="G8" s="3">
        <v>3</v>
      </c>
      <c r="I8">
        <v>4.34</v>
      </c>
      <c r="L8">
        <v>3.72</v>
      </c>
      <c r="P8">
        <f t="shared" si="0"/>
        <v>3.7950000000000004</v>
      </c>
      <c r="Q8">
        <f t="shared" si="1"/>
        <v>3.7950000000000004</v>
      </c>
      <c r="R8">
        <f t="shared" si="2"/>
        <v>3.8200000000000003</v>
      </c>
    </row>
    <row r="9" spans="1:19" x14ac:dyDescent="0.25">
      <c r="A9">
        <v>8</v>
      </c>
      <c r="B9" t="s">
        <v>408</v>
      </c>
      <c r="C9" s="3" t="s">
        <v>10</v>
      </c>
      <c r="D9" s="3"/>
      <c r="E9" s="3"/>
      <c r="F9" s="3"/>
      <c r="G9" s="3"/>
      <c r="R9" t="e">
        <f t="shared" si="2"/>
        <v>#DIV/0!</v>
      </c>
    </row>
    <row r="10" spans="1:19" x14ac:dyDescent="0.25">
      <c r="A10">
        <v>9</v>
      </c>
      <c r="B10" t="s">
        <v>408</v>
      </c>
      <c r="C10" s="3" t="s">
        <v>11</v>
      </c>
      <c r="D10" s="3"/>
      <c r="E10" s="3"/>
      <c r="F10" s="3"/>
      <c r="G10" s="3">
        <v>2.6</v>
      </c>
      <c r="L10">
        <v>3.58</v>
      </c>
      <c r="P10">
        <f>AVERAGE(D10:M10)</f>
        <v>3.09</v>
      </c>
      <c r="Q10">
        <f>AVERAGE(D10:L10)</f>
        <v>3.09</v>
      </c>
      <c r="R10">
        <f t="shared" si="2"/>
        <v>2.6</v>
      </c>
    </row>
    <row r="11" spans="1:19" x14ac:dyDescent="0.25">
      <c r="A11">
        <v>10</v>
      </c>
      <c r="B11" t="s">
        <v>408</v>
      </c>
      <c r="C11" s="3" t="s">
        <v>12</v>
      </c>
      <c r="D11" s="3"/>
      <c r="E11" s="3"/>
      <c r="F11" s="3"/>
      <c r="G11" s="3"/>
      <c r="H11">
        <v>6.42</v>
      </c>
      <c r="I11">
        <v>4.3</v>
      </c>
      <c r="J11">
        <v>6.22</v>
      </c>
      <c r="P11">
        <f>AVERAGE(D11:M11)</f>
        <v>5.6466666666666656</v>
      </c>
      <c r="Q11">
        <f>AVERAGE(D11:L11)</f>
        <v>5.6466666666666656</v>
      </c>
      <c r="R11">
        <f t="shared" si="2"/>
        <v>5.6466666666666656</v>
      </c>
    </row>
    <row r="12" spans="1:19" x14ac:dyDescent="0.25">
      <c r="A12">
        <v>11</v>
      </c>
      <c r="B12" t="s">
        <v>408</v>
      </c>
      <c r="C12" s="3" t="s">
        <v>13</v>
      </c>
      <c r="D12" s="3"/>
      <c r="E12" s="3"/>
      <c r="F12" s="3"/>
      <c r="G12" s="3"/>
      <c r="R12" t="e">
        <f t="shared" si="2"/>
        <v>#DIV/0!</v>
      </c>
    </row>
    <row r="13" spans="1:19" x14ac:dyDescent="0.25">
      <c r="A13">
        <v>12</v>
      </c>
      <c r="B13" t="s">
        <v>408</v>
      </c>
      <c r="C13" s="3" t="s">
        <v>14</v>
      </c>
      <c r="D13" s="3">
        <v>3.54</v>
      </c>
      <c r="E13" s="3"/>
      <c r="F13" s="3"/>
      <c r="G13" s="3">
        <v>4.88</v>
      </c>
      <c r="H13">
        <v>3.84</v>
      </c>
      <c r="J13">
        <v>6.4</v>
      </c>
      <c r="L13">
        <v>3.18</v>
      </c>
      <c r="P13">
        <f t="shared" ref="P13:P23" si="3">AVERAGE(D13:M13)</f>
        <v>4.3680000000000003</v>
      </c>
      <c r="Q13">
        <f t="shared" ref="Q13:Q23" si="4">AVERAGE(D13:L13)</f>
        <v>4.3680000000000003</v>
      </c>
      <c r="R13">
        <f t="shared" si="2"/>
        <v>4.665</v>
      </c>
    </row>
    <row r="14" spans="1:19" x14ac:dyDescent="0.25">
      <c r="A14">
        <v>13</v>
      </c>
      <c r="B14" t="s">
        <v>408</v>
      </c>
      <c r="C14" s="3" t="s">
        <v>15</v>
      </c>
      <c r="D14" s="3"/>
      <c r="E14" s="3"/>
      <c r="F14" s="3"/>
      <c r="G14" s="3">
        <v>4.5</v>
      </c>
      <c r="J14">
        <v>4.54</v>
      </c>
      <c r="L14">
        <v>3.8</v>
      </c>
      <c r="P14">
        <f t="shared" si="3"/>
        <v>4.28</v>
      </c>
      <c r="Q14">
        <f t="shared" si="4"/>
        <v>4.28</v>
      </c>
      <c r="R14">
        <f t="shared" si="2"/>
        <v>4.5199999999999996</v>
      </c>
    </row>
    <row r="15" spans="1:19" x14ac:dyDescent="0.25">
      <c r="A15">
        <v>14</v>
      </c>
      <c r="B15" t="s">
        <v>408</v>
      </c>
      <c r="C15" s="3" t="s">
        <v>16</v>
      </c>
      <c r="D15" s="3"/>
      <c r="E15" s="3"/>
      <c r="F15" s="3"/>
      <c r="G15" s="3">
        <v>3.68</v>
      </c>
      <c r="H15">
        <v>4.04</v>
      </c>
      <c r="I15">
        <v>3.48</v>
      </c>
      <c r="J15">
        <v>3.24</v>
      </c>
      <c r="L15">
        <v>4.5599999999999996</v>
      </c>
      <c r="P15">
        <f t="shared" si="3"/>
        <v>3.8</v>
      </c>
      <c r="Q15">
        <f t="shared" si="4"/>
        <v>3.8</v>
      </c>
      <c r="R15">
        <f t="shared" si="2"/>
        <v>3.6100000000000003</v>
      </c>
    </row>
    <row r="16" spans="1:19" x14ac:dyDescent="0.25">
      <c r="A16">
        <v>15</v>
      </c>
      <c r="B16" t="s">
        <v>408</v>
      </c>
      <c r="C16" s="3" t="s">
        <v>17</v>
      </c>
      <c r="D16" s="3"/>
      <c r="E16" s="3"/>
      <c r="F16" s="3"/>
      <c r="G16" s="3">
        <v>5</v>
      </c>
      <c r="H16">
        <v>4.1399999999999997</v>
      </c>
      <c r="I16">
        <v>4.68</v>
      </c>
      <c r="J16">
        <v>9.08</v>
      </c>
      <c r="L16">
        <v>4.76</v>
      </c>
      <c r="P16">
        <f t="shared" si="3"/>
        <v>5.5319999999999991</v>
      </c>
      <c r="Q16">
        <f t="shared" si="4"/>
        <v>5.5319999999999991</v>
      </c>
      <c r="R16">
        <f t="shared" si="2"/>
        <v>5.7249999999999996</v>
      </c>
    </row>
    <row r="17" spans="1:18" x14ac:dyDescent="0.25">
      <c r="A17">
        <v>16</v>
      </c>
      <c r="B17" t="s">
        <v>408</v>
      </c>
      <c r="C17" s="3" t="s">
        <v>18</v>
      </c>
      <c r="D17" s="3"/>
      <c r="E17" s="3"/>
      <c r="F17" s="3"/>
      <c r="G17" s="3">
        <v>5.04</v>
      </c>
      <c r="I17">
        <v>3.68</v>
      </c>
      <c r="J17">
        <v>4.8250000000000002</v>
      </c>
      <c r="L17">
        <v>4.76</v>
      </c>
      <c r="P17">
        <f t="shared" si="3"/>
        <v>4.5762499999999999</v>
      </c>
      <c r="Q17">
        <f t="shared" si="4"/>
        <v>4.5762499999999999</v>
      </c>
      <c r="R17">
        <f t="shared" si="2"/>
        <v>4.5150000000000006</v>
      </c>
    </row>
    <row r="18" spans="1:18" x14ac:dyDescent="0.25">
      <c r="A18">
        <v>17</v>
      </c>
      <c r="B18" t="s">
        <v>408</v>
      </c>
      <c r="C18" s="3" t="s">
        <v>19</v>
      </c>
      <c r="D18" s="3"/>
      <c r="E18" s="3"/>
      <c r="F18" s="3"/>
      <c r="G18" s="3">
        <v>3.7</v>
      </c>
      <c r="H18">
        <v>5.18</v>
      </c>
      <c r="I18">
        <v>3.82</v>
      </c>
      <c r="J18">
        <v>8.3000000000000007</v>
      </c>
      <c r="L18">
        <v>4.12</v>
      </c>
      <c r="P18">
        <f t="shared" si="3"/>
        <v>5.024</v>
      </c>
      <c r="Q18">
        <f t="shared" si="4"/>
        <v>5.024</v>
      </c>
      <c r="R18">
        <f t="shared" si="2"/>
        <v>5.25</v>
      </c>
    </row>
    <row r="19" spans="1:18" x14ac:dyDescent="0.25">
      <c r="A19">
        <v>18</v>
      </c>
      <c r="B19" t="s">
        <v>408</v>
      </c>
      <c r="C19" s="3" t="s">
        <v>1</v>
      </c>
      <c r="D19" s="3"/>
      <c r="E19" s="3">
        <v>3</v>
      </c>
      <c r="F19" s="3">
        <v>2.14</v>
      </c>
      <c r="G19" s="3">
        <v>2.94</v>
      </c>
      <c r="H19">
        <v>2.91</v>
      </c>
      <c r="L19">
        <v>4.76</v>
      </c>
      <c r="P19">
        <f t="shared" si="3"/>
        <v>3.15</v>
      </c>
      <c r="Q19">
        <f t="shared" si="4"/>
        <v>3.15</v>
      </c>
      <c r="R19">
        <f t="shared" si="2"/>
        <v>2.6633333333333336</v>
      </c>
    </row>
    <row r="20" spans="1:18" x14ac:dyDescent="0.25">
      <c r="A20">
        <v>19</v>
      </c>
      <c r="B20" t="s">
        <v>408</v>
      </c>
      <c r="C20" s="3" t="s">
        <v>5</v>
      </c>
      <c r="D20" s="3">
        <v>3.72</v>
      </c>
      <c r="E20" s="3">
        <v>2.84</v>
      </c>
      <c r="F20" s="3"/>
      <c r="G20" s="3">
        <v>2.84</v>
      </c>
      <c r="L20">
        <v>4.7</v>
      </c>
      <c r="P20">
        <f t="shared" si="3"/>
        <v>3.5250000000000004</v>
      </c>
      <c r="Q20">
        <f t="shared" si="4"/>
        <v>3.5250000000000004</v>
      </c>
      <c r="R20">
        <f t="shared" si="2"/>
        <v>3.2800000000000002</v>
      </c>
    </row>
    <row r="21" spans="1:18" x14ac:dyDescent="0.25">
      <c r="A21">
        <v>20</v>
      </c>
      <c r="B21" t="s">
        <v>408</v>
      </c>
      <c r="C21" s="3" t="s">
        <v>20</v>
      </c>
      <c r="D21" s="3"/>
      <c r="E21" s="3"/>
      <c r="F21" s="3"/>
      <c r="G21" s="3">
        <v>3.44</v>
      </c>
      <c r="H21">
        <v>3.66</v>
      </c>
      <c r="I21">
        <v>4.26</v>
      </c>
      <c r="J21">
        <v>6.72</v>
      </c>
      <c r="P21">
        <f t="shared" si="3"/>
        <v>4.5199999999999996</v>
      </c>
      <c r="Q21">
        <f t="shared" si="4"/>
        <v>4.5199999999999996</v>
      </c>
      <c r="R21">
        <f t="shared" si="2"/>
        <v>4.5199999999999996</v>
      </c>
    </row>
    <row r="22" spans="1:18" x14ac:dyDescent="0.25">
      <c r="A22">
        <v>21</v>
      </c>
      <c r="B22" t="s">
        <v>408</v>
      </c>
      <c r="C22" s="3" t="s">
        <v>21</v>
      </c>
      <c r="D22" s="3"/>
      <c r="E22" s="3"/>
      <c r="F22" s="3"/>
      <c r="G22" s="3">
        <v>4.08</v>
      </c>
      <c r="I22">
        <v>3.22</v>
      </c>
      <c r="L22">
        <v>4.16</v>
      </c>
      <c r="P22">
        <f t="shared" si="3"/>
        <v>3.8200000000000003</v>
      </c>
      <c r="Q22">
        <f t="shared" si="4"/>
        <v>3.8200000000000003</v>
      </c>
      <c r="R22">
        <f t="shared" si="2"/>
        <v>3.6500000000000004</v>
      </c>
    </row>
    <row r="23" spans="1:18" x14ac:dyDescent="0.25">
      <c r="A23">
        <v>22</v>
      </c>
      <c r="B23" t="s">
        <v>408</v>
      </c>
      <c r="C23" s="3" t="s">
        <v>22</v>
      </c>
      <c r="D23" s="3"/>
      <c r="E23" s="3"/>
      <c r="F23" s="3"/>
      <c r="G23" s="3"/>
      <c r="I23">
        <v>2.98</v>
      </c>
      <c r="J23">
        <v>5</v>
      </c>
      <c r="P23">
        <f t="shared" si="3"/>
        <v>3.99</v>
      </c>
      <c r="Q23">
        <f t="shared" si="4"/>
        <v>3.99</v>
      </c>
      <c r="R23">
        <f t="shared" si="2"/>
        <v>3.99</v>
      </c>
    </row>
    <row r="24" spans="1:18" x14ac:dyDescent="0.25">
      <c r="A24">
        <v>23</v>
      </c>
      <c r="B24" t="s">
        <v>408</v>
      </c>
      <c r="C24" s="3" t="s">
        <v>23</v>
      </c>
      <c r="D24" s="3"/>
      <c r="E24" s="3"/>
      <c r="F24" s="3"/>
      <c r="G24" s="3"/>
      <c r="R24" t="e">
        <f t="shared" si="2"/>
        <v>#DIV/0!</v>
      </c>
    </row>
    <row r="25" spans="1:18" x14ac:dyDescent="0.25">
      <c r="A25">
        <v>24</v>
      </c>
      <c r="B25" t="s">
        <v>408</v>
      </c>
      <c r="C25" s="3" t="s">
        <v>24</v>
      </c>
      <c r="D25" s="3"/>
      <c r="E25" s="3"/>
      <c r="F25" s="3"/>
      <c r="G25" s="3"/>
      <c r="R25" t="e">
        <f t="shared" si="2"/>
        <v>#DIV/0!</v>
      </c>
    </row>
    <row r="26" spans="1:18" x14ac:dyDescent="0.25">
      <c r="A26">
        <v>25</v>
      </c>
      <c r="B26" t="s">
        <v>408</v>
      </c>
      <c r="C26" s="3" t="s">
        <v>25</v>
      </c>
      <c r="D26" s="3"/>
      <c r="E26" s="3"/>
      <c r="F26" s="3"/>
      <c r="G26" s="3">
        <v>3.42</v>
      </c>
      <c r="H26">
        <v>4.34</v>
      </c>
      <c r="I26">
        <v>3.42</v>
      </c>
      <c r="L26">
        <v>3.08</v>
      </c>
      <c r="P26">
        <f t="shared" ref="P26:P40" si="5">AVERAGE(D26:M26)</f>
        <v>3.5649999999999999</v>
      </c>
      <c r="Q26">
        <f t="shared" ref="Q26:Q40" si="6">AVERAGE(D26:L26)</f>
        <v>3.5649999999999999</v>
      </c>
      <c r="R26">
        <f t="shared" si="2"/>
        <v>3.7266666666666666</v>
      </c>
    </row>
    <row r="27" spans="1:18" x14ac:dyDescent="0.25">
      <c r="A27">
        <v>26</v>
      </c>
      <c r="B27" t="s">
        <v>408</v>
      </c>
      <c r="C27" s="4" t="s">
        <v>26</v>
      </c>
      <c r="D27" s="4"/>
      <c r="E27" s="4"/>
      <c r="F27" s="4"/>
      <c r="G27" s="4">
        <v>4.18</v>
      </c>
      <c r="H27">
        <v>4.2</v>
      </c>
      <c r="L27">
        <v>4.54</v>
      </c>
      <c r="P27">
        <f t="shared" si="5"/>
        <v>4.3066666666666658</v>
      </c>
      <c r="Q27">
        <f t="shared" si="6"/>
        <v>4.3066666666666658</v>
      </c>
      <c r="R27">
        <f t="shared" si="2"/>
        <v>4.1899999999999995</v>
      </c>
    </row>
    <row r="28" spans="1:18" x14ac:dyDescent="0.25">
      <c r="A28">
        <v>27</v>
      </c>
      <c r="B28" t="s">
        <v>408</v>
      </c>
      <c r="C28" s="3" t="s">
        <v>27</v>
      </c>
      <c r="D28" s="3"/>
      <c r="E28" s="3"/>
      <c r="F28" s="3"/>
      <c r="G28" s="3">
        <v>3.1</v>
      </c>
      <c r="I28">
        <v>3.98</v>
      </c>
      <c r="J28">
        <v>5.52</v>
      </c>
      <c r="L28">
        <v>3.96</v>
      </c>
      <c r="P28">
        <f t="shared" si="5"/>
        <v>4.1399999999999997</v>
      </c>
      <c r="Q28">
        <f t="shared" si="6"/>
        <v>4.1399999999999997</v>
      </c>
      <c r="R28">
        <f t="shared" si="2"/>
        <v>4.2</v>
      </c>
    </row>
    <row r="29" spans="1:18" x14ac:dyDescent="0.25">
      <c r="A29">
        <v>28</v>
      </c>
      <c r="B29" t="s">
        <v>408</v>
      </c>
      <c r="C29" s="4" t="s">
        <v>28</v>
      </c>
      <c r="D29" s="4"/>
      <c r="E29" s="4"/>
      <c r="F29" s="4"/>
      <c r="G29" s="4">
        <v>2.2000000000000002</v>
      </c>
      <c r="I29">
        <v>3</v>
      </c>
      <c r="P29">
        <f t="shared" si="5"/>
        <v>2.6</v>
      </c>
      <c r="Q29">
        <f t="shared" si="6"/>
        <v>2.6</v>
      </c>
      <c r="R29">
        <f t="shared" si="2"/>
        <v>2.6</v>
      </c>
    </row>
    <row r="30" spans="1:18" x14ac:dyDescent="0.25">
      <c r="A30">
        <v>29</v>
      </c>
      <c r="B30" t="s">
        <v>408</v>
      </c>
      <c r="C30" s="4" t="s">
        <v>29</v>
      </c>
      <c r="D30" s="4"/>
      <c r="E30" s="4"/>
      <c r="F30" s="4"/>
      <c r="G30" s="4">
        <v>3.08</v>
      </c>
      <c r="L30">
        <v>2.06</v>
      </c>
      <c r="P30">
        <f t="shared" si="5"/>
        <v>2.5700000000000003</v>
      </c>
      <c r="Q30">
        <f t="shared" si="6"/>
        <v>2.5700000000000003</v>
      </c>
      <c r="R30">
        <f t="shared" si="2"/>
        <v>3.08</v>
      </c>
    </row>
    <row r="31" spans="1:18" x14ac:dyDescent="0.25">
      <c r="A31">
        <v>30</v>
      </c>
      <c r="B31" t="s">
        <v>409</v>
      </c>
      <c r="C31" s="3" t="s">
        <v>31</v>
      </c>
      <c r="H31">
        <v>3.5333333333333332</v>
      </c>
      <c r="J31">
        <v>8.6666666666666661</v>
      </c>
      <c r="P31">
        <f t="shared" si="5"/>
        <v>6.1</v>
      </c>
      <c r="Q31">
        <f t="shared" si="6"/>
        <v>6.1</v>
      </c>
      <c r="R31">
        <f t="shared" si="2"/>
        <v>6.1</v>
      </c>
    </row>
    <row r="32" spans="1:18" x14ac:dyDescent="0.25">
      <c r="A32">
        <v>31</v>
      </c>
      <c r="B32" t="s">
        <v>409</v>
      </c>
      <c r="C32" s="3" t="s">
        <v>33</v>
      </c>
      <c r="G32">
        <v>4.72</v>
      </c>
      <c r="H32">
        <v>7.78</v>
      </c>
      <c r="I32">
        <v>7.9</v>
      </c>
      <c r="J32">
        <v>10.119999999999999</v>
      </c>
      <c r="P32">
        <f t="shared" si="5"/>
        <v>7.629999999999999</v>
      </c>
      <c r="Q32">
        <f t="shared" si="6"/>
        <v>7.629999999999999</v>
      </c>
      <c r="R32">
        <f t="shared" si="2"/>
        <v>7.629999999999999</v>
      </c>
    </row>
    <row r="33" spans="1:18" x14ac:dyDescent="0.25">
      <c r="A33">
        <v>32</v>
      </c>
      <c r="B33" t="s">
        <v>409</v>
      </c>
      <c r="C33" s="3" t="s">
        <v>34</v>
      </c>
      <c r="H33">
        <v>6.9</v>
      </c>
      <c r="I33">
        <v>8.75</v>
      </c>
      <c r="J33">
        <v>9.5</v>
      </c>
      <c r="P33">
        <f t="shared" si="5"/>
        <v>8.3833333333333329</v>
      </c>
      <c r="Q33">
        <f t="shared" si="6"/>
        <v>8.3833333333333329</v>
      </c>
      <c r="R33">
        <f t="shared" si="2"/>
        <v>8.3833333333333329</v>
      </c>
    </row>
    <row r="34" spans="1:18" x14ac:dyDescent="0.25">
      <c r="A34">
        <v>33</v>
      </c>
      <c r="B34" t="s">
        <v>409</v>
      </c>
      <c r="C34" s="3" t="s">
        <v>35</v>
      </c>
      <c r="I34">
        <v>7.98</v>
      </c>
      <c r="P34">
        <f t="shared" si="5"/>
        <v>7.98</v>
      </c>
      <c r="Q34">
        <f t="shared" si="6"/>
        <v>7.98</v>
      </c>
      <c r="R34">
        <f t="shared" si="2"/>
        <v>7.98</v>
      </c>
    </row>
    <row r="35" spans="1:18" x14ac:dyDescent="0.25">
      <c r="A35">
        <v>34</v>
      </c>
      <c r="B35" t="s">
        <v>409</v>
      </c>
      <c r="C35" s="3" t="s">
        <v>36</v>
      </c>
      <c r="G35">
        <v>5.24</v>
      </c>
      <c r="I35">
        <v>6.38</v>
      </c>
      <c r="P35">
        <f t="shared" si="5"/>
        <v>5.8100000000000005</v>
      </c>
      <c r="Q35">
        <f t="shared" si="6"/>
        <v>5.8100000000000005</v>
      </c>
      <c r="R35">
        <f t="shared" si="2"/>
        <v>5.8100000000000005</v>
      </c>
    </row>
    <row r="36" spans="1:18" x14ac:dyDescent="0.25">
      <c r="A36">
        <v>35</v>
      </c>
      <c r="B36" t="s">
        <v>409</v>
      </c>
      <c r="C36" s="3" t="s">
        <v>39</v>
      </c>
      <c r="G36">
        <v>3.54</v>
      </c>
      <c r="H36">
        <v>4.18</v>
      </c>
      <c r="L36">
        <v>4.5199999999999996</v>
      </c>
      <c r="P36">
        <f t="shared" si="5"/>
        <v>4.0799999999999992</v>
      </c>
      <c r="Q36">
        <f t="shared" si="6"/>
        <v>4.0799999999999992</v>
      </c>
      <c r="R36">
        <f t="shared" si="2"/>
        <v>3.86</v>
      </c>
    </row>
    <row r="37" spans="1:18" x14ac:dyDescent="0.25">
      <c r="A37">
        <v>36</v>
      </c>
      <c r="B37" t="s">
        <v>409</v>
      </c>
      <c r="C37" s="3" t="s">
        <v>37</v>
      </c>
      <c r="G37">
        <v>3.42</v>
      </c>
      <c r="H37">
        <v>4.3</v>
      </c>
      <c r="L37">
        <v>5.74</v>
      </c>
      <c r="P37">
        <f t="shared" si="5"/>
        <v>4.4866666666666672</v>
      </c>
      <c r="Q37">
        <f t="shared" si="6"/>
        <v>4.4866666666666672</v>
      </c>
      <c r="R37">
        <f t="shared" si="2"/>
        <v>3.86</v>
      </c>
    </row>
    <row r="38" spans="1:18" x14ac:dyDescent="0.25">
      <c r="A38">
        <v>37</v>
      </c>
      <c r="B38" t="s">
        <v>409</v>
      </c>
      <c r="C38" s="3" t="s">
        <v>59</v>
      </c>
      <c r="I38">
        <v>3.28</v>
      </c>
      <c r="L38">
        <v>3.24</v>
      </c>
      <c r="P38">
        <f t="shared" si="5"/>
        <v>3.26</v>
      </c>
      <c r="Q38">
        <f t="shared" si="6"/>
        <v>3.26</v>
      </c>
      <c r="R38">
        <f t="shared" si="2"/>
        <v>3.28</v>
      </c>
    </row>
    <row r="39" spans="1:18" x14ac:dyDescent="0.25">
      <c r="A39">
        <v>38</v>
      </c>
      <c r="B39" t="s">
        <v>409</v>
      </c>
      <c r="C39" s="3" t="s">
        <v>60</v>
      </c>
      <c r="I39">
        <v>1.46</v>
      </c>
      <c r="L39">
        <v>4.4000000000000004</v>
      </c>
      <c r="N39">
        <v>3.2</v>
      </c>
      <c r="P39">
        <f t="shared" si="5"/>
        <v>2.93</v>
      </c>
      <c r="Q39">
        <f t="shared" si="6"/>
        <v>2.93</v>
      </c>
      <c r="R39">
        <f t="shared" si="2"/>
        <v>1.46</v>
      </c>
    </row>
    <row r="40" spans="1:18" x14ac:dyDescent="0.25">
      <c r="A40">
        <v>39</v>
      </c>
      <c r="B40" t="s">
        <v>409</v>
      </c>
      <c r="C40" s="3" t="s">
        <v>51</v>
      </c>
      <c r="G40">
        <v>3.84</v>
      </c>
      <c r="I40">
        <v>6.44</v>
      </c>
      <c r="J40">
        <v>7.44</v>
      </c>
      <c r="L40">
        <v>4.58</v>
      </c>
      <c r="P40">
        <f t="shared" si="5"/>
        <v>5.5750000000000011</v>
      </c>
      <c r="Q40">
        <f t="shared" si="6"/>
        <v>5.5750000000000011</v>
      </c>
      <c r="R40">
        <f t="shared" si="2"/>
        <v>5.9066666666666672</v>
      </c>
    </row>
    <row r="41" spans="1:18" x14ac:dyDescent="0.25">
      <c r="A41">
        <v>40</v>
      </c>
      <c r="B41" t="s">
        <v>409</v>
      </c>
      <c r="C41" s="3" t="s">
        <v>48</v>
      </c>
      <c r="R41" t="e">
        <f t="shared" si="2"/>
        <v>#DIV/0!</v>
      </c>
    </row>
    <row r="42" spans="1:18" x14ac:dyDescent="0.25">
      <c r="A42">
        <v>41</v>
      </c>
      <c r="B42" t="s">
        <v>409</v>
      </c>
      <c r="C42" s="3" t="s">
        <v>32</v>
      </c>
      <c r="H42">
        <v>4.72</v>
      </c>
      <c r="I42">
        <v>4.16</v>
      </c>
      <c r="J42">
        <v>6.85</v>
      </c>
      <c r="L42">
        <v>4.8</v>
      </c>
      <c r="P42">
        <f t="shared" ref="P42:P54" si="7">AVERAGE(D42:M42)</f>
        <v>5.1324999999999994</v>
      </c>
      <c r="Q42">
        <f t="shared" ref="Q42:Q54" si="8">AVERAGE(D42:L42)</f>
        <v>5.1324999999999994</v>
      </c>
      <c r="R42">
        <f t="shared" si="2"/>
        <v>5.2433333333333332</v>
      </c>
    </row>
    <row r="43" spans="1:18" x14ac:dyDescent="0.25">
      <c r="A43">
        <v>42</v>
      </c>
      <c r="B43" t="s">
        <v>409</v>
      </c>
      <c r="C43" s="3" t="s">
        <v>38</v>
      </c>
      <c r="G43">
        <v>3.16</v>
      </c>
      <c r="H43">
        <v>3.42</v>
      </c>
      <c r="I43">
        <v>4.24</v>
      </c>
      <c r="J43">
        <v>5.36</v>
      </c>
      <c r="L43">
        <v>4.46</v>
      </c>
      <c r="P43">
        <f t="shared" si="7"/>
        <v>4.1280000000000001</v>
      </c>
      <c r="Q43">
        <f t="shared" si="8"/>
        <v>4.1280000000000001</v>
      </c>
      <c r="R43">
        <f t="shared" si="2"/>
        <v>4.0449999999999999</v>
      </c>
    </row>
    <row r="44" spans="1:18" x14ac:dyDescent="0.25">
      <c r="A44">
        <v>43</v>
      </c>
      <c r="B44" t="s">
        <v>409</v>
      </c>
      <c r="C44" s="3" t="s">
        <v>40</v>
      </c>
      <c r="G44">
        <v>3.44</v>
      </c>
      <c r="H44">
        <v>3.58</v>
      </c>
      <c r="L44">
        <v>3.88</v>
      </c>
      <c r="P44">
        <f t="shared" si="7"/>
        <v>3.6333333333333329</v>
      </c>
      <c r="Q44">
        <f t="shared" si="8"/>
        <v>3.6333333333333329</v>
      </c>
      <c r="R44">
        <f t="shared" si="2"/>
        <v>3.51</v>
      </c>
    </row>
    <row r="45" spans="1:18" x14ac:dyDescent="0.25">
      <c r="A45">
        <v>44</v>
      </c>
      <c r="B45" t="s">
        <v>409</v>
      </c>
      <c r="C45" s="3" t="s">
        <v>41</v>
      </c>
      <c r="G45">
        <v>3.36</v>
      </c>
      <c r="H45">
        <v>3.45</v>
      </c>
      <c r="I45">
        <v>4.4400000000000004</v>
      </c>
      <c r="L45">
        <v>5.78</v>
      </c>
      <c r="P45">
        <f t="shared" si="7"/>
        <v>4.2575000000000003</v>
      </c>
      <c r="Q45">
        <f t="shared" si="8"/>
        <v>4.2575000000000003</v>
      </c>
      <c r="R45">
        <f t="shared" si="2"/>
        <v>3.75</v>
      </c>
    </row>
    <row r="46" spans="1:18" x14ac:dyDescent="0.25">
      <c r="A46">
        <v>45</v>
      </c>
      <c r="B46" t="s">
        <v>409</v>
      </c>
      <c r="C46" s="3" t="s">
        <v>42</v>
      </c>
      <c r="G46">
        <v>4.82</v>
      </c>
      <c r="H46">
        <v>3.7</v>
      </c>
      <c r="I46">
        <v>5.42</v>
      </c>
      <c r="J46">
        <v>7.56</v>
      </c>
      <c r="L46">
        <v>5.44</v>
      </c>
      <c r="P46">
        <f t="shared" si="7"/>
        <v>5.3879999999999999</v>
      </c>
      <c r="Q46">
        <f t="shared" si="8"/>
        <v>5.3879999999999999</v>
      </c>
      <c r="R46">
        <f t="shared" si="2"/>
        <v>5.375</v>
      </c>
    </row>
    <row r="47" spans="1:18" x14ac:dyDescent="0.25">
      <c r="A47">
        <v>46</v>
      </c>
      <c r="B47" t="s">
        <v>409</v>
      </c>
      <c r="C47" s="3" t="s">
        <v>43</v>
      </c>
      <c r="G47">
        <v>4.16</v>
      </c>
      <c r="H47">
        <v>4.18</v>
      </c>
      <c r="I47">
        <v>3.62</v>
      </c>
      <c r="J47">
        <v>5.98</v>
      </c>
      <c r="L47">
        <v>4.9000000000000004</v>
      </c>
      <c r="P47">
        <f t="shared" si="7"/>
        <v>4.5680000000000005</v>
      </c>
      <c r="Q47">
        <f t="shared" si="8"/>
        <v>4.5680000000000005</v>
      </c>
      <c r="R47">
        <f t="shared" si="2"/>
        <v>4.4850000000000003</v>
      </c>
    </row>
    <row r="48" spans="1:18" x14ac:dyDescent="0.25">
      <c r="A48">
        <v>47</v>
      </c>
      <c r="B48" t="s">
        <v>409</v>
      </c>
      <c r="C48" s="3" t="s">
        <v>57</v>
      </c>
      <c r="G48">
        <v>4.12</v>
      </c>
      <c r="H48">
        <v>6.68</v>
      </c>
      <c r="J48">
        <v>10.54</v>
      </c>
      <c r="P48">
        <f t="shared" si="7"/>
        <v>7.1133333333333333</v>
      </c>
      <c r="Q48">
        <f t="shared" si="8"/>
        <v>7.1133333333333333</v>
      </c>
      <c r="R48">
        <f t="shared" si="2"/>
        <v>7.1133333333333333</v>
      </c>
    </row>
    <row r="49" spans="1:18" x14ac:dyDescent="0.25">
      <c r="A49">
        <v>48</v>
      </c>
      <c r="B49" t="s">
        <v>409</v>
      </c>
      <c r="C49" s="3" t="s">
        <v>58</v>
      </c>
      <c r="G49">
        <v>3.94</v>
      </c>
      <c r="H49">
        <v>5.7</v>
      </c>
      <c r="J49">
        <v>7.8</v>
      </c>
      <c r="P49">
        <f t="shared" si="7"/>
        <v>5.8133333333333335</v>
      </c>
      <c r="Q49">
        <f t="shared" si="8"/>
        <v>5.8133333333333335</v>
      </c>
      <c r="R49">
        <f t="shared" si="2"/>
        <v>5.8133333333333335</v>
      </c>
    </row>
    <row r="50" spans="1:18" x14ac:dyDescent="0.25">
      <c r="A50">
        <v>49</v>
      </c>
      <c r="B50" t="s">
        <v>409</v>
      </c>
      <c r="C50" s="3" t="s">
        <v>47</v>
      </c>
      <c r="G50">
        <v>2.68</v>
      </c>
      <c r="H50">
        <v>6.04</v>
      </c>
      <c r="I50">
        <v>5.4</v>
      </c>
      <c r="J50">
        <v>8.08</v>
      </c>
      <c r="P50">
        <f t="shared" si="7"/>
        <v>5.5500000000000007</v>
      </c>
      <c r="Q50">
        <f t="shared" si="8"/>
        <v>5.5500000000000007</v>
      </c>
      <c r="R50">
        <f t="shared" si="2"/>
        <v>5.5500000000000007</v>
      </c>
    </row>
    <row r="51" spans="1:18" x14ac:dyDescent="0.25">
      <c r="A51">
        <v>50</v>
      </c>
      <c r="B51" t="s">
        <v>409</v>
      </c>
      <c r="C51" s="3" t="s">
        <v>63</v>
      </c>
      <c r="G51">
        <v>2.96</v>
      </c>
      <c r="H51">
        <v>2.0499999999999998</v>
      </c>
      <c r="L51">
        <v>4.28</v>
      </c>
      <c r="P51">
        <f t="shared" si="7"/>
        <v>3.0966666666666662</v>
      </c>
      <c r="Q51">
        <f t="shared" si="8"/>
        <v>3.0966666666666662</v>
      </c>
      <c r="R51">
        <f t="shared" si="2"/>
        <v>2.5049999999999999</v>
      </c>
    </row>
    <row r="52" spans="1:18" x14ac:dyDescent="0.25">
      <c r="A52">
        <v>51</v>
      </c>
      <c r="B52" t="s">
        <v>409</v>
      </c>
      <c r="C52" s="3" t="s">
        <v>30</v>
      </c>
      <c r="G52">
        <v>3.54</v>
      </c>
      <c r="H52">
        <v>6.0333333333333341</v>
      </c>
      <c r="I52">
        <v>5.0999999999999996</v>
      </c>
      <c r="J52">
        <v>5.34</v>
      </c>
      <c r="L52">
        <v>4.5599999999999996</v>
      </c>
      <c r="P52">
        <f t="shared" si="7"/>
        <v>4.9146666666666672</v>
      </c>
      <c r="Q52">
        <f t="shared" si="8"/>
        <v>4.9146666666666672</v>
      </c>
      <c r="R52">
        <f t="shared" si="2"/>
        <v>5.0033333333333339</v>
      </c>
    </row>
    <row r="53" spans="1:18" x14ac:dyDescent="0.25">
      <c r="A53">
        <v>52</v>
      </c>
      <c r="B53" t="s">
        <v>409</v>
      </c>
      <c r="C53" s="3" t="s">
        <v>44</v>
      </c>
      <c r="D53">
        <v>4.1399999999999997</v>
      </c>
      <c r="F53">
        <v>4.38</v>
      </c>
      <c r="G53">
        <v>3.78</v>
      </c>
      <c r="I53">
        <v>3.56</v>
      </c>
      <c r="L53">
        <v>4.3</v>
      </c>
      <c r="P53">
        <f t="shared" si="7"/>
        <v>4.032</v>
      </c>
      <c r="Q53">
        <f t="shared" si="8"/>
        <v>4.032</v>
      </c>
      <c r="R53">
        <f t="shared" si="2"/>
        <v>3.9649999999999999</v>
      </c>
    </row>
    <row r="54" spans="1:18" x14ac:dyDescent="0.25">
      <c r="A54">
        <v>53</v>
      </c>
      <c r="B54" t="s">
        <v>409</v>
      </c>
      <c r="C54" s="3" t="s">
        <v>46</v>
      </c>
      <c r="H54">
        <v>5.12</v>
      </c>
      <c r="I54">
        <v>5.84</v>
      </c>
      <c r="J54">
        <v>8.4499999999999993</v>
      </c>
      <c r="P54">
        <f t="shared" si="7"/>
        <v>6.47</v>
      </c>
      <c r="Q54">
        <f t="shared" si="8"/>
        <v>6.47</v>
      </c>
      <c r="R54">
        <f t="shared" si="2"/>
        <v>6.47</v>
      </c>
    </row>
    <row r="55" spans="1:18" x14ac:dyDescent="0.25">
      <c r="A55">
        <v>54</v>
      </c>
      <c r="B55" t="s">
        <v>409</v>
      </c>
      <c r="C55" s="3" t="s">
        <v>49</v>
      </c>
      <c r="R55" t="e">
        <f t="shared" si="2"/>
        <v>#DIV/0!</v>
      </c>
    </row>
    <row r="56" spans="1:18" x14ac:dyDescent="0.25">
      <c r="A56">
        <v>55</v>
      </c>
      <c r="B56" t="s">
        <v>409</v>
      </c>
      <c r="C56" s="3" t="s">
        <v>50</v>
      </c>
      <c r="E56">
        <v>5.88</v>
      </c>
      <c r="G56">
        <v>5</v>
      </c>
      <c r="H56">
        <v>6.08</v>
      </c>
      <c r="I56">
        <v>5.14</v>
      </c>
      <c r="J56">
        <v>6.84</v>
      </c>
      <c r="L56">
        <v>4.26</v>
      </c>
      <c r="P56">
        <f t="shared" ref="P56:P87" si="9">AVERAGE(D56:M56)</f>
        <v>5.5333333333333341</v>
      </c>
      <c r="Q56">
        <f t="shared" ref="Q56:Q87" si="10">AVERAGE(D56:L56)</f>
        <v>5.5333333333333341</v>
      </c>
      <c r="R56">
        <f t="shared" si="2"/>
        <v>5.7649999999999997</v>
      </c>
    </row>
    <row r="57" spans="1:18" x14ac:dyDescent="0.25">
      <c r="A57">
        <v>56</v>
      </c>
      <c r="B57" t="s">
        <v>409</v>
      </c>
      <c r="C57" s="3" t="s">
        <v>52</v>
      </c>
      <c r="G57">
        <v>4</v>
      </c>
      <c r="I57">
        <v>5.66</v>
      </c>
      <c r="J57">
        <v>11.2</v>
      </c>
      <c r="L57">
        <v>4.26</v>
      </c>
      <c r="P57">
        <f t="shared" si="9"/>
        <v>6.2799999999999994</v>
      </c>
      <c r="Q57">
        <f t="shared" si="10"/>
        <v>6.2799999999999994</v>
      </c>
      <c r="R57">
        <f t="shared" si="2"/>
        <v>6.9533333333333331</v>
      </c>
    </row>
    <row r="58" spans="1:18" x14ac:dyDescent="0.25">
      <c r="A58">
        <v>57</v>
      </c>
      <c r="B58" t="s">
        <v>409</v>
      </c>
      <c r="C58" s="3" t="s">
        <v>53</v>
      </c>
      <c r="H58">
        <v>4.1500000000000004</v>
      </c>
      <c r="L58">
        <v>4.24</v>
      </c>
      <c r="P58">
        <f t="shared" si="9"/>
        <v>4.1950000000000003</v>
      </c>
      <c r="Q58">
        <f t="shared" si="10"/>
        <v>4.1950000000000003</v>
      </c>
      <c r="R58">
        <f t="shared" si="2"/>
        <v>4.1500000000000004</v>
      </c>
    </row>
    <row r="59" spans="1:18" x14ac:dyDescent="0.25">
      <c r="A59">
        <v>58</v>
      </c>
      <c r="B59" t="s">
        <v>409</v>
      </c>
      <c r="C59" s="3" t="s">
        <v>54</v>
      </c>
      <c r="G59">
        <v>4.34</v>
      </c>
      <c r="H59">
        <v>3.36</v>
      </c>
      <c r="L59">
        <v>5.0599999999999996</v>
      </c>
      <c r="P59">
        <f t="shared" si="9"/>
        <v>4.253333333333333</v>
      </c>
      <c r="Q59">
        <f t="shared" si="10"/>
        <v>4.253333333333333</v>
      </c>
      <c r="R59">
        <f t="shared" si="2"/>
        <v>3.8499999999999996</v>
      </c>
    </row>
    <row r="60" spans="1:18" x14ac:dyDescent="0.25">
      <c r="A60">
        <v>59</v>
      </c>
      <c r="B60" t="s">
        <v>409</v>
      </c>
      <c r="C60" s="3" t="s">
        <v>55</v>
      </c>
      <c r="G60">
        <v>2.4333333333333331</v>
      </c>
      <c r="L60">
        <v>3.58</v>
      </c>
      <c r="P60">
        <f t="shared" si="9"/>
        <v>3.0066666666666668</v>
      </c>
      <c r="Q60">
        <f t="shared" si="10"/>
        <v>3.0066666666666668</v>
      </c>
      <c r="R60">
        <f t="shared" si="2"/>
        <v>2.4333333333333331</v>
      </c>
    </row>
    <row r="61" spans="1:18" x14ac:dyDescent="0.25">
      <c r="A61">
        <v>60</v>
      </c>
      <c r="B61" t="s">
        <v>409</v>
      </c>
      <c r="C61" s="3" t="s">
        <v>56</v>
      </c>
      <c r="E61">
        <v>4.08</v>
      </c>
      <c r="G61">
        <v>4.22</v>
      </c>
      <c r="H61">
        <v>4.4000000000000004</v>
      </c>
      <c r="I61">
        <v>4.2</v>
      </c>
      <c r="L61">
        <v>4.82</v>
      </c>
      <c r="P61">
        <f t="shared" si="9"/>
        <v>4.3440000000000003</v>
      </c>
      <c r="Q61">
        <f t="shared" si="10"/>
        <v>4.3440000000000003</v>
      </c>
      <c r="R61">
        <f t="shared" si="2"/>
        <v>4.2733333333333334</v>
      </c>
    </row>
    <row r="62" spans="1:18" x14ac:dyDescent="0.25">
      <c r="A62">
        <v>61</v>
      </c>
      <c r="B62" t="s">
        <v>409</v>
      </c>
      <c r="C62" s="3" t="s">
        <v>61</v>
      </c>
      <c r="G62">
        <v>4.9800000000000004</v>
      </c>
      <c r="H62">
        <v>5.54</v>
      </c>
      <c r="I62">
        <v>6.42</v>
      </c>
      <c r="J62">
        <v>7.7</v>
      </c>
      <c r="L62">
        <v>5.5</v>
      </c>
      <c r="P62">
        <f t="shared" si="9"/>
        <v>6.0279999999999996</v>
      </c>
      <c r="Q62">
        <f t="shared" si="10"/>
        <v>6.0279999999999996</v>
      </c>
      <c r="R62">
        <f t="shared" si="2"/>
        <v>6.1599999999999993</v>
      </c>
    </row>
    <row r="63" spans="1:18" x14ac:dyDescent="0.25">
      <c r="A63">
        <v>62</v>
      </c>
      <c r="B63" t="s">
        <v>409</v>
      </c>
      <c r="C63" s="3" t="s">
        <v>62</v>
      </c>
      <c r="G63">
        <v>3.86</v>
      </c>
      <c r="H63">
        <v>4.68</v>
      </c>
      <c r="I63">
        <v>4.34</v>
      </c>
      <c r="J63">
        <v>5.0999999999999996</v>
      </c>
      <c r="L63">
        <v>4.5999999999999996</v>
      </c>
      <c r="P63">
        <f t="shared" si="9"/>
        <v>4.516</v>
      </c>
      <c r="Q63">
        <f t="shared" si="10"/>
        <v>4.516</v>
      </c>
      <c r="R63">
        <f t="shared" si="2"/>
        <v>4.4949999999999992</v>
      </c>
    </row>
    <row r="64" spans="1:18" x14ac:dyDescent="0.25">
      <c r="A64">
        <v>63</v>
      </c>
      <c r="B64" t="s">
        <v>409</v>
      </c>
      <c r="C64" s="3" t="s">
        <v>64</v>
      </c>
      <c r="D64">
        <v>3.7</v>
      </c>
      <c r="G64">
        <v>3.86</v>
      </c>
      <c r="H64">
        <v>3.64</v>
      </c>
      <c r="L64">
        <v>4.5</v>
      </c>
      <c r="P64">
        <f t="shared" si="9"/>
        <v>3.9250000000000003</v>
      </c>
      <c r="Q64">
        <f t="shared" si="10"/>
        <v>3.9250000000000003</v>
      </c>
      <c r="R64">
        <f t="shared" si="2"/>
        <v>3.7333333333333338</v>
      </c>
    </row>
    <row r="65" spans="1:18" x14ac:dyDescent="0.25">
      <c r="A65">
        <v>64</v>
      </c>
      <c r="B65" t="s">
        <v>409</v>
      </c>
      <c r="C65" s="3" t="s">
        <v>65</v>
      </c>
      <c r="E65">
        <v>5.26</v>
      </c>
      <c r="G65">
        <v>5</v>
      </c>
      <c r="H65">
        <v>5</v>
      </c>
      <c r="I65">
        <v>5.44</v>
      </c>
      <c r="L65">
        <v>6.24</v>
      </c>
      <c r="P65">
        <f t="shared" si="9"/>
        <v>5.3879999999999999</v>
      </c>
      <c r="Q65">
        <f t="shared" si="10"/>
        <v>5.3879999999999999</v>
      </c>
      <c r="R65">
        <f t="shared" si="2"/>
        <v>5.1466666666666674</v>
      </c>
    </row>
    <row r="66" spans="1:18" x14ac:dyDescent="0.25">
      <c r="A66">
        <v>65</v>
      </c>
      <c r="B66" t="s">
        <v>409</v>
      </c>
      <c r="C66" s="3" t="s">
        <v>45</v>
      </c>
      <c r="G66">
        <v>3.46</v>
      </c>
      <c r="H66">
        <v>8.7799999999999994</v>
      </c>
      <c r="I66">
        <v>3.8</v>
      </c>
      <c r="J66">
        <v>7.58</v>
      </c>
      <c r="L66">
        <v>5.14</v>
      </c>
      <c r="P66">
        <f t="shared" si="9"/>
        <v>5.7519999999999998</v>
      </c>
      <c r="Q66">
        <f t="shared" si="10"/>
        <v>5.7519999999999998</v>
      </c>
      <c r="R66">
        <f t="shared" si="2"/>
        <v>5.9049999999999994</v>
      </c>
    </row>
    <row r="67" spans="1:18" x14ac:dyDescent="0.25">
      <c r="A67">
        <v>66</v>
      </c>
      <c r="B67" t="s">
        <v>409</v>
      </c>
      <c r="C67" s="3" t="s">
        <v>66</v>
      </c>
      <c r="G67">
        <v>5</v>
      </c>
      <c r="H67">
        <v>6.72</v>
      </c>
      <c r="I67">
        <v>5.28</v>
      </c>
      <c r="J67">
        <v>7.86</v>
      </c>
      <c r="P67">
        <f t="shared" si="9"/>
        <v>6.2149999999999999</v>
      </c>
      <c r="Q67">
        <f t="shared" si="10"/>
        <v>6.2149999999999999</v>
      </c>
      <c r="R67">
        <f t="shared" ref="R67:R130" si="11">AVERAGE(D67,F67,G67,H67,I67,J67,K67)</f>
        <v>6.2149999999999999</v>
      </c>
    </row>
    <row r="68" spans="1:18" x14ac:dyDescent="0.25">
      <c r="A68">
        <v>67</v>
      </c>
      <c r="B68" t="s">
        <v>409</v>
      </c>
      <c r="C68" s="3" t="s">
        <v>67</v>
      </c>
      <c r="G68">
        <v>6.2</v>
      </c>
      <c r="H68">
        <v>5.66</v>
      </c>
      <c r="I68">
        <v>3.84</v>
      </c>
      <c r="J68">
        <v>6.46</v>
      </c>
      <c r="P68">
        <f t="shared" si="9"/>
        <v>5.54</v>
      </c>
      <c r="Q68">
        <f t="shared" si="10"/>
        <v>5.54</v>
      </c>
      <c r="R68">
        <f t="shared" si="11"/>
        <v>5.54</v>
      </c>
    </row>
    <row r="69" spans="1:18" x14ac:dyDescent="0.25">
      <c r="A69">
        <v>68</v>
      </c>
      <c r="B69" t="s">
        <v>410</v>
      </c>
      <c r="C69" t="s">
        <v>182</v>
      </c>
      <c r="G69">
        <v>4.78</v>
      </c>
      <c r="H69">
        <v>4.42</v>
      </c>
      <c r="I69">
        <v>4.9400000000000004</v>
      </c>
      <c r="J69">
        <v>7.88</v>
      </c>
      <c r="P69">
        <f t="shared" si="9"/>
        <v>5.5049999999999999</v>
      </c>
      <c r="Q69">
        <f t="shared" si="10"/>
        <v>5.5049999999999999</v>
      </c>
      <c r="R69">
        <f t="shared" si="11"/>
        <v>5.5049999999999999</v>
      </c>
    </row>
    <row r="70" spans="1:18" x14ac:dyDescent="0.25">
      <c r="A70">
        <v>69</v>
      </c>
      <c r="B70" t="s">
        <v>410</v>
      </c>
      <c r="C70" t="s">
        <v>183</v>
      </c>
      <c r="D70">
        <v>3.86</v>
      </c>
      <c r="F70">
        <v>3.88</v>
      </c>
      <c r="G70">
        <v>6.19</v>
      </c>
      <c r="H70">
        <v>5.0999999999999996</v>
      </c>
      <c r="I70">
        <v>8.42</v>
      </c>
      <c r="J70">
        <v>15.8</v>
      </c>
      <c r="P70">
        <f t="shared" si="9"/>
        <v>7.208333333333333</v>
      </c>
      <c r="Q70">
        <f t="shared" si="10"/>
        <v>7.208333333333333</v>
      </c>
      <c r="R70">
        <f t="shared" si="11"/>
        <v>7.208333333333333</v>
      </c>
    </row>
    <row r="71" spans="1:18" x14ac:dyDescent="0.25">
      <c r="A71">
        <v>70</v>
      </c>
      <c r="B71" t="s">
        <v>410</v>
      </c>
      <c r="C71" t="s">
        <v>184</v>
      </c>
      <c r="G71">
        <v>6.38</v>
      </c>
      <c r="H71">
        <v>8.06</v>
      </c>
      <c r="I71">
        <v>8.27</v>
      </c>
      <c r="J71">
        <v>7.2</v>
      </c>
      <c r="P71">
        <f t="shared" si="9"/>
        <v>7.4775</v>
      </c>
      <c r="Q71">
        <f t="shared" si="10"/>
        <v>7.4775</v>
      </c>
      <c r="R71">
        <f t="shared" si="11"/>
        <v>7.4775</v>
      </c>
    </row>
    <row r="72" spans="1:18" x14ac:dyDescent="0.25">
      <c r="A72">
        <v>71</v>
      </c>
      <c r="B72" t="s">
        <v>410</v>
      </c>
      <c r="C72" t="s">
        <v>185</v>
      </c>
      <c r="D72">
        <v>2.88</v>
      </c>
      <c r="F72">
        <v>3.14</v>
      </c>
      <c r="G72">
        <v>3.8</v>
      </c>
      <c r="I72">
        <v>4.83</v>
      </c>
      <c r="J72">
        <v>9.8800000000000008</v>
      </c>
      <c r="M72">
        <v>7.46</v>
      </c>
      <c r="P72">
        <f t="shared" si="9"/>
        <v>5.331666666666667</v>
      </c>
      <c r="Q72">
        <f t="shared" si="10"/>
        <v>4.9060000000000006</v>
      </c>
      <c r="R72">
        <f t="shared" si="11"/>
        <v>4.9060000000000006</v>
      </c>
    </row>
    <row r="73" spans="1:18" x14ac:dyDescent="0.25">
      <c r="A73">
        <v>72</v>
      </c>
      <c r="B73" t="s">
        <v>410</v>
      </c>
      <c r="C73" t="s">
        <v>186</v>
      </c>
      <c r="D73">
        <v>4.03</v>
      </c>
      <c r="E73">
        <v>3.29</v>
      </c>
      <c r="F73">
        <v>3.03</v>
      </c>
      <c r="G73">
        <v>5.39</v>
      </c>
      <c r="H73">
        <v>5.14</v>
      </c>
      <c r="I73">
        <v>4.6500000000000004</v>
      </c>
      <c r="J73">
        <v>16.3</v>
      </c>
      <c r="P73">
        <f t="shared" si="9"/>
        <v>5.9757142857142851</v>
      </c>
      <c r="Q73">
        <f t="shared" si="10"/>
        <v>5.9757142857142851</v>
      </c>
      <c r="R73">
        <f t="shared" si="11"/>
        <v>6.4233333333333347</v>
      </c>
    </row>
    <row r="74" spans="1:18" x14ac:dyDescent="0.25">
      <c r="A74">
        <v>73</v>
      </c>
      <c r="B74" t="s">
        <v>410</v>
      </c>
      <c r="C74" t="s">
        <v>187</v>
      </c>
      <c r="D74">
        <v>4.03</v>
      </c>
      <c r="F74">
        <v>2.06</v>
      </c>
      <c r="G74">
        <v>5.94</v>
      </c>
      <c r="H74">
        <v>4.82</v>
      </c>
      <c r="I74">
        <v>3.55</v>
      </c>
      <c r="J74">
        <v>7.52</v>
      </c>
      <c r="P74">
        <f t="shared" si="9"/>
        <v>4.6533333333333333</v>
      </c>
      <c r="Q74">
        <f t="shared" si="10"/>
        <v>4.6533333333333333</v>
      </c>
      <c r="R74">
        <f t="shared" si="11"/>
        <v>4.6533333333333333</v>
      </c>
    </row>
    <row r="75" spans="1:18" x14ac:dyDescent="0.25">
      <c r="A75">
        <v>74</v>
      </c>
      <c r="B75" t="s">
        <v>410</v>
      </c>
      <c r="C75" t="s">
        <v>188</v>
      </c>
      <c r="G75">
        <v>7.36</v>
      </c>
      <c r="H75">
        <v>5.89</v>
      </c>
      <c r="I75">
        <v>7.7</v>
      </c>
      <c r="J75">
        <v>13.33</v>
      </c>
      <c r="P75">
        <f t="shared" si="9"/>
        <v>8.57</v>
      </c>
      <c r="Q75">
        <f t="shared" si="10"/>
        <v>8.57</v>
      </c>
      <c r="R75">
        <f t="shared" si="11"/>
        <v>8.57</v>
      </c>
    </row>
    <row r="76" spans="1:18" x14ac:dyDescent="0.25">
      <c r="A76">
        <v>75</v>
      </c>
      <c r="B76" t="s">
        <v>410</v>
      </c>
      <c r="C76" t="s">
        <v>189</v>
      </c>
      <c r="D76">
        <v>3.15</v>
      </c>
      <c r="F76">
        <v>4.7</v>
      </c>
      <c r="G76">
        <v>5.43</v>
      </c>
      <c r="H76">
        <v>5.17</v>
      </c>
      <c r="I76">
        <v>5.92</v>
      </c>
      <c r="J76">
        <v>9.15</v>
      </c>
      <c r="P76">
        <f t="shared" si="9"/>
        <v>5.586666666666666</v>
      </c>
      <c r="Q76">
        <f t="shared" si="10"/>
        <v>5.586666666666666</v>
      </c>
      <c r="R76">
        <f t="shared" si="11"/>
        <v>5.586666666666666</v>
      </c>
    </row>
    <row r="77" spans="1:18" x14ac:dyDescent="0.25">
      <c r="A77">
        <v>76</v>
      </c>
      <c r="B77" t="s">
        <v>410</v>
      </c>
      <c r="C77" t="s">
        <v>190</v>
      </c>
      <c r="E77">
        <v>6.24</v>
      </c>
      <c r="F77">
        <v>4.74</v>
      </c>
      <c r="G77">
        <v>5.5</v>
      </c>
      <c r="H77">
        <v>5.54</v>
      </c>
      <c r="I77">
        <v>7</v>
      </c>
      <c r="J77">
        <v>11.38</v>
      </c>
      <c r="M77">
        <v>7.16</v>
      </c>
      <c r="P77">
        <f t="shared" si="9"/>
        <v>6.7942857142857145</v>
      </c>
      <c r="Q77">
        <f t="shared" si="10"/>
        <v>6.7333333333333334</v>
      </c>
      <c r="R77">
        <f t="shared" si="11"/>
        <v>6.8320000000000007</v>
      </c>
    </row>
    <row r="78" spans="1:18" x14ac:dyDescent="0.25">
      <c r="A78">
        <v>77</v>
      </c>
      <c r="B78" t="s">
        <v>410</v>
      </c>
      <c r="C78" t="s">
        <v>191</v>
      </c>
      <c r="D78">
        <v>3.32</v>
      </c>
      <c r="E78">
        <v>3.2</v>
      </c>
      <c r="F78">
        <v>3.52</v>
      </c>
      <c r="G78">
        <v>6.52</v>
      </c>
      <c r="H78">
        <v>5.44</v>
      </c>
      <c r="I78">
        <v>7.92</v>
      </c>
      <c r="J78">
        <v>11.13</v>
      </c>
      <c r="M78">
        <v>6.43</v>
      </c>
      <c r="P78">
        <f t="shared" si="9"/>
        <v>5.9350000000000005</v>
      </c>
      <c r="Q78">
        <f t="shared" si="10"/>
        <v>5.8642857142857148</v>
      </c>
      <c r="R78">
        <f t="shared" si="11"/>
        <v>6.3083333333333336</v>
      </c>
    </row>
    <row r="79" spans="1:18" x14ac:dyDescent="0.25">
      <c r="A79">
        <v>78</v>
      </c>
      <c r="B79" t="s">
        <v>410</v>
      </c>
      <c r="C79" t="s">
        <v>192</v>
      </c>
      <c r="G79">
        <v>7.86</v>
      </c>
      <c r="H79">
        <v>7.7</v>
      </c>
      <c r="I79">
        <v>6.33</v>
      </c>
      <c r="J79">
        <v>11.53</v>
      </c>
      <c r="P79">
        <f t="shared" si="9"/>
        <v>8.3550000000000004</v>
      </c>
      <c r="Q79">
        <f t="shared" si="10"/>
        <v>8.3550000000000004</v>
      </c>
      <c r="R79">
        <f t="shared" si="11"/>
        <v>8.3550000000000004</v>
      </c>
    </row>
    <row r="80" spans="1:18" x14ac:dyDescent="0.25">
      <c r="A80">
        <v>79</v>
      </c>
      <c r="B80" t="s">
        <v>410</v>
      </c>
      <c r="C80" t="s">
        <v>193</v>
      </c>
      <c r="G80">
        <v>8.76</v>
      </c>
      <c r="H80">
        <v>7.68</v>
      </c>
      <c r="I80">
        <v>9.7200000000000006</v>
      </c>
      <c r="J80">
        <v>11.56</v>
      </c>
      <c r="M80">
        <v>6.66</v>
      </c>
      <c r="P80">
        <f t="shared" si="9"/>
        <v>8.8759999999999994</v>
      </c>
      <c r="Q80">
        <f t="shared" si="10"/>
        <v>9.43</v>
      </c>
      <c r="R80">
        <f t="shared" si="11"/>
        <v>9.43</v>
      </c>
    </row>
    <row r="81" spans="1:18" x14ac:dyDescent="0.25">
      <c r="A81">
        <v>80</v>
      </c>
      <c r="B81" t="s">
        <v>410</v>
      </c>
      <c r="C81" t="s">
        <v>194</v>
      </c>
      <c r="I81">
        <v>8.42</v>
      </c>
      <c r="J81">
        <v>7.42</v>
      </c>
      <c r="P81">
        <f t="shared" si="9"/>
        <v>7.92</v>
      </c>
      <c r="Q81">
        <f t="shared" si="10"/>
        <v>7.92</v>
      </c>
      <c r="R81">
        <f t="shared" si="11"/>
        <v>7.92</v>
      </c>
    </row>
    <row r="82" spans="1:18" x14ac:dyDescent="0.25">
      <c r="A82">
        <v>81</v>
      </c>
      <c r="B82" t="s">
        <v>410</v>
      </c>
      <c r="C82" t="s">
        <v>195</v>
      </c>
      <c r="D82">
        <v>4.28</v>
      </c>
      <c r="E82">
        <v>5.43</v>
      </c>
      <c r="F82">
        <v>4.84</v>
      </c>
      <c r="G82">
        <v>8.1300000000000008</v>
      </c>
      <c r="H82">
        <v>6.84</v>
      </c>
      <c r="I82">
        <v>6.38</v>
      </c>
      <c r="J82">
        <v>13.68</v>
      </c>
      <c r="M82">
        <v>7.16</v>
      </c>
      <c r="P82">
        <f t="shared" si="9"/>
        <v>7.0924999999999994</v>
      </c>
      <c r="Q82">
        <f t="shared" si="10"/>
        <v>7.0828571428571427</v>
      </c>
      <c r="R82">
        <f t="shared" si="11"/>
        <v>7.3583333333333334</v>
      </c>
    </row>
    <row r="83" spans="1:18" x14ac:dyDescent="0.25">
      <c r="A83">
        <v>82</v>
      </c>
      <c r="B83" t="s">
        <v>410</v>
      </c>
      <c r="C83" t="s">
        <v>196</v>
      </c>
      <c r="E83">
        <v>4.4400000000000004</v>
      </c>
      <c r="F83">
        <v>3.94</v>
      </c>
      <c r="H83">
        <v>6.86</v>
      </c>
      <c r="I83">
        <v>4.54</v>
      </c>
      <c r="J83">
        <v>13.42</v>
      </c>
      <c r="M83">
        <v>8.36</v>
      </c>
      <c r="P83">
        <f t="shared" si="9"/>
        <v>6.9266666666666667</v>
      </c>
      <c r="Q83">
        <f t="shared" si="10"/>
        <v>6.6400000000000006</v>
      </c>
      <c r="R83">
        <f t="shared" si="11"/>
        <v>7.1899999999999995</v>
      </c>
    </row>
    <row r="84" spans="1:18" x14ac:dyDescent="0.25">
      <c r="A84">
        <v>83</v>
      </c>
      <c r="B84" t="s">
        <v>410</v>
      </c>
      <c r="C84" t="s">
        <v>197</v>
      </c>
      <c r="E84">
        <v>3.63</v>
      </c>
      <c r="F84">
        <v>3.26</v>
      </c>
      <c r="G84">
        <v>5.79</v>
      </c>
      <c r="H84">
        <v>5.64</v>
      </c>
      <c r="I84">
        <v>5.76</v>
      </c>
      <c r="J84">
        <v>9.4</v>
      </c>
      <c r="P84">
        <f t="shared" si="9"/>
        <v>5.5799999999999992</v>
      </c>
      <c r="Q84">
        <f t="shared" si="10"/>
        <v>5.5799999999999992</v>
      </c>
      <c r="R84">
        <f t="shared" si="11"/>
        <v>5.9700000000000006</v>
      </c>
    </row>
    <row r="85" spans="1:18" x14ac:dyDescent="0.25">
      <c r="A85">
        <v>84</v>
      </c>
      <c r="B85" t="s">
        <v>410</v>
      </c>
      <c r="C85" t="s">
        <v>198</v>
      </c>
      <c r="G85">
        <v>9.02</v>
      </c>
      <c r="H85">
        <v>6.88</v>
      </c>
      <c r="I85">
        <v>6.88</v>
      </c>
      <c r="J85">
        <v>17.52</v>
      </c>
      <c r="P85">
        <f t="shared" si="9"/>
        <v>10.074999999999999</v>
      </c>
      <c r="Q85">
        <f t="shared" si="10"/>
        <v>10.074999999999999</v>
      </c>
      <c r="R85">
        <f t="shared" si="11"/>
        <v>10.074999999999999</v>
      </c>
    </row>
    <row r="86" spans="1:18" x14ac:dyDescent="0.25">
      <c r="A86">
        <v>85</v>
      </c>
      <c r="B86" t="s">
        <v>410</v>
      </c>
      <c r="C86" t="s">
        <v>199</v>
      </c>
      <c r="E86">
        <v>2.7</v>
      </c>
      <c r="G86">
        <v>7.52</v>
      </c>
      <c r="H86">
        <v>6.18</v>
      </c>
      <c r="I86">
        <v>5.08</v>
      </c>
      <c r="J86">
        <v>9.44</v>
      </c>
      <c r="P86">
        <f t="shared" si="9"/>
        <v>6.1839999999999993</v>
      </c>
      <c r="Q86">
        <f t="shared" si="10"/>
        <v>6.1839999999999993</v>
      </c>
      <c r="R86">
        <f t="shared" si="11"/>
        <v>7.0549999999999997</v>
      </c>
    </row>
    <row r="87" spans="1:18" x14ac:dyDescent="0.25">
      <c r="A87">
        <v>86</v>
      </c>
      <c r="B87" t="s">
        <v>410</v>
      </c>
      <c r="C87" t="s">
        <v>200</v>
      </c>
      <c r="D87">
        <v>3.82</v>
      </c>
      <c r="E87">
        <v>5.39</v>
      </c>
      <c r="F87">
        <v>4.53</v>
      </c>
      <c r="I87">
        <v>8.3000000000000007</v>
      </c>
      <c r="M87">
        <v>6.5</v>
      </c>
      <c r="P87">
        <f t="shared" si="9"/>
        <v>5.7080000000000002</v>
      </c>
      <c r="Q87">
        <f t="shared" si="10"/>
        <v>5.51</v>
      </c>
      <c r="R87">
        <f t="shared" si="11"/>
        <v>5.55</v>
      </c>
    </row>
    <row r="88" spans="1:18" x14ac:dyDescent="0.25">
      <c r="A88">
        <v>87</v>
      </c>
      <c r="B88" t="s">
        <v>410</v>
      </c>
      <c r="C88" t="s">
        <v>201</v>
      </c>
      <c r="D88">
        <v>2.88</v>
      </c>
      <c r="F88">
        <v>1.9</v>
      </c>
      <c r="G88">
        <v>4.17</v>
      </c>
      <c r="H88">
        <v>5.21</v>
      </c>
      <c r="P88">
        <f t="shared" ref="P88:P119" si="12">AVERAGE(D88:M88)</f>
        <v>3.54</v>
      </c>
      <c r="Q88">
        <f t="shared" ref="Q88:Q119" si="13">AVERAGE(D88:L88)</f>
        <v>3.54</v>
      </c>
      <c r="R88">
        <f t="shared" si="11"/>
        <v>3.54</v>
      </c>
    </row>
    <row r="89" spans="1:18" x14ac:dyDescent="0.25">
      <c r="A89">
        <v>88</v>
      </c>
      <c r="B89" t="s">
        <v>410</v>
      </c>
      <c r="C89" t="s">
        <v>202</v>
      </c>
      <c r="G89">
        <v>5.04</v>
      </c>
      <c r="H89">
        <v>4.91</v>
      </c>
      <c r="P89">
        <f t="shared" si="12"/>
        <v>4.9749999999999996</v>
      </c>
      <c r="Q89">
        <f t="shared" si="13"/>
        <v>4.9749999999999996</v>
      </c>
      <c r="R89">
        <f t="shared" si="11"/>
        <v>4.9749999999999996</v>
      </c>
    </row>
    <row r="90" spans="1:18" x14ac:dyDescent="0.25">
      <c r="A90">
        <v>89</v>
      </c>
      <c r="B90" t="s">
        <v>410</v>
      </c>
      <c r="C90" t="s">
        <v>203</v>
      </c>
      <c r="I90">
        <v>3.68</v>
      </c>
      <c r="P90">
        <f t="shared" si="12"/>
        <v>3.68</v>
      </c>
      <c r="Q90">
        <f t="shared" si="13"/>
        <v>3.68</v>
      </c>
      <c r="R90">
        <f t="shared" si="11"/>
        <v>3.68</v>
      </c>
    </row>
    <row r="91" spans="1:18" x14ac:dyDescent="0.25">
      <c r="A91">
        <v>90</v>
      </c>
      <c r="B91" t="s">
        <v>410</v>
      </c>
      <c r="C91" t="s">
        <v>204</v>
      </c>
      <c r="E91">
        <v>2.73</v>
      </c>
      <c r="F91">
        <v>2.38</v>
      </c>
      <c r="G91">
        <v>3.06</v>
      </c>
      <c r="H91">
        <v>2.42</v>
      </c>
      <c r="I91">
        <v>2.38</v>
      </c>
      <c r="J91">
        <v>3.96</v>
      </c>
      <c r="P91">
        <f t="shared" si="12"/>
        <v>2.8216666666666668</v>
      </c>
      <c r="Q91">
        <f t="shared" si="13"/>
        <v>2.8216666666666668</v>
      </c>
      <c r="R91">
        <f t="shared" si="11"/>
        <v>2.84</v>
      </c>
    </row>
    <row r="92" spans="1:18" x14ac:dyDescent="0.25">
      <c r="A92">
        <v>91</v>
      </c>
      <c r="B92" t="s">
        <v>410</v>
      </c>
      <c r="C92" t="s">
        <v>205</v>
      </c>
      <c r="D92">
        <v>3.13</v>
      </c>
      <c r="E92">
        <v>2.5</v>
      </c>
      <c r="F92">
        <v>2.08</v>
      </c>
      <c r="G92">
        <v>3.28</v>
      </c>
      <c r="I92">
        <v>4.0999999999999996</v>
      </c>
      <c r="P92">
        <f t="shared" si="12"/>
        <v>3.0179999999999998</v>
      </c>
      <c r="Q92">
        <f t="shared" si="13"/>
        <v>3.0179999999999998</v>
      </c>
      <c r="R92">
        <f t="shared" si="11"/>
        <v>3.1475</v>
      </c>
    </row>
    <row r="93" spans="1:18" x14ac:dyDescent="0.25">
      <c r="A93">
        <v>92</v>
      </c>
      <c r="B93" t="s">
        <v>410</v>
      </c>
      <c r="C93" t="s">
        <v>206</v>
      </c>
      <c r="F93">
        <v>1.25</v>
      </c>
      <c r="G93">
        <v>8.5</v>
      </c>
      <c r="I93">
        <v>10.38</v>
      </c>
      <c r="J93">
        <v>14.28</v>
      </c>
      <c r="P93">
        <f t="shared" si="12"/>
        <v>8.6025000000000009</v>
      </c>
      <c r="Q93">
        <f t="shared" si="13"/>
        <v>8.6025000000000009</v>
      </c>
      <c r="R93">
        <f t="shared" si="11"/>
        <v>8.6025000000000009</v>
      </c>
    </row>
    <row r="94" spans="1:18" x14ac:dyDescent="0.25">
      <c r="A94">
        <v>93</v>
      </c>
      <c r="B94" t="s">
        <v>410</v>
      </c>
      <c r="C94" t="s">
        <v>207</v>
      </c>
      <c r="D94">
        <v>3.02</v>
      </c>
      <c r="E94">
        <v>1.67</v>
      </c>
      <c r="F94">
        <v>2.91</v>
      </c>
      <c r="G94">
        <v>4.3600000000000003</v>
      </c>
      <c r="H94">
        <v>5.56</v>
      </c>
      <c r="P94">
        <f t="shared" si="12"/>
        <v>3.504</v>
      </c>
      <c r="Q94">
        <f t="shared" si="13"/>
        <v>3.504</v>
      </c>
      <c r="R94">
        <f t="shared" si="11"/>
        <v>3.9624999999999995</v>
      </c>
    </row>
    <row r="95" spans="1:18" x14ac:dyDescent="0.25">
      <c r="A95">
        <v>94</v>
      </c>
      <c r="B95" t="s">
        <v>410</v>
      </c>
      <c r="C95" t="s">
        <v>208</v>
      </c>
      <c r="D95">
        <v>3.33</v>
      </c>
      <c r="G95">
        <v>7.96</v>
      </c>
      <c r="H95">
        <v>6.45</v>
      </c>
      <c r="I95">
        <v>6.7</v>
      </c>
      <c r="J95">
        <v>19.170000000000002</v>
      </c>
      <c r="P95">
        <f t="shared" si="12"/>
        <v>8.7219999999999995</v>
      </c>
      <c r="Q95">
        <f t="shared" si="13"/>
        <v>8.7219999999999995</v>
      </c>
      <c r="R95">
        <f t="shared" si="11"/>
        <v>8.7219999999999995</v>
      </c>
    </row>
    <row r="96" spans="1:18" x14ac:dyDescent="0.25">
      <c r="A96">
        <v>95</v>
      </c>
      <c r="B96" t="s">
        <v>410</v>
      </c>
      <c r="C96" t="s">
        <v>209</v>
      </c>
      <c r="D96">
        <v>3.46</v>
      </c>
      <c r="E96">
        <v>6.86</v>
      </c>
      <c r="F96">
        <v>2.76</v>
      </c>
      <c r="G96">
        <v>8.7200000000000006</v>
      </c>
      <c r="H96">
        <v>8.66</v>
      </c>
      <c r="I96">
        <v>8.2799999999999994</v>
      </c>
      <c r="J96">
        <v>16.420000000000002</v>
      </c>
      <c r="P96">
        <f t="shared" si="12"/>
        <v>7.8800000000000008</v>
      </c>
      <c r="Q96">
        <f t="shared" si="13"/>
        <v>7.8800000000000008</v>
      </c>
      <c r="R96">
        <f t="shared" si="11"/>
        <v>8.0500000000000007</v>
      </c>
    </row>
    <row r="97" spans="1:18" x14ac:dyDescent="0.25">
      <c r="A97">
        <v>96</v>
      </c>
      <c r="B97" t="s">
        <v>410</v>
      </c>
      <c r="C97" t="s">
        <v>210</v>
      </c>
      <c r="D97">
        <v>3.16</v>
      </c>
      <c r="F97">
        <v>2.33</v>
      </c>
      <c r="G97">
        <v>2.82</v>
      </c>
      <c r="H97">
        <v>2.15</v>
      </c>
      <c r="P97">
        <f t="shared" si="12"/>
        <v>2.6150000000000002</v>
      </c>
      <c r="Q97">
        <f t="shared" si="13"/>
        <v>2.6150000000000002</v>
      </c>
      <c r="R97">
        <f t="shared" si="11"/>
        <v>2.6150000000000002</v>
      </c>
    </row>
    <row r="98" spans="1:18" x14ac:dyDescent="0.25">
      <c r="A98">
        <v>97</v>
      </c>
      <c r="B98" t="s">
        <v>410</v>
      </c>
      <c r="C98" t="s">
        <v>211</v>
      </c>
      <c r="G98">
        <v>9.02</v>
      </c>
      <c r="I98">
        <v>5.47</v>
      </c>
      <c r="J98">
        <v>11.8</v>
      </c>
      <c r="P98">
        <f t="shared" si="12"/>
        <v>8.7633333333333336</v>
      </c>
      <c r="Q98">
        <f t="shared" si="13"/>
        <v>8.7633333333333336</v>
      </c>
      <c r="R98">
        <f t="shared" si="11"/>
        <v>8.7633333333333336</v>
      </c>
    </row>
    <row r="99" spans="1:18" x14ac:dyDescent="0.25">
      <c r="A99">
        <v>98</v>
      </c>
      <c r="B99" t="s">
        <v>410</v>
      </c>
      <c r="C99" t="s">
        <v>212</v>
      </c>
      <c r="G99">
        <v>7.84</v>
      </c>
      <c r="H99">
        <v>6.96</v>
      </c>
      <c r="I99">
        <v>7.94</v>
      </c>
      <c r="J99">
        <v>15.11</v>
      </c>
      <c r="P99">
        <f t="shared" si="12"/>
        <v>9.4625000000000004</v>
      </c>
      <c r="Q99">
        <f t="shared" si="13"/>
        <v>9.4625000000000004</v>
      </c>
      <c r="R99">
        <f t="shared" si="11"/>
        <v>9.4625000000000004</v>
      </c>
    </row>
    <row r="100" spans="1:18" x14ac:dyDescent="0.25">
      <c r="A100">
        <v>99</v>
      </c>
      <c r="B100" t="s">
        <v>410</v>
      </c>
      <c r="C100" t="s">
        <v>213</v>
      </c>
      <c r="G100">
        <v>9.3000000000000007</v>
      </c>
      <c r="H100">
        <v>9.3000000000000007</v>
      </c>
      <c r="I100">
        <v>8.0399999999999991</v>
      </c>
      <c r="J100">
        <v>16.13</v>
      </c>
      <c r="P100">
        <f t="shared" si="12"/>
        <v>10.692499999999999</v>
      </c>
      <c r="Q100">
        <f t="shared" si="13"/>
        <v>10.692499999999999</v>
      </c>
      <c r="R100">
        <f t="shared" si="11"/>
        <v>10.692499999999999</v>
      </c>
    </row>
    <row r="101" spans="1:18" x14ac:dyDescent="0.25">
      <c r="A101">
        <v>100</v>
      </c>
      <c r="B101" t="s">
        <v>410</v>
      </c>
      <c r="C101" t="s">
        <v>214</v>
      </c>
      <c r="E101">
        <v>4.3600000000000003</v>
      </c>
      <c r="F101">
        <v>4.4800000000000004</v>
      </c>
      <c r="G101">
        <v>7.46</v>
      </c>
      <c r="H101">
        <v>5.52</v>
      </c>
      <c r="J101">
        <v>12.5</v>
      </c>
      <c r="M101">
        <v>8.34</v>
      </c>
      <c r="P101">
        <f t="shared" si="12"/>
        <v>7.1099999999999994</v>
      </c>
      <c r="Q101">
        <f t="shared" si="13"/>
        <v>6.8639999999999999</v>
      </c>
      <c r="R101">
        <f t="shared" si="11"/>
        <v>7.49</v>
      </c>
    </row>
    <row r="102" spans="1:18" x14ac:dyDescent="0.25">
      <c r="A102">
        <v>101</v>
      </c>
      <c r="B102" t="s">
        <v>410</v>
      </c>
      <c r="C102" t="s">
        <v>215</v>
      </c>
      <c r="E102">
        <v>4.66</v>
      </c>
      <c r="F102">
        <v>4.0599999999999996</v>
      </c>
      <c r="G102">
        <v>7.88</v>
      </c>
      <c r="H102">
        <v>6.24</v>
      </c>
      <c r="J102">
        <v>13.42</v>
      </c>
      <c r="M102">
        <v>6.84</v>
      </c>
      <c r="P102">
        <f t="shared" si="12"/>
        <v>7.1833333333333327</v>
      </c>
      <c r="Q102">
        <f t="shared" si="13"/>
        <v>7.2519999999999998</v>
      </c>
      <c r="R102">
        <f t="shared" si="11"/>
        <v>7.9</v>
      </c>
    </row>
    <row r="103" spans="1:18" x14ac:dyDescent="0.25">
      <c r="A103">
        <v>102</v>
      </c>
      <c r="B103" t="s">
        <v>410</v>
      </c>
      <c r="C103" t="s">
        <v>216</v>
      </c>
      <c r="D103">
        <v>3.8</v>
      </c>
      <c r="F103">
        <v>3.76</v>
      </c>
      <c r="G103">
        <v>6.52</v>
      </c>
      <c r="H103">
        <v>6.06</v>
      </c>
      <c r="P103">
        <f t="shared" si="12"/>
        <v>5.0349999999999993</v>
      </c>
      <c r="Q103">
        <f t="shared" si="13"/>
        <v>5.0349999999999993</v>
      </c>
      <c r="R103">
        <f t="shared" si="11"/>
        <v>5.0349999999999993</v>
      </c>
    </row>
    <row r="104" spans="1:18" x14ac:dyDescent="0.25">
      <c r="A104">
        <v>103</v>
      </c>
      <c r="B104" t="s">
        <v>410</v>
      </c>
      <c r="C104" t="s">
        <v>217</v>
      </c>
      <c r="E104">
        <v>3.31</v>
      </c>
      <c r="F104">
        <v>4.5999999999999996</v>
      </c>
      <c r="G104">
        <v>4.8600000000000003</v>
      </c>
      <c r="H104">
        <v>4.43</v>
      </c>
      <c r="P104">
        <f t="shared" si="12"/>
        <v>4.3</v>
      </c>
      <c r="Q104">
        <f t="shared" si="13"/>
        <v>4.3</v>
      </c>
      <c r="R104">
        <f t="shared" si="11"/>
        <v>4.63</v>
      </c>
    </row>
    <row r="105" spans="1:18" x14ac:dyDescent="0.25">
      <c r="A105">
        <v>104</v>
      </c>
      <c r="B105" t="s">
        <v>410</v>
      </c>
      <c r="C105" t="s">
        <v>218</v>
      </c>
      <c r="G105">
        <v>5.16</v>
      </c>
      <c r="H105">
        <v>4.9800000000000004</v>
      </c>
      <c r="J105">
        <v>10.75</v>
      </c>
      <c r="P105">
        <f t="shared" si="12"/>
        <v>6.9633333333333338</v>
      </c>
      <c r="Q105">
        <f t="shared" si="13"/>
        <v>6.9633333333333338</v>
      </c>
      <c r="R105">
        <f t="shared" si="11"/>
        <v>6.9633333333333338</v>
      </c>
    </row>
    <row r="106" spans="1:18" x14ac:dyDescent="0.25">
      <c r="A106">
        <v>105</v>
      </c>
      <c r="B106" t="s">
        <v>410</v>
      </c>
      <c r="C106" t="s">
        <v>219</v>
      </c>
      <c r="G106">
        <v>10</v>
      </c>
      <c r="H106">
        <v>7.48</v>
      </c>
      <c r="J106">
        <v>11.5</v>
      </c>
      <c r="P106">
        <f t="shared" si="12"/>
        <v>9.66</v>
      </c>
      <c r="Q106">
        <f t="shared" si="13"/>
        <v>9.66</v>
      </c>
      <c r="R106">
        <f t="shared" si="11"/>
        <v>9.66</v>
      </c>
    </row>
    <row r="107" spans="1:18" x14ac:dyDescent="0.25">
      <c r="A107">
        <v>106</v>
      </c>
      <c r="B107" t="s">
        <v>410</v>
      </c>
      <c r="C107" t="s">
        <v>220</v>
      </c>
      <c r="D107">
        <v>4.0999999999999996</v>
      </c>
      <c r="E107">
        <v>4.57</v>
      </c>
      <c r="F107">
        <v>3.8</v>
      </c>
      <c r="G107">
        <v>3.88</v>
      </c>
      <c r="P107">
        <f t="shared" si="12"/>
        <v>4.0874999999999995</v>
      </c>
      <c r="Q107">
        <f t="shared" si="13"/>
        <v>4.0874999999999995</v>
      </c>
      <c r="R107">
        <f t="shared" si="11"/>
        <v>3.9266666666666663</v>
      </c>
    </row>
    <row r="108" spans="1:18" x14ac:dyDescent="0.25">
      <c r="A108">
        <v>107</v>
      </c>
      <c r="B108" t="s">
        <v>410</v>
      </c>
      <c r="C108" t="s">
        <v>221</v>
      </c>
      <c r="D108">
        <v>5.83</v>
      </c>
      <c r="G108">
        <v>6.3</v>
      </c>
      <c r="H108">
        <v>8.2200000000000006</v>
      </c>
      <c r="I108">
        <v>7.3</v>
      </c>
      <c r="J108">
        <v>13.22</v>
      </c>
      <c r="P108">
        <f t="shared" si="12"/>
        <v>8.1740000000000013</v>
      </c>
      <c r="Q108">
        <f t="shared" si="13"/>
        <v>8.1740000000000013</v>
      </c>
      <c r="R108">
        <f t="shared" si="11"/>
        <v>8.1740000000000013</v>
      </c>
    </row>
    <row r="109" spans="1:18" x14ac:dyDescent="0.25">
      <c r="A109">
        <v>108</v>
      </c>
      <c r="B109" t="s">
        <v>410</v>
      </c>
      <c r="C109" t="s">
        <v>222</v>
      </c>
      <c r="G109">
        <v>8.6999999999999993</v>
      </c>
      <c r="H109">
        <v>7.3</v>
      </c>
      <c r="I109">
        <v>7.88</v>
      </c>
      <c r="J109">
        <v>9.86</v>
      </c>
      <c r="P109">
        <f t="shared" si="12"/>
        <v>8.4349999999999987</v>
      </c>
      <c r="Q109">
        <f t="shared" si="13"/>
        <v>8.4349999999999987</v>
      </c>
      <c r="R109">
        <f t="shared" si="11"/>
        <v>8.4349999999999987</v>
      </c>
    </row>
    <row r="110" spans="1:18" x14ac:dyDescent="0.25">
      <c r="A110">
        <v>109</v>
      </c>
      <c r="B110" t="s">
        <v>410</v>
      </c>
      <c r="C110" t="s">
        <v>223</v>
      </c>
      <c r="G110">
        <v>7.24</v>
      </c>
      <c r="H110">
        <v>7.6</v>
      </c>
      <c r="I110">
        <v>6.74</v>
      </c>
      <c r="J110">
        <v>10.26</v>
      </c>
      <c r="P110">
        <f t="shared" si="12"/>
        <v>7.9599999999999991</v>
      </c>
      <c r="Q110">
        <f t="shared" si="13"/>
        <v>7.9599999999999991</v>
      </c>
      <c r="R110">
        <f t="shared" si="11"/>
        <v>7.9599999999999991</v>
      </c>
    </row>
    <row r="111" spans="1:18" x14ac:dyDescent="0.25">
      <c r="A111">
        <v>110</v>
      </c>
      <c r="B111" t="s">
        <v>410</v>
      </c>
      <c r="C111" t="s">
        <v>224</v>
      </c>
      <c r="G111">
        <v>8.19</v>
      </c>
      <c r="H111">
        <v>7.18</v>
      </c>
      <c r="I111">
        <v>4.7</v>
      </c>
      <c r="J111">
        <v>11.82</v>
      </c>
      <c r="P111">
        <f t="shared" si="12"/>
        <v>7.9725000000000001</v>
      </c>
      <c r="Q111">
        <f t="shared" si="13"/>
        <v>7.9725000000000001</v>
      </c>
      <c r="R111">
        <f t="shared" si="11"/>
        <v>7.9725000000000001</v>
      </c>
    </row>
    <row r="112" spans="1:18" x14ac:dyDescent="0.25">
      <c r="A112">
        <v>111</v>
      </c>
      <c r="B112" t="s">
        <v>410</v>
      </c>
      <c r="C112" t="s">
        <v>225</v>
      </c>
      <c r="D112">
        <v>5.3</v>
      </c>
      <c r="F112">
        <v>3.97</v>
      </c>
      <c r="G112">
        <v>4.0999999999999996</v>
      </c>
      <c r="H112">
        <v>4.71</v>
      </c>
      <c r="P112">
        <f t="shared" si="12"/>
        <v>4.5199999999999996</v>
      </c>
      <c r="Q112">
        <f t="shared" si="13"/>
        <v>4.5199999999999996</v>
      </c>
      <c r="R112">
        <f t="shared" si="11"/>
        <v>4.5199999999999996</v>
      </c>
    </row>
    <row r="113" spans="1:18" x14ac:dyDescent="0.25">
      <c r="A113">
        <v>112</v>
      </c>
      <c r="B113" t="s">
        <v>410</v>
      </c>
      <c r="C113" t="s">
        <v>226</v>
      </c>
      <c r="D113">
        <v>4.5999999999999996</v>
      </c>
      <c r="G113">
        <v>5.34</v>
      </c>
      <c r="H113">
        <v>4.76</v>
      </c>
      <c r="I113">
        <v>4.2699999999999996</v>
      </c>
      <c r="J113">
        <v>5.28</v>
      </c>
      <c r="P113">
        <f t="shared" si="12"/>
        <v>4.8499999999999996</v>
      </c>
      <c r="Q113">
        <f t="shared" si="13"/>
        <v>4.8499999999999996</v>
      </c>
      <c r="R113">
        <f t="shared" si="11"/>
        <v>4.8499999999999996</v>
      </c>
    </row>
    <row r="114" spans="1:18" x14ac:dyDescent="0.25">
      <c r="A114">
        <v>113</v>
      </c>
      <c r="B114" t="s">
        <v>410</v>
      </c>
      <c r="C114" t="s">
        <v>227</v>
      </c>
      <c r="G114">
        <v>5.89</v>
      </c>
      <c r="H114">
        <v>5.27</v>
      </c>
      <c r="P114">
        <f t="shared" si="12"/>
        <v>5.58</v>
      </c>
      <c r="Q114">
        <f t="shared" si="13"/>
        <v>5.58</v>
      </c>
      <c r="R114">
        <f t="shared" si="11"/>
        <v>5.58</v>
      </c>
    </row>
    <row r="115" spans="1:18" x14ac:dyDescent="0.25">
      <c r="A115">
        <v>114</v>
      </c>
      <c r="B115" t="s">
        <v>410</v>
      </c>
      <c r="C115" t="s">
        <v>228</v>
      </c>
      <c r="E115">
        <v>3.09</v>
      </c>
      <c r="F115">
        <v>3.29</v>
      </c>
      <c r="G115">
        <v>4.57</v>
      </c>
      <c r="H115">
        <v>3.94</v>
      </c>
      <c r="P115">
        <f t="shared" si="12"/>
        <v>3.7224999999999997</v>
      </c>
      <c r="Q115">
        <f t="shared" si="13"/>
        <v>3.7224999999999997</v>
      </c>
      <c r="R115">
        <f t="shared" si="11"/>
        <v>3.9333333333333336</v>
      </c>
    </row>
    <row r="116" spans="1:18" x14ac:dyDescent="0.25">
      <c r="A116">
        <v>115</v>
      </c>
      <c r="B116" t="s">
        <v>410</v>
      </c>
      <c r="C116" t="s">
        <v>229</v>
      </c>
      <c r="E116">
        <v>3.6</v>
      </c>
      <c r="F116">
        <v>3.71</v>
      </c>
      <c r="G116">
        <v>4.57</v>
      </c>
      <c r="H116">
        <v>4.37</v>
      </c>
      <c r="P116">
        <f t="shared" si="12"/>
        <v>4.0625</v>
      </c>
      <c r="Q116">
        <f t="shared" si="13"/>
        <v>4.0625</v>
      </c>
      <c r="R116">
        <f t="shared" si="11"/>
        <v>4.2166666666666677</v>
      </c>
    </row>
    <row r="117" spans="1:18" x14ac:dyDescent="0.25">
      <c r="A117">
        <v>116</v>
      </c>
      <c r="B117" t="s">
        <v>410</v>
      </c>
      <c r="C117" t="s">
        <v>230</v>
      </c>
      <c r="G117">
        <v>6.73</v>
      </c>
      <c r="H117">
        <v>5.87</v>
      </c>
      <c r="J117">
        <v>9.5399999999999991</v>
      </c>
      <c r="P117">
        <f t="shared" si="12"/>
        <v>7.38</v>
      </c>
      <c r="Q117">
        <f t="shared" si="13"/>
        <v>7.38</v>
      </c>
      <c r="R117">
        <f t="shared" si="11"/>
        <v>7.38</v>
      </c>
    </row>
    <row r="118" spans="1:18" x14ac:dyDescent="0.25">
      <c r="A118">
        <v>117</v>
      </c>
      <c r="B118" t="s">
        <v>410</v>
      </c>
      <c r="C118" t="s">
        <v>231</v>
      </c>
      <c r="G118">
        <v>7.22</v>
      </c>
      <c r="H118">
        <v>9.32</v>
      </c>
      <c r="I118">
        <v>6.84</v>
      </c>
      <c r="J118">
        <v>10.82</v>
      </c>
      <c r="P118">
        <f t="shared" si="12"/>
        <v>8.5500000000000007</v>
      </c>
      <c r="Q118">
        <f t="shared" si="13"/>
        <v>8.5500000000000007</v>
      </c>
      <c r="R118">
        <f t="shared" si="11"/>
        <v>8.5500000000000007</v>
      </c>
    </row>
    <row r="119" spans="1:18" x14ac:dyDescent="0.25">
      <c r="A119">
        <v>118</v>
      </c>
      <c r="B119" t="s">
        <v>410</v>
      </c>
      <c r="C119" t="s">
        <v>232</v>
      </c>
      <c r="G119">
        <v>5.81</v>
      </c>
      <c r="H119">
        <v>5.07</v>
      </c>
      <c r="J119">
        <v>6.51</v>
      </c>
      <c r="P119">
        <f t="shared" si="12"/>
        <v>5.7966666666666669</v>
      </c>
      <c r="Q119">
        <f t="shared" si="13"/>
        <v>5.7966666666666669</v>
      </c>
      <c r="R119">
        <f t="shared" si="11"/>
        <v>5.7966666666666669</v>
      </c>
    </row>
    <row r="120" spans="1:18" x14ac:dyDescent="0.25">
      <c r="A120">
        <v>119</v>
      </c>
      <c r="B120" t="s">
        <v>410</v>
      </c>
      <c r="C120" t="s">
        <v>233</v>
      </c>
      <c r="G120">
        <v>5.17</v>
      </c>
      <c r="H120">
        <v>4.8600000000000003</v>
      </c>
      <c r="J120">
        <v>8.9499999999999993</v>
      </c>
      <c r="P120">
        <f t="shared" ref="P120:P151" si="14">AVERAGE(D120:M120)</f>
        <v>6.3266666666666671</v>
      </c>
      <c r="Q120">
        <f t="shared" ref="Q120:Q151" si="15">AVERAGE(D120:L120)</f>
        <v>6.3266666666666671</v>
      </c>
      <c r="R120">
        <f t="shared" si="11"/>
        <v>6.3266666666666671</v>
      </c>
    </row>
    <row r="121" spans="1:18" x14ac:dyDescent="0.25">
      <c r="A121">
        <v>120</v>
      </c>
      <c r="B121" t="s">
        <v>410</v>
      </c>
      <c r="C121" t="s">
        <v>234</v>
      </c>
      <c r="D121">
        <v>3.6</v>
      </c>
      <c r="F121">
        <v>3.33</v>
      </c>
      <c r="G121">
        <v>5.51</v>
      </c>
      <c r="H121">
        <v>4.8</v>
      </c>
      <c r="I121">
        <v>5.13</v>
      </c>
      <c r="J121">
        <v>9.6300000000000008</v>
      </c>
      <c r="P121">
        <f t="shared" si="14"/>
        <v>5.333333333333333</v>
      </c>
      <c r="Q121">
        <f t="shared" si="15"/>
        <v>5.333333333333333</v>
      </c>
      <c r="R121">
        <f t="shared" si="11"/>
        <v>5.333333333333333</v>
      </c>
    </row>
    <row r="122" spans="1:18" x14ac:dyDescent="0.25">
      <c r="A122">
        <v>121</v>
      </c>
      <c r="B122" t="s">
        <v>410</v>
      </c>
      <c r="C122" t="s">
        <v>235</v>
      </c>
      <c r="D122">
        <v>3.58</v>
      </c>
      <c r="E122">
        <v>3.94</v>
      </c>
      <c r="F122">
        <v>3</v>
      </c>
      <c r="G122">
        <v>8</v>
      </c>
      <c r="H122">
        <v>6.63</v>
      </c>
      <c r="I122">
        <v>10.01</v>
      </c>
      <c r="J122">
        <v>16.3</v>
      </c>
      <c r="P122">
        <f t="shared" si="14"/>
        <v>7.3514285714285705</v>
      </c>
      <c r="Q122">
        <f t="shared" si="15"/>
        <v>7.3514285714285705</v>
      </c>
      <c r="R122">
        <f t="shared" si="11"/>
        <v>7.919999999999999</v>
      </c>
    </row>
    <row r="123" spans="1:18" x14ac:dyDescent="0.25">
      <c r="A123">
        <v>122</v>
      </c>
      <c r="B123" t="s">
        <v>410</v>
      </c>
      <c r="C123" t="s">
        <v>236</v>
      </c>
      <c r="E123">
        <v>7.29</v>
      </c>
      <c r="F123">
        <v>5.96</v>
      </c>
      <c r="G123">
        <v>5.35</v>
      </c>
      <c r="I123">
        <v>8.26</v>
      </c>
      <c r="J123">
        <v>11.37</v>
      </c>
      <c r="M123">
        <v>6.23</v>
      </c>
      <c r="P123">
        <f t="shared" si="14"/>
        <v>7.4099999999999993</v>
      </c>
      <c r="Q123">
        <f t="shared" si="15"/>
        <v>7.645999999999999</v>
      </c>
      <c r="R123">
        <f t="shared" si="11"/>
        <v>7.7349999999999994</v>
      </c>
    </row>
    <row r="124" spans="1:18" x14ac:dyDescent="0.25">
      <c r="A124">
        <v>123</v>
      </c>
      <c r="B124" t="s">
        <v>410</v>
      </c>
      <c r="C124" t="s">
        <v>237</v>
      </c>
      <c r="D124">
        <v>4.09</v>
      </c>
      <c r="E124">
        <v>4.4400000000000004</v>
      </c>
      <c r="F124">
        <v>3.59</v>
      </c>
      <c r="G124">
        <v>4.7699999999999996</v>
      </c>
      <c r="I124">
        <v>5.2</v>
      </c>
      <c r="P124">
        <f t="shared" si="14"/>
        <v>4.4180000000000001</v>
      </c>
      <c r="Q124">
        <f t="shared" si="15"/>
        <v>4.4180000000000001</v>
      </c>
      <c r="R124">
        <f t="shared" si="11"/>
        <v>4.4124999999999996</v>
      </c>
    </row>
    <row r="125" spans="1:18" x14ac:dyDescent="0.25">
      <c r="A125">
        <v>124</v>
      </c>
      <c r="B125" t="s">
        <v>410</v>
      </c>
      <c r="C125" t="s">
        <v>238</v>
      </c>
      <c r="D125">
        <v>2</v>
      </c>
      <c r="F125">
        <v>2.8</v>
      </c>
      <c r="G125">
        <v>6.95</v>
      </c>
      <c r="H125">
        <v>6.15</v>
      </c>
      <c r="I125">
        <v>6.34</v>
      </c>
      <c r="J125">
        <v>11.7</v>
      </c>
      <c r="P125">
        <f t="shared" si="14"/>
        <v>5.9899999999999993</v>
      </c>
      <c r="Q125">
        <f t="shared" si="15"/>
        <v>5.9899999999999993</v>
      </c>
      <c r="R125">
        <f t="shared" si="11"/>
        <v>5.9899999999999993</v>
      </c>
    </row>
    <row r="126" spans="1:18" x14ac:dyDescent="0.25">
      <c r="A126">
        <v>125</v>
      </c>
      <c r="B126" t="s">
        <v>410</v>
      </c>
      <c r="C126" t="s">
        <v>239</v>
      </c>
      <c r="G126">
        <v>9.2200000000000006</v>
      </c>
      <c r="H126">
        <v>8.52</v>
      </c>
      <c r="I126">
        <v>6.9</v>
      </c>
      <c r="J126">
        <v>13.68</v>
      </c>
      <c r="P126">
        <f t="shared" si="14"/>
        <v>9.58</v>
      </c>
      <c r="Q126">
        <f t="shared" si="15"/>
        <v>9.58</v>
      </c>
      <c r="R126">
        <f t="shared" si="11"/>
        <v>9.58</v>
      </c>
    </row>
    <row r="127" spans="1:18" x14ac:dyDescent="0.25">
      <c r="A127">
        <v>126</v>
      </c>
      <c r="B127" t="s">
        <v>410</v>
      </c>
      <c r="C127" t="s">
        <v>240</v>
      </c>
      <c r="G127">
        <v>6.73</v>
      </c>
      <c r="H127">
        <v>5.54</v>
      </c>
      <c r="I127">
        <v>5.42</v>
      </c>
      <c r="J127">
        <v>10.55</v>
      </c>
      <c r="P127">
        <f t="shared" si="14"/>
        <v>7.06</v>
      </c>
      <c r="Q127">
        <f t="shared" si="15"/>
        <v>7.06</v>
      </c>
      <c r="R127">
        <f t="shared" si="11"/>
        <v>7.06</v>
      </c>
    </row>
    <row r="128" spans="1:18" x14ac:dyDescent="0.25">
      <c r="A128">
        <v>127</v>
      </c>
      <c r="B128" t="s">
        <v>410</v>
      </c>
      <c r="C128" t="s">
        <v>241</v>
      </c>
      <c r="I128">
        <v>5</v>
      </c>
      <c r="J128">
        <v>13.4</v>
      </c>
      <c r="P128">
        <f t="shared" si="14"/>
        <v>9.1999999999999993</v>
      </c>
      <c r="Q128">
        <f t="shared" si="15"/>
        <v>9.1999999999999993</v>
      </c>
      <c r="R128">
        <f t="shared" si="11"/>
        <v>9.1999999999999993</v>
      </c>
    </row>
    <row r="129" spans="1:18" x14ac:dyDescent="0.25">
      <c r="A129">
        <v>128</v>
      </c>
      <c r="B129" t="s">
        <v>410</v>
      </c>
      <c r="C129" t="s">
        <v>242</v>
      </c>
      <c r="D129">
        <v>3.76</v>
      </c>
      <c r="G129">
        <v>6.83</v>
      </c>
      <c r="H129">
        <v>5.99</v>
      </c>
      <c r="I129">
        <v>5.61</v>
      </c>
      <c r="J129">
        <v>7.64</v>
      </c>
      <c r="P129">
        <f t="shared" si="14"/>
        <v>5.9659999999999993</v>
      </c>
      <c r="Q129">
        <f t="shared" si="15"/>
        <v>5.9659999999999993</v>
      </c>
      <c r="R129">
        <f t="shared" si="11"/>
        <v>5.9659999999999993</v>
      </c>
    </row>
    <row r="130" spans="1:18" x14ac:dyDescent="0.25">
      <c r="A130">
        <v>129</v>
      </c>
      <c r="B130" t="s">
        <v>410</v>
      </c>
      <c r="C130" t="s">
        <v>243</v>
      </c>
      <c r="G130">
        <v>5.6</v>
      </c>
      <c r="H130">
        <v>4.7</v>
      </c>
      <c r="I130">
        <v>4.93</v>
      </c>
      <c r="J130">
        <v>7.99</v>
      </c>
      <c r="P130">
        <f t="shared" si="14"/>
        <v>5.8049999999999997</v>
      </c>
      <c r="Q130">
        <f t="shared" si="15"/>
        <v>5.8049999999999997</v>
      </c>
      <c r="R130">
        <f t="shared" si="11"/>
        <v>5.8049999999999997</v>
      </c>
    </row>
    <row r="131" spans="1:18" x14ac:dyDescent="0.25">
      <c r="A131">
        <v>130</v>
      </c>
      <c r="B131" t="s">
        <v>410</v>
      </c>
      <c r="C131" t="s">
        <v>244</v>
      </c>
      <c r="D131">
        <v>4.17</v>
      </c>
      <c r="E131">
        <v>4.4000000000000004</v>
      </c>
      <c r="F131">
        <v>5.43</v>
      </c>
      <c r="G131">
        <v>8.3000000000000007</v>
      </c>
      <c r="H131">
        <v>6.69</v>
      </c>
      <c r="I131">
        <v>7.2</v>
      </c>
      <c r="J131">
        <v>12.93</v>
      </c>
      <c r="P131">
        <f t="shared" si="14"/>
        <v>7.0171428571428578</v>
      </c>
      <c r="Q131">
        <f t="shared" si="15"/>
        <v>7.0171428571428578</v>
      </c>
      <c r="R131">
        <f t="shared" ref="R131:R194" si="16">AVERAGE(D131,F131,G131,H131,I131,J131,K131)</f>
        <v>7.4533333333333331</v>
      </c>
    </row>
    <row r="132" spans="1:18" x14ac:dyDescent="0.25">
      <c r="A132">
        <v>131</v>
      </c>
      <c r="B132" t="s">
        <v>410</v>
      </c>
      <c r="C132" t="s">
        <v>245</v>
      </c>
      <c r="G132">
        <v>5.84</v>
      </c>
      <c r="H132">
        <v>6.54</v>
      </c>
      <c r="I132">
        <v>7.53</v>
      </c>
      <c r="J132">
        <v>17.11</v>
      </c>
      <c r="P132">
        <f t="shared" si="14"/>
        <v>9.254999999999999</v>
      </c>
      <c r="Q132">
        <f t="shared" si="15"/>
        <v>9.254999999999999</v>
      </c>
      <c r="R132">
        <f t="shared" si="16"/>
        <v>9.254999999999999</v>
      </c>
    </row>
    <row r="133" spans="1:18" x14ac:dyDescent="0.25">
      <c r="A133">
        <v>132</v>
      </c>
      <c r="B133" t="s">
        <v>410</v>
      </c>
      <c r="C133" t="s">
        <v>246</v>
      </c>
      <c r="D133">
        <v>5.13</v>
      </c>
      <c r="E133">
        <v>5.03</v>
      </c>
      <c r="F133">
        <v>4.03</v>
      </c>
      <c r="G133">
        <v>7.24</v>
      </c>
      <c r="H133">
        <v>6.9</v>
      </c>
      <c r="I133">
        <v>6.6</v>
      </c>
      <c r="J133">
        <v>13.14</v>
      </c>
      <c r="P133">
        <f t="shared" si="14"/>
        <v>6.8671428571428574</v>
      </c>
      <c r="Q133">
        <f t="shared" si="15"/>
        <v>6.8671428571428574</v>
      </c>
      <c r="R133">
        <f t="shared" si="16"/>
        <v>7.1733333333333329</v>
      </c>
    </row>
    <row r="134" spans="1:18" x14ac:dyDescent="0.25">
      <c r="A134">
        <v>133</v>
      </c>
      <c r="B134" t="s">
        <v>410</v>
      </c>
      <c r="C134" t="s">
        <v>247</v>
      </c>
      <c r="D134">
        <v>4.04</v>
      </c>
      <c r="E134">
        <v>5.83</v>
      </c>
      <c r="F134">
        <v>4.16</v>
      </c>
      <c r="G134">
        <v>7.06</v>
      </c>
      <c r="H134">
        <v>6.88</v>
      </c>
      <c r="I134">
        <v>11.45</v>
      </c>
      <c r="J134">
        <v>17.14</v>
      </c>
      <c r="P134">
        <f t="shared" si="14"/>
        <v>8.08</v>
      </c>
      <c r="Q134">
        <f t="shared" si="15"/>
        <v>8.08</v>
      </c>
      <c r="R134">
        <f t="shared" si="16"/>
        <v>8.4550000000000001</v>
      </c>
    </row>
    <row r="135" spans="1:18" x14ac:dyDescent="0.25">
      <c r="A135">
        <v>134</v>
      </c>
      <c r="B135" t="s">
        <v>410</v>
      </c>
      <c r="C135" t="s">
        <v>248</v>
      </c>
      <c r="D135">
        <v>6.03</v>
      </c>
      <c r="E135">
        <v>6.5</v>
      </c>
      <c r="F135">
        <v>4.63</v>
      </c>
      <c r="G135">
        <v>7.44</v>
      </c>
      <c r="H135">
        <v>8.24</v>
      </c>
      <c r="I135">
        <v>8.9</v>
      </c>
      <c r="J135">
        <v>13.6</v>
      </c>
      <c r="P135">
        <f t="shared" si="14"/>
        <v>7.9057142857142866</v>
      </c>
      <c r="Q135">
        <f t="shared" si="15"/>
        <v>7.9057142857142866</v>
      </c>
      <c r="R135">
        <f t="shared" si="16"/>
        <v>8.14</v>
      </c>
    </row>
    <row r="136" spans="1:18" x14ac:dyDescent="0.25">
      <c r="A136">
        <v>135</v>
      </c>
      <c r="B136" t="s">
        <v>410</v>
      </c>
      <c r="C136" t="s">
        <v>249</v>
      </c>
      <c r="D136">
        <v>5.83</v>
      </c>
      <c r="G136">
        <v>6.54</v>
      </c>
      <c r="H136">
        <v>6.3</v>
      </c>
      <c r="I136">
        <v>5.45</v>
      </c>
      <c r="J136">
        <v>10.36</v>
      </c>
      <c r="P136">
        <f t="shared" si="14"/>
        <v>6.8960000000000008</v>
      </c>
      <c r="Q136">
        <f t="shared" si="15"/>
        <v>6.8960000000000008</v>
      </c>
      <c r="R136">
        <f t="shared" si="16"/>
        <v>6.8960000000000008</v>
      </c>
    </row>
    <row r="137" spans="1:18" x14ac:dyDescent="0.25">
      <c r="A137">
        <v>136</v>
      </c>
      <c r="B137" t="s">
        <v>410</v>
      </c>
      <c r="C137" t="s">
        <v>250</v>
      </c>
      <c r="G137">
        <v>6.08</v>
      </c>
      <c r="H137">
        <v>8.3800000000000008</v>
      </c>
      <c r="I137">
        <v>7.87</v>
      </c>
      <c r="J137">
        <v>11.2</v>
      </c>
      <c r="P137">
        <f t="shared" si="14"/>
        <v>8.3825000000000003</v>
      </c>
      <c r="Q137">
        <f t="shared" si="15"/>
        <v>8.3825000000000003</v>
      </c>
      <c r="R137">
        <f t="shared" si="16"/>
        <v>8.3825000000000003</v>
      </c>
    </row>
    <row r="138" spans="1:18" x14ac:dyDescent="0.25">
      <c r="A138">
        <v>137</v>
      </c>
      <c r="B138" t="s">
        <v>410</v>
      </c>
      <c r="C138" t="s">
        <v>251</v>
      </c>
      <c r="G138">
        <v>8.1</v>
      </c>
      <c r="H138">
        <v>7.04</v>
      </c>
      <c r="I138">
        <v>5.07</v>
      </c>
      <c r="J138">
        <v>16.63</v>
      </c>
      <c r="P138">
        <f t="shared" si="14"/>
        <v>9.2100000000000009</v>
      </c>
      <c r="Q138">
        <f t="shared" si="15"/>
        <v>9.2100000000000009</v>
      </c>
      <c r="R138">
        <f t="shared" si="16"/>
        <v>9.2100000000000009</v>
      </c>
    </row>
    <row r="139" spans="1:18" x14ac:dyDescent="0.25">
      <c r="A139">
        <v>138</v>
      </c>
      <c r="B139" t="s">
        <v>410</v>
      </c>
      <c r="C139" t="s">
        <v>252</v>
      </c>
      <c r="G139">
        <v>6.7</v>
      </c>
      <c r="H139">
        <v>6.84</v>
      </c>
      <c r="I139">
        <v>6.13</v>
      </c>
      <c r="J139">
        <v>10.85</v>
      </c>
      <c r="P139">
        <f t="shared" si="14"/>
        <v>7.629999999999999</v>
      </c>
      <c r="Q139">
        <f t="shared" si="15"/>
        <v>7.629999999999999</v>
      </c>
      <c r="R139">
        <f t="shared" si="16"/>
        <v>7.629999999999999</v>
      </c>
    </row>
    <row r="140" spans="1:18" x14ac:dyDescent="0.25">
      <c r="A140">
        <v>139</v>
      </c>
      <c r="B140" t="s">
        <v>410</v>
      </c>
      <c r="C140" t="s">
        <v>253</v>
      </c>
      <c r="G140">
        <v>7.33</v>
      </c>
      <c r="H140">
        <v>6.29</v>
      </c>
      <c r="I140">
        <v>8.3000000000000007</v>
      </c>
      <c r="J140">
        <v>15.65</v>
      </c>
      <c r="P140">
        <f t="shared" si="14"/>
        <v>9.3925000000000001</v>
      </c>
      <c r="Q140">
        <f t="shared" si="15"/>
        <v>9.3925000000000001</v>
      </c>
      <c r="R140">
        <f t="shared" si="16"/>
        <v>9.3925000000000001</v>
      </c>
    </row>
    <row r="141" spans="1:18" x14ac:dyDescent="0.25">
      <c r="A141">
        <v>140</v>
      </c>
      <c r="B141" t="s">
        <v>410</v>
      </c>
      <c r="C141" t="s">
        <v>254</v>
      </c>
      <c r="G141">
        <v>6.9</v>
      </c>
      <c r="H141">
        <v>7.42</v>
      </c>
      <c r="I141">
        <v>8.7799999999999994</v>
      </c>
      <c r="J141">
        <v>13.02</v>
      </c>
      <c r="P141">
        <f t="shared" si="14"/>
        <v>9.0300000000000011</v>
      </c>
      <c r="Q141">
        <f t="shared" si="15"/>
        <v>9.0300000000000011</v>
      </c>
      <c r="R141">
        <f t="shared" si="16"/>
        <v>9.0300000000000011</v>
      </c>
    </row>
    <row r="142" spans="1:18" x14ac:dyDescent="0.25">
      <c r="A142">
        <v>141</v>
      </c>
      <c r="B142" t="s">
        <v>410</v>
      </c>
      <c r="C142" t="s">
        <v>255</v>
      </c>
      <c r="G142">
        <v>7.26</v>
      </c>
      <c r="H142">
        <v>7</v>
      </c>
      <c r="I142">
        <v>7.48</v>
      </c>
      <c r="J142">
        <v>18.52</v>
      </c>
      <c r="P142">
        <f t="shared" si="14"/>
        <v>10.065000000000001</v>
      </c>
      <c r="Q142">
        <f t="shared" si="15"/>
        <v>10.065000000000001</v>
      </c>
      <c r="R142">
        <f t="shared" si="16"/>
        <v>10.065000000000001</v>
      </c>
    </row>
    <row r="143" spans="1:18" x14ac:dyDescent="0.25">
      <c r="A143">
        <v>142</v>
      </c>
      <c r="B143" t="s">
        <v>410</v>
      </c>
      <c r="C143" t="s">
        <v>256</v>
      </c>
      <c r="G143">
        <v>7.88</v>
      </c>
      <c r="H143">
        <v>5.54</v>
      </c>
      <c r="I143">
        <v>7.5</v>
      </c>
      <c r="J143">
        <v>15.12</v>
      </c>
      <c r="P143">
        <f t="shared" si="14"/>
        <v>9.01</v>
      </c>
      <c r="Q143">
        <f t="shared" si="15"/>
        <v>9.01</v>
      </c>
      <c r="R143">
        <f t="shared" si="16"/>
        <v>9.01</v>
      </c>
    </row>
    <row r="144" spans="1:18" x14ac:dyDescent="0.25">
      <c r="A144">
        <v>143</v>
      </c>
      <c r="B144" t="s">
        <v>410</v>
      </c>
      <c r="C144" t="s">
        <v>257</v>
      </c>
      <c r="G144">
        <v>10.78</v>
      </c>
      <c r="H144">
        <v>7.4</v>
      </c>
      <c r="I144">
        <v>9.08</v>
      </c>
      <c r="J144">
        <v>14.9</v>
      </c>
      <c r="P144">
        <f t="shared" si="14"/>
        <v>10.54</v>
      </c>
      <c r="Q144">
        <f t="shared" si="15"/>
        <v>10.54</v>
      </c>
      <c r="R144">
        <f t="shared" si="16"/>
        <v>10.54</v>
      </c>
    </row>
    <row r="145" spans="1:18" x14ac:dyDescent="0.25">
      <c r="A145">
        <v>144</v>
      </c>
      <c r="B145" t="s">
        <v>410</v>
      </c>
      <c r="C145" t="s">
        <v>258</v>
      </c>
      <c r="G145">
        <v>10.3</v>
      </c>
      <c r="H145">
        <v>9</v>
      </c>
      <c r="I145">
        <v>9.7799999999999994</v>
      </c>
      <c r="J145">
        <v>15.76</v>
      </c>
      <c r="P145">
        <f t="shared" si="14"/>
        <v>11.209999999999999</v>
      </c>
      <c r="Q145">
        <f t="shared" si="15"/>
        <v>11.209999999999999</v>
      </c>
      <c r="R145">
        <f t="shared" si="16"/>
        <v>11.209999999999999</v>
      </c>
    </row>
    <row r="146" spans="1:18" x14ac:dyDescent="0.25">
      <c r="A146">
        <v>145</v>
      </c>
      <c r="B146" t="s">
        <v>410</v>
      </c>
      <c r="C146" t="s">
        <v>259</v>
      </c>
      <c r="G146">
        <v>9.25</v>
      </c>
      <c r="H146">
        <v>8.7899999999999991</v>
      </c>
      <c r="I146">
        <v>8.5299999999999994</v>
      </c>
      <c r="J146">
        <v>15.33</v>
      </c>
      <c r="P146">
        <f t="shared" si="14"/>
        <v>10.475</v>
      </c>
      <c r="Q146">
        <f t="shared" si="15"/>
        <v>10.475</v>
      </c>
      <c r="R146">
        <f t="shared" si="16"/>
        <v>10.475</v>
      </c>
    </row>
    <row r="147" spans="1:18" x14ac:dyDescent="0.25">
      <c r="A147">
        <v>146</v>
      </c>
      <c r="B147" t="s">
        <v>410</v>
      </c>
      <c r="C147" t="s">
        <v>260</v>
      </c>
      <c r="H147">
        <v>7.8</v>
      </c>
      <c r="I147">
        <v>7.36</v>
      </c>
      <c r="J147">
        <v>9.75</v>
      </c>
      <c r="P147">
        <f t="shared" si="14"/>
        <v>8.3033333333333328</v>
      </c>
      <c r="Q147">
        <f t="shared" si="15"/>
        <v>8.3033333333333328</v>
      </c>
      <c r="R147">
        <f t="shared" si="16"/>
        <v>8.3033333333333328</v>
      </c>
    </row>
    <row r="148" spans="1:18" x14ac:dyDescent="0.25">
      <c r="A148">
        <v>147</v>
      </c>
      <c r="B148" t="s">
        <v>410</v>
      </c>
      <c r="C148" t="s">
        <v>261</v>
      </c>
      <c r="D148">
        <v>4.25</v>
      </c>
      <c r="E148">
        <v>3.2</v>
      </c>
      <c r="F148">
        <v>3.5</v>
      </c>
      <c r="G148">
        <v>8.48</v>
      </c>
      <c r="H148">
        <v>8.39</v>
      </c>
      <c r="I148">
        <v>8.52</v>
      </c>
      <c r="J148">
        <v>13.44</v>
      </c>
      <c r="P148">
        <f t="shared" si="14"/>
        <v>7.1114285714285712</v>
      </c>
      <c r="Q148">
        <f t="shared" si="15"/>
        <v>7.1114285714285712</v>
      </c>
      <c r="R148">
        <f t="shared" si="16"/>
        <v>7.7633333333333328</v>
      </c>
    </row>
    <row r="149" spans="1:18" x14ac:dyDescent="0.25">
      <c r="A149">
        <v>148</v>
      </c>
      <c r="B149" t="s">
        <v>410</v>
      </c>
      <c r="C149" t="s">
        <v>262</v>
      </c>
      <c r="G149">
        <v>3.48</v>
      </c>
      <c r="H149">
        <v>4.12</v>
      </c>
      <c r="P149">
        <f t="shared" si="14"/>
        <v>3.8</v>
      </c>
      <c r="Q149">
        <f t="shared" si="15"/>
        <v>3.8</v>
      </c>
      <c r="R149">
        <f t="shared" si="16"/>
        <v>3.8</v>
      </c>
    </row>
    <row r="150" spans="1:18" x14ac:dyDescent="0.25">
      <c r="A150">
        <v>149</v>
      </c>
      <c r="B150" t="s">
        <v>410</v>
      </c>
      <c r="C150" t="s">
        <v>263</v>
      </c>
      <c r="H150">
        <v>6.02</v>
      </c>
      <c r="I150">
        <v>8.86</v>
      </c>
      <c r="J150">
        <v>9.61</v>
      </c>
      <c r="P150">
        <f t="shared" si="14"/>
        <v>8.1633333333333322</v>
      </c>
      <c r="Q150">
        <f t="shared" si="15"/>
        <v>8.1633333333333322</v>
      </c>
      <c r="R150">
        <f t="shared" si="16"/>
        <v>8.1633333333333322</v>
      </c>
    </row>
    <row r="151" spans="1:18" x14ac:dyDescent="0.25">
      <c r="A151">
        <v>150</v>
      </c>
      <c r="B151" t="s">
        <v>410</v>
      </c>
      <c r="C151" t="s">
        <v>264</v>
      </c>
      <c r="G151">
        <v>7.42</v>
      </c>
      <c r="H151">
        <v>7.13</v>
      </c>
      <c r="I151">
        <v>6.62</v>
      </c>
      <c r="J151">
        <v>12.63</v>
      </c>
      <c r="P151">
        <f t="shared" si="14"/>
        <v>8.4500000000000011</v>
      </c>
      <c r="Q151">
        <f t="shared" si="15"/>
        <v>8.4500000000000011</v>
      </c>
      <c r="R151">
        <f t="shared" si="16"/>
        <v>8.4500000000000011</v>
      </c>
    </row>
    <row r="152" spans="1:18" x14ac:dyDescent="0.25">
      <c r="A152">
        <v>151</v>
      </c>
      <c r="B152" t="s">
        <v>410</v>
      </c>
      <c r="C152" t="s">
        <v>265</v>
      </c>
      <c r="G152">
        <v>8.36</v>
      </c>
      <c r="H152">
        <v>8.0299999999999994</v>
      </c>
      <c r="I152">
        <v>10.220000000000001</v>
      </c>
      <c r="J152">
        <v>14.15</v>
      </c>
      <c r="P152">
        <f t="shared" ref="P152:P159" si="17">AVERAGE(D152:M152)</f>
        <v>10.19</v>
      </c>
      <c r="Q152">
        <f t="shared" ref="Q152:Q159" si="18">AVERAGE(D152:L152)</f>
        <v>10.19</v>
      </c>
      <c r="R152">
        <f t="shared" si="16"/>
        <v>10.19</v>
      </c>
    </row>
    <row r="153" spans="1:18" x14ac:dyDescent="0.25">
      <c r="A153">
        <v>152</v>
      </c>
      <c r="B153" t="s">
        <v>410</v>
      </c>
      <c r="C153" t="s">
        <v>266</v>
      </c>
      <c r="I153">
        <v>6.36</v>
      </c>
      <c r="J153">
        <v>12.83</v>
      </c>
      <c r="P153">
        <f t="shared" si="17"/>
        <v>9.5950000000000006</v>
      </c>
      <c r="Q153">
        <f t="shared" si="18"/>
        <v>9.5950000000000006</v>
      </c>
      <c r="R153">
        <f t="shared" si="16"/>
        <v>9.5950000000000006</v>
      </c>
    </row>
    <row r="154" spans="1:18" x14ac:dyDescent="0.25">
      <c r="A154">
        <v>153</v>
      </c>
      <c r="B154" t="s">
        <v>411</v>
      </c>
      <c r="C154" t="s">
        <v>275</v>
      </c>
      <c r="G154">
        <v>3.2333333333333329</v>
      </c>
      <c r="H154">
        <v>4.58</v>
      </c>
      <c r="I154">
        <v>1.5666666666666667</v>
      </c>
      <c r="K154">
        <v>2.4500000000000002</v>
      </c>
      <c r="P154">
        <f t="shared" si="17"/>
        <v>2.9574999999999996</v>
      </c>
      <c r="Q154">
        <f t="shared" si="18"/>
        <v>2.9574999999999996</v>
      </c>
      <c r="R154">
        <f t="shared" si="16"/>
        <v>2.9574999999999996</v>
      </c>
    </row>
    <row r="155" spans="1:18" x14ac:dyDescent="0.25">
      <c r="A155">
        <v>154</v>
      </c>
      <c r="B155" t="s">
        <v>411</v>
      </c>
      <c r="C155" t="s">
        <v>276</v>
      </c>
      <c r="G155">
        <v>4.5</v>
      </c>
      <c r="H155">
        <v>2.8666666666666671</v>
      </c>
      <c r="I155">
        <v>3.11</v>
      </c>
      <c r="K155">
        <v>4.16</v>
      </c>
      <c r="P155">
        <f t="shared" si="17"/>
        <v>3.6591666666666667</v>
      </c>
      <c r="Q155">
        <f t="shared" si="18"/>
        <v>3.6591666666666667</v>
      </c>
      <c r="R155">
        <f t="shared" si="16"/>
        <v>3.6591666666666667</v>
      </c>
    </row>
    <row r="156" spans="1:18" x14ac:dyDescent="0.25">
      <c r="A156">
        <v>155</v>
      </c>
      <c r="B156" t="s">
        <v>411</v>
      </c>
      <c r="C156" t="s">
        <v>277</v>
      </c>
      <c r="G156">
        <v>3.16</v>
      </c>
      <c r="H156">
        <v>3.7</v>
      </c>
      <c r="I156">
        <v>1.59</v>
      </c>
      <c r="K156">
        <v>2.2000000000000002</v>
      </c>
      <c r="P156">
        <f t="shared" si="17"/>
        <v>2.6625000000000005</v>
      </c>
      <c r="Q156">
        <f t="shared" si="18"/>
        <v>2.6625000000000005</v>
      </c>
      <c r="R156">
        <f t="shared" si="16"/>
        <v>2.6625000000000005</v>
      </c>
    </row>
    <row r="157" spans="1:18" x14ac:dyDescent="0.25">
      <c r="A157">
        <v>156</v>
      </c>
      <c r="B157" t="s">
        <v>411</v>
      </c>
      <c r="C157" t="s">
        <v>278</v>
      </c>
      <c r="G157">
        <v>3.2</v>
      </c>
      <c r="H157">
        <v>3.56</v>
      </c>
      <c r="I157">
        <v>1.59</v>
      </c>
      <c r="K157">
        <v>1.8</v>
      </c>
      <c r="P157">
        <f t="shared" si="17"/>
        <v>2.5375000000000001</v>
      </c>
      <c r="Q157">
        <f t="shared" si="18"/>
        <v>2.5375000000000001</v>
      </c>
      <c r="R157">
        <f t="shared" si="16"/>
        <v>2.5375000000000001</v>
      </c>
    </row>
    <row r="158" spans="1:18" x14ac:dyDescent="0.25">
      <c r="A158">
        <v>157</v>
      </c>
      <c r="B158" t="s">
        <v>411</v>
      </c>
      <c r="C158" t="s">
        <v>279</v>
      </c>
      <c r="I158">
        <v>1.79</v>
      </c>
      <c r="K158">
        <v>2.36</v>
      </c>
      <c r="P158">
        <f t="shared" si="17"/>
        <v>2.0750000000000002</v>
      </c>
      <c r="Q158">
        <f t="shared" si="18"/>
        <v>2.0750000000000002</v>
      </c>
      <c r="R158">
        <f t="shared" si="16"/>
        <v>2.0750000000000002</v>
      </c>
    </row>
    <row r="159" spans="1:18" x14ac:dyDescent="0.25">
      <c r="A159">
        <v>158</v>
      </c>
      <c r="B159" t="s">
        <v>411</v>
      </c>
      <c r="C159" t="s">
        <v>280</v>
      </c>
      <c r="I159">
        <v>1.79</v>
      </c>
      <c r="K159">
        <v>2.36</v>
      </c>
      <c r="P159">
        <f t="shared" si="17"/>
        <v>2.0750000000000002</v>
      </c>
      <c r="Q159">
        <f t="shared" si="18"/>
        <v>2.0750000000000002</v>
      </c>
      <c r="R159">
        <f t="shared" si="16"/>
        <v>2.0750000000000002</v>
      </c>
    </row>
    <row r="160" spans="1:18" x14ac:dyDescent="0.25">
      <c r="A160">
        <v>159</v>
      </c>
      <c r="B160" t="s">
        <v>411</v>
      </c>
      <c r="C160" t="s">
        <v>281</v>
      </c>
      <c r="R160" t="e">
        <f t="shared" si="16"/>
        <v>#DIV/0!</v>
      </c>
    </row>
    <row r="161" spans="1:18" x14ac:dyDescent="0.25">
      <c r="A161">
        <v>160</v>
      </c>
      <c r="B161" t="s">
        <v>411</v>
      </c>
      <c r="C161" t="s">
        <v>282</v>
      </c>
      <c r="G161">
        <v>3.1</v>
      </c>
      <c r="H161">
        <v>3.7</v>
      </c>
      <c r="I161">
        <v>2.35</v>
      </c>
      <c r="P161">
        <f>AVERAGE(D161:M161)</f>
        <v>3.0500000000000003</v>
      </c>
      <c r="Q161">
        <f>AVERAGE(D161:L161)</f>
        <v>3.0500000000000003</v>
      </c>
      <c r="R161">
        <f t="shared" si="16"/>
        <v>3.0500000000000003</v>
      </c>
    </row>
    <row r="162" spans="1:18" x14ac:dyDescent="0.25">
      <c r="A162">
        <v>161</v>
      </c>
      <c r="B162" t="s">
        <v>411</v>
      </c>
      <c r="C162" t="s">
        <v>283</v>
      </c>
      <c r="G162">
        <v>4.0199999999999996</v>
      </c>
      <c r="I162">
        <v>2.23</v>
      </c>
      <c r="K162">
        <v>1.51</v>
      </c>
      <c r="P162">
        <f>AVERAGE(D162:M162)</f>
        <v>2.5866666666666664</v>
      </c>
      <c r="Q162">
        <f>AVERAGE(D162:L162)</f>
        <v>2.5866666666666664</v>
      </c>
      <c r="R162">
        <f t="shared" si="16"/>
        <v>2.5866666666666664</v>
      </c>
    </row>
    <row r="163" spans="1:18" x14ac:dyDescent="0.25">
      <c r="A163">
        <v>162</v>
      </c>
      <c r="B163" t="s">
        <v>411</v>
      </c>
      <c r="C163" t="s">
        <v>284</v>
      </c>
      <c r="G163">
        <v>3.66</v>
      </c>
      <c r="I163">
        <v>2.69</v>
      </c>
      <c r="P163">
        <f>AVERAGE(D163:M163)</f>
        <v>3.1749999999999998</v>
      </c>
      <c r="Q163">
        <f>AVERAGE(D163:L163)</f>
        <v>3.1749999999999998</v>
      </c>
      <c r="R163">
        <f t="shared" si="16"/>
        <v>3.1749999999999998</v>
      </c>
    </row>
    <row r="164" spans="1:18" x14ac:dyDescent="0.25">
      <c r="A164">
        <v>163</v>
      </c>
      <c r="B164" t="s">
        <v>411</v>
      </c>
      <c r="C164" t="s">
        <v>285</v>
      </c>
      <c r="H164">
        <v>9.1999999999999993</v>
      </c>
      <c r="I164">
        <v>2.33</v>
      </c>
      <c r="K164">
        <v>2.2599999999999998</v>
      </c>
      <c r="P164">
        <f>AVERAGE(D164:M164)</f>
        <v>4.5966666666666667</v>
      </c>
      <c r="Q164">
        <f>AVERAGE(D164:L164)</f>
        <v>4.5966666666666667</v>
      </c>
      <c r="R164">
        <f t="shared" si="16"/>
        <v>4.5966666666666667</v>
      </c>
    </row>
    <row r="165" spans="1:18" x14ac:dyDescent="0.25">
      <c r="A165">
        <v>164</v>
      </c>
      <c r="B165" t="s">
        <v>411</v>
      </c>
      <c r="C165" t="s">
        <v>286</v>
      </c>
      <c r="I165">
        <v>3.29</v>
      </c>
      <c r="P165">
        <f>AVERAGE(D165:M165)</f>
        <v>3.29</v>
      </c>
      <c r="Q165">
        <f>AVERAGE(D165:L165)</f>
        <v>3.29</v>
      </c>
      <c r="R165">
        <f t="shared" si="16"/>
        <v>3.29</v>
      </c>
    </row>
    <row r="166" spans="1:18" x14ac:dyDescent="0.25">
      <c r="A166">
        <v>165</v>
      </c>
      <c r="B166" t="s">
        <v>411</v>
      </c>
      <c r="C166" t="s">
        <v>287</v>
      </c>
      <c r="R166" t="e">
        <f t="shared" si="16"/>
        <v>#DIV/0!</v>
      </c>
    </row>
    <row r="167" spans="1:18" x14ac:dyDescent="0.25">
      <c r="A167">
        <v>166</v>
      </c>
      <c r="B167" t="s">
        <v>411</v>
      </c>
      <c r="C167" t="s">
        <v>288</v>
      </c>
      <c r="G167">
        <v>4.92</v>
      </c>
      <c r="H167">
        <v>3.46</v>
      </c>
      <c r="I167">
        <v>2.89</v>
      </c>
      <c r="K167">
        <v>3.49</v>
      </c>
      <c r="P167">
        <f>AVERAGE(D167:M167)</f>
        <v>3.69</v>
      </c>
      <c r="Q167">
        <f>AVERAGE(D167:L167)</f>
        <v>3.69</v>
      </c>
      <c r="R167">
        <f t="shared" si="16"/>
        <v>3.69</v>
      </c>
    </row>
    <row r="168" spans="1:18" x14ac:dyDescent="0.25">
      <c r="A168">
        <v>167</v>
      </c>
      <c r="B168" t="s">
        <v>411</v>
      </c>
      <c r="C168" t="s">
        <v>289</v>
      </c>
      <c r="G168">
        <v>3.24</v>
      </c>
      <c r="H168">
        <v>3.5</v>
      </c>
      <c r="I168">
        <v>2.41</v>
      </c>
      <c r="K168">
        <v>2.4300000000000002</v>
      </c>
      <c r="P168">
        <f>AVERAGE(D168:M168)</f>
        <v>2.895</v>
      </c>
      <c r="Q168">
        <f>AVERAGE(D168:L168)</f>
        <v>2.895</v>
      </c>
      <c r="R168">
        <f t="shared" si="16"/>
        <v>2.895</v>
      </c>
    </row>
    <row r="169" spans="1:18" x14ac:dyDescent="0.25">
      <c r="A169">
        <v>168</v>
      </c>
      <c r="B169" t="s">
        <v>411</v>
      </c>
      <c r="C169" t="s">
        <v>290</v>
      </c>
      <c r="G169">
        <v>3.38</v>
      </c>
      <c r="H169">
        <v>3.44</v>
      </c>
      <c r="I169">
        <v>2.52</v>
      </c>
      <c r="P169">
        <f>AVERAGE(D169:M169)</f>
        <v>3.1133333333333333</v>
      </c>
      <c r="Q169">
        <f>AVERAGE(D169:L169)</f>
        <v>3.1133333333333333</v>
      </c>
      <c r="R169">
        <f t="shared" si="16"/>
        <v>3.1133333333333333</v>
      </c>
    </row>
    <row r="170" spans="1:18" x14ac:dyDescent="0.25">
      <c r="A170">
        <v>169</v>
      </c>
      <c r="B170" t="s">
        <v>411</v>
      </c>
      <c r="C170" t="s">
        <v>291</v>
      </c>
      <c r="R170" t="e">
        <f t="shared" si="16"/>
        <v>#DIV/0!</v>
      </c>
    </row>
    <row r="171" spans="1:18" x14ac:dyDescent="0.25">
      <c r="A171">
        <v>170</v>
      </c>
      <c r="B171" t="s">
        <v>411</v>
      </c>
      <c r="C171" t="s">
        <v>292</v>
      </c>
      <c r="R171" t="e">
        <f t="shared" si="16"/>
        <v>#DIV/0!</v>
      </c>
    </row>
    <row r="172" spans="1:18" x14ac:dyDescent="0.25">
      <c r="A172">
        <v>171</v>
      </c>
      <c r="B172" t="s">
        <v>411</v>
      </c>
      <c r="C172" t="s">
        <v>293</v>
      </c>
      <c r="R172" t="e">
        <f t="shared" si="16"/>
        <v>#DIV/0!</v>
      </c>
    </row>
    <row r="173" spans="1:18" x14ac:dyDescent="0.25">
      <c r="A173">
        <v>172</v>
      </c>
      <c r="B173" t="s">
        <v>411</v>
      </c>
      <c r="C173" t="s">
        <v>294</v>
      </c>
      <c r="G173">
        <v>5.78</v>
      </c>
      <c r="H173">
        <v>5.72</v>
      </c>
      <c r="I173">
        <v>3.01</v>
      </c>
      <c r="K173">
        <v>3.55</v>
      </c>
      <c r="P173">
        <f t="shared" ref="P173:P188" si="19">AVERAGE(D173:M173)</f>
        <v>4.5149999999999997</v>
      </c>
      <c r="Q173">
        <f t="shared" ref="Q173:Q188" si="20">AVERAGE(D173:L173)</f>
        <v>4.5149999999999997</v>
      </c>
      <c r="R173">
        <f t="shared" si="16"/>
        <v>4.5149999999999997</v>
      </c>
    </row>
    <row r="174" spans="1:18" x14ac:dyDescent="0.25">
      <c r="A174">
        <v>173</v>
      </c>
      <c r="B174" t="s">
        <v>411</v>
      </c>
      <c r="C174" s="8" t="s">
        <v>111</v>
      </c>
      <c r="D174" s="8"/>
      <c r="E174" s="8"/>
      <c r="F174" s="8"/>
      <c r="G174">
        <v>3.12</v>
      </c>
      <c r="H174">
        <v>2.4500000000000002</v>
      </c>
      <c r="I174">
        <v>3.32</v>
      </c>
      <c r="K174">
        <v>3.62</v>
      </c>
      <c r="P174">
        <f t="shared" si="19"/>
        <v>3.1275000000000004</v>
      </c>
      <c r="Q174">
        <f t="shared" si="20"/>
        <v>3.1275000000000004</v>
      </c>
      <c r="R174">
        <f t="shared" si="16"/>
        <v>3.1275000000000004</v>
      </c>
    </row>
    <row r="175" spans="1:18" x14ac:dyDescent="0.25">
      <c r="A175">
        <v>174</v>
      </c>
      <c r="B175" t="s">
        <v>411</v>
      </c>
      <c r="C175" t="s">
        <v>113</v>
      </c>
      <c r="G175">
        <v>4.5199999999999996</v>
      </c>
      <c r="H175">
        <v>2.85</v>
      </c>
      <c r="I175">
        <v>4</v>
      </c>
      <c r="K175">
        <v>4.8</v>
      </c>
      <c r="P175">
        <f t="shared" si="19"/>
        <v>4.0424999999999995</v>
      </c>
      <c r="Q175">
        <f t="shared" si="20"/>
        <v>4.0424999999999995</v>
      </c>
      <c r="R175">
        <f t="shared" si="16"/>
        <v>4.0424999999999995</v>
      </c>
    </row>
    <row r="176" spans="1:18" x14ac:dyDescent="0.25">
      <c r="A176">
        <v>175</v>
      </c>
      <c r="B176" t="s">
        <v>411</v>
      </c>
      <c r="C176" t="s">
        <v>114</v>
      </c>
      <c r="G176">
        <v>1.8</v>
      </c>
      <c r="P176">
        <f t="shared" si="19"/>
        <v>1.8</v>
      </c>
      <c r="Q176">
        <f t="shared" si="20"/>
        <v>1.8</v>
      </c>
      <c r="R176">
        <f t="shared" si="16"/>
        <v>1.8</v>
      </c>
    </row>
    <row r="177" spans="1:18" x14ac:dyDescent="0.25">
      <c r="A177">
        <v>176</v>
      </c>
      <c r="B177" t="s">
        <v>411</v>
      </c>
      <c r="C177" t="s">
        <v>115</v>
      </c>
      <c r="G177">
        <v>4.24</v>
      </c>
      <c r="H177">
        <v>4.375</v>
      </c>
      <c r="I177">
        <v>2.2200000000000002</v>
      </c>
      <c r="K177">
        <v>4.76</v>
      </c>
      <c r="P177">
        <f t="shared" si="19"/>
        <v>3.8987500000000002</v>
      </c>
      <c r="Q177">
        <f t="shared" si="20"/>
        <v>3.8987500000000002</v>
      </c>
      <c r="R177">
        <f t="shared" si="16"/>
        <v>3.8987500000000002</v>
      </c>
    </row>
    <row r="178" spans="1:18" x14ac:dyDescent="0.25">
      <c r="A178">
        <v>177</v>
      </c>
      <c r="B178" t="s">
        <v>411</v>
      </c>
      <c r="C178" t="s">
        <v>116</v>
      </c>
      <c r="G178">
        <v>4.2</v>
      </c>
      <c r="H178">
        <v>2.72</v>
      </c>
      <c r="I178">
        <v>3.32</v>
      </c>
      <c r="K178">
        <v>2.78</v>
      </c>
      <c r="P178">
        <f t="shared" si="19"/>
        <v>3.2549999999999999</v>
      </c>
      <c r="Q178">
        <f t="shared" si="20"/>
        <v>3.2549999999999999</v>
      </c>
      <c r="R178">
        <f t="shared" si="16"/>
        <v>3.2549999999999999</v>
      </c>
    </row>
    <row r="179" spans="1:18" x14ac:dyDescent="0.25">
      <c r="A179">
        <v>178</v>
      </c>
      <c r="B179" t="s">
        <v>411</v>
      </c>
      <c r="C179" t="s">
        <v>117</v>
      </c>
      <c r="G179">
        <v>3.64</v>
      </c>
      <c r="H179">
        <v>3.52</v>
      </c>
      <c r="I179">
        <v>3.78</v>
      </c>
      <c r="K179">
        <v>4.42</v>
      </c>
      <c r="P179">
        <f t="shared" si="19"/>
        <v>3.84</v>
      </c>
      <c r="Q179">
        <f t="shared" si="20"/>
        <v>3.84</v>
      </c>
      <c r="R179">
        <f t="shared" si="16"/>
        <v>3.84</v>
      </c>
    </row>
    <row r="180" spans="1:18" x14ac:dyDescent="0.25">
      <c r="A180">
        <v>179</v>
      </c>
      <c r="B180" t="s">
        <v>411</v>
      </c>
      <c r="C180" t="s">
        <v>118</v>
      </c>
      <c r="G180">
        <v>4.8600000000000003</v>
      </c>
      <c r="H180">
        <v>3.36</v>
      </c>
      <c r="I180">
        <v>3.08</v>
      </c>
      <c r="K180">
        <v>4.78</v>
      </c>
      <c r="P180">
        <f t="shared" si="19"/>
        <v>4.0200000000000005</v>
      </c>
      <c r="Q180">
        <f t="shared" si="20"/>
        <v>4.0200000000000005</v>
      </c>
      <c r="R180">
        <f t="shared" si="16"/>
        <v>4.0200000000000005</v>
      </c>
    </row>
    <row r="181" spans="1:18" x14ac:dyDescent="0.25">
      <c r="A181">
        <v>180</v>
      </c>
      <c r="B181" t="s">
        <v>411</v>
      </c>
      <c r="C181" t="s">
        <v>119</v>
      </c>
      <c r="G181">
        <v>4.0199999999999996</v>
      </c>
      <c r="H181">
        <v>4.62</v>
      </c>
      <c r="I181">
        <v>4.4000000000000004</v>
      </c>
      <c r="K181">
        <v>5.4249999999999998</v>
      </c>
      <c r="P181">
        <f t="shared" si="19"/>
        <v>4.61625</v>
      </c>
      <c r="Q181">
        <f t="shared" si="20"/>
        <v>4.61625</v>
      </c>
      <c r="R181">
        <f t="shared" si="16"/>
        <v>4.61625</v>
      </c>
    </row>
    <row r="182" spans="1:18" x14ac:dyDescent="0.25">
      <c r="A182">
        <v>181</v>
      </c>
      <c r="B182" t="s">
        <v>411</v>
      </c>
      <c r="C182" t="s">
        <v>120</v>
      </c>
      <c r="G182">
        <v>4.4800000000000004</v>
      </c>
      <c r="H182">
        <v>4.0999999999999996</v>
      </c>
      <c r="I182">
        <v>4.4000000000000004</v>
      </c>
      <c r="K182">
        <v>6.6</v>
      </c>
      <c r="P182">
        <f t="shared" si="19"/>
        <v>4.8949999999999996</v>
      </c>
      <c r="Q182">
        <f t="shared" si="20"/>
        <v>4.8949999999999996</v>
      </c>
      <c r="R182">
        <f t="shared" si="16"/>
        <v>4.8949999999999996</v>
      </c>
    </row>
    <row r="183" spans="1:18" x14ac:dyDescent="0.25">
      <c r="A183">
        <v>182</v>
      </c>
      <c r="B183" t="s">
        <v>411</v>
      </c>
      <c r="C183" t="s">
        <v>121</v>
      </c>
      <c r="G183">
        <v>3.82</v>
      </c>
      <c r="H183">
        <v>3.9</v>
      </c>
      <c r="I183">
        <v>2.5</v>
      </c>
      <c r="P183">
        <f t="shared" si="19"/>
        <v>3.4066666666666663</v>
      </c>
      <c r="Q183">
        <f t="shared" si="20"/>
        <v>3.4066666666666663</v>
      </c>
      <c r="R183">
        <f t="shared" si="16"/>
        <v>3.4066666666666663</v>
      </c>
    </row>
    <row r="184" spans="1:18" x14ac:dyDescent="0.25">
      <c r="A184">
        <v>183</v>
      </c>
      <c r="B184" t="s">
        <v>411</v>
      </c>
      <c r="C184" t="s">
        <v>122</v>
      </c>
      <c r="G184">
        <v>2.96</v>
      </c>
      <c r="H184">
        <v>4.12</v>
      </c>
      <c r="P184">
        <f t="shared" si="19"/>
        <v>3.54</v>
      </c>
      <c r="Q184">
        <f t="shared" si="20"/>
        <v>3.54</v>
      </c>
      <c r="R184">
        <f t="shared" si="16"/>
        <v>3.54</v>
      </c>
    </row>
    <row r="185" spans="1:18" x14ac:dyDescent="0.25">
      <c r="A185">
        <v>184</v>
      </c>
      <c r="B185" t="s">
        <v>411</v>
      </c>
      <c r="C185" t="s">
        <v>123</v>
      </c>
      <c r="G185">
        <v>4.42</v>
      </c>
      <c r="H185">
        <v>3.82</v>
      </c>
      <c r="I185">
        <v>2.84</v>
      </c>
      <c r="K185">
        <v>4.5599999999999996</v>
      </c>
      <c r="P185">
        <f t="shared" si="19"/>
        <v>3.91</v>
      </c>
      <c r="Q185">
        <f t="shared" si="20"/>
        <v>3.91</v>
      </c>
      <c r="R185">
        <f t="shared" si="16"/>
        <v>3.91</v>
      </c>
    </row>
    <row r="186" spans="1:18" x14ac:dyDescent="0.25">
      <c r="A186">
        <v>185</v>
      </c>
      <c r="B186" t="s">
        <v>411</v>
      </c>
      <c r="C186" t="s">
        <v>124</v>
      </c>
      <c r="G186">
        <v>6.44</v>
      </c>
      <c r="I186">
        <v>4.4800000000000004</v>
      </c>
      <c r="K186">
        <v>6.16</v>
      </c>
      <c r="P186">
        <f t="shared" si="19"/>
        <v>5.6933333333333342</v>
      </c>
      <c r="Q186">
        <f t="shared" si="20"/>
        <v>5.6933333333333342</v>
      </c>
      <c r="R186">
        <f t="shared" si="16"/>
        <v>5.6933333333333342</v>
      </c>
    </row>
    <row r="187" spans="1:18" x14ac:dyDescent="0.25">
      <c r="A187">
        <v>186</v>
      </c>
      <c r="B187" t="s">
        <v>411</v>
      </c>
      <c r="C187" t="s">
        <v>125</v>
      </c>
      <c r="G187">
        <v>6.12</v>
      </c>
      <c r="H187">
        <v>3.2</v>
      </c>
      <c r="I187">
        <v>2.98</v>
      </c>
      <c r="K187">
        <v>7.02</v>
      </c>
      <c r="P187">
        <f t="shared" si="19"/>
        <v>4.83</v>
      </c>
      <c r="Q187">
        <f t="shared" si="20"/>
        <v>4.83</v>
      </c>
      <c r="R187">
        <f t="shared" si="16"/>
        <v>4.83</v>
      </c>
    </row>
    <row r="188" spans="1:18" x14ac:dyDescent="0.25">
      <c r="A188">
        <v>187</v>
      </c>
      <c r="B188" t="s">
        <v>411</v>
      </c>
      <c r="C188" t="s">
        <v>126</v>
      </c>
      <c r="G188">
        <v>4.28</v>
      </c>
      <c r="H188">
        <v>3.36</v>
      </c>
      <c r="I188">
        <v>2.94</v>
      </c>
      <c r="K188">
        <v>4.4333333333333327</v>
      </c>
      <c r="P188">
        <f t="shared" si="19"/>
        <v>3.753333333333333</v>
      </c>
      <c r="Q188">
        <f t="shared" si="20"/>
        <v>3.753333333333333</v>
      </c>
      <c r="R188">
        <f t="shared" si="16"/>
        <v>3.753333333333333</v>
      </c>
    </row>
    <row r="189" spans="1:18" x14ac:dyDescent="0.25">
      <c r="A189">
        <v>188</v>
      </c>
      <c r="B189" t="s">
        <v>411</v>
      </c>
      <c r="C189" t="s">
        <v>127</v>
      </c>
      <c r="R189" t="e">
        <f t="shared" si="16"/>
        <v>#DIV/0!</v>
      </c>
    </row>
    <row r="190" spans="1:18" x14ac:dyDescent="0.25">
      <c r="A190">
        <v>189</v>
      </c>
      <c r="B190" t="s">
        <v>411</v>
      </c>
      <c r="C190" t="s">
        <v>128</v>
      </c>
      <c r="R190" t="e">
        <f t="shared" si="16"/>
        <v>#DIV/0!</v>
      </c>
    </row>
    <row r="191" spans="1:18" x14ac:dyDescent="0.25">
      <c r="A191">
        <v>190</v>
      </c>
      <c r="B191" t="s">
        <v>411</v>
      </c>
      <c r="C191" s="8" t="s">
        <v>129</v>
      </c>
      <c r="D191" s="8"/>
      <c r="E191" s="8"/>
      <c r="F191" s="8"/>
      <c r="G191">
        <v>3.04</v>
      </c>
      <c r="H191">
        <v>4</v>
      </c>
      <c r="I191">
        <v>5.8</v>
      </c>
      <c r="K191">
        <v>5.2</v>
      </c>
      <c r="P191">
        <f t="shared" ref="P191:P222" si="21">AVERAGE(D191:M191)</f>
        <v>4.51</v>
      </c>
      <c r="Q191">
        <f t="shared" ref="Q191:Q222" si="22">AVERAGE(D191:L191)</f>
        <v>4.51</v>
      </c>
      <c r="R191">
        <f t="shared" si="16"/>
        <v>4.51</v>
      </c>
    </row>
    <row r="192" spans="1:18" x14ac:dyDescent="0.25">
      <c r="A192">
        <v>191</v>
      </c>
      <c r="B192" t="s">
        <v>411</v>
      </c>
      <c r="C192" s="8" t="s">
        <v>130</v>
      </c>
      <c r="D192" s="8"/>
      <c r="E192" s="8"/>
      <c r="F192" s="8"/>
      <c r="H192">
        <v>5.0250000000000004</v>
      </c>
      <c r="I192">
        <v>6.68</v>
      </c>
      <c r="K192">
        <v>6.54</v>
      </c>
      <c r="P192">
        <f t="shared" si="21"/>
        <v>6.081666666666667</v>
      </c>
      <c r="Q192">
        <f t="shared" si="22"/>
        <v>6.081666666666667</v>
      </c>
      <c r="R192">
        <f t="shared" si="16"/>
        <v>6.081666666666667</v>
      </c>
    </row>
    <row r="193" spans="1:18" x14ac:dyDescent="0.25">
      <c r="A193">
        <v>192</v>
      </c>
      <c r="B193" t="s">
        <v>411</v>
      </c>
      <c r="C193" s="8" t="s">
        <v>131</v>
      </c>
      <c r="D193" s="8"/>
      <c r="E193" s="8"/>
      <c r="F193" s="8"/>
      <c r="G193">
        <v>3.1</v>
      </c>
      <c r="H193">
        <v>3.96</v>
      </c>
      <c r="I193">
        <v>3.92</v>
      </c>
      <c r="K193">
        <v>4.9749999999999996</v>
      </c>
      <c r="P193">
        <f t="shared" si="21"/>
        <v>3.98875</v>
      </c>
      <c r="Q193">
        <f t="shared" si="22"/>
        <v>3.98875</v>
      </c>
      <c r="R193">
        <f t="shared" si="16"/>
        <v>3.98875</v>
      </c>
    </row>
    <row r="194" spans="1:18" x14ac:dyDescent="0.25">
      <c r="A194">
        <v>193</v>
      </c>
      <c r="B194" t="s">
        <v>411</v>
      </c>
      <c r="C194" s="8" t="s">
        <v>132</v>
      </c>
      <c r="D194" s="8"/>
      <c r="E194" s="8"/>
      <c r="F194" s="8"/>
      <c r="H194">
        <v>5.16</v>
      </c>
      <c r="I194">
        <v>5.9</v>
      </c>
      <c r="K194">
        <v>6.0250000000000004</v>
      </c>
      <c r="P194">
        <f t="shared" si="21"/>
        <v>5.6950000000000003</v>
      </c>
      <c r="Q194">
        <f t="shared" si="22"/>
        <v>5.6950000000000003</v>
      </c>
      <c r="R194">
        <f t="shared" si="16"/>
        <v>5.6950000000000003</v>
      </c>
    </row>
    <row r="195" spans="1:18" x14ac:dyDescent="0.25">
      <c r="A195">
        <v>194</v>
      </c>
      <c r="B195" t="s">
        <v>411</v>
      </c>
      <c r="C195" s="8" t="s">
        <v>133</v>
      </c>
      <c r="D195" s="8"/>
      <c r="E195" s="8"/>
      <c r="F195" s="8"/>
      <c r="I195">
        <v>6.45</v>
      </c>
      <c r="P195">
        <f t="shared" si="21"/>
        <v>6.45</v>
      </c>
      <c r="Q195">
        <f t="shared" si="22"/>
        <v>6.45</v>
      </c>
      <c r="R195">
        <f t="shared" ref="R195:R258" si="23">AVERAGE(D195,F195,G195,H195,I195,J195,K195)</f>
        <v>6.45</v>
      </c>
    </row>
    <row r="196" spans="1:18" x14ac:dyDescent="0.25">
      <c r="A196">
        <v>195</v>
      </c>
      <c r="B196" t="s">
        <v>411</v>
      </c>
      <c r="C196" s="8" t="s">
        <v>134</v>
      </c>
      <c r="D196" s="8"/>
      <c r="E196" s="8"/>
      <c r="F196" s="8"/>
      <c r="G196">
        <v>4.4000000000000004</v>
      </c>
      <c r="I196">
        <v>4.2</v>
      </c>
      <c r="K196">
        <v>4.46</v>
      </c>
      <c r="P196">
        <f t="shared" si="21"/>
        <v>4.3533333333333344</v>
      </c>
      <c r="Q196">
        <f t="shared" si="22"/>
        <v>4.3533333333333344</v>
      </c>
      <c r="R196">
        <f t="shared" si="23"/>
        <v>4.3533333333333344</v>
      </c>
    </row>
    <row r="197" spans="1:18" x14ac:dyDescent="0.25">
      <c r="A197">
        <v>196</v>
      </c>
      <c r="B197" t="s">
        <v>411</v>
      </c>
      <c r="C197" s="8" t="s">
        <v>135</v>
      </c>
      <c r="D197" s="8"/>
      <c r="E197" s="8"/>
      <c r="F197" s="8"/>
      <c r="G197">
        <v>4.18</v>
      </c>
      <c r="I197">
        <v>5</v>
      </c>
      <c r="K197">
        <v>7.78</v>
      </c>
      <c r="P197">
        <f t="shared" si="21"/>
        <v>5.6533333333333333</v>
      </c>
      <c r="Q197">
        <f t="shared" si="22"/>
        <v>5.6533333333333333</v>
      </c>
      <c r="R197">
        <f t="shared" si="23"/>
        <v>5.6533333333333333</v>
      </c>
    </row>
    <row r="198" spans="1:18" x14ac:dyDescent="0.25">
      <c r="A198">
        <v>197</v>
      </c>
      <c r="B198" t="s">
        <v>411</v>
      </c>
      <c r="C198" s="8" t="s">
        <v>136</v>
      </c>
      <c r="D198" s="8"/>
      <c r="E198" s="8"/>
      <c r="F198" s="8"/>
      <c r="G198">
        <v>6.82</v>
      </c>
      <c r="H198">
        <v>4.42</v>
      </c>
      <c r="I198">
        <v>4.38</v>
      </c>
      <c r="K198">
        <v>5.7</v>
      </c>
      <c r="P198">
        <f t="shared" si="21"/>
        <v>5.33</v>
      </c>
      <c r="Q198">
        <f t="shared" si="22"/>
        <v>5.33</v>
      </c>
      <c r="R198">
        <f t="shared" si="23"/>
        <v>5.33</v>
      </c>
    </row>
    <row r="199" spans="1:18" x14ac:dyDescent="0.25">
      <c r="A199">
        <v>198</v>
      </c>
      <c r="B199" t="s">
        <v>411</v>
      </c>
      <c r="C199" s="8" t="s">
        <v>137</v>
      </c>
      <c r="D199" s="8"/>
      <c r="E199" s="8"/>
      <c r="F199" s="8"/>
      <c r="G199">
        <v>6.56</v>
      </c>
      <c r="H199">
        <v>5.7</v>
      </c>
      <c r="I199">
        <v>5.54</v>
      </c>
      <c r="K199">
        <v>8.02</v>
      </c>
      <c r="P199">
        <f t="shared" si="21"/>
        <v>6.4550000000000001</v>
      </c>
      <c r="Q199">
        <f t="shared" si="22"/>
        <v>6.4550000000000001</v>
      </c>
      <c r="R199">
        <f t="shared" si="23"/>
        <v>6.4550000000000001</v>
      </c>
    </row>
    <row r="200" spans="1:18" x14ac:dyDescent="0.25">
      <c r="A200">
        <v>199</v>
      </c>
      <c r="B200" t="s">
        <v>411</v>
      </c>
      <c r="C200" s="8" t="s">
        <v>138</v>
      </c>
      <c r="D200" s="8"/>
      <c r="E200" s="8"/>
      <c r="F200" s="8"/>
      <c r="G200">
        <v>6.7</v>
      </c>
      <c r="I200">
        <v>6.96</v>
      </c>
      <c r="K200">
        <v>6.22</v>
      </c>
      <c r="P200">
        <f t="shared" si="21"/>
        <v>6.626666666666666</v>
      </c>
      <c r="Q200">
        <f t="shared" si="22"/>
        <v>6.626666666666666</v>
      </c>
      <c r="R200">
        <f t="shared" si="23"/>
        <v>6.626666666666666</v>
      </c>
    </row>
    <row r="201" spans="1:18" x14ac:dyDescent="0.25">
      <c r="A201">
        <v>200</v>
      </c>
      <c r="B201" t="s">
        <v>411</v>
      </c>
      <c r="C201" s="8" t="s">
        <v>139</v>
      </c>
      <c r="D201" s="8"/>
      <c r="E201" s="8"/>
      <c r="F201" s="8"/>
      <c r="G201">
        <v>2.92</v>
      </c>
      <c r="H201">
        <v>2.9</v>
      </c>
      <c r="P201">
        <f t="shared" si="21"/>
        <v>2.91</v>
      </c>
      <c r="Q201">
        <f t="shared" si="22"/>
        <v>2.91</v>
      </c>
      <c r="R201">
        <f t="shared" si="23"/>
        <v>2.91</v>
      </c>
    </row>
    <row r="202" spans="1:18" x14ac:dyDescent="0.25">
      <c r="A202">
        <v>201</v>
      </c>
      <c r="B202" t="s">
        <v>411</v>
      </c>
      <c r="C202" s="8" t="s">
        <v>140</v>
      </c>
      <c r="D202" s="8"/>
      <c r="E202" s="8"/>
      <c r="F202" s="8"/>
      <c r="H202">
        <v>2</v>
      </c>
      <c r="I202">
        <v>3.56</v>
      </c>
      <c r="P202">
        <f t="shared" si="21"/>
        <v>2.7800000000000002</v>
      </c>
      <c r="Q202">
        <f t="shared" si="22"/>
        <v>2.7800000000000002</v>
      </c>
      <c r="R202">
        <f t="shared" si="23"/>
        <v>2.7800000000000002</v>
      </c>
    </row>
    <row r="203" spans="1:18" x14ac:dyDescent="0.25">
      <c r="A203">
        <v>202</v>
      </c>
      <c r="B203" t="s">
        <v>411</v>
      </c>
      <c r="C203" s="8" t="s">
        <v>141</v>
      </c>
      <c r="D203" s="8"/>
      <c r="E203" s="8"/>
      <c r="F203" s="8"/>
      <c r="G203">
        <v>5.66</v>
      </c>
      <c r="I203">
        <v>2.98</v>
      </c>
      <c r="K203">
        <v>5.46</v>
      </c>
      <c r="P203">
        <f t="shared" si="21"/>
        <v>4.7</v>
      </c>
      <c r="Q203">
        <f t="shared" si="22"/>
        <v>4.7</v>
      </c>
      <c r="R203">
        <f t="shared" si="23"/>
        <v>4.7</v>
      </c>
    </row>
    <row r="204" spans="1:18" x14ac:dyDescent="0.25">
      <c r="A204">
        <v>203</v>
      </c>
      <c r="B204" t="s">
        <v>411</v>
      </c>
      <c r="C204" s="8" t="s">
        <v>142</v>
      </c>
      <c r="D204" s="8"/>
      <c r="E204" s="8"/>
      <c r="F204" s="8"/>
      <c r="G204">
        <v>3.68</v>
      </c>
      <c r="H204">
        <v>4.68</v>
      </c>
      <c r="I204">
        <v>4.666666666666667</v>
      </c>
      <c r="K204">
        <v>5.7</v>
      </c>
      <c r="P204">
        <f t="shared" si="21"/>
        <v>4.6816666666666666</v>
      </c>
      <c r="Q204">
        <f t="shared" si="22"/>
        <v>4.6816666666666666</v>
      </c>
      <c r="R204">
        <f t="shared" si="23"/>
        <v>4.6816666666666666</v>
      </c>
    </row>
    <row r="205" spans="1:18" x14ac:dyDescent="0.25">
      <c r="A205">
        <v>204</v>
      </c>
      <c r="B205" t="s">
        <v>411</v>
      </c>
      <c r="C205" s="8" t="s">
        <v>143</v>
      </c>
      <c r="D205" s="8"/>
      <c r="E205" s="8"/>
      <c r="F205" s="8"/>
      <c r="G205">
        <v>2.8</v>
      </c>
      <c r="H205">
        <v>3.8</v>
      </c>
      <c r="I205">
        <v>3.96</v>
      </c>
      <c r="P205">
        <f t="shared" si="21"/>
        <v>3.5199999999999996</v>
      </c>
      <c r="Q205">
        <f t="shared" si="22"/>
        <v>3.5199999999999996</v>
      </c>
      <c r="R205">
        <f t="shared" si="23"/>
        <v>3.5199999999999996</v>
      </c>
    </row>
    <row r="206" spans="1:18" x14ac:dyDescent="0.25">
      <c r="A206">
        <v>205</v>
      </c>
      <c r="B206" t="s">
        <v>411</v>
      </c>
      <c r="C206" s="8" t="s">
        <v>144</v>
      </c>
      <c r="D206" s="8"/>
      <c r="E206" s="8"/>
      <c r="F206" s="8"/>
      <c r="G206">
        <v>3.04</v>
      </c>
      <c r="H206">
        <v>4.08</v>
      </c>
      <c r="I206">
        <v>1.95</v>
      </c>
      <c r="K206">
        <v>3.1666666666666665</v>
      </c>
      <c r="P206">
        <f t="shared" si="21"/>
        <v>3.0591666666666666</v>
      </c>
      <c r="Q206">
        <f t="shared" si="22"/>
        <v>3.0591666666666666</v>
      </c>
      <c r="R206">
        <f t="shared" si="23"/>
        <v>3.0591666666666666</v>
      </c>
    </row>
    <row r="207" spans="1:18" x14ac:dyDescent="0.25">
      <c r="A207">
        <v>206</v>
      </c>
      <c r="B207" t="s">
        <v>411</v>
      </c>
      <c r="C207" s="8" t="s">
        <v>145</v>
      </c>
      <c r="D207" s="8"/>
      <c r="E207" s="8"/>
      <c r="F207" s="8"/>
      <c r="G207">
        <v>5.62</v>
      </c>
      <c r="H207">
        <v>6.4</v>
      </c>
      <c r="I207">
        <v>3.52</v>
      </c>
      <c r="K207">
        <v>6.62</v>
      </c>
      <c r="P207">
        <f t="shared" si="21"/>
        <v>5.54</v>
      </c>
      <c r="Q207">
        <f t="shared" si="22"/>
        <v>5.54</v>
      </c>
      <c r="R207">
        <f t="shared" si="23"/>
        <v>5.54</v>
      </c>
    </row>
    <row r="208" spans="1:18" x14ac:dyDescent="0.25">
      <c r="A208">
        <v>207</v>
      </c>
      <c r="B208" t="s">
        <v>411</v>
      </c>
      <c r="C208" s="8" t="s">
        <v>146</v>
      </c>
      <c r="D208" s="8"/>
      <c r="E208" s="8"/>
      <c r="F208" s="8"/>
      <c r="G208">
        <v>5.0999999999999996</v>
      </c>
      <c r="H208">
        <v>4.1399999999999997</v>
      </c>
      <c r="I208">
        <v>4.0333333333333332</v>
      </c>
      <c r="K208">
        <v>2.9</v>
      </c>
      <c r="P208">
        <f t="shared" si="21"/>
        <v>4.043333333333333</v>
      </c>
      <c r="Q208">
        <f t="shared" si="22"/>
        <v>4.043333333333333</v>
      </c>
      <c r="R208">
        <f t="shared" si="23"/>
        <v>4.043333333333333</v>
      </c>
    </row>
    <row r="209" spans="1:18" x14ac:dyDescent="0.25">
      <c r="A209">
        <v>208</v>
      </c>
      <c r="B209" t="s">
        <v>411</v>
      </c>
      <c r="C209" s="8" t="s">
        <v>147</v>
      </c>
      <c r="D209" s="8"/>
      <c r="E209" s="8"/>
      <c r="F209" s="8"/>
      <c r="G209">
        <v>3.64</v>
      </c>
      <c r="H209">
        <v>3.24</v>
      </c>
      <c r="I209">
        <v>3</v>
      </c>
      <c r="K209">
        <v>3.72</v>
      </c>
      <c r="P209">
        <f t="shared" si="21"/>
        <v>3.4000000000000004</v>
      </c>
      <c r="Q209">
        <f t="shared" si="22"/>
        <v>3.4000000000000004</v>
      </c>
      <c r="R209">
        <f t="shared" si="23"/>
        <v>3.4000000000000004</v>
      </c>
    </row>
    <row r="210" spans="1:18" x14ac:dyDescent="0.25">
      <c r="A210">
        <v>209</v>
      </c>
      <c r="B210" t="s">
        <v>411</v>
      </c>
      <c r="C210" s="8" t="s">
        <v>148</v>
      </c>
      <c r="D210" s="8"/>
      <c r="E210" s="8"/>
      <c r="F210" s="8"/>
      <c r="G210">
        <v>4.92</v>
      </c>
      <c r="H210">
        <v>3.02</v>
      </c>
      <c r="I210">
        <v>1.88</v>
      </c>
      <c r="K210">
        <v>4.0599999999999996</v>
      </c>
      <c r="P210">
        <f t="shared" si="21"/>
        <v>3.4699999999999998</v>
      </c>
      <c r="Q210">
        <f t="shared" si="22"/>
        <v>3.4699999999999998</v>
      </c>
      <c r="R210">
        <f t="shared" si="23"/>
        <v>3.4699999999999998</v>
      </c>
    </row>
    <row r="211" spans="1:18" x14ac:dyDescent="0.25">
      <c r="A211">
        <v>210</v>
      </c>
      <c r="B211" t="s">
        <v>411</v>
      </c>
      <c r="C211" s="8" t="s">
        <v>149</v>
      </c>
      <c r="D211" s="8"/>
      <c r="E211" s="8"/>
      <c r="F211" s="8"/>
      <c r="G211">
        <v>4.0999999999999996</v>
      </c>
      <c r="H211">
        <v>3.7</v>
      </c>
      <c r="P211">
        <f t="shared" si="21"/>
        <v>3.9</v>
      </c>
      <c r="Q211">
        <f t="shared" si="22"/>
        <v>3.9</v>
      </c>
      <c r="R211">
        <f t="shared" si="23"/>
        <v>3.9</v>
      </c>
    </row>
    <row r="212" spans="1:18" x14ac:dyDescent="0.25">
      <c r="A212">
        <v>211</v>
      </c>
      <c r="B212" t="s">
        <v>411</v>
      </c>
      <c r="C212" s="8" t="s">
        <v>150</v>
      </c>
      <c r="D212" s="8"/>
      <c r="E212" s="8"/>
      <c r="F212" s="8"/>
      <c r="G212">
        <v>5.68</v>
      </c>
      <c r="H212">
        <v>4.7</v>
      </c>
      <c r="I212">
        <v>4.26</v>
      </c>
      <c r="K212">
        <v>3.82</v>
      </c>
      <c r="P212">
        <f t="shared" si="21"/>
        <v>4.6149999999999993</v>
      </c>
      <c r="Q212">
        <f t="shared" si="22"/>
        <v>4.6149999999999993</v>
      </c>
      <c r="R212">
        <f t="shared" si="23"/>
        <v>4.6149999999999993</v>
      </c>
    </row>
    <row r="213" spans="1:18" x14ac:dyDescent="0.25">
      <c r="A213">
        <v>212</v>
      </c>
      <c r="B213" t="s">
        <v>411</v>
      </c>
      <c r="C213" s="8" t="s">
        <v>151</v>
      </c>
      <c r="D213" s="8"/>
      <c r="E213" s="8"/>
      <c r="F213" s="8"/>
      <c r="G213">
        <v>3.38</v>
      </c>
      <c r="H213">
        <v>3.48</v>
      </c>
      <c r="I213">
        <v>3.4</v>
      </c>
      <c r="P213">
        <f t="shared" si="21"/>
        <v>3.42</v>
      </c>
      <c r="Q213">
        <f t="shared" si="22"/>
        <v>3.42</v>
      </c>
      <c r="R213">
        <f t="shared" si="23"/>
        <v>3.42</v>
      </c>
    </row>
    <row r="214" spans="1:18" x14ac:dyDescent="0.25">
      <c r="A214">
        <v>213</v>
      </c>
      <c r="B214" t="s">
        <v>411</v>
      </c>
      <c r="C214" s="8" t="s">
        <v>152</v>
      </c>
      <c r="D214" s="8"/>
      <c r="E214" s="8"/>
      <c r="F214" s="8"/>
      <c r="G214">
        <v>2.8</v>
      </c>
      <c r="H214">
        <v>4.04</v>
      </c>
      <c r="P214">
        <f t="shared" si="21"/>
        <v>3.42</v>
      </c>
      <c r="Q214">
        <f t="shared" si="22"/>
        <v>3.42</v>
      </c>
      <c r="R214">
        <f t="shared" si="23"/>
        <v>3.42</v>
      </c>
    </row>
    <row r="215" spans="1:18" x14ac:dyDescent="0.25">
      <c r="A215">
        <v>214</v>
      </c>
      <c r="B215" t="s">
        <v>411</v>
      </c>
      <c r="C215" s="8" t="s">
        <v>153</v>
      </c>
      <c r="D215" s="8"/>
      <c r="E215" s="8"/>
      <c r="F215" s="8"/>
      <c r="G215">
        <v>5.26</v>
      </c>
      <c r="H215">
        <v>5.6</v>
      </c>
      <c r="P215">
        <f t="shared" si="21"/>
        <v>5.43</v>
      </c>
      <c r="Q215">
        <f t="shared" si="22"/>
        <v>5.43</v>
      </c>
      <c r="R215">
        <f t="shared" si="23"/>
        <v>5.43</v>
      </c>
    </row>
    <row r="216" spans="1:18" x14ac:dyDescent="0.25">
      <c r="A216">
        <v>215</v>
      </c>
      <c r="B216" t="s">
        <v>411</v>
      </c>
      <c r="C216" s="8" t="s">
        <v>154</v>
      </c>
      <c r="D216" s="8"/>
      <c r="E216" s="8"/>
      <c r="F216" s="8"/>
      <c r="G216">
        <v>3.96</v>
      </c>
      <c r="H216">
        <v>3.82</v>
      </c>
      <c r="I216">
        <v>5.4</v>
      </c>
      <c r="P216">
        <f t="shared" si="21"/>
        <v>4.3933333333333335</v>
      </c>
      <c r="Q216">
        <f t="shared" si="22"/>
        <v>4.3933333333333335</v>
      </c>
      <c r="R216">
        <f t="shared" si="23"/>
        <v>4.3933333333333335</v>
      </c>
    </row>
    <row r="217" spans="1:18" x14ac:dyDescent="0.25">
      <c r="A217">
        <v>216</v>
      </c>
      <c r="B217" t="s">
        <v>411</v>
      </c>
      <c r="C217" s="8" t="s">
        <v>155</v>
      </c>
      <c r="D217" s="8"/>
      <c r="E217" s="8"/>
      <c r="F217" s="8"/>
      <c r="G217">
        <v>3.02</v>
      </c>
      <c r="H217">
        <v>2.56</v>
      </c>
      <c r="I217">
        <v>4.5999999999999996</v>
      </c>
      <c r="P217">
        <f t="shared" si="21"/>
        <v>3.3933333333333331</v>
      </c>
      <c r="Q217">
        <f t="shared" si="22"/>
        <v>3.3933333333333331</v>
      </c>
      <c r="R217">
        <f t="shared" si="23"/>
        <v>3.3933333333333331</v>
      </c>
    </row>
    <row r="218" spans="1:18" x14ac:dyDescent="0.25">
      <c r="A218">
        <v>217</v>
      </c>
      <c r="B218" t="s">
        <v>411</v>
      </c>
      <c r="C218" s="8" t="s">
        <v>156</v>
      </c>
      <c r="D218" s="8"/>
      <c r="E218" s="8"/>
      <c r="F218" s="8"/>
      <c r="G218">
        <v>4.5199999999999996</v>
      </c>
      <c r="H218">
        <v>2.94</v>
      </c>
      <c r="P218">
        <f t="shared" si="21"/>
        <v>3.7299999999999995</v>
      </c>
      <c r="Q218">
        <f t="shared" si="22"/>
        <v>3.7299999999999995</v>
      </c>
      <c r="R218">
        <f t="shared" si="23"/>
        <v>3.7299999999999995</v>
      </c>
    </row>
    <row r="219" spans="1:18" x14ac:dyDescent="0.25">
      <c r="A219">
        <v>218</v>
      </c>
      <c r="B219" t="s">
        <v>411</v>
      </c>
      <c r="C219" s="8" t="s">
        <v>157</v>
      </c>
      <c r="D219" s="8"/>
      <c r="E219" s="8"/>
      <c r="F219" s="8"/>
      <c r="G219">
        <v>3.3</v>
      </c>
      <c r="H219">
        <v>3.5</v>
      </c>
      <c r="I219">
        <v>3.36</v>
      </c>
      <c r="P219">
        <f t="shared" si="21"/>
        <v>3.3866666666666667</v>
      </c>
      <c r="Q219">
        <f t="shared" si="22"/>
        <v>3.3866666666666667</v>
      </c>
      <c r="R219">
        <f t="shared" si="23"/>
        <v>3.3866666666666667</v>
      </c>
    </row>
    <row r="220" spans="1:18" x14ac:dyDescent="0.25">
      <c r="A220">
        <v>219</v>
      </c>
      <c r="B220" t="s">
        <v>411</v>
      </c>
      <c r="C220" s="8" t="s">
        <v>158</v>
      </c>
      <c r="D220" s="8"/>
      <c r="E220" s="8"/>
      <c r="F220" s="8"/>
      <c r="G220">
        <v>5.44</v>
      </c>
      <c r="H220">
        <v>3.02</v>
      </c>
      <c r="I220">
        <v>3.92</v>
      </c>
      <c r="K220">
        <v>5.82</v>
      </c>
      <c r="P220">
        <f t="shared" si="21"/>
        <v>4.5500000000000007</v>
      </c>
      <c r="Q220">
        <f t="shared" si="22"/>
        <v>4.5500000000000007</v>
      </c>
      <c r="R220">
        <f t="shared" si="23"/>
        <v>4.5500000000000007</v>
      </c>
    </row>
    <row r="221" spans="1:18" x14ac:dyDescent="0.25">
      <c r="A221">
        <v>220</v>
      </c>
      <c r="B221" t="s">
        <v>411</v>
      </c>
      <c r="C221" s="8" t="s">
        <v>159</v>
      </c>
      <c r="D221" s="8"/>
      <c r="E221" s="8"/>
      <c r="F221" s="8"/>
      <c r="G221">
        <v>3.84</v>
      </c>
      <c r="H221">
        <v>2.56</v>
      </c>
      <c r="P221">
        <f t="shared" si="21"/>
        <v>3.2</v>
      </c>
      <c r="Q221">
        <f t="shared" si="22"/>
        <v>3.2</v>
      </c>
      <c r="R221">
        <f t="shared" si="23"/>
        <v>3.2</v>
      </c>
    </row>
    <row r="222" spans="1:18" x14ac:dyDescent="0.25">
      <c r="A222">
        <v>221</v>
      </c>
      <c r="B222" t="s">
        <v>411</v>
      </c>
      <c r="C222" s="8" t="s">
        <v>160</v>
      </c>
      <c r="D222" s="8"/>
      <c r="E222" s="8"/>
      <c r="F222" s="8"/>
      <c r="G222">
        <v>3.58</v>
      </c>
      <c r="I222">
        <v>4.3600000000000003</v>
      </c>
      <c r="K222">
        <v>4.76</v>
      </c>
      <c r="P222">
        <f t="shared" si="21"/>
        <v>4.2333333333333334</v>
      </c>
      <c r="Q222">
        <f t="shared" si="22"/>
        <v>4.2333333333333334</v>
      </c>
      <c r="R222">
        <f t="shared" si="23"/>
        <v>4.2333333333333334</v>
      </c>
    </row>
    <row r="223" spans="1:18" x14ac:dyDescent="0.25">
      <c r="A223">
        <v>222</v>
      </c>
      <c r="B223" t="s">
        <v>411</v>
      </c>
      <c r="C223" s="8" t="s">
        <v>161</v>
      </c>
      <c r="D223" s="8"/>
      <c r="E223" s="8"/>
      <c r="F223" s="8"/>
      <c r="H223">
        <v>6.28</v>
      </c>
      <c r="I223">
        <v>4.3600000000000003</v>
      </c>
      <c r="K223">
        <v>5.7</v>
      </c>
      <c r="P223">
        <f t="shared" ref="P223:P254" si="24">AVERAGE(D223:M223)</f>
        <v>5.4466666666666663</v>
      </c>
      <c r="Q223">
        <f t="shared" ref="Q223:Q254" si="25">AVERAGE(D223:L223)</f>
        <v>5.4466666666666663</v>
      </c>
      <c r="R223">
        <f t="shared" si="23"/>
        <v>5.4466666666666663</v>
      </c>
    </row>
    <row r="224" spans="1:18" x14ac:dyDescent="0.25">
      <c r="A224">
        <v>223</v>
      </c>
      <c r="B224" t="s">
        <v>411</v>
      </c>
      <c r="C224" s="8" t="s">
        <v>162</v>
      </c>
      <c r="D224" s="8"/>
      <c r="E224" s="8"/>
      <c r="F224" s="8"/>
      <c r="G224">
        <v>2.4</v>
      </c>
      <c r="H224">
        <v>6.26</v>
      </c>
      <c r="I224">
        <v>3.76</v>
      </c>
      <c r="K224">
        <v>6.05</v>
      </c>
      <c r="P224">
        <f t="shared" si="24"/>
        <v>4.6174999999999997</v>
      </c>
      <c r="Q224">
        <f t="shared" si="25"/>
        <v>4.6174999999999997</v>
      </c>
      <c r="R224">
        <f t="shared" si="23"/>
        <v>4.6174999999999997</v>
      </c>
    </row>
    <row r="225" spans="1:18" x14ac:dyDescent="0.25">
      <c r="A225">
        <v>224</v>
      </c>
      <c r="B225" t="s">
        <v>411</v>
      </c>
      <c r="C225" s="8" t="s">
        <v>163</v>
      </c>
      <c r="D225" s="8"/>
      <c r="E225" s="8"/>
      <c r="F225" s="8"/>
      <c r="I225">
        <v>4.375</v>
      </c>
      <c r="K225">
        <v>3.92</v>
      </c>
      <c r="P225">
        <f t="shared" si="24"/>
        <v>4.1475</v>
      </c>
      <c r="Q225">
        <f t="shared" si="25"/>
        <v>4.1475</v>
      </c>
      <c r="R225">
        <f t="shared" si="23"/>
        <v>4.1475</v>
      </c>
    </row>
    <row r="226" spans="1:18" x14ac:dyDescent="0.25">
      <c r="A226">
        <v>225</v>
      </c>
      <c r="B226" t="s">
        <v>411</v>
      </c>
      <c r="C226" s="8" t="s">
        <v>164</v>
      </c>
      <c r="D226" s="8"/>
      <c r="E226" s="8"/>
      <c r="F226" s="8"/>
      <c r="H226">
        <v>4.04</v>
      </c>
      <c r="I226">
        <v>3</v>
      </c>
      <c r="P226">
        <f t="shared" si="24"/>
        <v>3.52</v>
      </c>
      <c r="Q226">
        <f t="shared" si="25"/>
        <v>3.52</v>
      </c>
      <c r="R226">
        <f t="shared" si="23"/>
        <v>3.52</v>
      </c>
    </row>
    <row r="227" spans="1:18" x14ac:dyDescent="0.25">
      <c r="A227">
        <v>226</v>
      </c>
      <c r="B227" t="s">
        <v>411</v>
      </c>
      <c r="C227" s="8" t="s">
        <v>165</v>
      </c>
      <c r="D227" s="8"/>
      <c r="E227" s="8"/>
      <c r="F227" s="8"/>
      <c r="G227">
        <v>4.12</v>
      </c>
      <c r="I227">
        <v>2.9750000000000001</v>
      </c>
      <c r="K227">
        <v>4.0999999999999996</v>
      </c>
      <c r="P227">
        <f t="shared" si="24"/>
        <v>3.7316666666666669</v>
      </c>
      <c r="Q227">
        <f t="shared" si="25"/>
        <v>3.7316666666666669</v>
      </c>
      <c r="R227">
        <f t="shared" si="23"/>
        <v>3.7316666666666669</v>
      </c>
    </row>
    <row r="228" spans="1:18" x14ac:dyDescent="0.25">
      <c r="A228">
        <v>227</v>
      </c>
      <c r="B228" t="s">
        <v>411</v>
      </c>
      <c r="C228" s="8" t="s">
        <v>166</v>
      </c>
      <c r="D228" s="8"/>
      <c r="E228" s="8"/>
      <c r="F228" s="8"/>
      <c r="G228">
        <v>4.0599999999999996</v>
      </c>
      <c r="H228">
        <v>2.0499999999999998</v>
      </c>
      <c r="I228">
        <v>2.66</v>
      </c>
      <c r="K228">
        <v>3.78</v>
      </c>
      <c r="P228">
        <f t="shared" si="24"/>
        <v>3.1374999999999997</v>
      </c>
      <c r="Q228">
        <f t="shared" si="25"/>
        <v>3.1374999999999997</v>
      </c>
      <c r="R228">
        <f t="shared" si="23"/>
        <v>3.1374999999999997</v>
      </c>
    </row>
    <row r="229" spans="1:18" x14ac:dyDescent="0.25">
      <c r="A229">
        <v>228</v>
      </c>
      <c r="B229" t="s">
        <v>411</v>
      </c>
      <c r="C229" s="8" t="s">
        <v>167</v>
      </c>
      <c r="D229" s="8"/>
      <c r="E229" s="8"/>
      <c r="F229" s="8"/>
      <c r="G229">
        <v>5.16</v>
      </c>
      <c r="I229">
        <v>3.28</v>
      </c>
      <c r="K229">
        <v>7.5</v>
      </c>
      <c r="P229">
        <f t="shared" si="24"/>
        <v>5.3133333333333335</v>
      </c>
      <c r="Q229">
        <f t="shared" si="25"/>
        <v>5.3133333333333335</v>
      </c>
      <c r="R229">
        <f t="shared" si="23"/>
        <v>5.3133333333333335</v>
      </c>
    </row>
    <row r="230" spans="1:18" x14ac:dyDescent="0.25">
      <c r="A230">
        <v>229</v>
      </c>
      <c r="B230" t="s">
        <v>411</v>
      </c>
      <c r="C230" s="8" t="s">
        <v>168</v>
      </c>
      <c r="D230" s="8"/>
      <c r="E230" s="8"/>
      <c r="F230" s="8"/>
      <c r="G230">
        <v>3.1</v>
      </c>
      <c r="H230">
        <v>2.78</v>
      </c>
      <c r="P230">
        <f t="shared" si="24"/>
        <v>2.94</v>
      </c>
      <c r="Q230">
        <f t="shared" si="25"/>
        <v>2.94</v>
      </c>
      <c r="R230">
        <f t="shared" si="23"/>
        <v>2.94</v>
      </c>
    </row>
    <row r="231" spans="1:18" x14ac:dyDescent="0.25">
      <c r="A231">
        <v>230</v>
      </c>
      <c r="B231" t="s">
        <v>411</v>
      </c>
      <c r="C231" s="8" t="s">
        <v>169</v>
      </c>
      <c r="D231" s="8"/>
      <c r="E231" s="8"/>
      <c r="F231" s="8"/>
      <c r="G231">
        <v>5.12</v>
      </c>
      <c r="H231">
        <v>3.52</v>
      </c>
      <c r="I231">
        <v>4.54</v>
      </c>
      <c r="K231">
        <v>4.55</v>
      </c>
      <c r="P231">
        <f t="shared" si="24"/>
        <v>4.4325000000000001</v>
      </c>
      <c r="Q231">
        <f t="shared" si="25"/>
        <v>4.4325000000000001</v>
      </c>
      <c r="R231">
        <f t="shared" si="23"/>
        <v>4.4325000000000001</v>
      </c>
    </row>
    <row r="232" spans="1:18" x14ac:dyDescent="0.25">
      <c r="A232">
        <v>231</v>
      </c>
      <c r="B232" t="s">
        <v>411</v>
      </c>
      <c r="C232" s="8" t="s">
        <v>170</v>
      </c>
      <c r="D232" s="8"/>
      <c r="E232" s="8"/>
      <c r="F232" s="8"/>
      <c r="G232">
        <v>2.0499999999999998</v>
      </c>
      <c r="H232">
        <v>2.44</v>
      </c>
      <c r="P232">
        <f t="shared" si="24"/>
        <v>2.2450000000000001</v>
      </c>
      <c r="Q232">
        <f t="shared" si="25"/>
        <v>2.2450000000000001</v>
      </c>
      <c r="R232">
        <f t="shared" si="23"/>
        <v>2.2450000000000001</v>
      </c>
    </row>
    <row r="233" spans="1:18" x14ac:dyDescent="0.25">
      <c r="A233">
        <v>232</v>
      </c>
      <c r="B233" t="s">
        <v>411</v>
      </c>
      <c r="C233" s="8" t="s">
        <v>171</v>
      </c>
      <c r="D233" s="8"/>
      <c r="E233" s="8"/>
      <c r="F233" s="8"/>
      <c r="G233">
        <v>3.1</v>
      </c>
      <c r="H233">
        <v>2.4</v>
      </c>
      <c r="I233">
        <v>3.38</v>
      </c>
      <c r="K233">
        <v>2.9</v>
      </c>
      <c r="P233">
        <f t="shared" si="24"/>
        <v>2.9449999999999998</v>
      </c>
      <c r="Q233">
        <f t="shared" si="25"/>
        <v>2.9449999999999998</v>
      </c>
      <c r="R233">
        <f t="shared" si="23"/>
        <v>2.9449999999999998</v>
      </c>
    </row>
    <row r="234" spans="1:18" x14ac:dyDescent="0.25">
      <c r="A234">
        <v>233</v>
      </c>
      <c r="B234" t="s">
        <v>411</v>
      </c>
      <c r="C234" s="8" t="s">
        <v>172</v>
      </c>
      <c r="D234" s="8"/>
      <c r="E234" s="8"/>
      <c r="F234" s="8"/>
      <c r="G234">
        <v>3.38</v>
      </c>
      <c r="H234">
        <v>3.28</v>
      </c>
      <c r="I234">
        <v>4.4800000000000004</v>
      </c>
      <c r="K234">
        <v>4.9333333333333336</v>
      </c>
      <c r="P234">
        <f t="shared" si="24"/>
        <v>4.0183333333333335</v>
      </c>
      <c r="Q234">
        <f t="shared" si="25"/>
        <v>4.0183333333333335</v>
      </c>
      <c r="R234">
        <f t="shared" si="23"/>
        <v>4.0183333333333335</v>
      </c>
    </row>
    <row r="235" spans="1:18" x14ac:dyDescent="0.25">
      <c r="A235">
        <v>234</v>
      </c>
      <c r="B235" t="s">
        <v>411</v>
      </c>
      <c r="C235" s="8" t="s">
        <v>173</v>
      </c>
      <c r="D235" s="8"/>
      <c r="E235" s="8"/>
      <c r="F235" s="8"/>
      <c r="G235">
        <v>4.18</v>
      </c>
      <c r="H235">
        <v>2.84</v>
      </c>
      <c r="I235">
        <v>3.04</v>
      </c>
      <c r="K235">
        <v>4.38</v>
      </c>
      <c r="P235">
        <f t="shared" si="24"/>
        <v>3.6099999999999994</v>
      </c>
      <c r="Q235">
        <f t="shared" si="25"/>
        <v>3.6099999999999994</v>
      </c>
      <c r="R235">
        <f t="shared" si="23"/>
        <v>3.6099999999999994</v>
      </c>
    </row>
    <row r="236" spans="1:18" x14ac:dyDescent="0.25">
      <c r="A236">
        <v>235</v>
      </c>
      <c r="B236" t="s">
        <v>411</v>
      </c>
      <c r="C236" s="8" t="s">
        <v>174</v>
      </c>
      <c r="D236" s="8"/>
      <c r="E236" s="8"/>
      <c r="F236" s="8"/>
      <c r="G236">
        <v>3.96</v>
      </c>
      <c r="H236">
        <v>4.32</v>
      </c>
      <c r="I236">
        <v>3.94</v>
      </c>
      <c r="P236">
        <f t="shared" si="24"/>
        <v>4.0733333333333333</v>
      </c>
      <c r="Q236">
        <f t="shared" si="25"/>
        <v>4.0733333333333333</v>
      </c>
      <c r="R236">
        <f t="shared" si="23"/>
        <v>4.0733333333333333</v>
      </c>
    </row>
    <row r="237" spans="1:18" x14ac:dyDescent="0.25">
      <c r="A237">
        <v>236</v>
      </c>
      <c r="B237" t="s">
        <v>411</v>
      </c>
      <c r="C237" s="8" t="s">
        <v>175</v>
      </c>
      <c r="D237" s="8"/>
      <c r="E237" s="8"/>
      <c r="F237" s="8"/>
      <c r="G237">
        <v>3.1</v>
      </c>
      <c r="H237">
        <v>2.8</v>
      </c>
      <c r="P237">
        <f t="shared" si="24"/>
        <v>2.95</v>
      </c>
      <c r="Q237">
        <f t="shared" si="25"/>
        <v>2.95</v>
      </c>
      <c r="R237">
        <f t="shared" si="23"/>
        <v>2.95</v>
      </c>
    </row>
    <row r="238" spans="1:18" x14ac:dyDescent="0.25">
      <c r="A238">
        <v>237</v>
      </c>
      <c r="B238" t="s">
        <v>411</v>
      </c>
      <c r="C238" s="8" t="s">
        <v>176</v>
      </c>
      <c r="D238" s="8"/>
      <c r="E238" s="8"/>
      <c r="F238" s="8"/>
      <c r="G238">
        <v>3.15</v>
      </c>
      <c r="P238">
        <f t="shared" si="24"/>
        <v>3.15</v>
      </c>
      <c r="Q238">
        <f t="shared" si="25"/>
        <v>3.15</v>
      </c>
      <c r="R238">
        <f t="shared" si="23"/>
        <v>3.15</v>
      </c>
    </row>
    <row r="239" spans="1:18" x14ac:dyDescent="0.25">
      <c r="A239">
        <v>238</v>
      </c>
      <c r="B239" t="s">
        <v>411</v>
      </c>
      <c r="C239" s="8" t="s">
        <v>177</v>
      </c>
      <c r="D239" s="8"/>
      <c r="E239" s="8"/>
      <c r="F239" s="8"/>
      <c r="G239">
        <v>4.66</v>
      </c>
      <c r="H239">
        <v>5.5</v>
      </c>
      <c r="I239">
        <v>4.24</v>
      </c>
      <c r="K239">
        <v>4.12</v>
      </c>
      <c r="P239">
        <f t="shared" si="24"/>
        <v>4.63</v>
      </c>
      <c r="Q239">
        <f t="shared" si="25"/>
        <v>4.63</v>
      </c>
      <c r="R239">
        <f t="shared" si="23"/>
        <v>4.63</v>
      </c>
    </row>
    <row r="240" spans="1:18" x14ac:dyDescent="0.25">
      <c r="A240">
        <v>239</v>
      </c>
      <c r="B240" t="s">
        <v>411</v>
      </c>
      <c r="C240" s="8" t="s">
        <v>295</v>
      </c>
      <c r="D240" s="8"/>
      <c r="E240" s="8"/>
      <c r="F240" s="8"/>
      <c r="H240">
        <v>3.08</v>
      </c>
      <c r="P240">
        <f t="shared" si="24"/>
        <v>3.08</v>
      </c>
      <c r="Q240">
        <f t="shared" si="25"/>
        <v>3.08</v>
      </c>
      <c r="R240">
        <f t="shared" si="23"/>
        <v>3.08</v>
      </c>
    </row>
    <row r="241" spans="1:18" x14ac:dyDescent="0.25">
      <c r="A241">
        <v>240</v>
      </c>
      <c r="B241" t="s">
        <v>411</v>
      </c>
      <c r="C241" s="8" t="s">
        <v>296</v>
      </c>
      <c r="D241" s="8"/>
      <c r="E241" s="8"/>
      <c r="F241" s="8"/>
      <c r="H241">
        <v>4.4400000000000004</v>
      </c>
      <c r="P241">
        <f t="shared" si="24"/>
        <v>4.4400000000000004</v>
      </c>
      <c r="Q241">
        <f t="shared" si="25"/>
        <v>4.4400000000000004</v>
      </c>
      <c r="R241">
        <f t="shared" si="23"/>
        <v>4.4400000000000004</v>
      </c>
    </row>
    <row r="242" spans="1:18" x14ac:dyDescent="0.25">
      <c r="A242">
        <v>241</v>
      </c>
      <c r="B242" t="s">
        <v>412</v>
      </c>
      <c r="C242" t="s">
        <v>304</v>
      </c>
      <c r="E242">
        <v>2</v>
      </c>
      <c r="G242">
        <v>2</v>
      </c>
      <c r="H242">
        <v>1.125</v>
      </c>
      <c r="I242" s="11">
        <v>3.9</v>
      </c>
      <c r="J242">
        <v>3</v>
      </c>
      <c r="K242">
        <v>4.333333333333333</v>
      </c>
      <c r="L242">
        <v>2.5</v>
      </c>
      <c r="P242">
        <f t="shared" si="24"/>
        <v>2.6940476190476192</v>
      </c>
      <c r="Q242">
        <f t="shared" si="25"/>
        <v>2.6940476190476192</v>
      </c>
      <c r="R242">
        <f t="shared" si="23"/>
        <v>2.871666666666667</v>
      </c>
    </row>
    <row r="243" spans="1:18" x14ac:dyDescent="0.25">
      <c r="A243">
        <v>242</v>
      </c>
      <c r="B243" t="s">
        <v>412</v>
      </c>
      <c r="C243" t="s">
        <v>305</v>
      </c>
      <c r="E243">
        <v>4</v>
      </c>
      <c r="F243">
        <v>0.5</v>
      </c>
      <c r="G243">
        <v>1.625</v>
      </c>
      <c r="H243">
        <v>0.75</v>
      </c>
      <c r="I243" s="11">
        <v>4.0999999999999996</v>
      </c>
      <c r="K243">
        <v>1.1666666666666667</v>
      </c>
      <c r="L243">
        <v>2</v>
      </c>
      <c r="P243">
        <f t="shared" si="24"/>
        <v>2.0202380952380952</v>
      </c>
      <c r="Q243">
        <f t="shared" si="25"/>
        <v>2.0202380952380952</v>
      </c>
      <c r="R243">
        <f t="shared" si="23"/>
        <v>1.6283333333333332</v>
      </c>
    </row>
    <row r="244" spans="1:18" x14ac:dyDescent="0.25">
      <c r="A244">
        <v>243</v>
      </c>
      <c r="B244" t="s">
        <v>412</v>
      </c>
      <c r="C244" t="s">
        <v>306</v>
      </c>
      <c r="G244">
        <v>2.1</v>
      </c>
      <c r="H244">
        <v>0.625</v>
      </c>
      <c r="I244" s="11">
        <v>2.2999999999999998</v>
      </c>
      <c r="K244">
        <v>3.8</v>
      </c>
      <c r="L244">
        <v>0.5</v>
      </c>
      <c r="P244">
        <f t="shared" si="24"/>
        <v>1.8649999999999998</v>
      </c>
      <c r="Q244">
        <f t="shared" si="25"/>
        <v>1.8649999999999998</v>
      </c>
      <c r="R244">
        <f t="shared" si="23"/>
        <v>2.2062499999999998</v>
      </c>
    </row>
    <row r="245" spans="1:18" x14ac:dyDescent="0.25">
      <c r="A245">
        <v>244</v>
      </c>
      <c r="B245" t="s">
        <v>412</v>
      </c>
      <c r="C245" t="s">
        <v>307</v>
      </c>
      <c r="G245">
        <v>2.2999999999999998</v>
      </c>
      <c r="H245">
        <v>3.2</v>
      </c>
      <c r="I245" s="11">
        <v>2.8</v>
      </c>
      <c r="J245">
        <v>3.125</v>
      </c>
      <c r="K245">
        <v>1.25</v>
      </c>
      <c r="L245">
        <v>1.25</v>
      </c>
      <c r="P245">
        <f t="shared" si="24"/>
        <v>2.3208333333333333</v>
      </c>
      <c r="Q245">
        <f t="shared" si="25"/>
        <v>2.3208333333333333</v>
      </c>
      <c r="R245">
        <f t="shared" si="23"/>
        <v>2.5350000000000001</v>
      </c>
    </row>
    <row r="246" spans="1:18" x14ac:dyDescent="0.25">
      <c r="A246">
        <v>245</v>
      </c>
      <c r="B246" t="s">
        <v>412</v>
      </c>
      <c r="C246" t="s">
        <v>308</v>
      </c>
      <c r="E246">
        <v>1</v>
      </c>
      <c r="G246">
        <v>1.9</v>
      </c>
      <c r="H246">
        <v>0.875</v>
      </c>
      <c r="I246" s="11">
        <v>3.6</v>
      </c>
      <c r="K246">
        <v>0.5</v>
      </c>
      <c r="L246">
        <v>0.5</v>
      </c>
      <c r="P246">
        <f t="shared" si="24"/>
        <v>1.3958333333333333</v>
      </c>
      <c r="Q246">
        <f t="shared" si="25"/>
        <v>1.3958333333333333</v>
      </c>
      <c r="R246">
        <f t="shared" si="23"/>
        <v>1.71875</v>
      </c>
    </row>
    <row r="247" spans="1:18" x14ac:dyDescent="0.25">
      <c r="A247">
        <v>246</v>
      </c>
      <c r="B247" t="s">
        <v>412</v>
      </c>
      <c r="C247" t="s">
        <v>309</v>
      </c>
      <c r="E247">
        <v>1.75</v>
      </c>
      <c r="G247">
        <v>2</v>
      </c>
      <c r="H247">
        <v>1.25</v>
      </c>
      <c r="I247" s="11">
        <v>2.6</v>
      </c>
      <c r="J247">
        <v>0.75</v>
      </c>
      <c r="K247">
        <v>4.375</v>
      </c>
      <c r="L247">
        <v>2</v>
      </c>
      <c r="P247">
        <f t="shared" si="24"/>
        <v>2.1035714285714286</v>
      </c>
      <c r="Q247">
        <f t="shared" si="25"/>
        <v>2.1035714285714286</v>
      </c>
      <c r="R247">
        <f t="shared" si="23"/>
        <v>2.1949999999999998</v>
      </c>
    </row>
    <row r="248" spans="1:18" x14ac:dyDescent="0.25">
      <c r="A248">
        <v>247</v>
      </c>
      <c r="B248" t="s">
        <v>412</v>
      </c>
      <c r="C248" t="s">
        <v>310</v>
      </c>
      <c r="G248">
        <v>4.2</v>
      </c>
      <c r="H248">
        <v>4.2</v>
      </c>
      <c r="I248" s="11">
        <v>3.2</v>
      </c>
      <c r="J248">
        <v>3.2</v>
      </c>
      <c r="K248">
        <v>3.7</v>
      </c>
      <c r="L248">
        <v>5</v>
      </c>
      <c r="P248">
        <f t="shared" si="24"/>
        <v>3.9166666666666665</v>
      </c>
      <c r="Q248">
        <f t="shared" si="25"/>
        <v>3.9166666666666665</v>
      </c>
      <c r="R248">
        <f t="shared" si="23"/>
        <v>3.7</v>
      </c>
    </row>
    <row r="249" spans="1:18" x14ac:dyDescent="0.25">
      <c r="A249">
        <v>248</v>
      </c>
      <c r="B249" t="s">
        <v>412</v>
      </c>
      <c r="C249" t="s">
        <v>311</v>
      </c>
      <c r="G249">
        <v>3.4</v>
      </c>
      <c r="H249">
        <v>1.125</v>
      </c>
      <c r="I249" s="11">
        <v>3.9</v>
      </c>
      <c r="J249">
        <v>4.5</v>
      </c>
      <c r="K249">
        <v>3.1</v>
      </c>
      <c r="L249">
        <v>0.5</v>
      </c>
      <c r="P249">
        <f t="shared" si="24"/>
        <v>2.7541666666666669</v>
      </c>
      <c r="Q249">
        <f t="shared" si="25"/>
        <v>2.7541666666666669</v>
      </c>
      <c r="R249">
        <f t="shared" si="23"/>
        <v>3.2050000000000005</v>
      </c>
    </row>
    <row r="250" spans="1:18" x14ac:dyDescent="0.25">
      <c r="A250">
        <v>249</v>
      </c>
      <c r="B250" t="s">
        <v>412</v>
      </c>
      <c r="C250" t="s">
        <v>312</v>
      </c>
      <c r="G250">
        <v>3.7</v>
      </c>
      <c r="H250">
        <v>1.25</v>
      </c>
      <c r="I250" s="11">
        <v>3.6</v>
      </c>
      <c r="J250">
        <v>4.3</v>
      </c>
      <c r="K250">
        <v>3.4</v>
      </c>
      <c r="L250">
        <v>1</v>
      </c>
      <c r="P250">
        <f t="shared" si="24"/>
        <v>2.875</v>
      </c>
      <c r="Q250">
        <f t="shared" si="25"/>
        <v>2.875</v>
      </c>
      <c r="R250">
        <f t="shared" si="23"/>
        <v>3.25</v>
      </c>
    </row>
    <row r="251" spans="1:18" x14ac:dyDescent="0.25">
      <c r="A251">
        <v>250</v>
      </c>
      <c r="B251" t="s">
        <v>412</v>
      </c>
      <c r="C251" t="s">
        <v>313</v>
      </c>
      <c r="G251">
        <v>4.5999999999999996</v>
      </c>
      <c r="H251">
        <v>0.875</v>
      </c>
      <c r="I251" s="11">
        <v>4.5</v>
      </c>
      <c r="K251">
        <v>7.1</v>
      </c>
      <c r="L251">
        <v>2</v>
      </c>
      <c r="P251">
        <f t="shared" si="24"/>
        <v>3.8149999999999999</v>
      </c>
      <c r="Q251">
        <f t="shared" si="25"/>
        <v>3.8149999999999999</v>
      </c>
      <c r="R251">
        <f t="shared" si="23"/>
        <v>4.2687499999999998</v>
      </c>
    </row>
    <row r="252" spans="1:18" x14ac:dyDescent="0.25">
      <c r="A252">
        <v>251</v>
      </c>
      <c r="B252" t="s">
        <v>412</v>
      </c>
      <c r="C252" t="s">
        <v>314</v>
      </c>
      <c r="G252">
        <v>2.7</v>
      </c>
      <c r="H252">
        <v>1.6</v>
      </c>
      <c r="I252" s="11">
        <v>2.7</v>
      </c>
      <c r="J252">
        <v>4</v>
      </c>
      <c r="K252">
        <v>1.375</v>
      </c>
      <c r="L252">
        <v>3.5</v>
      </c>
      <c r="P252">
        <f t="shared" si="24"/>
        <v>2.6458333333333335</v>
      </c>
      <c r="Q252">
        <f t="shared" si="25"/>
        <v>2.6458333333333335</v>
      </c>
      <c r="R252">
        <f t="shared" si="23"/>
        <v>2.4750000000000001</v>
      </c>
    </row>
    <row r="253" spans="1:18" x14ac:dyDescent="0.25">
      <c r="A253">
        <v>252</v>
      </c>
      <c r="B253" t="s">
        <v>412</v>
      </c>
      <c r="C253" t="s">
        <v>315</v>
      </c>
      <c r="G253">
        <v>2.9</v>
      </c>
      <c r="H253">
        <v>2.4</v>
      </c>
      <c r="I253" s="11">
        <v>2</v>
      </c>
      <c r="J253">
        <v>4.4000000000000004</v>
      </c>
      <c r="K253">
        <v>5.2</v>
      </c>
      <c r="P253">
        <f t="shared" si="24"/>
        <v>3.38</v>
      </c>
      <c r="Q253">
        <f t="shared" si="25"/>
        <v>3.38</v>
      </c>
      <c r="R253">
        <f t="shared" si="23"/>
        <v>3.38</v>
      </c>
    </row>
    <row r="254" spans="1:18" x14ac:dyDescent="0.25">
      <c r="A254">
        <v>253</v>
      </c>
      <c r="B254" t="s">
        <v>412</v>
      </c>
      <c r="C254" t="s">
        <v>321</v>
      </c>
      <c r="G254">
        <v>2.8</v>
      </c>
      <c r="H254">
        <v>2.5</v>
      </c>
      <c r="I254" s="11">
        <v>2.9</v>
      </c>
      <c r="J254">
        <v>1.75</v>
      </c>
      <c r="K254">
        <v>3.25</v>
      </c>
      <c r="L254">
        <v>1</v>
      </c>
      <c r="P254">
        <f t="shared" si="24"/>
        <v>2.3666666666666667</v>
      </c>
      <c r="Q254">
        <f t="shared" si="25"/>
        <v>2.3666666666666667</v>
      </c>
      <c r="R254">
        <f t="shared" si="23"/>
        <v>2.6399999999999997</v>
      </c>
    </row>
    <row r="255" spans="1:18" x14ac:dyDescent="0.25">
      <c r="A255">
        <v>254</v>
      </c>
      <c r="B255" t="s">
        <v>412</v>
      </c>
      <c r="C255" t="s">
        <v>322</v>
      </c>
      <c r="G255">
        <v>2.6</v>
      </c>
      <c r="H255">
        <v>3.6</v>
      </c>
      <c r="I255" s="11">
        <v>5.0999999999999996</v>
      </c>
      <c r="J255">
        <v>8.5</v>
      </c>
      <c r="K255">
        <v>4.625</v>
      </c>
      <c r="P255">
        <f t="shared" ref="P255:P286" si="26">AVERAGE(D255:M255)</f>
        <v>4.8849999999999998</v>
      </c>
      <c r="Q255">
        <f t="shared" ref="Q255:Q286" si="27">AVERAGE(D255:L255)</f>
        <v>4.8849999999999998</v>
      </c>
      <c r="R255">
        <f t="shared" si="23"/>
        <v>4.8849999999999998</v>
      </c>
    </row>
    <row r="256" spans="1:18" x14ac:dyDescent="0.25">
      <c r="A256">
        <v>255</v>
      </c>
      <c r="B256" t="s">
        <v>412</v>
      </c>
      <c r="C256" t="s">
        <v>323</v>
      </c>
      <c r="G256">
        <v>4.8</v>
      </c>
      <c r="H256">
        <v>3.3</v>
      </c>
      <c r="I256" s="11">
        <v>4.5</v>
      </c>
      <c r="J256">
        <v>5</v>
      </c>
      <c r="K256">
        <v>5.0999999999999996</v>
      </c>
      <c r="P256">
        <f t="shared" si="26"/>
        <v>4.5400000000000009</v>
      </c>
      <c r="Q256">
        <f t="shared" si="27"/>
        <v>4.5400000000000009</v>
      </c>
      <c r="R256">
        <f t="shared" si="23"/>
        <v>4.5400000000000009</v>
      </c>
    </row>
    <row r="257" spans="1:18" x14ac:dyDescent="0.25">
      <c r="A257">
        <v>256</v>
      </c>
      <c r="B257" t="s">
        <v>412</v>
      </c>
      <c r="C257" t="s">
        <v>324</v>
      </c>
      <c r="G257">
        <v>5</v>
      </c>
      <c r="H257">
        <v>4</v>
      </c>
      <c r="I257" s="11">
        <v>4.5</v>
      </c>
      <c r="J257">
        <v>5.4</v>
      </c>
      <c r="K257">
        <v>5.4</v>
      </c>
      <c r="P257">
        <f t="shared" si="26"/>
        <v>4.8599999999999994</v>
      </c>
      <c r="Q257">
        <f t="shared" si="27"/>
        <v>4.8599999999999994</v>
      </c>
      <c r="R257">
        <f t="shared" si="23"/>
        <v>4.8599999999999994</v>
      </c>
    </row>
    <row r="258" spans="1:18" x14ac:dyDescent="0.25">
      <c r="A258">
        <v>257</v>
      </c>
      <c r="B258" t="s">
        <v>412</v>
      </c>
      <c r="C258" t="s">
        <v>325</v>
      </c>
      <c r="G258">
        <v>4.3</v>
      </c>
      <c r="H258">
        <v>3.4</v>
      </c>
      <c r="I258" s="11">
        <v>4.5999999999999996</v>
      </c>
      <c r="J258">
        <v>5.5</v>
      </c>
      <c r="P258">
        <f t="shared" si="26"/>
        <v>4.4499999999999993</v>
      </c>
      <c r="Q258">
        <f t="shared" si="27"/>
        <v>4.4499999999999993</v>
      </c>
      <c r="R258">
        <f t="shared" si="23"/>
        <v>4.4499999999999993</v>
      </c>
    </row>
    <row r="259" spans="1:18" x14ac:dyDescent="0.25">
      <c r="A259">
        <v>258</v>
      </c>
      <c r="B259" t="s">
        <v>412</v>
      </c>
      <c r="C259" t="s">
        <v>326</v>
      </c>
      <c r="G259">
        <v>4.4000000000000004</v>
      </c>
      <c r="H259">
        <v>4.0999999999999996</v>
      </c>
      <c r="I259" s="11">
        <v>5</v>
      </c>
      <c r="J259">
        <v>7.7</v>
      </c>
      <c r="K259">
        <v>5.4</v>
      </c>
      <c r="P259">
        <f t="shared" si="26"/>
        <v>5.32</v>
      </c>
      <c r="Q259">
        <f t="shared" si="27"/>
        <v>5.32</v>
      </c>
      <c r="R259">
        <f t="shared" ref="R259:R322" si="28">AVERAGE(D259,F259,G259,H259,I259,J259,K259)</f>
        <v>5.32</v>
      </c>
    </row>
    <row r="260" spans="1:18" x14ac:dyDescent="0.25">
      <c r="A260">
        <v>259</v>
      </c>
      <c r="B260" t="s">
        <v>412</v>
      </c>
      <c r="C260" t="s">
        <v>327</v>
      </c>
      <c r="G260">
        <v>3</v>
      </c>
      <c r="H260">
        <v>3</v>
      </c>
      <c r="I260" s="11">
        <v>3.3</v>
      </c>
      <c r="J260">
        <v>5.8</v>
      </c>
      <c r="K260">
        <v>5.8</v>
      </c>
      <c r="P260">
        <f t="shared" si="26"/>
        <v>4.1800000000000006</v>
      </c>
      <c r="Q260">
        <f t="shared" si="27"/>
        <v>4.1800000000000006</v>
      </c>
      <c r="R260">
        <f t="shared" si="28"/>
        <v>4.1800000000000006</v>
      </c>
    </row>
    <row r="261" spans="1:18" x14ac:dyDescent="0.25">
      <c r="A261">
        <v>260</v>
      </c>
      <c r="B261" t="s">
        <v>412</v>
      </c>
      <c r="C261" t="s">
        <v>328</v>
      </c>
      <c r="G261">
        <v>4.4000000000000004</v>
      </c>
      <c r="H261">
        <v>3.4</v>
      </c>
      <c r="I261" s="11">
        <v>4.5999999999999996</v>
      </c>
      <c r="J261">
        <v>6.2</v>
      </c>
      <c r="K261">
        <v>5.6</v>
      </c>
      <c r="P261">
        <f t="shared" si="26"/>
        <v>4.8400000000000007</v>
      </c>
      <c r="Q261">
        <f t="shared" si="27"/>
        <v>4.8400000000000007</v>
      </c>
      <c r="R261">
        <f t="shared" si="28"/>
        <v>4.8400000000000007</v>
      </c>
    </row>
    <row r="262" spans="1:18" x14ac:dyDescent="0.25">
      <c r="A262">
        <v>261</v>
      </c>
      <c r="B262" t="s">
        <v>412</v>
      </c>
      <c r="C262" t="s">
        <v>329</v>
      </c>
      <c r="G262">
        <v>2.9</v>
      </c>
      <c r="H262">
        <v>3.5</v>
      </c>
      <c r="I262" s="11"/>
      <c r="K262" s="11">
        <v>2</v>
      </c>
      <c r="L262">
        <v>2.5</v>
      </c>
      <c r="P262">
        <f t="shared" si="26"/>
        <v>2.7250000000000001</v>
      </c>
      <c r="Q262">
        <f t="shared" si="27"/>
        <v>2.7250000000000001</v>
      </c>
      <c r="R262">
        <f t="shared" si="28"/>
        <v>2.8000000000000003</v>
      </c>
    </row>
    <row r="263" spans="1:18" x14ac:dyDescent="0.25">
      <c r="A263">
        <v>262</v>
      </c>
      <c r="B263" t="s">
        <v>412</v>
      </c>
      <c r="C263" t="s">
        <v>330</v>
      </c>
      <c r="G263" s="11">
        <v>1.6</v>
      </c>
      <c r="H263">
        <v>2.6</v>
      </c>
      <c r="I263" s="11"/>
      <c r="L263">
        <v>0.8</v>
      </c>
      <c r="P263">
        <f t="shared" si="26"/>
        <v>1.6666666666666667</v>
      </c>
      <c r="Q263">
        <f t="shared" si="27"/>
        <v>1.6666666666666667</v>
      </c>
      <c r="R263">
        <f t="shared" si="28"/>
        <v>2.1</v>
      </c>
    </row>
    <row r="264" spans="1:18" x14ac:dyDescent="0.25">
      <c r="A264">
        <v>263</v>
      </c>
      <c r="B264" t="s">
        <v>412</v>
      </c>
      <c r="C264" t="s">
        <v>331</v>
      </c>
      <c r="G264">
        <v>1.1000000000000001</v>
      </c>
      <c r="H264">
        <v>3.4</v>
      </c>
      <c r="I264" s="11"/>
      <c r="L264">
        <v>1</v>
      </c>
      <c r="P264">
        <f t="shared" si="26"/>
        <v>1.8333333333333333</v>
      </c>
      <c r="Q264">
        <f t="shared" si="27"/>
        <v>1.8333333333333333</v>
      </c>
      <c r="R264">
        <f t="shared" si="28"/>
        <v>2.25</v>
      </c>
    </row>
    <row r="265" spans="1:18" x14ac:dyDescent="0.25">
      <c r="A265">
        <v>264</v>
      </c>
      <c r="B265" t="s">
        <v>412</v>
      </c>
      <c r="C265" t="s">
        <v>332</v>
      </c>
      <c r="G265">
        <v>2.9</v>
      </c>
      <c r="H265">
        <v>3.5</v>
      </c>
      <c r="I265" s="11"/>
      <c r="L265">
        <v>2.4</v>
      </c>
      <c r="P265">
        <f t="shared" si="26"/>
        <v>2.9333333333333336</v>
      </c>
      <c r="Q265">
        <f t="shared" si="27"/>
        <v>2.9333333333333336</v>
      </c>
      <c r="R265">
        <f t="shared" si="28"/>
        <v>3.2</v>
      </c>
    </row>
    <row r="266" spans="1:18" x14ac:dyDescent="0.25">
      <c r="A266">
        <v>265</v>
      </c>
      <c r="B266" t="s">
        <v>412</v>
      </c>
      <c r="C266" t="s">
        <v>333</v>
      </c>
      <c r="E266">
        <v>1.3</v>
      </c>
      <c r="G266">
        <v>1.1000000000000001</v>
      </c>
      <c r="H266">
        <v>2.2999999999999998</v>
      </c>
      <c r="I266" s="11">
        <v>2.7</v>
      </c>
      <c r="L266">
        <v>1.1000000000000001</v>
      </c>
      <c r="P266">
        <f t="shared" si="26"/>
        <v>1.7</v>
      </c>
      <c r="Q266">
        <f t="shared" si="27"/>
        <v>1.7</v>
      </c>
      <c r="R266">
        <f t="shared" si="28"/>
        <v>2.0333333333333332</v>
      </c>
    </row>
    <row r="267" spans="1:18" x14ac:dyDescent="0.25">
      <c r="A267">
        <v>266</v>
      </c>
      <c r="B267" t="s">
        <v>412</v>
      </c>
      <c r="C267" t="s">
        <v>334</v>
      </c>
      <c r="E267">
        <v>1.4</v>
      </c>
      <c r="G267">
        <v>1.7</v>
      </c>
      <c r="H267">
        <v>1.7</v>
      </c>
      <c r="I267" s="11">
        <v>1.8</v>
      </c>
      <c r="L267">
        <v>0.8</v>
      </c>
      <c r="P267">
        <f t="shared" si="26"/>
        <v>1.48</v>
      </c>
      <c r="Q267">
        <f t="shared" si="27"/>
        <v>1.48</v>
      </c>
      <c r="R267">
        <f t="shared" si="28"/>
        <v>1.7333333333333334</v>
      </c>
    </row>
    <row r="268" spans="1:18" x14ac:dyDescent="0.25">
      <c r="A268">
        <v>267</v>
      </c>
      <c r="B268" t="s">
        <v>412</v>
      </c>
      <c r="C268" t="s">
        <v>335</v>
      </c>
      <c r="G268">
        <v>3.6</v>
      </c>
      <c r="H268">
        <v>3</v>
      </c>
      <c r="I268" s="11">
        <v>4</v>
      </c>
      <c r="L268">
        <v>1.1000000000000001</v>
      </c>
      <c r="P268">
        <f t="shared" si="26"/>
        <v>2.9249999999999998</v>
      </c>
      <c r="Q268">
        <f t="shared" si="27"/>
        <v>2.9249999999999998</v>
      </c>
      <c r="R268">
        <f t="shared" si="28"/>
        <v>3.5333333333333332</v>
      </c>
    </row>
    <row r="269" spans="1:18" x14ac:dyDescent="0.25">
      <c r="A269">
        <v>268</v>
      </c>
      <c r="B269" t="s">
        <v>412</v>
      </c>
      <c r="C269" t="s">
        <v>336</v>
      </c>
      <c r="I269" s="11">
        <v>7.2</v>
      </c>
      <c r="J269">
        <v>10.166666666666666</v>
      </c>
      <c r="K269">
        <v>9.6</v>
      </c>
      <c r="P269">
        <f t="shared" si="26"/>
        <v>8.9888888888888889</v>
      </c>
      <c r="Q269">
        <f t="shared" si="27"/>
        <v>8.9888888888888889</v>
      </c>
      <c r="R269">
        <f t="shared" si="28"/>
        <v>8.9888888888888889</v>
      </c>
    </row>
    <row r="270" spans="1:18" x14ac:dyDescent="0.25">
      <c r="A270">
        <v>269</v>
      </c>
      <c r="B270" t="s">
        <v>412</v>
      </c>
      <c r="C270" t="s">
        <v>337</v>
      </c>
      <c r="E270">
        <v>1.5</v>
      </c>
      <c r="G270">
        <v>3.1</v>
      </c>
      <c r="H270">
        <v>2.5</v>
      </c>
      <c r="I270" s="11"/>
      <c r="L270">
        <v>2</v>
      </c>
      <c r="P270">
        <f t="shared" si="26"/>
        <v>2.2749999999999999</v>
      </c>
      <c r="Q270">
        <f t="shared" si="27"/>
        <v>2.2749999999999999</v>
      </c>
      <c r="R270">
        <f t="shared" si="28"/>
        <v>2.8</v>
      </c>
    </row>
    <row r="271" spans="1:18" x14ac:dyDescent="0.25">
      <c r="A271">
        <v>270</v>
      </c>
      <c r="B271" t="s">
        <v>412</v>
      </c>
      <c r="C271" t="s">
        <v>338</v>
      </c>
      <c r="H271">
        <v>6.4</v>
      </c>
      <c r="I271" s="11">
        <v>7.1</v>
      </c>
      <c r="J271">
        <v>8.6</v>
      </c>
      <c r="K271">
        <v>8.9</v>
      </c>
      <c r="P271">
        <f t="shared" si="26"/>
        <v>7.75</v>
      </c>
      <c r="Q271">
        <f t="shared" si="27"/>
        <v>7.75</v>
      </c>
      <c r="R271">
        <f t="shared" si="28"/>
        <v>7.75</v>
      </c>
    </row>
    <row r="272" spans="1:18" x14ac:dyDescent="0.25">
      <c r="A272">
        <v>271</v>
      </c>
      <c r="B272" t="s">
        <v>412</v>
      </c>
      <c r="C272" t="s">
        <v>339</v>
      </c>
      <c r="I272" s="11">
        <v>8.6</v>
      </c>
      <c r="K272">
        <v>8.5</v>
      </c>
      <c r="P272">
        <f t="shared" si="26"/>
        <v>8.5500000000000007</v>
      </c>
      <c r="Q272">
        <f t="shared" si="27"/>
        <v>8.5500000000000007</v>
      </c>
      <c r="R272">
        <f t="shared" si="28"/>
        <v>8.5500000000000007</v>
      </c>
    </row>
    <row r="273" spans="1:18" x14ac:dyDescent="0.25">
      <c r="A273">
        <v>272</v>
      </c>
      <c r="B273" t="s">
        <v>412</v>
      </c>
      <c r="C273" t="s">
        <v>340</v>
      </c>
      <c r="E273">
        <v>1.4</v>
      </c>
      <c r="G273">
        <v>3.6</v>
      </c>
      <c r="H273">
        <v>3.9</v>
      </c>
      <c r="I273" s="11">
        <v>3.2</v>
      </c>
      <c r="L273">
        <v>0.8</v>
      </c>
      <c r="P273">
        <f t="shared" si="26"/>
        <v>2.5800000000000005</v>
      </c>
      <c r="Q273">
        <f t="shared" si="27"/>
        <v>2.5800000000000005</v>
      </c>
      <c r="R273">
        <f t="shared" si="28"/>
        <v>3.5666666666666664</v>
      </c>
    </row>
    <row r="274" spans="1:18" x14ac:dyDescent="0.25">
      <c r="A274">
        <v>273</v>
      </c>
      <c r="B274" t="s">
        <v>412</v>
      </c>
      <c r="C274" t="s">
        <v>341</v>
      </c>
      <c r="E274">
        <v>4.4000000000000004</v>
      </c>
      <c r="G274">
        <v>4.4000000000000004</v>
      </c>
      <c r="H274">
        <v>3.25</v>
      </c>
      <c r="I274" s="11">
        <v>4.0999999999999996</v>
      </c>
      <c r="L274">
        <v>2.7</v>
      </c>
      <c r="P274">
        <f t="shared" si="26"/>
        <v>3.7699999999999996</v>
      </c>
      <c r="Q274">
        <f t="shared" si="27"/>
        <v>3.7699999999999996</v>
      </c>
      <c r="R274">
        <f t="shared" si="28"/>
        <v>3.9166666666666665</v>
      </c>
    </row>
    <row r="275" spans="1:18" x14ac:dyDescent="0.25">
      <c r="A275">
        <v>274</v>
      </c>
      <c r="B275" t="s">
        <v>412</v>
      </c>
      <c r="C275" t="s">
        <v>342</v>
      </c>
      <c r="E275">
        <v>3</v>
      </c>
      <c r="G275">
        <v>4.4000000000000004</v>
      </c>
      <c r="I275" s="11">
        <v>5.3</v>
      </c>
      <c r="L275">
        <v>1.6</v>
      </c>
      <c r="P275">
        <f t="shared" si="26"/>
        <v>3.5749999999999997</v>
      </c>
      <c r="Q275">
        <f t="shared" si="27"/>
        <v>3.5749999999999997</v>
      </c>
      <c r="R275">
        <f t="shared" si="28"/>
        <v>4.8499999999999996</v>
      </c>
    </row>
    <row r="276" spans="1:18" x14ac:dyDescent="0.25">
      <c r="A276">
        <v>275</v>
      </c>
      <c r="B276" t="s">
        <v>412</v>
      </c>
      <c r="C276" t="s">
        <v>343</v>
      </c>
      <c r="G276">
        <v>3.3</v>
      </c>
      <c r="I276" s="11">
        <v>2.7</v>
      </c>
      <c r="J276">
        <v>5.7</v>
      </c>
      <c r="L276">
        <v>0.9</v>
      </c>
      <c r="P276">
        <f t="shared" si="26"/>
        <v>3.15</v>
      </c>
      <c r="Q276">
        <f t="shared" si="27"/>
        <v>3.15</v>
      </c>
      <c r="R276">
        <f t="shared" si="28"/>
        <v>3.9</v>
      </c>
    </row>
    <row r="277" spans="1:18" x14ac:dyDescent="0.25">
      <c r="A277">
        <v>276</v>
      </c>
      <c r="B277" t="s">
        <v>412</v>
      </c>
      <c r="C277" t="s">
        <v>344</v>
      </c>
      <c r="G277">
        <v>7.625</v>
      </c>
      <c r="H277">
        <v>6.8</v>
      </c>
      <c r="I277" s="11">
        <v>6.8</v>
      </c>
      <c r="J277">
        <v>8.1999999999999993</v>
      </c>
      <c r="K277">
        <v>7.4</v>
      </c>
      <c r="P277">
        <f t="shared" si="26"/>
        <v>7.3650000000000002</v>
      </c>
      <c r="Q277">
        <f t="shared" si="27"/>
        <v>7.3650000000000002</v>
      </c>
      <c r="R277">
        <f t="shared" si="28"/>
        <v>7.3650000000000002</v>
      </c>
    </row>
    <row r="278" spans="1:18" x14ac:dyDescent="0.25">
      <c r="A278">
        <v>277</v>
      </c>
      <c r="B278" t="s">
        <v>412</v>
      </c>
      <c r="C278" t="s">
        <v>345</v>
      </c>
      <c r="G278">
        <v>8.9</v>
      </c>
      <c r="H278">
        <v>7.1</v>
      </c>
      <c r="I278" s="11">
        <v>7.6</v>
      </c>
      <c r="J278">
        <v>8.6</v>
      </c>
      <c r="K278">
        <v>8.3000000000000007</v>
      </c>
      <c r="P278">
        <f t="shared" si="26"/>
        <v>8.1</v>
      </c>
      <c r="Q278">
        <f t="shared" si="27"/>
        <v>8.1</v>
      </c>
      <c r="R278">
        <f t="shared" si="28"/>
        <v>8.1</v>
      </c>
    </row>
    <row r="279" spans="1:18" x14ac:dyDescent="0.25">
      <c r="A279">
        <v>278</v>
      </c>
      <c r="B279" t="s">
        <v>412</v>
      </c>
      <c r="C279" t="s">
        <v>346</v>
      </c>
      <c r="G279">
        <v>2.4</v>
      </c>
      <c r="H279">
        <v>2.2999999999999998</v>
      </c>
      <c r="I279" s="11"/>
      <c r="L279">
        <v>1</v>
      </c>
      <c r="P279">
        <f t="shared" si="26"/>
        <v>1.8999999999999997</v>
      </c>
      <c r="Q279">
        <f t="shared" si="27"/>
        <v>1.8999999999999997</v>
      </c>
      <c r="R279">
        <f t="shared" si="28"/>
        <v>2.3499999999999996</v>
      </c>
    </row>
    <row r="280" spans="1:18" x14ac:dyDescent="0.25">
      <c r="A280">
        <v>279</v>
      </c>
      <c r="B280" t="s">
        <v>412</v>
      </c>
      <c r="C280" t="s">
        <v>347</v>
      </c>
      <c r="G280">
        <v>2</v>
      </c>
      <c r="H280">
        <v>4</v>
      </c>
      <c r="I280" s="11"/>
      <c r="L280">
        <v>1.4</v>
      </c>
      <c r="P280">
        <f t="shared" si="26"/>
        <v>2.4666666666666668</v>
      </c>
      <c r="Q280">
        <f t="shared" si="27"/>
        <v>2.4666666666666668</v>
      </c>
      <c r="R280">
        <f t="shared" si="28"/>
        <v>3</v>
      </c>
    </row>
    <row r="281" spans="1:18" x14ac:dyDescent="0.25">
      <c r="A281">
        <v>280</v>
      </c>
      <c r="B281" t="s">
        <v>412</v>
      </c>
      <c r="C281" t="s">
        <v>348</v>
      </c>
      <c r="E281">
        <v>2.9</v>
      </c>
      <c r="G281">
        <v>2.9</v>
      </c>
      <c r="H281">
        <v>2.9</v>
      </c>
      <c r="I281" s="11"/>
      <c r="L281">
        <v>1.3</v>
      </c>
      <c r="P281">
        <f t="shared" si="26"/>
        <v>2.5</v>
      </c>
      <c r="Q281">
        <f t="shared" si="27"/>
        <v>2.5</v>
      </c>
      <c r="R281">
        <f t="shared" si="28"/>
        <v>2.9</v>
      </c>
    </row>
    <row r="282" spans="1:18" x14ac:dyDescent="0.25">
      <c r="A282">
        <v>281</v>
      </c>
      <c r="B282" t="s">
        <v>412</v>
      </c>
      <c r="C282" t="s">
        <v>349</v>
      </c>
      <c r="G282">
        <v>4.9000000000000004</v>
      </c>
      <c r="H282">
        <v>5</v>
      </c>
      <c r="I282" s="11">
        <v>4.8</v>
      </c>
      <c r="J282">
        <v>5.8</v>
      </c>
      <c r="K282">
        <v>5.9</v>
      </c>
      <c r="P282">
        <f t="shared" si="26"/>
        <v>5.2799999999999994</v>
      </c>
      <c r="Q282">
        <f t="shared" si="27"/>
        <v>5.2799999999999994</v>
      </c>
      <c r="R282">
        <f t="shared" si="28"/>
        <v>5.2799999999999994</v>
      </c>
    </row>
    <row r="283" spans="1:18" x14ac:dyDescent="0.25">
      <c r="A283">
        <v>282</v>
      </c>
      <c r="B283" t="s">
        <v>412</v>
      </c>
      <c r="C283" t="s">
        <v>350</v>
      </c>
      <c r="E283">
        <v>3.4</v>
      </c>
      <c r="G283">
        <v>3.8</v>
      </c>
      <c r="I283" s="11"/>
      <c r="L283">
        <v>1.1000000000000001</v>
      </c>
      <c r="P283">
        <f t="shared" si="26"/>
        <v>2.7666666666666662</v>
      </c>
      <c r="Q283">
        <f t="shared" si="27"/>
        <v>2.7666666666666662</v>
      </c>
      <c r="R283">
        <f t="shared" si="28"/>
        <v>3.8</v>
      </c>
    </row>
    <row r="284" spans="1:18" x14ac:dyDescent="0.25">
      <c r="A284">
        <v>283</v>
      </c>
      <c r="B284" t="s">
        <v>412</v>
      </c>
      <c r="C284" t="s">
        <v>351</v>
      </c>
      <c r="G284">
        <v>3.8</v>
      </c>
      <c r="H284">
        <v>3.5</v>
      </c>
      <c r="I284" s="11">
        <v>4.2</v>
      </c>
      <c r="J284">
        <v>3.7</v>
      </c>
      <c r="K284">
        <v>3.7</v>
      </c>
      <c r="P284">
        <f t="shared" si="26"/>
        <v>3.78</v>
      </c>
      <c r="Q284">
        <f t="shared" si="27"/>
        <v>3.78</v>
      </c>
      <c r="R284">
        <f t="shared" si="28"/>
        <v>3.78</v>
      </c>
    </row>
    <row r="285" spans="1:18" x14ac:dyDescent="0.25">
      <c r="A285">
        <v>284</v>
      </c>
      <c r="B285" t="s">
        <v>412</v>
      </c>
      <c r="C285" t="s">
        <v>352</v>
      </c>
      <c r="I285" s="11"/>
      <c r="L285">
        <v>0.7</v>
      </c>
      <c r="P285">
        <f t="shared" si="26"/>
        <v>0.7</v>
      </c>
      <c r="Q285">
        <f t="shared" si="27"/>
        <v>0.7</v>
      </c>
      <c r="R285" t="e">
        <f t="shared" si="28"/>
        <v>#DIV/0!</v>
      </c>
    </row>
    <row r="286" spans="1:18" x14ac:dyDescent="0.25">
      <c r="A286">
        <v>285</v>
      </c>
      <c r="B286" t="s">
        <v>412</v>
      </c>
      <c r="C286" t="s">
        <v>353</v>
      </c>
      <c r="G286">
        <v>2.2999999999999998</v>
      </c>
      <c r="H286">
        <v>3.214</v>
      </c>
      <c r="I286" s="11">
        <v>2.5</v>
      </c>
      <c r="L286">
        <v>0.6</v>
      </c>
      <c r="P286">
        <f t="shared" si="26"/>
        <v>2.1534999999999997</v>
      </c>
      <c r="Q286">
        <f t="shared" si="27"/>
        <v>2.1534999999999997</v>
      </c>
      <c r="R286">
        <f t="shared" si="28"/>
        <v>2.6713333333333331</v>
      </c>
    </row>
    <row r="287" spans="1:18" x14ac:dyDescent="0.25">
      <c r="A287">
        <v>286</v>
      </c>
      <c r="B287" t="s">
        <v>412</v>
      </c>
      <c r="C287" t="s">
        <v>354</v>
      </c>
      <c r="G287">
        <v>5</v>
      </c>
      <c r="H287">
        <v>4.5999999999999996</v>
      </c>
      <c r="I287" s="11">
        <v>3.8</v>
      </c>
      <c r="J287">
        <v>3.7</v>
      </c>
      <c r="K287">
        <v>4.5</v>
      </c>
      <c r="P287">
        <f t="shared" ref="P287:P318" si="29">AVERAGE(D287:M287)</f>
        <v>4.3199999999999994</v>
      </c>
      <c r="Q287">
        <f t="shared" ref="Q287:Q318" si="30">AVERAGE(D287:L287)</f>
        <v>4.3199999999999994</v>
      </c>
      <c r="R287">
        <f t="shared" si="28"/>
        <v>4.3199999999999994</v>
      </c>
    </row>
    <row r="288" spans="1:18" x14ac:dyDescent="0.25">
      <c r="A288">
        <v>287</v>
      </c>
      <c r="B288" t="s">
        <v>412</v>
      </c>
      <c r="C288" t="s">
        <v>355</v>
      </c>
      <c r="G288">
        <v>3.3</v>
      </c>
      <c r="H288">
        <v>3.8</v>
      </c>
      <c r="I288" s="11">
        <v>2.8</v>
      </c>
      <c r="J288">
        <v>3.4</v>
      </c>
      <c r="K288">
        <v>3.9</v>
      </c>
      <c r="P288">
        <f t="shared" si="29"/>
        <v>3.44</v>
      </c>
      <c r="Q288">
        <f t="shared" si="30"/>
        <v>3.44</v>
      </c>
      <c r="R288">
        <f t="shared" si="28"/>
        <v>3.44</v>
      </c>
    </row>
    <row r="289" spans="1:18" x14ac:dyDescent="0.25">
      <c r="A289">
        <v>288</v>
      </c>
      <c r="B289" t="s">
        <v>412</v>
      </c>
      <c r="C289" t="s">
        <v>356</v>
      </c>
      <c r="E289">
        <v>4.8</v>
      </c>
      <c r="G289">
        <v>3.7</v>
      </c>
      <c r="H289">
        <v>3.5</v>
      </c>
      <c r="I289" s="11">
        <v>1.9</v>
      </c>
      <c r="K289">
        <v>2.7</v>
      </c>
      <c r="P289">
        <f t="shared" si="29"/>
        <v>3.3200000000000003</v>
      </c>
      <c r="Q289">
        <f t="shared" si="30"/>
        <v>3.3200000000000003</v>
      </c>
      <c r="R289">
        <f t="shared" si="28"/>
        <v>2.95</v>
      </c>
    </row>
    <row r="290" spans="1:18" x14ac:dyDescent="0.25">
      <c r="A290">
        <v>289</v>
      </c>
      <c r="B290" t="s">
        <v>412</v>
      </c>
      <c r="C290" t="s">
        <v>357</v>
      </c>
      <c r="G290">
        <v>5</v>
      </c>
      <c r="H290">
        <v>5.0999999999999996</v>
      </c>
      <c r="I290" s="11">
        <v>5.3</v>
      </c>
      <c r="J290">
        <v>7.3</v>
      </c>
      <c r="K290">
        <v>6.7</v>
      </c>
      <c r="P290">
        <f t="shared" si="29"/>
        <v>5.88</v>
      </c>
      <c r="Q290">
        <f t="shared" si="30"/>
        <v>5.88</v>
      </c>
      <c r="R290">
        <f t="shared" si="28"/>
        <v>5.88</v>
      </c>
    </row>
    <row r="291" spans="1:18" x14ac:dyDescent="0.25">
      <c r="A291">
        <v>290</v>
      </c>
      <c r="B291" t="s">
        <v>412</v>
      </c>
      <c r="C291" t="s">
        <v>358</v>
      </c>
      <c r="G291">
        <v>3.7</v>
      </c>
      <c r="H291">
        <v>3.9</v>
      </c>
      <c r="I291" s="11">
        <v>4.3</v>
      </c>
      <c r="J291">
        <v>4.7</v>
      </c>
      <c r="K291">
        <v>4.3</v>
      </c>
      <c r="P291">
        <f t="shared" si="29"/>
        <v>4.18</v>
      </c>
      <c r="Q291">
        <f t="shared" si="30"/>
        <v>4.18</v>
      </c>
      <c r="R291">
        <f t="shared" si="28"/>
        <v>4.18</v>
      </c>
    </row>
    <row r="292" spans="1:18" x14ac:dyDescent="0.25">
      <c r="A292">
        <v>291</v>
      </c>
      <c r="B292" t="s">
        <v>412</v>
      </c>
      <c r="C292" t="s">
        <v>359</v>
      </c>
      <c r="E292" s="10">
        <v>0.75</v>
      </c>
      <c r="I292" s="11"/>
      <c r="L292">
        <v>1.0714285714285714</v>
      </c>
      <c r="P292">
        <f t="shared" si="29"/>
        <v>0.9107142857142857</v>
      </c>
      <c r="Q292">
        <f t="shared" si="30"/>
        <v>0.9107142857142857</v>
      </c>
      <c r="R292" t="e">
        <f t="shared" si="28"/>
        <v>#DIV/0!</v>
      </c>
    </row>
    <row r="293" spans="1:18" x14ac:dyDescent="0.25">
      <c r="A293">
        <v>292</v>
      </c>
      <c r="B293" t="s">
        <v>412</v>
      </c>
      <c r="C293" t="s">
        <v>360</v>
      </c>
      <c r="I293" s="11"/>
      <c r="J293">
        <v>4</v>
      </c>
      <c r="K293">
        <v>7.5</v>
      </c>
      <c r="P293">
        <f t="shared" si="29"/>
        <v>5.75</v>
      </c>
      <c r="Q293">
        <f t="shared" si="30"/>
        <v>5.75</v>
      </c>
      <c r="R293">
        <f t="shared" si="28"/>
        <v>5.75</v>
      </c>
    </row>
    <row r="294" spans="1:18" x14ac:dyDescent="0.25">
      <c r="A294">
        <v>293</v>
      </c>
      <c r="B294" t="s">
        <v>412</v>
      </c>
      <c r="C294" t="s">
        <v>361</v>
      </c>
      <c r="I294" s="11">
        <v>4.9000000000000004</v>
      </c>
      <c r="K294">
        <v>5.8</v>
      </c>
      <c r="P294">
        <f t="shared" si="29"/>
        <v>5.35</v>
      </c>
      <c r="Q294">
        <f t="shared" si="30"/>
        <v>5.35</v>
      </c>
      <c r="R294">
        <f t="shared" si="28"/>
        <v>5.35</v>
      </c>
    </row>
    <row r="295" spans="1:18" x14ac:dyDescent="0.25">
      <c r="A295">
        <v>294</v>
      </c>
      <c r="B295" t="s">
        <v>412</v>
      </c>
      <c r="C295" t="s">
        <v>362</v>
      </c>
      <c r="G295">
        <v>4.3</v>
      </c>
      <c r="H295">
        <v>2.6</v>
      </c>
      <c r="I295" s="11">
        <v>3.6</v>
      </c>
      <c r="J295">
        <v>6.1</v>
      </c>
      <c r="L295">
        <v>1.6</v>
      </c>
      <c r="P295">
        <f t="shared" si="29"/>
        <v>3.6400000000000006</v>
      </c>
      <c r="Q295">
        <f t="shared" si="30"/>
        <v>3.6400000000000006</v>
      </c>
      <c r="R295">
        <f t="shared" si="28"/>
        <v>4.1500000000000004</v>
      </c>
    </row>
    <row r="296" spans="1:18" x14ac:dyDescent="0.25">
      <c r="A296">
        <v>295</v>
      </c>
      <c r="B296" t="s">
        <v>412</v>
      </c>
      <c r="C296" t="s">
        <v>363</v>
      </c>
      <c r="H296">
        <v>4.5</v>
      </c>
      <c r="I296" s="11">
        <v>5.2</v>
      </c>
      <c r="J296">
        <v>5.7</v>
      </c>
      <c r="K296">
        <v>3.6</v>
      </c>
      <c r="P296">
        <f t="shared" si="29"/>
        <v>4.75</v>
      </c>
      <c r="Q296">
        <f t="shared" si="30"/>
        <v>4.75</v>
      </c>
      <c r="R296">
        <f t="shared" si="28"/>
        <v>4.75</v>
      </c>
    </row>
    <row r="297" spans="1:18" x14ac:dyDescent="0.25">
      <c r="A297">
        <v>296</v>
      </c>
      <c r="B297" t="s">
        <v>412</v>
      </c>
      <c r="C297" t="s">
        <v>364</v>
      </c>
      <c r="H297">
        <v>9.1999999999999993</v>
      </c>
      <c r="I297" s="11">
        <v>11.8</v>
      </c>
      <c r="J297">
        <v>12.3</v>
      </c>
      <c r="K297">
        <v>12</v>
      </c>
      <c r="P297">
        <f t="shared" si="29"/>
        <v>11.324999999999999</v>
      </c>
      <c r="Q297">
        <f t="shared" si="30"/>
        <v>11.324999999999999</v>
      </c>
      <c r="R297">
        <f t="shared" si="28"/>
        <v>11.324999999999999</v>
      </c>
    </row>
    <row r="298" spans="1:18" x14ac:dyDescent="0.25">
      <c r="A298">
        <v>297</v>
      </c>
      <c r="B298" t="s">
        <v>412</v>
      </c>
      <c r="C298" t="s">
        <v>365</v>
      </c>
      <c r="H298">
        <v>6.5</v>
      </c>
      <c r="I298" s="11">
        <v>5.8</v>
      </c>
      <c r="J298">
        <v>6.666666666666667</v>
      </c>
      <c r="K298">
        <v>5.3</v>
      </c>
      <c r="P298">
        <f t="shared" si="29"/>
        <v>6.0666666666666673</v>
      </c>
      <c r="Q298">
        <f t="shared" si="30"/>
        <v>6.0666666666666673</v>
      </c>
      <c r="R298">
        <f t="shared" si="28"/>
        <v>6.0666666666666673</v>
      </c>
    </row>
    <row r="299" spans="1:18" x14ac:dyDescent="0.25">
      <c r="A299">
        <v>298</v>
      </c>
      <c r="B299" t="s">
        <v>412</v>
      </c>
      <c r="C299" t="s">
        <v>366</v>
      </c>
      <c r="E299">
        <v>3.4</v>
      </c>
      <c r="G299">
        <v>3</v>
      </c>
      <c r="H299">
        <v>3.9</v>
      </c>
      <c r="I299" s="11">
        <v>3</v>
      </c>
      <c r="L299">
        <v>1</v>
      </c>
      <c r="P299">
        <f t="shared" si="29"/>
        <v>2.8600000000000003</v>
      </c>
      <c r="Q299">
        <f t="shared" si="30"/>
        <v>2.8600000000000003</v>
      </c>
      <c r="R299">
        <f t="shared" si="28"/>
        <v>3.3000000000000003</v>
      </c>
    </row>
    <row r="300" spans="1:18" x14ac:dyDescent="0.25">
      <c r="A300">
        <v>299</v>
      </c>
      <c r="B300" t="s">
        <v>412</v>
      </c>
      <c r="C300" t="s">
        <v>367</v>
      </c>
      <c r="E300">
        <v>2.2999999999999998</v>
      </c>
      <c r="G300">
        <v>3.7</v>
      </c>
      <c r="H300">
        <v>3.7</v>
      </c>
      <c r="I300" s="11">
        <v>2.8</v>
      </c>
      <c r="L300">
        <v>2.1</v>
      </c>
      <c r="P300">
        <f t="shared" si="29"/>
        <v>2.92</v>
      </c>
      <c r="Q300">
        <f t="shared" si="30"/>
        <v>2.92</v>
      </c>
      <c r="R300">
        <f t="shared" si="28"/>
        <v>3.4</v>
      </c>
    </row>
    <row r="301" spans="1:18" x14ac:dyDescent="0.25">
      <c r="A301">
        <v>300</v>
      </c>
      <c r="B301" t="s">
        <v>412</v>
      </c>
      <c r="C301" t="s">
        <v>368</v>
      </c>
      <c r="H301">
        <v>7.65</v>
      </c>
      <c r="I301" s="11">
        <v>8.4</v>
      </c>
      <c r="J301">
        <v>9.1999999999999993</v>
      </c>
      <c r="K301">
        <v>8.1999999999999993</v>
      </c>
      <c r="P301">
        <f t="shared" si="29"/>
        <v>8.3625000000000007</v>
      </c>
      <c r="Q301">
        <f t="shared" si="30"/>
        <v>8.3625000000000007</v>
      </c>
      <c r="R301">
        <f t="shared" si="28"/>
        <v>8.3625000000000007</v>
      </c>
    </row>
    <row r="302" spans="1:18" x14ac:dyDescent="0.25">
      <c r="A302">
        <v>301</v>
      </c>
      <c r="B302" t="s">
        <v>412</v>
      </c>
      <c r="C302" t="s">
        <v>369</v>
      </c>
      <c r="H302">
        <v>6</v>
      </c>
      <c r="I302" s="11">
        <v>8.1999999999999993</v>
      </c>
      <c r="J302">
        <v>10.8</v>
      </c>
      <c r="K302">
        <v>10.8</v>
      </c>
      <c r="M302">
        <v>6.6</v>
      </c>
      <c r="P302">
        <f t="shared" si="29"/>
        <v>8.48</v>
      </c>
      <c r="Q302">
        <f t="shared" si="30"/>
        <v>8.9499999999999993</v>
      </c>
      <c r="R302">
        <f t="shared" si="28"/>
        <v>8.9499999999999993</v>
      </c>
    </row>
    <row r="303" spans="1:18" x14ac:dyDescent="0.25">
      <c r="A303">
        <v>302</v>
      </c>
      <c r="B303" t="s">
        <v>412</v>
      </c>
      <c r="C303" t="s">
        <v>370</v>
      </c>
      <c r="G303">
        <v>4.5</v>
      </c>
      <c r="H303">
        <v>1.5</v>
      </c>
      <c r="I303" s="11">
        <v>11.5</v>
      </c>
      <c r="J303">
        <v>7</v>
      </c>
      <c r="K303">
        <v>6.5</v>
      </c>
      <c r="P303">
        <f t="shared" si="29"/>
        <v>6.2</v>
      </c>
      <c r="Q303">
        <f t="shared" si="30"/>
        <v>6.2</v>
      </c>
      <c r="R303">
        <f t="shared" si="28"/>
        <v>6.2</v>
      </c>
    </row>
    <row r="304" spans="1:18" x14ac:dyDescent="0.25">
      <c r="A304">
        <v>303</v>
      </c>
      <c r="B304" t="s">
        <v>412</v>
      </c>
      <c r="C304" t="s">
        <v>371</v>
      </c>
      <c r="G304">
        <v>2.2000000000000002</v>
      </c>
      <c r="I304" s="11"/>
      <c r="K304">
        <v>2.2666666666666666</v>
      </c>
      <c r="L304">
        <v>2</v>
      </c>
      <c r="P304">
        <f t="shared" si="29"/>
        <v>2.1555555555555554</v>
      </c>
      <c r="Q304">
        <f t="shared" si="30"/>
        <v>2.1555555555555554</v>
      </c>
      <c r="R304">
        <f t="shared" si="28"/>
        <v>2.2333333333333334</v>
      </c>
    </row>
    <row r="305" spans="1:18" x14ac:dyDescent="0.25">
      <c r="A305">
        <v>304</v>
      </c>
      <c r="B305" t="s">
        <v>412</v>
      </c>
      <c r="C305" t="s">
        <v>372</v>
      </c>
      <c r="G305" s="13">
        <v>2.7</v>
      </c>
      <c r="I305" s="14">
        <v>2.4</v>
      </c>
      <c r="J305" s="13">
        <v>3.7</v>
      </c>
      <c r="L305" s="13">
        <v>1.2</v>
      </c>
      <c r="N305" s="13"/>
      <c r="P305">
        <f t="shared" si="29"/>
        <v>2.5</v>
      </c>
      <c r="Q305">
        <f t="shared" si="30"/>
        <v>2.5</v>
      </c>
      <c r="R305">
        <f t="shared" si="28"/>
        <v>2.9333333333333336</v>
      </c>
    </row>
    <row r="306" spans="1:18" x14ac:dyDescent="0.25">
      <c r="A306">
        <v>305</v>
      </c>
      <c r="B306" t="s">
        <v>412</v>
      </c>
      <c r="C306" t="s">
        <v>373</v>
      </c>
      <c r="G306" s="13">
        <v>3.9</v>
      </c>
      <c r="H306" s="13">
        <v>4.3</v>
      </c>
      <c r="I306" s="14">
        <v>3.4</v>
      </c>
      <c r="J306" s="13">
        <v>5</v>
      </c>
      <c r="K306" s="13">
        <v>4.3</v>
      </c>
      <c r="P306">
        <f t="shared" si="29"/>
        <v>4.1800000000000006</v>
      </c>
      <c r="Q306">
        <f t="shared" si="30"/>
        <v>4.1800000000000006</v>
      </c>
      <c r="R306">
        <f t="shared" si="28"/>
        <v>4.1800000000000006</v>
      </c>
    </row>
    <row r="307" spans="1:18" x14ac:dyDescent="0.25">
      <c r="A307">
        <v>306</v>
      </c>
      <c r="B307" t="s">
        <v>412</v>
      </c>
      <c r="C307" t="s">
        <v>374</v>
      </c>
      <c r="G307" s="13">
        <v>2.7</v>
      </c>
      <c r="H307" s="13">
        <v>1.6</v>
      </c>
      <c r="I307" s="14">
        <v>3.7</v>
      </c>
      <c r="J307" s="13">
        <v>3.1</v>
      </c>
      <c r="L307" s="13">
        <v>1</v>
      </c>
      <c r="N307" s="13"/>
      <c r="P307">
        <f t="shared" si="29"/>
        <v>2.42</v>
      </c>
      <c r="Q307">
        <f t="shared" si="30"/>
        <v>2.42</v>
      </c>
      <c r="R307">
        <f t="shared" si="28"/>
        <v>2.7749999999999999</v>
      </c>
    </row>
    <row r="308" spans="1:18" x14ac:dyDescent="0.25">
      <c r="A308">
        <v>307</v>
      </c>
      <c r="B308" t="s">
        <v>412</v>
      </c>
      <c r="C308" t="s">
        <v>375</v>
      </c>
      <c r="G308" s="13">
        <v>3.5</v>
      </c>
      <c r="H308" s="13">
        <v>3.8</v>
      </c>
      <c r="I308" s="14">
        <v>3.1</v>
      </c>
      <c r="J308" s="13">
        <v>5.5</v>
      </c>
      <c r="K308" s="13">
        <v>5.7</v>
      </c>
      <c r="P308">
        <f t="shared" si="29"/>
        <v>4.32</v>
      </c>
      <c r="Q308">
        <f t="shared" si="30"/>
        <v>4.32</v>
      </c>
      <c r="R308">
        <f t="shared" si="28"/>
        <v>4.32</v>
      </c>
    </row>
    <row r="309" spans="1:18" x14ac:dyDescent="0.25">
      <c r="A309">
        <v>308</v>
      </c>
      <c r="B309" t="s">
        <v>412</v>
      </c>
      <c r="C309" t="s">
        <v>376</v>
      </c>
      <c r="I309" s="14">
        <v>3.5</v>
      </c>
      <c r="J309" s="13">
        <v>3.7</v>
      </c>
      <c r="K309" s="13">
        <v>5.3100000000000005</v>
      </c>
      <c r="P309">
        <f t="shared" si="29"/>
        <v>4.1700000000000008</v>
      </c>
      <c r="Q309">
        <f t="shared" si="30"/>
        <v>4.1700000000000008</v>
      </c>
      <c r="R309">
        <f t="shared" si="28"/>
        <v>4.1700000000000008</v>
      </c>
    </row>
    <row r="310" spans="1:18" x14ac:dyDescent="0.25">
      <c r="A310">
        <v>309</v>
      </c>
      <c r="B310" t="s">
        <v>412</v>
      </c>
      <c r="C310" t="s">
        <v>377</v>
      </c>
      <c r="I310" s="14">
        <v>4.5</v>
      </c>
      <c r="J310" s="13">
        <v>6.6</v>
      </c>
      <c r="K310" s="13">
        <v>8.3000000000000007</v>
      </c>
      <c r="P310">
        <f t="shared" si="29"/>
        <v>6.4666666666666659</v>
      </c>
      <c r="Q310">
        <f t="shared" si="30"/>
        <v>6.4666666666666659</v>
      </c>
      <c r="R310">
        <f t="shared" si="28"/>
        <v>6.4666666666666659</v>
      </c>
    </row>
    <row r="311" spans="1:18" x14ac:dyDescent="0.25">
      <c r="A311">
        <v>310</v>
      </c>
      <c r="B311" t="s">
        <v>412</v>
      </c>
      <c r="C311" t="s">
        <v>378</v>
      </c>
      <c r="G311" s="13">
        <v>5.5</v>
      </c>
      <c r="H311" s="13">
        <v>6.7</v>
      </c>
      <c r="I311" s="14">
        <v>6.5</v>
      </c>
      <c r="J311" s="13">
        <v>9.4</v>
      </c>
      <c r="K311" s="13">
        <v>9.3000000000000007</v>
      </c>
      <c r="M311" s="13"/>
      <c r="P311">
        <f t="shared" si="29"/>
        <v>7.4800000000000013</v>
      </c>
      <c r="Q311">
        <f t="shared" si="30"/>
        <v>7.4800000000000013</v>
      </c>
      <c r="R311">
        <f t="shared" si="28"/>
        <v>7.4800000000000013</v>
      </c>
    </row>
    <row r="312" spans="1:18" x14ac:dyDescent="0.25">
      <c r="A312">
        <v>311</v>
      </c>
      <c r="B312" t="s">
        <v>412</v>
      </c>
      <c r="C312" t="s">
        <v>379</v>
      </c>
      <c r="G312" s="13">
        <v>8</v>
      </c>
      <c r="H312" s="13">
        <v>6.4</v>
      </c>
      <c r="I312" s="14">
        <v>6.3</v>
      </c>
      <c r="J312" s="13">
        <v>9.25</v>
      </c>
      <c r="K312" s="13">
        <v>7.6</v>
      </c>
      <c r="P312">
        <f t="shared" si="29"/>
        <v>7.51</v>
      </c>
      <c r="Q312">
        <f t="shared" si="30"/>
        <v>7.51</v>
      </c>
      <c r="R312">
        <f t="shared" si="28"/>
        <v>7.51</v>
      </c>
    </row>
    <row r="313" spans="1:18" x14ac:dyDescent="0.25">
      <c r="A313">
        <v>312</v>
      </c>
      <c r="B313" t="s">
        <v>412</v>
      </c>
      <c r="C313" t="s">
        <v>380</v>
      </c>
      <c r="I313" s="14">
        <v>1.5</v>
      </c>
      <c r="K313" s="13">
        <v>1.25</v>
      </c>
      <c r="P313">
        <f t="shared" si="29"/>
        <v>1.375</v>
      </c>
      <c r="Q313">
        <f t="shared" si="30"/>
        <v>1.375</v>
      </c>
      <c r="R313">
        <f t="shared" si="28"/>
        <v>1.375</v>
      </c>
    </row>
    <row r="314" spans="1:18" x14ac:dyDescent="0.25">
      <c r="A314">
        <v>313</v>
      </c>
      <c r="B314" t="s">
        <v>566</v>
      </c>
      <c r="C314" s="25" t="s">
        <v>454</v>
      </c>
      <c r="G314">
        <v>5.62</v>
      </c>
      <c r="H314">
        <v>5.96</v>
      </c>
      <c r="I314">
        <v>5.3</v>
      </c>
      <c r="J314">
        <v>10.166666666666666</v>
      </c>
      <c r="P314">
        <f t="shared" si="29"/>
        <v>6.7616666666666667</v>
      </c>
      <c r="Q314">
        <f t="shared" si="30"/>
        <v>6.7616666666666667</v>
      </c>
      <c r="R314">
        <f t="shared" si="28"/>
        <v>6.7616666666666667</v>
      </c>
    </row>
    <row r="315" spans="1:18" x14ac:dyDescent="0.25">
      <c r="A315">
        <v>314</v>
      </c>
      <c r="B315" t="s">
        <v>566</v>
      </c>
      <c r="C315" s="25" t="s">
        <v>455</v>
      </c>
      <c r="G315">
        <v>6.8599999999999994</v>
      </c>
      <c r="H315">
        <v>5.8</v>
      </c>
      <c r="I315">
        <v>8.24</v>
      </c>
      <c r="J315">
        <v>6.44</v>
      </c>
      <c r="P315">
        <f t="shared" si="29"/>
        <v>6.835</v>
      </c>
      <c r="Q315">
        <f t="shared" si="30"/>
        <v>6.835</v>
      </c>
      <c r="R315">
        <f t="shared" si="28"/>
        <v>6.835</v>
      </c>
    </row>
    <row r="316" spans="1:18" x14ac:dyDescent="0.25">
      <c r="A316">
        <v>315</v>
      </c>
      <c r="B316" t="s">
        <v>566</v>
      </c>
      <c r="C316" s="25" t="s">
        <v>456</v>
      </c>
      <c r="G316">
        <v>8.9</v>
      </c>
      <c r="H316">
        <v>7.8</v>
      </c>
      <c r="I316">
        <v>6.82</v>
      </c>
      <c r="J316">
        <v>8.16</v>
      </c>
      <c r="P316">
        <f t="shared" si="29"/>
        <v>7.92</v>
      </c>
      <c r="Q316">
        <f t="shared" si="30"/>
        <v>7.92</v>
      </c>
      <c r="R316">
        <f t="shared" si="28"/>
        <v>7.92</v>
      </c>
    </row>
    <row r="317" spans="1:18" x14ac:dyDescent="0.25">
      <c r="A317">
        <v>316</v>
      </c>
      <c r="B317" t="s">
        <v>566</v>
      </c>
      <c r="C317" s="25" t="s">
        <v>457</v>
      </c>
      <c r="G317">
        <v>3.9800000000000004</v>
      </c>
      <c r="I317">
        <v>4.4399999999999995</v>
      </c>
      <c r="J317">
        <v>8.98</v>
      </c>
      <c r="L317">
        <v>4.0199999999999996</v>
      </c>
      <c r="P317">
        <f t="shared" si="29"/>
        <v>5.3549999999999995</v>
      </c>
      <c r="Q317">
        <f t="shared" si="30"/>
        <v>5.3549999999999995</v>
      </c>
      <c r="R317">
        <f t="shared" si="28"/>
        <v>5.8</v>
      </c>
    </row>
    <row r="318" spans="1:18" x14ac:dyDescent="0.25">
      <c r="A318">
        <v>317</v>
      </c>
      <c r="B318" t="s">
        <v>566</v>
      </c>
      <c r="C318" s="25" t="s">
        <v>458</v>
      </c>
      <c r="G318">
        <v>5.0599999999999996</v>
      </c>
      <c r="H318">
        <v>4.2</v>
      </c>
      <c r="I318">
        <v>7.1400000000000006</v>
      </c>
      <c r="J318">
        <v>6.9</v>
      </c>
      <c r="P318">
        <f t="shared" si="29"/>
        <v>5.8249999999999993</v>
      </c>
      <c r="Q318">
        <f t="shared" si="30"/>
        <v>5.8249999999999993</v>
      </c>
      <c r="R318">
        <f t="shared" si="28"/>
        <v>5.8249999999999993</v>
      </c>
    </row>
    <row r="319" spans="1:18" x14ac:dyDescent="0.25">
      <c r="A319">
        <v>318</v>
      </c>
      <c r="B319" t="s">
        <v>566</v>
      </c>
      <c r="C319" s="25" t="s">
        <v>459</v>
      </c>
      <c r="G319">
        <v>4.76</v>
      </c>
      <c r="I319">
        <v>5.5</v>
      </c>
      <c r="J319">
        <v>8.1999999999999993</v>
      </c>
      <c r="P319">
        <f t="shared" ref="P319:P348" si="31">AVERAGE(D319:M319)</f>
        <v>6.1533333333333333</v>
      </c>
      <c r="Q319">
        <f t="shared" ref="Q319:Q348" si="32">AVERAGE(D319:L319)</f>
        <v>6.1533333333333333</v>
      </c>
      <c r="R319">
        <f t="shared" si="28"/>
        <v>6.1533333333333333</v>
      </c>
    </row>
    <row r="320" spans="1:18" x14ac:dyDescent="0.25">
      <c r="A320">
        <v>319</v>
      </c>
      <c r="B320" t="s">
        <v>566</v>
      </c>
      <c r="C320" s="25" t="s">
        <v>460</v>
      </c>
      <c r="G320">
        <v>7.3</v>
      </c>
      <c r="H320">
        <v>6.6</v>
      </c>
      <c r="I320">
        <v>4.5199999999999996</v>
      </c>
      <c r="J320">
        <v>8.1199999999999992</v>
      </c>
      <c r="L320">
        <v>3.72</v>
      </c>
      <c r="P320">
        <f t="shared" si="31"/>
        <v>6.0519999999999996</v>
      </c>
      <c r="Q320">
        <f t="shared" si="32"/>
        <v>6.0519999999999996</v>
      </c>
      <c r="R320">
        <f t="shared" si="28"/>
        <v>6.6349999999999998</v>
      </c>
    </row>
    <row r="321" spans="1:18" x14ac:dyDescent="0.25">
      <c r="A321">
        <v>320</v>
      </c>
      <c r="B321" t="s">
        <v>566</v>
      </c>
      <c r="C321" s="25" t="s">
        <v>461</v>
      </c>
      <c r="G321">
        <v>6.05</v>
      </c>
      <c r="H321">
        <v>5.55</v>
      </c>
      <c r="I321">
        <v>3.94</v>
      </c>
      <c r="J321">
        <v>6.15</v>
      </c>
      <c r="P321">
        <f t="shared" si="31"/>
        <v>5.4224999999999994</v>
      </c>
      <c r="Q321">
        <f t="shared" si="32"/>
        <v>5.4224999999999994</v>
      </c>
      <c r="R321">
        <f t="shared" si="28"/>
        <v>5.4224999999999994</v>
      </c>
    </row>
    <row r="322" spans="1:18" x14ac:dyDescent="0.25">
      <c r="A322">
        <v>321</v>
      </c>
      <c r="B322" t="s">
        <v>566</v>
      </c>
      <c r="C322" s="25" t="s">
        <v>462</v>
      </c>
      <c r="G322">
        <v>5.7200000000000006</v>
      </c>
      <c r="H322">
        <v>5.4799999999999995</v>
      </c>
      <c r="I322">
        <v>5.5</v>
      </c>
      <c r="J322">
        <v>7.35</v>
      </c>
      <c r="P322">
        <f t="shared" si="31"/>
        <v>6.0124999999999993</v>
      </c>
      <c r="Q322">
        <f t="shared" si="32"/>
        <v>6.0124999999999993</v>
      </c>
      <c r="R322">
        <f t="shared" si="28"/>
        <v>6.0124999999999993</v>
      </c>
    </row>
    <row r="323" spans="1:18" x14ac:dyDescent="0.25">
      <c r="A323">
        <v>322</v>
      </c>
      <c r="B323" t="s">
        <v>566</v>
      </c>
      <c r="C323" s="25" t="s">
        <v>463</v>
      </c>
      <c r="G323">
        <v>4.08</v>
      </c>
      <c r="H323">
        <v>5.5600000000000005</v>
      </c>
      <c r="I323">
        <v>4.26</v>
      </c>
      <c r="J323">
        <v>5.7799999999999994</v>
      </c>
      <c r="L323">
        <v>3.9200000000000004</v>
      </c>
      <c r="P323">
        <f t="shared" si="31"/>
        <v>4.7200000000000006</v>
      </c>
      <c r="Q323">
        <f t="shared" si="32"/>
        <v>4.7200000000000006</v>
      </c>
      <c r="R323">
        <f t="shared" ref="R323:R386" si="33">AVERAGE(D323,F323,G323,H323,I323,J323,K323)</f>
        <v>4.92</v>
      </c>
    </row>
    <row r="324" spans="1:18" x14ac:dyDescent="0.25">
      <c r="A324">
        <v>323</v>
      </c>
      <c r="B324" t="s">
        <v>566</v>
      </c>
      <c r="C324" s="25" t="s">
        <v>464</v>
      </c>
      <c r="G324">
        <v>4.88</v>
      </c>
      <c r="H324">
        <v>8.48</v>
      </c>
      <c r="I324">
        <v>6.26</v>
      </c>
      <c r="J324">
        <v>9.64</v>
      </c>
      <c r="P324">
        <f t="shared" si="31"/>
        <v>7.3149999999999995</v>
      </c>
      <c r="Q324">
        <f t="shared" si="32"/>
        <v>7.3149999999999995</v>
      </c>
      <c r="R324">
        <f t="shared" si="33"/>
        <v>7.3149999999999995</v>
      </c>
    </row>
    <row r="325" spans="1:18" x14ac:dyDescent="0.25">
      <c r="A325">
        <v>324</v>
      </c>
      <c r="B325" t="s">
        <v>566</v>
      </c>
      <c r="C325" s="25" t="s">
        <v>465</v>
      </c>
      <c r="G325">
        <v>5.8</v>
      </c>
      <c r="H325">
        <v>6.58</v>
      </c>
      <c r="I325">
        <v>5.5600000000000005</v>
      </c>
      <c r="J325">
        <v>5.88</v>
      </c>
      <c r="P325">
        <f t="shared" si="31"/>
        <v>5.9549999999999992</v>
      </c>
      <c r="Q325">
        <f t="shared" si="32"/>
        <v>5.9549999999999992</v>
      </c>
      <c r="R325">
        <f t="shared" si="33"/>
        <v>5.9549999999999992</v>
      </c>
    </row>
    <row r="326" spans="1:18" x14ac:dyDescent="0.25">
      <c r="A326">
        <v>325</v>
      </c>
      <c r="B326" t="s">
        <v>566</v>
      </c>
      <c r="C326" s="25" t="s">
        <v>466</v>
      </c>
      <c r="G326">
        <v>6.5400000000000009</v>
      </c>
      <c r="H326">
        <v>5.9</v>
      </c>
      <c r="I326">
        <v>4.4000000000000004</v>
      </c>
      <c r="J326">
        <v>7</v>
      </c>
      <c r="P326">
        <f t="shared" si="31"/>
        <v>5.9600000000000009</v>
      </c>
      <c r="Q326">
        <f t="shared" si="32"/>
        <v>5.9600000000000009</v>
      </c>
      <c r="R326">
        <f t="shared" si="33"/>
        <v>5.9600000000000009</v>
      </c>
    </row>
    <row r="327" spans="1:18" x14ac:dyDescent="0.25">
      <c r="A327">
        <v>326</v>
      </c>
      <c r="B327" t="s">
        <v>566</v>
      </c>
      <c r="C327" s="25" t="s">
        <v>467</v>
      </c>
      <c r="G327">
        <v>2.2999999999999998</v>
      </c>
      <c r="H327">
        <v>3.6</v>
      </c>
      <c r="I327">
        <v>2.35</v>
      </c>
      <c r="J327">
        <v>4.5999999999999996</v>
      </c>
      <c r="L327">
        <v>4.0200000000000005</v>
      </c>
      <c r="P327">
        <f t="shared" si="31"/>
        <v>3.3740000000000001</v>
      </c>
      <c r="Q327">
        <f t="shared" si="32"/>
        <v>3.3740000000000001</v>
      </c>
      <c r="R327">
        <f t="shared" si="33"/>
        <v>3.2124999999999999</v>
      </c>
    </row>
    <row r="328" spans="1:18" x14ac:dyDescent="0.25">
      <c r="A328">
        <v>327</v>
      </c>
      <c r="B328" t="s">
        <v>566</v>
      </c>
      <c r="C328" s="25" t="s">
        <v>468</v>
      </c>
      <c r="G328">
        <v>4.1599999999999993</v>
      </c>
      <c r="H328">
        <v>2.72</v>
      </c>
      <c r="I328">
        <v>5.0999999999999996</v>
      </c>
      <c r="J328">
        <v>5.7999999999999989</v>
      </c>
      <c r="L328">
        <v>4.8999999999999995</v>
      </c>
      <c r="P328">
        <f t="shared" si="31"/>
        <v>4.5359999999999996</v>
      </c>
      <c r="Q328">
        <f t="shared" si="32"/>
        <v>4.5359999999999996</v>
      </c>
      <c r="R328">
        <f t="shared" si="33"/>
        <v>4.4449999999999994</v>
      </c>
    </row>
    <row r="329" spans="1:18" x14ac:dyDescent="0.25">
      <c r="A329">
        <v>328</v>
      </c>
      <c r="B329" t="s">
        <v>566</v>
      </c>
      <c r="C329" s="25" t="s">
        <v>469</v>
      </c>
      <c r="G329">
        <v>3.2</v>
      </c>
      <c r="H329">
        <v>3</v>
      </c>
      <c r="I329">
        <v>1.5</v>
      </c>
      <c r="J329">
        <v>5.25</v>
      </c>
      <c r="L329">
        <v>4.2</v>
      </c>
      <c r="P329">
        <f t="shared" si="31"/>
        <v>3.4299999999999997</v>
      </c>
      <c r="Q329">
        <f t="shared" si="32"/>
        <v>3.4299999999999997</v>
      </c>
      <c r="R329">
        <f t="shared" si="33"/>
        <v>3.2374999999999998</v>
      </c>
    </row>
    <row r="330" spans="1:18" x14ac:dyDescent="0.25">
      <c r="A330">
        <v>329</v>
      </c>
      <c r="B330" t="s">
        <v>566</v>
      </c>
      <c r="C330" s="25" t="s">
        <v>470</v>
      </c>
      <c r="G330">
        <v>3.2399999999999998</v>
      </c>
      <c r="H330">
        <v>2.4799999999999995</v>
      </c>
      <c r="I330">
        <v>4.2750000000000004</v>
      </c>
      <c r="P330">
        <f t="shared" si="31"/>
        <v>3.3316666666666666</v>
      </c>
      <c r="Q330">
        <f t="shared" si="32"/>
        <v>3.3316666666666666</v>
      </c>
      <c r="R330">
        <f t="shared" si="33"/>
        <v>3.3316666666666666</v>
      </c>
    </row>
    <row r="331" spans="1:18" x14ac:dyDescent="0.25">
      <c r="A331">
        <v>330</v>
      </c>
      <c r="B331" t="s">
        <v>566</v>
      </c>
      <c r="C331" s="25" t="s">
        <v>471</v>
      </c>
      <c r="G331">
        <v>4.0600000000000005</v>
      </c>
      <c r="H331">
        <v>4.2</v>
      </c>
      <c r="I331">
        <v>3.7</v>
      </c>
      <c r="L331">
        <v>4.2799999999999994</v>
      </c>
      <c r="P331">
        <f t="shared" si="31"/>
        <v>4.0600000000000005</v>
      </c>
      <c r="Q331">
        <f t="shared" si="32"/>
        <v>4.0600000000000005</v>
      </c>
      <c r="R331">
        <f t="shared" si="33"/>
        <v>3.9866666666666668</v>
      </c>
    </row>
    <row r="332" spans="1:18" x14ac:dyDescent="0.25">
      <c r="A332">
        <v>331</v>
      </c>
      <c r="B332" t="s">
        <v>566</v>
      </c>
      <c r="C332" s="25" t="s">
        <v>472</v>
      </c>
      <c r="G332">
        <v>3.2399999999999998</v>
      </c>
      <c r="H332">
        <v>5.5</v>
      </c>
      <c r="I332">
        <v>3.7</v>
      </c>
      <c r="J332">
        <v>6.6400000000000006</v>
      </c>
      <c r="L332">
        <v>4.2</v>
      </c>
      <c r="P332">
        <f t="shared" si="31"/>
        <v>4.6560000000000006</v>
      </c>
      <c r="Q332">
        <f t="shared" si="32"/>
        <v>4.6560000000000006</v>
      </c>
      <c r="R332">
        <f t="shared" si="33"/>
        <v>4.7700000000000005</v>
      </c>
    </row>
    <row r="333" spans="1:18" x14ac:dyDescent="0.25">
      <c r="A333">
        <v>332</v>
      </c>
      <c r="B333" t="s">
        <v>566</v>
      </c>
      <c r="C333" s="25" t="s">
        <v>473</v>
      </c>
      <c r="G333">
        <v>4.1399999999999997</v>
      </c>
      <c r="I333">
        <v>2.3333333333333335</v>
      </c>
      <c r="J333">
        <v>8.0750000000000011</v>
      </c>
      <c r="L333">
        <v>4.74</v>
      </c>
      <c r="P333">
        <f t="shared" si="31"/>
        <v>4.8220833333333335</v>
      </c>
      <c r="Q333">
        <f t="shared" si="32"/>
        <v>4.8220833333333335</v>
      </c>
      <c r="R333">
        <f t="shared" si="33"/>
        <v>4.8494444444444449</v>
      </c>
    </row>
    <row r="334" spans="1:18" x14ac:dyDescent="0.25">
      <c r="A334">
        <v>333</v>
      </c>
      <c r="B334" t="s">
        <v>566</v>
      </c>
      <c r="C334" s="25" t="s">
        <v>474</v>
      </c>
      <c r="G334">
        <v>3.18</v>
      </c>
      <c r="H334">
        <v>3.8</v>
      </c>
      <c r="I334">
        <v>2.2600000000000002</v>
      </c>
      <c r="J334">
        <v>5.2</v>
      </c>
      <c r="L334">
        <v>2.6799999999999997</v>
      </c>
      <c r="P334">
        <f t="shared" si="31"/>
        <v>3.4240000000000004</v>
      </c>
      <c r="Q334">
        <f t="shared" si="32"/>
        <v>3.4240000000000004</v>
      </c>
      <c r="R334">
        <f t="shared" si="33"/>
        <v>3.6100000000000003</v>
      </c>
    </row>
    <row r="335" spans="1:18" x14ac:dyDescent="0.25">
      <c r="A335">
        <v>334</v>
      </c>
      <c r="B335" t="s">
        <v>566</v>
      </c>
      <c r="C335" s="25" t="s">
        <v>475</v>
      </c>
      <c r="G335">
        <v>2.62</v>
      </c>
      <c r="I335">
        <v>3.5</v>
      </c>
      <c r="J335">
        <v>7.5600000000000005</v>
      </c>
      <c r="L335">
        <v>4.3499999999999996</v>
      </c>
      <c r="P335">
        <f t="shared" si="31"/>
        <v>4.5075000000000003</v>
      </c>
      <c r="Q335">
        <f t="shared" si="32"/>
        <v>4.5075000000000003</v>
      </c>
      <c r="R335">
        <f t="shared" si="33"/>
        <v>4.5599999999999996</v>
      </c>
    </row>
    <row r="336" spans="1:18" x14ac:dyDescent="0.25">
      <c r="A336">
        <v>335</v>
      </c>
      <c r="B336" t="s">
        <v>566</v>
      </c>
      <c r="C336" s="25" t="s">
        <v>476</v>
      </c>
      <c r="H336">
        <v>3.9</v>
      </c>
      <c r="I336">
        <v>4.08</v>
      </c>
      <c r="J336">
        <v>6.6</v>
      </c>
      <c r="L336">
        <v>2.84</v>
      </c>
      <c r="P336">
        <f t="shared" si="31"/>
        <v>4.3550000000000004</v>
      </c>
      <c r="Q336">
        <f t="shared" si="32"/>
        <v>4.3550000000000004</v>
      </c>
      <c r="R336">
        <f t="shared" si="33"/>
        <v>4.8600000000000003</v>
      </c>
    </row>
    <row r="337" spans="1:18" x14ac:dyDescent="0.25">
      <c r="A337">
        <v>336</v>
      </c>
      <c r="B337" t="s">
        <v>566</v>
      </c>
      <c r="C337" s="25" t="s">
        <v>477</v>
      </c>
      <c r="G337">
        <v>4.32</v>
      </c>
      <c r="H337">
        <v>4.9000000000000004</v>
      </c>
      <c r="I337">
        <v>3.1599999999999997</v>
      </c>
      <c r="J337">
        <v>6.0400000000000009</v>
      </c>
      <c r="L337">
        <v>4.58</v>
      </c>
      <c r="P337">
        <f t="shared" si="31"/>
        <v>4.5999999999999996</v>
      </c>
      <c r="Q337">
        <f t="shared" si="32"/>
        <v>4.5999999999999996</v>
      </c>
      <c r="R337">
        <f t="shared" si="33"/>
        <v>4.6050000000000004</v>
      </c>
    </row>
    <row r="338" spans="1:18" x14ac:dyDescent="0.25">
      <c r="A338">
        <v>337</v>
      </c>
      <c r="B338" t="s">
        <v>566</v>
      </c>
      <c r="C338" s="25" t="s">
        <v>478</v>
      </c>
      <c r="G338">
        <v>3.2800000000000002</v>
      </c>
      <c r="H338">
        <v>4.6399999999999997</v>
      </c>
      <c r="I338">
        <v>3.9799999999999995</v>
      </c>
      <c r="J338">
        <v>5.24</v>
      </c>
      <c r="L338">
        <v>3.8600000000000003</v>
      </c>
      <c r="P338">
        <f t="shared" si="31"/>
        <v>4.2</v>
      </c>
      <c r="Q338">
        <f t="shared" si="32"/>
        <v>4.2</v>
      </c>
      <c r="R338">
        <f t="shared" si="33"/>
        <v>4.2850000000000001</v>
      </c>
    </row>
    <row r="339" spans="1:18" x14ac:dyDescent="0.25">
      <c r="A339">
        <v>338</v>
      </c>
      <c r="B339" t="s">
        <v>566</v>
      </c>
      <c r="C339" s="25" t="s">
        <v>479</v>
      </c>
      <c r="G339">
        <v>4.2200000000000006</v>
      </c>
      <c r="H339">
        <v>4.26</v>
      </c>
      <c r="I339">
        <v>3.4200000000000004</v>
      </c>
      <c r="J339">
        <v>4.2666666666666666</v>
      </c>
      <c r="L339">
        <v>5.42</v>
      </c>
      <c r="P339">
        <f t="shared" si="31"/>
        <v>4.317333333333333</v>
      </c>
      <c r="Q339">
        <f t="shared" si="32"/>
        <v>4.317333333333333</v>
      </c>
      <c r="R339">
        <f t="shared" si="33"/>
        <v>4.041666666666667</v>
      </c>
    </row>
    <row r="340" spans="1:18" x14ac:dyDescent="0.25">
      <c r="A340">
        <v>339</v>
      </c>
      <c r="B340" t="s">
        <v>566</v>
      </c>
      <c r="C340" s="25" t="s">
        <v>480</v>
      </c>
      <c r="G340">
        <v>4.28</v>
      </c>
      <c r="H340">
        <v>4</v>
      </c>
      <c r="I340">
        <v>2.9</v>
      </c>
      <c r="J340">
        <v>4.84</v>
      </c>
      <c r="L340">
        <v>3.3</v>
      </c>
      <c r="P340">
        <f t="shared" si="31"/>
        <v>3.8640000000000008</v>
      </c>
      <c r="Q340">
        <f t="shared" si="32"/>
        <v>3.8640000000000008</v>
      </c>
      <c r="R340">
        <f t="shared" si="33"/>
        <v>4.0050000000000008</v>
      </c>
    </row>
    <row r="341" spans="1:18" x14ac:dyDescent="0.25">
      <c r="A341">
        <v>340</v>
      </c>
      <c r="B341" t="s">
        <v>566</v>
      </c>
      <c r="C341" s="25" t="s">
        <v>481</v>
      </c>
      <c r="G341">
        <v>4.16</v>
      </c>
      <c r="H341">
        <v>4.54</v>
      </c>
      <c r="I341">
        <v>4.3499999999999996</v>
      </c>
      <c r="J341">
        <v>6.04</v>
      </c>
      <c r="L341">
        <v>3.7</v>
      </c>
      <c r="P341">
        <f t="shared" si="31"/>
        <v>4.5579999999999998</v>
      </c>
      <c r="Q341">
        <f t="shared" si="32"/>
        <v>4.5579999999999998</v>
      </c>
      <c r="R341">
        <f t="shared" si="33"/>
        <v>4.7725</v>
      </c>
    </row>
    <row r="342" spans="1:18" x14ac:dyDescent="0.25">
      <c r="A342">
        <v>341</v>
      </c>
      <c r="B342" t="s">
        <v>566</v>
      </c>
      <c r="C342" s="25" t="s">
        <v>482</v>
      </c>
      <c r="G342">
        <v>3.9799999999999995</v>
      </c>
      <c r="H342">
        <v>4.96</v>
      </c>
      <c r="I342">
        <v>3.5800000000000005</v>
      </c>
      <c r="J342">
        <v>8.9</v>
      </c>
      <c r="L342">
        <v>4.26</v>
      </c>
      <c r="P342">
        <f t="shared" si="31"/>
        <v>5.1360000000000001</v>
      </c>
      <c r="Q342">
        <f t="shared" si="32"/>
        <v>5.1360000000000001</v>
      </c>
      <c r="R342">
        <f t="shared" si="33"/>
        <v>5.3550000000000004</v>
      </c>
    </row>
    <row r="343" spans="1:18" x14ac:dyDescent="0.25">
      <c r="A343">
        <v>342</v>
      </c>
      <c r="B343" t="s">
        <v>566</v>
      </c>
      <c r="C343" s="25" t="s">
        <v>483</v>
      </c>
      <c r="L343">
        <v>1.3399999999999999</v>
      </c>
      <c r="P343">
        <f t="shared" si="31"/>
        <v>1.3399999999999999</v>
      </c>
      <c r="Q343">
        <f t="shared" si="32"/>
        <v>1.3399999999999999</v>
      </c>
      <c r="R343" t="e">
        <f t="shared" si="33"/>
        <v>#DIV/0!</v>
      </c>
    </row>
    <row r="344" spans="1:18" x14ac:dyDescent="0.25">
      <c r="A344">
        <v>343</v>
      </c>
      <c r="B344" t="s">
        <v>566</v>
      </c>
      <c r="C344" s="25" t="s">
        <v>484</v>
      </c>
      <c r="G344">
        <v>2.8</v>
      </c>
      <c r="I344">
        <v>5</v>
      </c>
      <c r="J344">
        <v>2.2999999999999998</v>
      </c>
      <c r="L344">
        <v>4.92</v>
      </c>
      <c r="P344">
        <f t="shared" si="31"/>
        <v>3.7549999999999999</v>
      </c>
      <c r="Q344">
        <f t="shared" si="32"/>
        <v>3.7549999999999999</v>
      </c>
      <c r="R344">
        <f t="shared" si="33"/>
        <v>3.3666666666666667</v>
      </c>
    </row>
    <row r="345" spans="1:18" x14ac:dyDescent="0.25">
      <c r="A345">
        <v>344</v>
      </c>
      <c r="B345" t="s">
        <v>566</v>
      </c>
      <c r="C345" s="25" t="s">
        <v>485</v>
      </c>
      <c r="G345">
        <v>2.7399999999999998</v>
      </c>
      <c r="H345">
        <v>3.35</v>
      </c>
      <c r="I345">
        <v>3.1333333333333333</v>
      </c>
      <c r="L345">
        <v>3.0000000000000004</v>
      </c>
      <c r="P345">
        <f t="shared" si="31"/>
        <v>3.0558333333333332</v>
      </c>
      <c r="Q345">
        <f t="shared" si="32"/>
        <v>3.0558333333333332</v>
      </c>
      <c r="R345">
        <f t="shared" si="33"/>
        <v>3.0744444444444441</v>
      </c>
    </row>
    <row r="346" spans="1:18" x14ac:dyDescent="0.25">
      <c r="A346">
        <v>345</v>
      </c>
      <c r="B346" t="s">
        <v>566</v>
      </c>
      <c r="C346" s="25" t="s">
        <v>486</v>
      </c>
      <c r="G346">
        <v>4.3</v>
      </c>
      <c r="P346">
        <f t="shared" si="31"/>
        <v>4.3</v>
      </c>
      <c r="Q346">
        <f t="shared" si="32"/>
        <v>4.3</v>
      </c>
      <c r="R346">
        <f t="shared" si="33"/>
        <v>4.3</v>
      </c>
    </row>
    <row r="347" spans="1:18" x14ac:dyDescent="0.25">
      <c r="A347">
        <v>346</v>
      </c>
      <c r="B347" t="s">
        <v>566</v>
      </c>
      <c r="C347" s="25" t="s">
        <v>487</v>
      </c>
      <c r="G347">
        <v>4.4000000000000004</v>
      </c>
      <c r="H347">
        <v>5</v>
      </c>
      <c r="I347">
        <v>4.0599999999999996</v>
      </c>
      <c r="J347">
        <v>8.68</v>
      </c>
      <c r="L347">
        <v>4.5999999999999996</v>
      </c>
      <c r="P347">
        <f t="shared" si="31"/>
        <v>5.3480000000000008</v>
      </c>
      <c r="Q347">
        <f t="shared" si="32"/>
        <v>5.3480000000000008</v>
      </c>
      <c r="R347">
        <f t="shared" si="33"/>
        <v>5.5350000000000001</v>
      </c>
    </row>
    <row r="348" spans="1:18" x14ac:dyDescent="0.25">
      <c r="A348">
        <v>347</v>
      </c>
      <c r="B348" t="s">
        <v>566</v>
      </c>
      <c r="C348" s="25" t="s">
        <v>488</v>
      </c>
      <c r="G348">
        <v>4.5600000000000005</v>
      </c>
      <c r="H348">
        <v>4.76</v>
      </c>
      <c r="I348">
        <v>4.08</v>
      </c>
      <c r="J348">
        <v>6.36</v>
      </c>
      <c r="L348">
        <v>5.0600000000000005</v>
      </c>
      <c r="P348">
        <f t="shared" si="31"/>
        <v>4.9640000000000004</v>
      </c>
      <c r="Q348">
        <f t="shared" si="32"/>
        <v>4.9640000000000004</v>
      </c>
      <c r="R348">
        <f t="shared" si="33"/>
        <v>4.9400000000000004</v>
      </c>
    </row>
    <row r="349" spans="1:18" x14ac:dyDescent="0.25">
      <c r="A349">
        <v>348</v>
      </c>
      <c r="B349" t="s">
        <v>566</v>
      </c>
      <c r="C349" s="25" t="s">
        <v>489</v>
      </c>
      <c r="R349" t="e">
        <f t="shared" si="33"/>
        <v>#DIV/0!</v>
      </c>
    </row>
    <row r="350" spans="1:18" x14ac:dyDescent="0.25">
      <c r="A350">
        <v>349</v>
      </c>
      <c r="B350" t="s">
        <v>566</v>
      </c>
      <c r="C350" s="25" t="s">
        <v>490</v>
      </c>
      <c r="G350">
        <v>3.2750000000000004</v>
      </c>
      <c r="H350">
        <v>3</v>
      </c>
      <c r="I350">
        <v>4.5999999999999996</v>
      </c>
      <c r="J350">
        <v>5</v>
      </c>
      <c r="L350">
        <v>2.96</v>
      </c>
      <c r="P350">
        <f t="shared" ref="P350:P356" si="34">AVERAGE(D350:M350)</f>
        <v>3.7670000000000003</v>
      </c>
      <c r="Q350">
        <f t="shared" ref="Q350:Q356" si="35">AVERAGE(D350:L350)</f>
        <v>3.7670000000000003</v>
      </c>
      <c r="R350">
        <f t="shared" si="33"/>
        <v>3.96875</v>
      </c>
    </row>
    <row r="351" spans="1:18" x14ac:dyDescent="0.25">
      <c r="A351">
        <v>350</v>
      </c>
      <c r="B351" t="s">
        <v>566</v>
      </c>
      <c r="C351" s="25" t="s">
        <v>491</v>
      </c>
      <c r="G351">
        <v>3</v>
      </c>
      <c r="I351">
        <v>1.2</v>
      </c>
      <c r="L351">
        <v>2.5</v>
      </c>
      <c r="P351">
        <f t="shared" si="34"/>
        <v>2.2333333333333334</v>
      </c>
      <c r="Q351">
        <f t="shared" si="35"/>
        <v>2.2333333333333334</v>
      </c>
      <c r="R351">
        <f t="shared" si="33"/>
        <v>2.1</v>
      </c>
    </row>
    <row r="352" spans="1:18" x14ac:dyDescent="0.25">
      <c r="A352">
        <v>351</v>
      </c>
      <c r="B352" t="s">
        <v>566</v>
      </c>
      <c r="C352" s="25" t="s">
        <v>492</v>
      </c>
      <c r="G352">
        <v>4.4800000000000004</v>
      </c>
      <c r="H352">
        <v>4.5200000000000005</v>
      </c>
      <c r="I352">
        <v>4.6500000000000004</v>
      </c>
      <c r="J352">
        <v>6.9833333333333334</v>
      </c>
      <c r="L352">
        <v>4.2250000000000005</v>
      </c>
      <c r="P352">
        <f t="shared" si="34"/>
        <v>4.9716666666666667</v>
      </c>
      <c r="Q352">
        <f t="shared" si="35"/>
        <v>4.9716666666666667</v>
      </c>
      <c r="R352">
        <f t="shared" si="33"/>
        <v>5.1583333333333332</v>
      </c>
    </row>
    <row r="353" spans="1:18" x14ac:dyDescent="0.25">
      <c r="A353">
        <v>352</v>
      </c>
      <c r="B353" t="s">
        <v>566</v>
      </c>
      <c r="C353" s="25" t="s">
        <v>493</v>
      </c>
      <c r="G353">
        <v>4.2</v>
      </c>
      <c r="H353">
        <v>3.72</v>
      </c>
      <c r="I353">
        <v>2.96</v>
      </c>
      <c r="J353">
        <v>5.9249999999999998</v>
      </c>
      <c r="L353">
        <v>3.8200000000000003</v>
      </c>
      <c r="P353">
        <f t="shared" si="34"/>
        <v>4.125</v>
      </c>
      <c r="Q353">
        <f t="shared" si="35"/>
        <v>4.125</v>
      </c>
      <c r="R353">
        <f t="shared" si="33"/>
        <v>4.2012499999999999</v>
      </c>
    </row>
    <row r="354" spans="1:18" x14ac:dyDescent="0.25">
      <c r="A354">
        <v>353</v>
      </c>
      <c r="B354" t="s">
        <v>566</v>
      </c>
      <c r="C354" s="25" t="s">
        <v>494</v>
      </c>
      <c r="G354">
        <v>2.6799999999999997</v>
      </c>
      <c r="H354">
        <v>4.24</v>
      </c>
      <c r="I354">
        <v>3.1599999999999997</v>
      </c>
      <c r="J354">
        <v>7.06</v>
      </c>
      <c r="L354">
        <v>4.04</v>
      </c>
      <c r="P354">
        <f t="shared" si="34"/>
        <v>4.2359999999999998</v>
      </c>
      <c r="Q354">
        <f t="shared" si="35"/>
        <v>4.2359999999999998</v>
      </c>
      <c r="R354">
        <f t="shared" si="33"/>
        <v>4.2850000000000001</v>
      </c>
    </row>
    <row r="355" spans="1:18" x14ac:dyDescent="0.25">
      <c r="A355">
        <v>354</v>
      </c>
      <c r="B355" t="s">
        <v>566</v>
      </c>
      <c r="C355" s="25" t="s">
        <v>495</v>
      </c>
      <c r="G355">
        <v>3.6400000000000006</v>
      </c>
      <c r="H355">
        <v>5.3800000000000008</v>
      </c>
      <c r="I355">
        <v>3.78</v>
      </c>
      <c r="J355">
        <v>11.440000000000001</v>
      </c>
      <c r="L355">
        <v>3.2</v>
      </c>
      <c r="P355">
        <f t="shared" si="34"/>
        <v>5.4880000000000004</v>
      </c>
      <c r="Q355">
        <f t="shared" si="35"/>
        <v>5.4880000000000004</v>
      </c>
      <c r="R355">
        <f t="shared" si="33"/>
        <v>6.0600000000000005</v>
      </c>
    </row>
    <row r="356" spans="1:18" x14ac:dyDescent="0.25">
      <c r="A356">
        <v>355</v>
      </c>
      <c r="B356" t="s">
        <v>566</v>
      </c>
      <c r="C356" s="25" t="s">
        <v>496</v>
      </c>
      <c r="G356">
        <v>4.4799999999999995</v>
      </c>
      <c r="H356">
        <v>4.5200000000000005</v>
      </c>
      <c r="I356">
        <v>4.2799999999999994</v>
      </c>
      <c r="J356">
        <v>5.68</v>
      </c>
      <c r="L356">
        <v>3.2400000000000007</v>
      </c>
      <c r="P356">
        <f t="shared" si="34"/>
        <v>4.4400000000000004</v>
      </c>
      <c r="Q356">
        <f t="shared" si="35"/>
        <v>4.4400000000000004</v>
      </c>
      <c r="R356">
        <f t="shared" si="33"/>
        <v>4.74</v>
      </c>
    </row>
    <row r="357" spans="1:18" x14ac:dyDescent="0.25">
      <c r="A357">
        <v>356</v>
      </c>
      <c r="B357" t="s">
        <v>566</v>
      </c>
      <c r="C357" s="25" t="s">
        <v>497</v>
      </c>
      <c r="R357" t="e">
        <f t="shared" si="33"/>
        <v>#DIV/0!</v>
      </c>
    </row>
    <row r="358" spans="1:18" x14ac:dyDescent="0.25">
      <c r="A358">
        <v>357</v>
      </c>
      <c r="B358" t="s">
        <v>566</v>
      </c>
      <c r="C358" s="25" t="s">
        <v>498</v>
      </c>
      <c r="G358">
        <v>3.4</v>
      </c>
      <c r="H358">
        <v>3.46</v>
      </c>
      <c r="J358">
        <v>5.9</v>
      </c>
      <c r="L358">
        <v>3.9249999999999998</v>
      </c>
      <c r="P358">
        <f t="shared" ref="P358:P396" si="36">AVERAGE(D358:M358)</f>
        <v>4.1712499999999997</v>
      </c>
      <c r="Q358">
        <f t="shared" ref="Q358:Q396" si="37">AVERAGE(D358:L358)</f>
        <v>4.1712499999999997</v>
      </c>
      <c r="R358">
        <f t="shared" si="33"/>
        <v>4.253333333333333</v>
      </c>
    </row>
    <row r="359" spans="1:18" x14ac:dyDescent="0.25">
      <c r="A359">
        <v>358</v>
      </c>
      <c r="B359" t="s">
        <v>566</v>
      </c>
      <c r="C359" s="25" t="s">
        <v>499</v>
      </c>
      <c r="G359">
        <v>3.3250000000000002</v>
      </c>
      <c r="H359">
        <v>4.92</v>
      </c>
      <c r="I359">
        <v>4</v>
      </c>
      <c r="J359">
        <v>9.1</v>
      </c>
      <c r="L359">
        <v>2.8</v>
      </c>
      <c r="P359">
        <f t="shared" si="36"/>
        <v>4.8289999999999997</v>
      </c>
      <c r="Q359">
        <f t="shared" si="37"/>
        <v>4.8289999999999997</v>
      </c>
      <c r="R359">
        <f t="shared" si="33"/>
        <v>5.3362499999999997</v>
      </c>
    </row>
    <row r="360" spans="1:18" x14ac:dyDescent="0.25">
      <c r="A360">
        <v>359</v>
      </c>
      <c r="B360" t="s">
        <v>566</v>
      </c>
      <c r="C360" s="25" t="s">
        <v>500</v>
      </c>
      <c r="G360">
        <v>4.4000000000000004</v>
      </c>
      <c r="H360">
        <v>4.7</v>
      </c>
      <c r="I360">
        <v>4.0750000000000002</v>
      </c>
      <c r="J360">
        <v>9.4</v>
      </c>
      <c r="L360">
        <v>4.66</v>
      </c>
      <c r="P360">
        <f t="shared" si="36"/>
        <v>5.447000000000001</v>
      </c>
      <c r="Q360">
        <f t="shared" si="37"/>
        <v>5.447000000000001</v>
      </c>
      <c r="R360">
        <f t="shared" si="33"/>
        <v>5.6437500000000007</v>
      </c>
    </row>
    <row r="361" spans="1:18" x14ac:dyDescent="0.25">
      <c r="A361">
        <v>360</v>
      </c>
      <c r="B361" t="s">
        <v>566</v>
      </c>
      <c r="C361" s="25" t="s">
        <v>501</v>
      </c>
      <c r="G361">
        <v>3.4</v>
      </c>
      <c r="H361">
        <v>5.2</v>
      </c>
      <c r="I361">
        <v>2.84</v>
      </c>
      <c r="J361">
        <v>3.9166666666666665</v>
      </c>
      <c r="L361">
        <v>4.74</v>
      </c>
      <c r="P361">
        <f t="shared" si="36"/>
        <v>4.019333333333333</v>
      </c>
      <c r="Q361">
        <f t="shared" si="37"/>
        <v>4.019333333333333</v>
      </c>
      <c r="R361">
        <f t="shared" si="33"/>
        <v>3.8391666666666664</v>
      </c>
    </row>
    <row r="362" spans="1:18" x14ac:dyDescent="0.25">
      <c r="A362">
        <v>361</v>
      </c>
      <c r="B362" t="s">
        <v>566</v>
      </c>
      <c r="C362" s="25" t="s">
        <v>502</v>
      </c>
      <c r="G362">
        <v>4.04</v>
      </c>
      <c r="H362">
        <v>4.7799999999999994</v>
      </c>
      <c r="I362">
        <v>2.86</v>
      </c>
      <c r="J362">
        <v>2.84</v>
      </c>
      <c r="P362">
        <f t="shared" si="36"/>
        <v>3.63</v>
      </c>
      <c r="Q362">
        <f t="shared" si="37"/>
        <v>3.63</v>
      </c>
      <c r="R362">
        <f t="shared" si="33"/>
        <v>3.63</v>
      </c>
    </row>
    <row r="363" spans="1:18" x14ac:dyDescent="0.25">
      <c r="A363">
        <v>362</v>
      </c>
      <c r="B363" t="s">
        <v>566</v>
      </c>
      <c r="C363" s="25" t="s">
        <v>503</v>
      </c>
      <c r="G363">
        <v>4.0600000000000005</v>
      </c>
      <c r="H363">
        <v>4.5</v>
      </c>
      <c r="I363">
        <v>3.8800000000000003</v>
      </c>
      <c r="J363">
        <v>9.5400000000000009</v>
      </c>
      <c r="L363">
        <v>3.88</v>
      </c>
      <c r="P363">
        <f t="shared" si="36"/>
        <v>5.1720000000000006</v>
      </c>
      <c r="Q363">
        <f t="shared" si="37"/>
        <v>5.1720000000000006</v>
      </c>
      <c r="R363">
        <f t="shared" si="33"/>
        <v>5.495000000000001</v>
      </c>
    </row>
    <row r="364" spans="1:18" x14ac:dyDescent="0.25">
      <c r="A364">
        <v>363</v>
      </c>
      <c r="B364" t="s">
        <v>566</v>
      </c>
      <c r="C364" s="25" t="s">
        <v>504</v>
      </c>
      <c r="G364">
        <v>4.0999999999999996</v>
      </c>
      <c r="H364">
        <v>3.5200000000000005</v>
      </c>
      <c r="I364">
        <v>3.46</v>
      </c>
      <c r="J364">
        <v>6.5</v>
      </c>
      <c r="L364">
        <v>4.7200000000000006</v>
      </c>
      <c r="P364">
        <f t="shared" si="36"/>
        <v>4.4599999999999991</v>
      </c>
      <c r="Q364">
        <f t="shared" si="37"/>
        <v>4.4599999999999991</v>
      </c>
      <c r="R364">
        <f t="shared" si="33"/>
        <v>4.3949999999999996</v>
      </c>
    </row>
    <row r="365" spans="1:18" x14ac:dyDescent="0.25">
      <c r="A365">
        <v>364</v>
      </c>
      <c r="B365" t="s">
        <v>566</v>
      </c>
      <c r="C365" s="25" t="s">
        <v>505</v>
      </c>
      <c r="L365">
        <v>4.32</v>
      </c>
      <c r="P365">
        <f t="shared" si="36"/>
        <v>4.32</v>
      </c>
      <c r="Q365">
        <f t="shared" si="37"/>
        <v>4.32</v>
      </c>
      <c r="R365" t="e">
        <f t="shared" si="33"/>
        <v>#DIV/0!</v>
      </c>
    </row>
    <row r="366" spans="1:18" x14ac:dyDescent="0.25">
      <c r="A366">
        <v>365</v>
      </c>
      <c r="B366" t="s">
        <v>566</v>
      </c>
      <c r="C366" s="25" t="s">
        <v>506</v>
      </c>
      <c r="G366">
        <v>4.68</v>
      </c>
      <c r="H366">
        <v>1.8</v>
      </c>
      <c r="I366">
        <v>2.65</v>
      </c>
      <c r="J366">
        <v>5.86</v>
      </c>
      <c r="L366">
        <v>3.5</v>
      </c>
      <c r="P366">
        <f t="shared" si="36"/>
        <v>3.6979999999999995</v>
      </c>
      <c r="Q366">
        <f t="shared" si="37"/>
        <v>3.6979999999999995</v>
      </c>
      <c r="R366">
        <f t="shared" si="33"/>
        <v>3.7474999999999996</v>
      </c>
    </row>
    <row r="367" spans="1:18" x14ac:dyDescent="0.25">
      <c r="A367">
        <v>366</v>
      </c>
      <c r="B367" t="s">
        <v>566</v>
      </c>
      <c r="C367" s="25" t="s">
        <v>507</v>
      </c>
      <c r="G367">
        <v>3.1</v>
      </c>
      <c r="I367">
        <v>6</v>
      </c>
      <c r="J367">
        <v>10</v>
      </c>
      <c r="L367">
        <v>3.75</v>
      </c>
      <c r="P367">
        <f t="shared" si="36"/>
        <v>5.7125000000000004</v>
      </c>
      <c r="Q367">
        <f t="shared" si="37"/>
        <v>5.7125000000000004</v>
      </c>
      <c r="R367">
        <f t="shared" si="33"/>
        <v>6.3666666666666671</v>
      </c>
    </row>
    <row r="368" spans="1:18" x14ac:dyDescent="0.25">
      <c r="A368">
        <v>367</v>
      </c>
      <c r="B368" t="s">
        <v>566</v>
      </c>
      <c r="C368" s="25" t="s">
        <v>508</v>
      </c>
      <c r="G368">
        <v>3.9</v>
      </c>
      <c r="I368">
        <v>5.4799999999999995</v>
      </c>
      <c r="L368">
        <v>3.9</v>
      </c>
      <c r="P368">
        <f t="shared" si="36"/>
        <v>4.4266666666666667</v>
      </c>
      <c r="Q368">
        <f t="shared" si="37"/>
        <v>4.4266666666666667</v>
      </c>
      <c r="R368">
        <f t="shared" si="33"/>
        <v>4.6899999999999995</v>
      </c>
    </row>
    <row r="369" spans="1:18" x14ac:dyDescent="0.25">
      <c r="A369">
        <v>368</v>
      </c>
      <c r="B369" t="s">
        <v>566</v>
      </c>
      <c r="C369" s="25" t="s">
        <v>509</v>
      </c>
      <c r="G369">
        <v>5.3</v>
      </c>
      <c r="H369">
        <v>5.0999999999999996</v>
      </c>
      <c r="I369">
        <v>4.45</v>
      </c>
      <c r="J369">
        <v>4.6999999999999993</v>
      </c>
      <c r="L369">
        <v>4.2333333333333334</v>
      </c>
      <c r="P369">
        <f t="shared" si="36"/>
        <v>4.7566666666666659</v>
      </c>
      <c r="Q369">
        <f t="shared" si="37"/>
        <v>4.7566666666666659</v>
      </c>
      <c r="R369">
        <f t="shared" si="33"/>
        <v>4.8874999999999993</v>
      </c>
    </row>
    <row r="370" spans="1:18" x14ac:dyDescent="0.25">
      <c r="A370">
        <v>369</v>
      </c>
      <c r="B370" t="s">
        <v>566</v>
      </c>
      <c r="C370" s="25" t="s">
        <v>510</v>
      </c>
      <c r="G370">
        <v>4.3600000000000003</v>
      </c>
      <c r="H370">
        <v>3.9400000000000004</v>
      </c>
      <c r="I370">
        <v>2.64</v>
      </c>
      <c r="J370">
        <v>5</v>
      </c>
      <c r="L370">
        <v>5.16</v>
      </c>
      <c r="P370">
        <f t="shared" si="36"/>
        <v>4.2200000000000006</v>
      </c>
      <c r="Q370">
        <f t="shared" si="37"/>
        <v>4.2200000000000006</v>
      </c>
      <c r="R370">
        <f t="shared" si="33"/>
        <v>3.9850000000000003</v>
      </c>
    </row>
    <row r="371" spans="1:18" x14ac:dyDescent="0.25">
      <c r="A371">
        <v>370</v>
      </c>
      <c r="B371" t="s">
        <v>566</v>
      </c>
      <c r="C371" s="25" t="s">
        <v>511</v>
      </c>
      <c r="G371">
        <v>4</v>
      </c>
      <c r="H371">
        <v>4.46</v>
      </c>
      <c r="I371">
        <v>3.8749999999999996</v>
      </c>
      <c r="J371">
        <v>6.2</v>
      </c>
      <c r="L371">
        <v>4.5</v>
      </c>
      <c r="P371">
        <f t="shared" si="36"/>
        <v>4.6070000000000002</v>
      </c>
      <c r="Q371">
        <f t="shared" si="37"/>
        <v>4.6070000000000002</v>
      </c>
      <c r="R371">
        <f t="shared" si="33"/>
        <v>4.63375</v>
      </c>
    </row>
    <row r="372" spans="1:18" x14ac:dyDescent="0.25">
      <c r="A372">
        <v>371</v>
      </c>
      <c r="B372" t="s">
        <v>566</v>
      </c>
      <c r="C372" s="25" t="s">
        <v>512</v>
      </c>
      <c r="G372">
        <v>4.18</v>
      </c>
      <c r="H372">
        <v>3.46</v>
      </c>
      <c r="I372">
        <v>3.3</v>
      </c>
      <c r="J372">
        <v>7.2</v>
      </c>
      <c r="L372">
        <v>4.32</v>
      </c>
      <c r="P372">
        <f t="shared" si="36"/>
        <v>4.492</v>
      </c>
      <c r="Q372">
        <f t="shared" si="37"/>
        <v>4.492</v>
      </c>
      <c r="R372">
        <f t="shared" si="33"/>
        <v>4.5350000000000001</v>
      </c>
    </row>
    <row r="373" spans="1:18" x14ac:dyDescent="0.25">
      <c r="A373">
        <v>372</v>
      </c>
      <c r="B373" t="s">
        <v>566</v>
      </c>
      <c r="C373" s="25" t="s">
        <v>513</v>
      </c>
      <c r="L373">
        <v>4.2</v>
      </c>
      <c r="P373">
        <f t="shared" si="36"/>
        <v>4.2</v>
      </c>
      <c r="Q373">
        <f t="shared" si="37"/>
        <v>4.2</v>
      </c>
      <c r="R373" t="e">
        <f t="shared" si="33"/>
        <v>#DIV/0!</v>
      </c>
    </row>
    <row r="374" spans="1:18" x14ac:dyDescent="0.25">
      <c r="A374">
        <v>373</v>
      </c>
      <c r="B374" t="s">
        <v>566</v>
      </c>
      <c r="C374" s="25" t="s">
        <v>514</v>
      </c>
      <c r="G374">
        <v>4.0200000000000005</v>
      </c>
      <c r="I374">
        <v>3</v>
      </c>
      <c r="L374">
        <v>5.08</v>
      </c>
      <c r="P374">
        <f t="shared" si="36"/>
        <v>4.0333333333333341</v>
      </c>
      <c r="Q374">
        <f t="shared" si="37"/>
        <v>4.0333333333333341</v>
      </c>
      <c r="R374">
        <f t="shared" si="33"/>
        <v>3.5100000000000002</v>
      </c>
    </row>
    <row r="375" spans="1:18" x14ac:dyDescent="0.25">
      <c r="A375">
        <v>374</v>
      </c>
      <c r="B375" t="s">
        <v>566</v>
      </c>
      <c r="C375" s="25" t="s">
        <v>515</v>
      </c>
      <c r="G375">
        <v>4.3800000000000008</v>
      </c>
      <c r="I375">
        <v>3.45</v>
      </c>
      <c r="L375">
        <v>4.1500000000000004</v>
      </c>
      <c r="P375">
        <f t="shared" si="36"/>
        <v>3.9933333333333336</v>
      </c>
      <c r="Q375">
        <f t="shared" si="37"/>
        <v>3.9933333333333336</v>
      </c>
      <c r="R375">
        <f t="shared" si="33"/>
        <v>3.9150000000000005</v>
      </c>
    </row>
    <row r="376" spans="1:18" x14ac:dyDescent="0.25">
      <c r="A376">
        <v>375</v>
      </c>
      <c r="B376" t="s">
        <v>566</v>
      </c>
      <c r="C376" s="25" t="s">
        <v>516</v>
      </c>
      <c r="G376">
        <v>4.7</v>
      </c>
      <c r="H376">
        <v>5.6</v>
      </c>
      <c r="I376">
        <v>4.74</v>
      </c>
      <c r="J376">
        <v>10</v>
      </c>
      <c r="L376">
        <v>6.14</v>
      </c>
      <c r="P376">
        <f t="shared" si="36"/>
        <v>6.2359999999999998</v>
      </c>
      <c r="Q376">
        <f t="shared" si="37"/>
        <v>6.2359999999999998</v>
      </c>
      <c r="R376">
        <f t="shared" si="33"/>
        <v>6.26</v>
      </c>
    </row>
    <row r="377" spans="1:18" x14ac:dyDescent="0.25">
      <c r="A377">
        <v>376</v>
      </c>
      <c r="B377" t="s">
        <v>566</v>
      </c>
      <c r="C377" s="25" t="s">
        <v>517</v>
      </c>
      <c r="G377">
        <v>4.58</v>
      </c>
      <c r="H377">
        <v>3.7666666666666671</v>
      </c>
      <c r="P377">
        <f t="shared" si="36"/>
        <v>4.1733333333333338</v>
      </c>
      <c r="Q377">
        <f t="shared" si="37"/>
        <v>4.1733333333333338</v>
      </c>
      <c r="R377">
        <f t="shared" si="33"/>
        <v>4.1733333333333338</v>
      </c>
    </row>
    <row r="378" spans="1:18" x14ac:dyDescent="0.25">
      <c r="A378">
        <v>377</v>
      </c>
      <c r="B378" t="s">
        <v>566</v>
      </c>
      <c r="C378" s="25" t="s">
        <v>518</v>
      </c>
      <c r="G378">
        <v>4.1399999999999997</v>
      </c>
      <c r="H378">
        <v>5.5</v>
      </c>
      <c r="I378">
        <v>1.5</v>
      </c>
      <c r="P378">
        <f t="shared" si="36"/>
        <v>3.7133333333333334</v>
      </c>
      <c r="Q378">
        <f t="shared" si="37"/>
        <v>3.7133333333333334</v>
      </c>
      <c r="R378">
        <f t="shared" si="33"/>
        <v>3.7133333333333334</v>
      </c>
    </row>
    <row r="379" spans="1:18" x14ac:dyDescent="0.25">
      <c r="A379">
        <v>378</v>
      </c>
      <c r="B379" t="s">
        <v>566</v>
      </c>
      <c r="C379" s="25" t="s">
        <v>519</v>
      </c>
      <c r="G379">
        <v>3.38</v>
      </c>
      <c r="H379">
        <v>4.8666666666666671</v>
      </c>
      <c r="I379">
        <v>3.66</v>
      </c>
      <c r="J379">
        <v>6.0400000000000009</v>
      </c>
      <c r="L379">
        <v>2.7399999999999998</v>
      </c>
      <c r="P379">
        <f t="shared" si="36"/>
        <v>4.1373333333333324</v>
      </c>
      <c r="Q379">
        <f t="shared" si="37"/>
        <v>4.1373333333333324</v>
      </c>
      <c r="R379">
        <f t="shared" si="33"/>
        <v>4.4866666666666664</v>
      </c>
    </row>
    <row r="380" spans="1:18" x14ac:dyDescent="0.25">
      <c r="A380">
        <v>379</v>
      </c>
      <c r="B380" t="s">
        <v>566</v>
      </c>
      <c r="C380" s="25" t="s">
        <v>520</v>
      </c>
      <c r="G380">
        <v>5.5600000000000005</v>
      </c>
      <c r="H380">
        <v>4.96</v>
      </c>
      <c r="I380">
        <v>4.46</v>
      </c>
      <c r="J380">
        <v>6.3</v>
      </c>
      <c r="L380">
        <v>5.62</v>
      </c>
      <c r="P380">
        <f t="shared" si="36"/>
        <v>5.3800000000000008</v>
      </c>
      <c r="Q380">
        <f t="shared" si="37"/>
        <v>5.3800000000000008</v>
      </c>
      <c r="R380">
        <f t="shared" si="33"/>
        <v>5.32</v>
      </c>
    </row>
    <row r="381" spans="1:18" x14ac:dyDescent="0.25">
      <c r="A381">
        <v>380</v>
      </c>
      <c r="B381" t="s">
        <v>566</v>
      </c>
      <c r="C381" s="25" t="s">
        <v>521</v>
      </c>
      <c r="L381">
        <v>2.84</v>
      </c>
      <c r="P381">
        <f t="shared" si="36"/>
        <v>2.84</v>
      </c>
      <c r="Q381">
        <f t="shared" si="37"/>
        <v>2.84</v>
      </c>
      <c r="R381" t="e">
        <f t="shared" si="33"/>
        <v>#DIV/0!</v>
      </c>
    </row>
    <row r="382" spans="1:18" x14ac:dyDescent="0.25">
      <c r="A382">
        <v>381</v>
      </c>
      <c r="B382" t="s">
        <v>566</v>
      </c>
      <c r="C382" s="25" t="s">
        <v>522</v>
      </c>
      <c r="G382">
        <v>1.2</v>
      </c>
      <c r="L382">
        <v>2.38</v>
      </c>
      <c r="P382">
        <f t="shared" si="36"/>
        <v>1.79</v>
      </c>
      <c r="Q382">
        <f t="shared" si="37"/>
        <v>1.79</v>
      </c>
      <c r="R382">
        <f t="shared" si="33"/>
        <v>1.2</v>
      </c>
    </row>
    <row r="383" spans="1:18" x14ac:dyDescent="0.25">
      <c r="A383">
        <v>382</v>
      </c>
      <c r="B383" t="s">
        <v>566</v>
      </c>
      <c r="C383" s="25" t="s">
        <v>523</v>
      </c>
      <c r="I383">
        <v>2</v>
      </c>
      <c r="J383">
        <v>4.4599999999999991</v>
      </c>
      <c r="L383">
        <v>3.5799999999999996</v>
      </c>
      <c r="P383">
        <f t="shared" si="36"/>
        <v>3.3466666666666662</v>
      </c>
      <c r="Q383">
        <f t="shared" si="37"/>
        <v>3.3466666666666662</v>
      </c>
      <c r="R383">
        <f t="shared" si="33"/>
        <v>3.2299999999999995</v>
      </c>
    </row>
    <row r="384" spans="1:18" x14ac:dyDescent="0.25">
      <c r="A384">
        <v>383</v>
      </c>
      <c r="B384" t="s">
        <v>566</v>
      </c>
      <c r="C384" s="25" t="s">
        <v>524</v>
      </c>
      <c r="G384">
        <v>4</v>
      </c>
      <c r="H384">
        <v>4.0999999999999996</v>
      </c>
      <c r="I384">
        <v>2.7</v>
      </c>
      <c r="J384">
        <v>10.540000000000001</v>
      </c>
      <c r="L384">
        <v>5.76</v>
      </c>
      <c r="P384">
        <f t="shared" si="36"/>
        <v>5.42</v>
      </c>
      <c r="Q384">
        <f t="shared" si="37"/>
        <v>5.42</v>
      </c>
      <c r="R384">
        <f t="shared" si="33"/>
        <v>5.3350000000000009</v>
      </c>
    </row>
    <row r="385" spans="1:18" x14ac:dyDescent="0.25">
      <c r="A385">
        <v>384</v>
      </c>
      <c r="B385" t="s">
        <v>566</v>
      </c>
      <c r="C385" s="25" t="s">
        <v>525</v>
      </c>
      <c r="G385">
        <v>5.5200000000000005</v>
      </c>
      <c r="H385">
        <v>5.3666666666666671</v>
      </c>
      <c r="I385">
        <v>3.4800000000000004</v>
      </c>
      <c r="J385">
        <v>9.18</v>
      </c>
      <c r="L385">
        <v>4.0600000000000005</v>
      </c>
      <c r="P385">
        <f t="shared" si="36"/>
        <v>5.5213333333333336</v>
      </c>
      <c r="Q385">
        <f t="shared" si="37"/>
        <v>5.5213333333333336</v>
      </c>
      <c r="R385">
        <f t="shared" si="33"/>
        <v>5.8866666666666667</v>
      </c>
    </row>
    <row r="386" spans="1:18" x14ac:dyDescent="0.25">
      <c r="A386">
        <v>385</v>
      </c>
      <c r="B386" t="s">
        <v>566</v>
      </c>
      <c r="C386" s="25" t="s">
        <v>526</v>
      </c>
      <c r="G386">
        <v>4.08</v>
      </c>
      <c r="H386">
        <v>4.1199999999999992</v>
      </c>
      <c r="I386">
        <v>4.5600000000000005</v>
      </c>
      <c r="J386">
        <v>10.42</v>
      </c>
      <c r="L386">
        <v>4.04</v>
      </c>
      <c r="P386">
        <f t="shared" si="36"/>
        <v>5.444</v>
      </c>
      <c r="Q386">
        <f t="shared" si="37"/>
        <v>5.444</v>
      </c>
      <c r="R386">
        <f t="shared" si="33"/>
        <v>5.7949999999999999</v>
      </c>
    </row>
    <row r="387" spans="1:18" x14ac:dyDescent="0.25">
      <c r="A387">
        <v>386</v>
      </c>
      <c r="B387" t="s">
        <v>566</v>
      </c>
      <c r="C387" s="25" t="s">
        <v>527</v>
      </c>
      <c r="G387">
        <v>3.9200000000000004</v>
      </c>
      <c r="H387">
        <v>5</v>
      </c>
      <c r="I387">
        <v>3.5200000000000005</v>
      </c>
      <c r="J387">
        <v>5.2</v>
      </c>
      <c r="L387">
        <v>3.4200000000000004</v>
      </c>
      <c r="P387">
        <f t="shared" si="36"/>
        <v>4.2120000000000006</v>
      </c>
      <c r="Q387">
        <f t="shared" si="37"/>
        <v>4.2120000000000006</v>
      </c>
      <c r="R387">
        <f t="shared" ref="R387:R420" si="38">AVERAGE(D387,F387,G387,H387,I387,J387,K387)</f>
        <v>4.41</v>
      </c>
    </row>
    <row r="388" spans="1:18" x14ac:dyDescent="0.25">
      <c r="A388">
        <v>387</v>
      </c>
      <c r="B388" t="s">
        <v>566</v>
      </c>
      <c r="C388" s="25" t="s">
        <v>528</v>
      </c>
      <c r="G388">
        <v>3.6199999999999997</v>
      </c>
      <c r="I388">
        <v>3.6599999999999993</v>
      </c>
      <c r="J388">
        <v>5.0600000000000005</v>
      </c>
      <c r="L388">
        <v>3.5199999999999996</v>
      </c>
      <c r="P388">
        <f t="shared" si="36"/>
        <v>3.9649999999999999</v>
      </c>
      <c r="Q388">
        <f t="shared" si="37"/>
        <v>3.9649999999999999</v>
      </c>
      <c r="R388">
        <f t="shared" si="38"/>
        <v>4.1133333333333333</v>
      </c>
    </row>
    <row r="389" spans="1:18" x14ac:dyDescent="0.25">
      <c r="A389">
        <v>388</v>
      </c>
      <c r="B389" t="s">
        <v>566</v>
      </c>
      <c r="C389" s="25" t="s">
        <v>529</v>
      </c>
      <c r="G389">
        <v>3.4</v>
      </c>
      <c r="L389">
        <v>4.16</v>
      </c>
      <c r="P389">
        <f t="shared" si="36"/>
        <v>3.7800000000000002</v>
      </c>
      <c r="Q389">
        <f t="shared" si="37"/>
        <v>3.7800000000000002</v>
      </c>
      <c r="R389">
        <f t="shared" si="38"/>
        <v>3.4</v>
      </c>
    </row>
    <row r="390" spans="1:18" x14ac:dyDescent="0.25">
      <c r="A390">
        <v>389</v>
      </c>
      <c r="B390" t="s">
        <v>566</v>
      </c>
      <c r="C390" s="25" t="s">
        <v>530</v>
      </c>
      <c r="G390">
        <v>3.6</v>
      </c>
      <c r="H390">
        <v>3.4199999999999995</v>
      </c>
      <c r="I390">
        <v>3.5799999999999996</v>
      </c>
      <c r="J390">
        <v>7.1599999999999993</v>
      </c>
      <c r="L390">
        <v>4.8</v>
      </c>
      <c r="P390">
        <f t="shared" si="36"/>
        <v>4.5119999999999996</v>
      </c>
      <c r="Q390">
        <f t="shared" si="37"/>
        <v>4.5119999999999996</v>
      </c>
      <c r="R390">
        <f t="shared" si="38"/>
        <v>4.4399999999999995</v>
      </c>
    </row>
    <row r="391" spans="1:18" x14ac:dyDescent="0.25">
      <c r="A391">
        <v>390</v>
      </c>
      <c r="B391" t="s">
        <v>566</v>
      </c>
      <c r="C391" s="25" t="s">
        <v>531</v>
      </c>
      <c r="G391">
        <v>4.08</v>
      </c>
      <c r="H391">
        <v>3.66</v>
      </c>
      <c r="I391">
        <v>5.7</v>
      </c>
      <c r="J391">
        <v>7.18</v>
      </c>
      <c r="L391">
        <v>3.5400000000000005</v>
      </c>
      <c r="P391">
        <f t="shared" si="36"/>
        <v>4.8319999999999999</v>
      </c>
      <c r="Q391">
        <f t="shared" si="37"/>
        <v>4.8319999999999999</v>
      </c>
      <c r="R391">
        <f t="shared" si="38"/>
        <v>5.1550000000000002</v>
      </c>
    </row>
    <row r="392" spans="1:18" x14ac:dyDescent="0.25">
      <c r="A392">
        <v>391</v>
      </c>
      <c r="B392" t="s">
        <v>566</v>
      </c>
      <c r="C392" s="25" t="s">
        <v>532</v>
      </c>
      <c r="G392">
        <v>5.56</v>
      </c>
      <c r="H392">
        <v>4.4000000000000004</v>
      </c>
      <c r="I392">
        <v>4.2166666666666668</v>
      </c>
      <c r="J392">
        <v>8.14</v>
      </c>
      <c r="L392">
        <v>6.36</v>
      </c>
      <c r="P392">
        <f t="shared" si="36"/>
        <v>5.7353333333333341</v>
      </c>
      <c r="Q392">
        <f t="shared" si="37"/>
        <v>5.7353333333333341</v>
      </c>
      <c r="R392">
        <f t="shared" si="38"/>
        <v>5.5791666666666675</v>
      </c>
    </row>
    <row r="393" spans="1:18" x14ac:dyDescent="0.25">
      <c r="A393">
        <v>392</v>
      </c>
      <c r="B393" t="s">
        <v>566</v>
      </c>
      <c r="C393" s="25" t="s">
        <v>533</v>
      </c>
      <c r="G393">
        <v>6.24</v>
      </c>
      <c r="H393">
        <v>3.8333333333333335</v>
      </c>
      <c r="I393">
        <v>4.4333333333333327</v>
      </c>
      <c r="J393">
        <v>6.9749999999999996</v>
      </c>
      <c r="L393">
        <v>4.8600000000000003</v>
      </c>
      <c r="P393">
        <f t="shared" si="36"/>
        <v>5.2683333333333335</v>
      </c>
      <c r="Q393">
        <f t="shared" si="37"/>
        <v>5.2683333333333335</v>
      </c>
      <c r="R393">
        <f t="shared" si="38"/>
        <v>5.3704166666666673</v>
      </c>
    </row>
    <row r="394" spans="1:18" x14ac:dyDescent="0.25">
      <c r="A394">
        <v>393</v>
      </c>
      <c r="B394" t="s">
        <v>566</v>
      </c>
      <c r="C394" s="25" t="s">
        <v>534</v>
      </c>
      <c r="G394">
        <v>4.7833333333333341</v>
      </c>
      <c r="H394">
        <v>4.5</v>
      </c>
      <c r="I394">
        <v>4.6500000000000004</v>
      </c>
      <c r="J394">
        <v>5.68</v>
      </c>
      <c r="L394">
        <v>4.666666666666667</v>
      </c>
      <c r="P394">
        <f t="shared" si="36"/>
        <v>4.8560000000000008</v>
      </c>
      <c r="Q394">
        <f t="shared" si="37"/>
        <v>4.8560000000000008</v>
      </c>
      <c r="R394">
        <f t="shared" si="38"/>
        <v>4.9033333333333342</v>
      </c>
    </row>
    <row r="395" spans="1:18" x14ac:dyDescent="0.25">
      <c r="A395">
        <v>394</v>
      </c>
      <c r="B395" t="s">
        <v>566</v>
      </c>
      <c r="C395" s="25" t="s">
        <v>535</v>
      </c>
      <c r="G395">
        <v>5.5600000000000005</v>
      </c>
      <c r="H395">
        <v>5.6142857142857139</v>
      </c>
      <c r="I395">
        <v>5.2</v>
      </c>
      <c r="J395">
        <v>8.4333333333333318</v>
      </c>
      <c r="L395">
        <v>3.6</v>
      </c>
      <c r="P395">
        <f t="shared" si="36"/>
        <v>5.6815238095238101</v>
      </c>
      <c r="Q395">
        <f t="shared" si="37"/>
        <v>5.6815238095238101</v>
      </c>
      <c r="R395">
        <f t="shared" si="38"/>
        <v>6.2019047619047623</v>
      </c>
    </row>
    <row r="396" spans="1:18" x14ac:dyDescent="0.25">
      <c r="A396">
        <v>395</v>
      </c>
      <c r="B396" t="s">
        <v>566</v>
      </c>
      <c r="C396" s="25" t="s">
        <v>536</v>
      </c>
      <c r="G396">
        <v>5.5600000000000005</v>
      </c>
      <c r="H396">
        <v>5.65</v>
      </c>
      <c r="I396">
        <v>4.0599999999999996</v>
      </c>
      <c r="J396">
        <v>8.4199999999999982</v>
      </c>
      <c r="L396">
        <v>4.5399999999999991</v>
      </c>
      <c r="P396">
        <f t="shared" si="36"/>
        <v>5.645999999999999</v>
      </c>
      <c r="Q396">
        <f t="shared" si="37"/>
        <v>5.645999999999999</v>
      </c>
      <c r="R396">
        <f t="shared" si="38"/>
        <v>5.9224999999999994</v>
      </c>
    </row>
    <row r="397" spans="1:18" x14ac:dyDescent="0.25">
      <c r="A397">
        <v>396</v>
      </c>
      <c r="B397" t="s">
        <v>566</v>
      </c>
      <c r="C397" s="25" t="s">
        <v>537</v>
      </c>
      <c r="R397" t="e">
        <f t="shared" si="38"/>
        <v>#DIV/0!</v>
      </c>
    </row>
    <row r="398" spans="1:18" x14ac:dyDescent="0.25">
      <c r="A398">
        <v>397</v>
      </c>
      <c r="B398" t="s">
        <v>566</v>
      </c>
      <c r="C398" s="25" t="s">
        <v>538</v>
      </c>
      <c r="H398">
        <v>2.6999999999999997</v>
      </c>
      <c r="L398">
        <v>4.12</v>
      </c>
      <c r="P398">
        <f t="shared" ref="P398:P404" si="39">AVERAGE(D398:M398)</f>
        <v>3.41</v>
      </c>
      <c r="Q398">
        <f t="shared" ref="Q398:Q404" si="40">AVERAGE(D398:L398)</f>
        <v>3.41</v>
      </c>
      <c r="R398">
        <f t="shared" si="38"/>
        <v>2.6999999999999997</v>
      </c>
    </row>
    <row r="399" spans="1:18" x14ac:dyDescent="0.25">
      <c r="A399">
        <v>398</v>
      </c>
      <c r="B399" t="s">
        <v>566</v>
      </c>
      <c r="C399" s="25" t="s">
        <v>539</v>
      </c>
      <c r="G399">
        <v>4.76</v>
      </c>
      <c r="H399">
        <v>4.8599999999999994</v>
      </c>
      <c r="I399">
        <v>7.166666666666667</v>
      </c>
      <c r="J399">
        <v>6.1</v>
      </c>
      <c r="P399">
        <f t="shared" si="39"/>
        <v>5.7216666666666658</v>
      </c>
      <c r="Q399">
        <f t="shared" si="40"/>
        <v>5.7216666666666658</v>
      </c>
      <c r="R399">
        <f t="shared" si="38"/>
        <v>5.7216666666666658</v>
      </c>
    </row>
    <row r="400" spans="1:18" x14ac:dyDescent="0.25">
      <c r="A400">
        <v>399</v>
      </c>
      <c r="B400" t="s">
        <v>566</v>
      </c>
      <c r="C400" s="25" t="s">
        <v>540</v>
      </c>
      <c r="G400">
        <v>4.1399999999999997</v>
      </c>
      <c r="H400">
        <v>5.16</v>
      </c>
      <c r="I400">
        <v>3.3600000000000003</v>
      </c>
      <c r="J400">
        <v>7.0200000000000005</v>
      </c>
      <c r="L400">
        <v>5</v>
      </c>
      <c r="P400">
        <f t="shared" si="39"/>
        <v>4.9359999999999999</v>
      </c>
      <c r="Q400">
        <f t="shared" si="40"/>
        <v>4.9359999999999999</v>
      </c>
      <c r="R400">
        <f t="shared" si="38"/>
        <v>4.92</v>
      </c>
    </row>
    <row r="401" spans="1:18" x14ac:dyDescent="0.25">
      <c r="A401">
        <v>400</v>
      </c>
      <c r="B401" t="s">
        <v>566</v>
      </c>
      <c r="C401" s="25" t="s">
        <v>541</v>
      </c>
      <c r="G401">
        <v>4.84</v>
      </c>
      <c r="H401">
        <v>4.9000000000000004</v>
      </c>
      <c r="I401">
        <v>4.3400000000000007</v>
      </c>
      <c r="J401">
        <v>6.06</v>
      </c>
      <c r="L401">
        <v>4.9799999999999995</v>
      </c>
      <c r="P401">
        <f t="shared" si="39"/>
        <v>5.024</v>
      </c>
      <c r="Q401">
        <f t="shared" si="40"/>
        <v>5.024</v>
      </c>
      <c r="R401">
        <f t="shared" si="38"/>
        <v>5.0350000000000001</v>
      </c>
    </row>
    <row r="402" spans="1:18" x14ac:dyDescent="0.25">
      <c r="A402">
        <v>401</v>
      </c>
      <c r="B402" t="s">
        <v>566</v>
      </c>
      <c r="C402" s="25" t="s">
        <v>542</v>
      </c>
      <c r="G402">
        <v>4.9399999999999995</v>
      </c>
      <c r="H402">
        <v>3.66</v>
      </c>
      <c r="I402">
        <v>3.55</v>
      </c>
      <c r="J402">
        <v>7.1000000000000005</v>
      </c>
      <c r="L402">
        <v>4.6599999999999993</v>
      </c>
      <c r="P402">
        <f t="shared" si="39"/>
        <v>4.782</v>
      </c>
      <c r="Q402">
        <f t="shared" si="40"/>
        <v>4.782</v>
      </c>
      <c r="R402">
        <f t="shared" si="38"/>
        <v>4.8125</v>
      </c>
    </row>
    <row r="403" spans="1:18" x14ac:dyDescent="0.25">
      <c r="A403">
        <v>402</v>
      </c>
      <c r="B403" t="s">
        <v>566</v>
      </c>
      <c r="C403" s="25" t="s">
        <v>543</v>
      </c>
      <c r="G403">
        <v>4.8599999999999994</v>
      </c>
      <c r="H403">
        <v>4.9799999999999995</v>
      </c>
      <c r="I403">
        <v>4.2</v>
      </c>
      <c r="J403">
        <v>6.24</v>
      </c>
      <c r="L403">
        <v>4.6599999999999993</v>
      </c>
      <c r="P403">
        <f t="shared" si="39"/>
        <v>4.9880000000000004</v>
      </c>
      <c r="Q403">
        <f t="shared" si="40"/>
        <v>4.9880000000000004</v>
      </c>
      <c r="R403">
        <f t="shared" si="38"/>
        <v>5.07</v>
      </c>
    </row>
    <row r="404" spans="1:18" x14ac:dyDescent="0.25">
      <c r="A404">
        <v>403</v>
      </c>
      <c r="B404" t="s">
        <v>566</v>
      </c>
      <c r="C404" s="25" t="s">
        <v>544</v>
      </c>
      <c r="G404">
        <v>4.0600000000000005</v>
      </c>
      <c r="H404">
        <v>4.1999999999999993</v>
      </c>
      <c r="I404">
        <v>3.96</v>
      </c>
      <c r="J404">
        <v>5.8</v>
      </c>
      <c r="L404">
        <v>4.0600000000000005</v>
      </c>
      <c r="P404">
        <f t="shared" si="39"/>
        <v>4.4159999999999995</v>
      </c>
      <c r="Q404">
        <f t="shared" si="40"/>
        <v>4.4159999999999995</v>
      </c>
      <c r="R404">
        <f t="shared" si="38"/>
        <v>4.5049999999999999</v>
      </c>
    </row>
    <row r="405" spans="1:18" x14ac:dyDescent="0.25">
      <c r="A405">
        <v>404</v>
      </c>
      <c r="B405" t="s">
        <v>566</v>
      </c>
      <c r="C405" s="25" t="s">
        <v>545</v>
      </c>
      <c r="R405" t="e">
        <f t="shared" si="38"/>
        <v>#DIV/0!</v>
      </c>
    </row>
    <row r="406" spans="1:18" x14ac:dyDescent="0.25">
      <c r="A406">
        <v>405</v>
      </c>
      <c r="B406" t="s">
        <v>566</v>
      </c>
      <c r="C406" s="25" t="s">
        <v>546</v>
      </c>
      <c r="L406">
        <v>2.7600000000000002</v>
      </c>
      <c r="P406">
        <f t="shared" ref="P406:P420" si="41">AVERAGE(D406:M406)</f>
        <v>2.7600000000000002</v>
      </c>
      <c r="Q406">
        <f t="shared" ref="Q406:Q420" si="42">AVERAGE(D406:L406)</f>
        <v>2.7600000000000002</v>
      </c>
      <c r="R406" t="e">
        <f t="shared" si="38"/>
        <v>#DIV/0!</v>
      </c>
    </row>
    <row r="407" spans="1:18" x14ac:dyDescent="0.25">
      <c r="A407">
        <v>406</v>
      </c>
      <c r="B407" t="s">
        <v>566</v>
      </c>
      <c r="C407" s="25" t="s">
        <v>547</v>
      </c>
      <c r="L407">
        <v>4.7333333333333334</v>
      </c>
      <c r="P407">
        <f t="shared" si="41"/>
        <v>4.7333333333333334</v>
      </c>
      <c r="Q407">
        <f t="shared" si="42"/>
        <v>4.7333333333333334</v>
      </c>
      <c r="R407" t="e">
        <f t="shared" si="38"/>
        <v>#DIV/0!</v>
      </c>
    </row>
    <row r="408" spans="1:18" x14ac:dyDescent="0.25">
      <c r="A408">
        <v>407</v>
      </c>
      <c r="B408" t="s">
        <v>566</v>
      </c>
      <c r="C408" s="25" t="s">
        <v>548</v>
      </c>
      <c r="G408">
        <v>3.9</v>
      </c>
      <c r="H408">
        <v>3.78</v>
      </c>
      <c r="I408">
        <v>3.16</v>
      </c>
      <c r="J408">
        <v>2.2999999999999998</v>
      </c>
      <c r="L408">
        <v>4.125</v>
      </c>
      <c r="P408">
        <f t="shared" si="41"/>
        <v>3.4530000000000003</v>
      </c>
      <c r="Q408">
        <f t="shared" si="42"/>
        <v>3.4530000000000003</v>
      </c>
      <c r="R408">
        <f t="shared" si="38"/>
        <v>3.2850000000000001</v>
      </c>
    </row>
    <row r="409" spans="1:18" x14ac:dyDescent="0.25">
      <c r="A409">
        <v>408</v>
      </c>
      <c r="B409" t="s">
        <v>566</v>
      </c>
      <c r="C409" s="25" t="s">
        <v>549</v>
      </c>
      <c r="G409">
        <v>5.68</v>
      </c>
      <c r="H409">
        <v>4.18</v>
      </c>
      <c r="I409">
        <v>2.46</v>
      </c>
      <c r="J409">
        <v>6.18</v>
      </c>
      <c r="L409">
        <v>5.26</v>
      </c>
      <c r="P409">
        <f t="shared" si="41"/>
        <v>4.7519999999999998</v>
      </c>
      <c r="Q409">
        <f t="shared" si="42"/>
        <v>4.7519999999999998</v>
      </c>
      <c r="R409">
        <f t="shared" si="38"/>
        <v>4.625</v>
      </c>
    </row>
    <row r="410" spans="1:18" x14ac:dyDescent="0.25">
      <c r="A410">
        <v>409</v>
      </c>
      <c r="B410" t="s">
        <v>566</v>
      </c>
      <c r="C410" s="25" t="s">
        <v>550</v>
      </c>
      <c r="G410">
        <v>6.2</v>
      </c>
      <c r="H410">
        <v>5.52</v>
      </c>
      <c r="I410">
        <v>5.2799999999999994</v>
      </c>
      <c r="J410">
        <v>8.08</v>
      </c>
      <c r="L410">
        <v>4.9000000000000004</v>
      </c>
      <c r="P410">
        <f t="shared" si="41"/>
        <v>5.9959999999999996</v>
      </c>
      <c r="Q410">
        <f t="shared" si="42"/>
        <v>5.9959999999999996</v>
      </c>
      <c r="R410">
        <f t="shared" si="38"/>
        <v>6.27</v>
      </c>
    </row>
    <row r="411" spans="1:18" x14ac:dyDescent="0.25">
      <c r="A411">
        <v>410</v>
      </c>
      <c r="B411" t="s">
        <v>566</v>
      </c>
      <c r="C411" s="25" t="s">
        <v>551</v>
      </c>
      <c r="G411">
        <v>4.18</v>
      </c>
      <c r="H411">
        <v>5.8400000000000007</v>
      </c>
      <c r="I411">
        <v>4.88</v>
      </c>
      <c r="J411">
        <v>10.66</v>
      </c>
      <c r="L411">
        <v>4.5399999999999991</v>
      </c>
      <c r="P411">
        <f t="shared" si="41"/>
        <v>6.02</v>
      </c>
      <c r="Q411">
        <f t="shared" si="42"/>
        <v>6.02</v>
      </c>
      <c r="R411">
        <f t="shared" si="38"/>
        <v>6.39</v>
      </c>
    </row>
    <row r="412" spans="1:18" x14ac:dyDescent="0.25">
      <c r="A412">
        <v>411</v>
      </c>
      <c r="B412" t="s">
        <v>566</v>
      </c>
      <c r="C412" s="25" t="s">
        <v>552</v>
      </c>
      <c r="G412">
        <v>6.12</v>
      </c>
      <c r="I412">
        <v>4.62</v>
      </c>
      <c r="J412">
        <v>7.4</v>
      </c>
      <c r="L412">
        <v>4.2</v>
      </c>
      <c r="P412">
        <f t="shared" si="41"/>
        <v>5.585</v>
      </c>
      <c r="Q412">
        <f t="shared" si="42"/>
        <v>5.585</v>
      </c>
      <c r="R412">
        <f t="shared" si="38"/>
        <v>6.0466666666666669</v>
      </c>
    </row>
    <row r="413" spans="1:18" x14ac:dyDescent="0.25">
      <c r="A413">
        <v>412</v>
      </c>
      <c r="B413" t="s">
        <v>566</v>
      </c>
      <c r="C413" s="25" t="s">
        <v>553</v>
      </c>
      <c r="G413">
        <v>2.14</v>
      </c>
      <c r="L413">
        <v>3.5200000000000005</v>
      </c>
      <c r="P413">
        <f t="shared" si="41"/>
        <v>2.83</v>
      </c>
      <c r="Q413">
        <f t="shared" si="42"/>
        <v>2.83</v>
      </c>
      <c r="R413">
        <f t="shared" si="38"/>
        <v>2.14</v>
      </c>
    </row>
    <row r="414" spans="1:18" x14ac:dyDescent="0.25">
      <c r="A414">
        <v>413</v>
      </c>
      <c r="B414" t="s">
        <v>566</v>
      </c>
      <c r="C414" s="25" t="s">
        <v>554</v>
      </c>
      <c r="G414">
        <v>3.2399999999999998</v>
      </c>
      <c r="H414">
        <v>5.4499999999999993</v>
      </c>
      <c r="I414">
        <v>4.32</v>
      </c>
      <c r="L414">
        <v>3.9200000000000004</v>
      </c>
      <c r="P414">
        <f t="shared" si="41"/>
        <v>4.2324999999999999</v>
      </c>
      <c r="Q414">
        <f t="shared" si="42"/>
        <v>4.2324999999999999</v>
      </c>
      <c r="R414">
        <f t="shared" si="38"/>
        <v>4.3366666666666669</v>
      </c>
    </row>
    <row r="415" spans="1:18" x14ac:dyDescent="0.25">
      <c r="A415">
        <v>414</v>
      </c>
      <c r="B415" t="s">
        <v>566</v>
      </c>
      <c r="C415" s="25" t="s">
        <v>555</v>
      </c>
      <c r="G415">
        <v>3.04</v>
      </c>
      <c r="L415">
        <v>3.9200000000000004</v>
      </c>
      <c r="P415">
        <f t="shared" si="41"/>
        <v>3.4800000000000004</v>
      </c>
      <c r="Q415">
        <f t="shared" si="42"/>
        <v>3.4800000000000004</v>
      </c>
      <c r="R415">
        <f t="shared" si="38"/>
        <v>3.04</v>
      </c>
    </row>
    <row r="416" spans="1:18" x14ac:dyDescent="0.25">
      <c r="A416">
        <v>415</v>
      </c>
      <c r="B416" t="s">
        <v>566</v>
      </c>
      <c r="C416" s="25" t="s">
        <v>556</v>
      </c>
      <c r="G416">
        <v>3.1199999999999997</v>
      </c>
      <c r="I416">
        <v>2.8</v>
      </c>
      <c r="L416">
        <v>4.3400000000000007</v>
      </c>
      <c r="P416">
        <f t="shared" si="41"/>
        <v>3.4200000000000004</v>
      </c>
      <c r="Q416">
        <f t="shared" si="42"/>
        <v>3.4200000000000004</v>
      </c>
      <c r="R416">
        <f t="shared" si="38"/>
        <v>2.96</v>
      </c>
    </row>
    <row r="417" spans="1:18" x14ac:dyDescent="0.25">
      <c r="A417">
        <v>416</v>
      </c>
      <c r="B417" t="s">
        <v>566</v>
      </c>
      <c r="C417" s="25" t="s">
        <v>557</v>
      </c>
      <c r="G417">
        <v>4.7</v>
      </c>
      <c r="I417">
        <v>2.9799999999999995</v>
      </c>
      <c r="L417">
        <v>4.24</v>
      </c>
      <c r="P417">
        <f t="shared" si="41"/>
        <v>3.9733333333333332</v>
      </c>
      <c r="Q417">
        <f t="shared" si="42"/>
        <v>3.9733333333333332</v>
      </c>
      <c r="R417">
        <f t="shared" si="38"/>
        <v>3.84</v>
      </c>
    </row>
    <row r="418" spans="1:18" x14ac:dyDescent="0.25">
      <c r="A418">
        <v>417</v>
      </c>
      <c r="B418" t="s">
        <v>566</v>
      </c>
      <c r="C418" s="25" t="s">
        <v>558</v>
      </c>
      <c r="G418">
        <v>3.15</v>
      </c>
      <c r="H418">
        <v>3.04</v>
      </c>
      <c r="L418">
        <v>3.4</v>
      </c>
      <c r="P418">
        <f t="shared" si="41"/>
        <v>3.1966666666666668</v>
      </c>
      <c r="Q418">
        <f t="shared" si="42"/>
        <v>3.1966666666666668</v>
      </c>
      <c r="R418">
        <f t="shared" si="38"/>
        <v>3.0949999999999998</v>
      </c>
    </row>
    <row r="419" spans="1:18" x14ac:dyDescent="0.25">
      <c r="A419">
        <v>418</v>
      </c>
      <c r="B419" t="s">
        <v>566</v>
      </c>
      <c r="C419" s="25" t="s">
        <v>559</v>
      </c>
      <c r="I419">
        <v>4</v>
      </c>
      <c r="P419">
        <f t="shared" si="41"/>
        <v>4</v>
      </c>
      <c r="Q419">
        <f t="shared" si="42"/>
        <v>4</v>
      </c>
      <c r="R419">
        <f t="shared" si="38"/>
        <v>4</v>
      </c>
    </row>
    <row r="420" spans="1:18" x14ac:dyDescent="0.25">
      <c r="A420">
        <v>419</v>
      </c>
      <c r="B420" t="s">
        <v>566</v>
      </c>
      <c r="C420" s="25" t="s">
        <v>560</v>
      </c>
      <c r="G420">
        <v>5.5</v>
      </c>
      <c r="L420">
        <v>4.5</v>
      </c>
      <c r="P420">
        <f t="shared" si="41"/>
        <v>5</v>
      </c>
      <c r="Q420">
        <f t="shared" si="42"/>
        <v>5</v>
      </c>
      <c r="R420">
        <f t="shared" si="38"/>
        <v>5.5</v>
      </c>
    </row>
    <row r="422" spans="1:18" x14ac:dyDescent="0.25">
      <c r="P422">
        <f>COUNT(P2:P420)</f>
        <v>402</v>
      </c>
      <c r="R422">
        <f>COUNT(R2:R420)</f>
        <v>393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P14" sqref="P14"/>
    </sheetView>
  </sheetViews>
  <sheetFormatPr defaultRowHeight="12.5" x14ac:dyDescent="0.25"/>
  <cols>
    <col min="13" max="13" width="8.7265625" style="37"/>
    <col min="15" max="15" width="4.08984375" customWidth="1"/>
  </cols>
  <sheetData>
    <row r="1" spans="1:17" ht="13" x14ac:dyDescent="0.3">
      <c r="A1" t="s">
        <v>567</v>
      </c>
      <c r="B1" t="s">
        <v>407</v>
      </c>
      <c r="C1" s="1" t="s">
        <v>0</v>
      </c>
      <c r="D1" s="1" t="s">
        <v>84</v>
      </c>
      <c r="E1" s="1" t="s">
        <v>85</v>
      </c>
      <c r="F1" s="1" t="s">
        <v>86</v>
      </c>
      <c r="G1" s="1" t="s">
        <v>87</v>
      </c>
      <c r="H1" s="2" t="s">
        <v>90</v>
      </c>
      <c r="I1" s="2" t="s">
        <v>92</v>
      </c>
      <c r="J1" s="2" t="s">
        <v>91</v>
      </c>
      <c r="K1" t="s">
        <v>110</v>
      </c>
      <c r="L1" s="2" t="s">
        <v>93</v>
      </c>
      <c r="M1" s="36" t="s">
        <v>572</v>
      </c>
      <c r="N1" s="2" t="s">
        <v>112</v>
      </c>
      <c r="O1" s="2"/>
    </row>
    <row r="2" spans="1:17" x14ac:dyDescent="0.25">
      <c r="A2">
        <v>1</v>
      </c>
      <c r="B2" t="s">
        <v>408</v>
      </c>
      <c r="C2" s="3" t="s">
        <v>2</v>
      </c>
      <c r="D2" s="3">
        <v>4.54</v>
      </c>
      <c r="E2" s="3">
        <v>4.4000000000000004</v>
      </c>
      <c r="F2" s="3"/>
      <c r="G2" s="3">
        <v>4</v>
      </c>
      <c r="L2">
        <v>6.4</v>
      </c>
      <c r="M2" s="37">
        <f t="shared" ref="M2:M33" ca="1" si="0">RANDBETWEEN(1,400)</f>
        <v>234</v>
      </c>
      <c r="N2">
        <f t="shared" ref="N2:N33" si="1">AVERAGE(D2:L2)</f>
        <v>4.8350000000000009</v>
      </c>
    </row>
    <row r="3" spans="1:17" x14ac:dyDescent="0.25">
      <c r="A3">
        <v>2</v>
      </c>
      <c r="B3" t="s">
        <v>408</v>
      </c>
      <c r="C3" s="3" t="s">
        <v>7</v>
      </c>
      <c r="D3" s="3"/>
      <c r="E3" s="3">
        <v>4.8</v>
      </c>
      <c r="F3" s="3"/>
      <c r="G3" s="3">
        <v>3.62</v>
      </c>
      <c r="L3">
        <v>3.92</v>
      </c>
      <c r="M3" s="37">
        <f t="shared" ca="1" si="0"/>
        <v>115</v>
      </c>
      <c r="N3">
        <f t="shared" si="1"/>
        <v>4.1133333333333333</v>
      </c>
      <c r="P3" t="s">
        <v>422</v>
      </c>
    </row>
    <row r="4" spans="1:17" x14ac:dyDescent="0.25">
      <c r="A4">
        <v>3</v>
      </c>
      <c r="B4" t="s">
        <v>408</v>
      </c>
      <c r="C4" s="3" t="s">
        <v>4</v>
      </c>
      <c r="D4" s="3"/>
      <c r="E4" s="3">
        <v>5.04</v>
      </c>
      <c r="F4" s="3"/>
      <c r="G4" s="3"/>
      <c r="L4">
        <v>3.62</v>
      </c>
      <c r="M4" s="37">
        <f t="shared" ca="1" si="0"/>
        <v>202</v>
      </c>
      <c r="N4">
        <f t="shared" si="1"/>
        <v>4.33</v>
      </c>
      <c r="P4" t="s">
        <v>571</v>
      </c>
    </row>
    <row r="5" spans="1:17" x14ac:dyDescent="0.25">
      <c r="A5">
        <v>4</v>
      </c>
      <c r="B5" t="s">
        <v>408</v>
      </c>
      <c r="C5" s="3" t="s">
        <v>3</v>
      </c>
      <c r="D5" s="3"/>
      <c r="E5" s="3">
        <v>4.46</v>
      </c>
      <c r="F5" s="3"/>
      <c r="G5" s="3"/>
      <c r="L5">
        <v>3.72</v>
      </c>
      <c r="M5" s="37">
        <f t="shared" ca="1" si="0"/>
        <v>69</v>
      </c>
      <c r="N5">
        <f t="shared" si="1"/>
        <v>4.09</v>
      </c>
      <c r="P5" t="s">
        <v>575</v>
      </c>
    </row>
    <row r="6" spans="1:17" x14ac:dyDescent="0.25">
      <c r="A6">
        <v>5</v>
      </c>
      <c r="B6" t="s">
        <v>408</v>
      </c>
      <c r="C6" s="3" t="s">
        <v>6</v>
      </c>
      <c r="D6" s="3"/>
      <c r="E6" s="3">
        <v>2.54</v>
      </c>
      <c r="F6" s="3"/>
      <c r="G6" s="3">
        <v>1.68</v>
      </c>
      <c r="L6">
        <v>2.64</v>
      </c>
      <c r="M6" s="37">
        <f t="shared" ca="1" si="0"/>
        <v>299</v>
      </c>
      <c r="N6">
        <f t="shared" si="1"/>
        <v>2.2866666666666666</v>
      </c>
      <c r="P6" t="s">
        <v>576</v>
      </c>
    </row>
    <row r="7" spans="1:17" x14ac:dyDescent="0.25">
      <c r="A7">
        <v>6</v>
      </c>
      <c r="B7" t="s">
        <v>408</v>
      </c>
      <c r="C7" s="3" t="s">
        <v>8</v>
      </c>
      <c r="D7" s="3">
        <v>3.16</v>
      </c>
      <c r="E7" s="3">
        <v>3.65</v>
      </c>
      <c r="F7" s="3">
        <v>3.02</v>
      </c>
      <c r="G7" s="3"/>
      <c r="L7">
        <v>4.0999999999999996</v>
      </c>
      <c r="M7" s="37">
        <f t="shared" ca="1" si="0"/>
        <v>82</v>
      </c>
      <c r="N7">
        <f t="shared" si="1"/>
        <v>3.4824999999999999</v>
      </c>
      <c r="P7" t="s">
        <v>580</v>
      </c>
    </row>
    <row r="8" spans="1:17" x14ac:dyDescent="0.25">
      <c r="A8">
        <v>7</v>
      </c>
      <c r="B8" t="s">
        <v>408</v>
      </c>
      <c r="C8" s="3" t="s">
        <v>9</v>
      </c>
      <c r="D8" s="3"/>
      <c r="E8" s="3"/>
      <c r="F8" s="3">
        <v>4.12</v>
      </c>
      <c r="G8" s="3"/>
      <c r="I8">
        <v>4.34</v>
      </c>
      <c r="L8">
        <v>3.72</v>
      </c>
      <c r="M8" s="37">
        <f t="shared" ca="1" si="0"/>
        <v>17</v>
      </c>
      <c r="N8">
        <f t="shared" si="1"/>
        <v>4.0600000000000005</v>
      </c>
      <c r="Q8" t="s">
        <v>581</v>
      </c>
    </row>
    <row r="9" spans="1:17" x14ac:dyDescent="0.25">
      <c r="A9">
        <v>12</v>
      </c>
      <c r="B9" t="s">
        <v>408</v>
      </c>
      <c r="C9" s="3" t="s">
        <v>14</v>
      </c>
      <c r="D9" s="3">
        <v>3.54</v>
      </c>
      <c r="E9" s="3"/>
      <c r="F9" s="3"/>
      <c r="G9" s="3">
        <v>4.88</v>
      </c>
      <c r="J9">
        <v>6.4</v>
      </c>
      <c r="L9">
        <v>3.18</v>
      </c>
      <c r="M9" s="37">
        <f t="shared" ca="1" si="0"/>
        <v>75</v>
      </c>
      <c r="N9">
        <f t="shared" si="1"/>
        <v>4.5</v>
      </c>
      <c r="Q9" t="s">
        <v>573</v>
      </c>
    </row>
    <row r="10" spans="1:17" x14ac:dyDescent="0.25">
      <c r="A10">
        <v>17</v>
      </c>
      <c r="B10" t="s">
        <v>408</v>
      </c>
      <c r="C10" s="3" t="s">
        <v>19</v>
      </c>
      <c r="D10" s="3"/>
      <c r="E10" s="3"/>
      <c r="F10" s="3"/>
      <c r="G10" s="3">
        <v>3.7</v>
      </c>
      <c r="H10">
        <v>5.18</v>
      </c>
      <c r="I10">
        <v>3.82</v>
      </c>
      <c r="J10">
        <v>8.3000000000000007</v>
      </c>
      <c r="L10">
        <v>4.12</v>
      </c>
      <c r="M10" s="37">
        <f t="shared" ca="1" si="0"/>
        <v>334</v>
      </c>
      <c r="N10">
        <f t="shared" si="1"/>
        <v>5.024</v>
      </c>
      <c r="Q10" t="s">
        <v>574</v>
      </c>
    </row>
    <row r="11" spans="1:17" x14ac:dyDescent="0.25">
      <c r="A11">
        <v>18</v>
      </c>
      <c r="B11" t="s">
        <v>408</v>
      </c>
      <c r="C11" s="3" t="s">
        <v>1</v>
      </c>
      <c r="D11" s="3"/>
      <c r="E11" s="3">
        <v>3</v>
      </c>
      <c r="F11" s="3">
        <v>2.14</v>
      </c>
      <c r="G11" s="3"/>
      <c r="H11">
        <v>2.91</v>
      </c>
      <c r="L11">
        <v>4.76</v>
      </c>
      <c r="M11" s="37">
        <f t="shared" ca="1" si="0"/>
        <v>241</v>
      </c>
      <c r="N11">
        <f t="shared" si="1"/>
        <v>3.2025000000000001</v>
      </c>
      <c r="Q11" t="s">
        <v>577</v>
      </c>
    </row>
    <row r="12" spans="1:17" x14ac:dyDescent="0.25">
      <c r="A12">
        <v>19</v>
      </c>
      <c r="B12" t="s">
        <v>408</v>
      </c>
      <c r="C12" s="3" t="s">
        <v>5</v>
      </c>
      <c r="D12" s="3">
        <v>3.72</v>
      </c>
      <c r="E12" s="3">
        <v>2.84</v>
      </c>
      <c r="F12" s="3"/>
      <c r="G12" s="3">
        <v>2.84</v>
      </c>
      <c r="L12">
        <v>4.7</v>
      </c>
      <c r="M12" s="37">
        <f t="shared" ca="1" si="0"/>
        <v>297</v>
      </c>
      <c r="N12">
        <f t="shared" si="1"/>
        <v>3.5250000000000004</v>
      </c>
      <c r="Q12" t="s">
        <v>578</v>
      </c>
    </row>
    <row r="13" spans="1:17" x14ac:dyDescent="0.25">
      <c r="A13">
        <v>25</v>
      </c>
      <c r="B13" t="s">
        <v>408</v>
      </c>
      <c r="C13" s="3" t="s">
        <v>25</v>
      </c>
      <c r="D13" s="3"/>
      <c r="E13" s="3"/>
      <c r="F13" s="3"/>
      <c r="G13" s="3"/>
      <c r="H13">
        <v>4.34</v>
      </c>
      <c r="L13">
        <v>3.08</v>
      </c>
      <c r="M13" s="37">
        <f t="shared" ca="1" si="0"/>
        <v>304</v>
      </c>
      <c r="N13">
        <f t="shared" si="1"/>
        <v>3.71</v>
      </c>
      <c r="Q13" t="s">
        <v>579</v>
      </c>
    </row>
    <row r="14" spans="1:17" x14ac:dyDescent="0.25">
      <c r="A14">
        <v>39</v>
      </c>
      <c r="B14" t="s">
        <v>409</v>
      </c>
      <c r="C14" s="3" t="s">
        <v>51</v>
      </c>
      <c r="G14">
        <v>3.84</v>
      </c>
      <c r="L14">
        <v>4.58</v>
      </c>
      <c r="M14" s="37">
        <f t="shared" ca="1" si="0"/>
        <v>184</v>
      </c>
      <c r="N14">
        <f t="shared" si="1"/>
        <v>4.21</v>
      </c>
      <c r="P14" t="s">
        <v>582</v>
      </c>
    </row>
    <row r="15" spans="1:17" x14ac:dyDescent="0.25">
      <c r="A15">
        <v>52</v>
      </c>
      <c r="B15" t="s">
        <v>409</v>
      </c>
      <c r="C15" s="3" t="s">
        <v>44</v>
      </c>
      <c r="D15">
        <v>4.1399999999999997</v>
      </c>
      <c r="F15">
        <v>4.38</v>
      </c>
      <c r="L15">
        <v>4.3</v>
      </c>
      <c r="M15" s="37">
        <f t="shared" ca="1" si="0"/>
        <v>368</v>
      </c>
      <c r="N15">
        <f t="shared" si="1"/>
        <v>4.2733333333333334</v>
      </c>
    </row>
    <row r="16" spans="1:17" x14ac:dyDescent="0.25">
      <c r="A16">
        <v>55</v>
      </c>
      <c r="B16" t="s">
        <v>409</v>
      </c>
      <c r="C16" s="3" t="s">
        <v>50</v>
      </c>
      <c r="E16">
        <v>5.88</v>
      </c>
      <c r="I16">
        <v>5.14</v>
      </c>
      <c r="J16">
        <v>6.84</v>
      </c>
      <c r="L16">
        <v>4.26</v>
      </c>
      <c r="M16" s="37">
        <f t="shared" ca="1" si="0"/>
        <v>352</v>
      </c>
      <c r="N16">
        <f t="shared" si="1"/>
        <v>5.5299999999999994</v>
      </c>
      <c r="P16" t="s">
        <v>583</v>
      </c>
    </row>
    <row r="17" spans="1:14" x14ac:dyDescent="0.25">
      <c r="A17">
        <v>60</v>
      </c>
      <c r="B17" t="s">
        <v>409</v>
      </c>
      <c r="C17" s="3" t="s">
        <v>56</v>
      </c>
      <c r="E17">
        <v>4.08</v>
      </c>
      <c r="L17">
        <v>4.82</v>
      </c>
      <c r="M17" s="37">
        <f t="shared" ca="1" si="0"/>
        <v>256</v>
      </c>
      <c r="N17">
        <f t="shared" si="1"/>
        <v>4.45</v>
      </c>
    </row>
    <row r="18" spans="1:14" x14ac:dyDescent="0.25">
      <c r="A18">
        <v>63</v>
      </c>
      <c r="B18" t="s">
        <v>409</v>
      </c>
      <c r="C18" s="3" t="s">
        <v>64</v>
      </c>
      <c r="D18">
        <v>3.7</v>
      </c>
      <c r="G18">
        <v>3.86</v>
      </c>
      <c r="L18">
        <v>4.5</v>
      </c>
      <c r="M18" s="37">
        <f t="shared" ca="1" si="0"/>
        <v>283</v>
      </c>
      <c r="N18">
        <f t="shared" si="1"/>
        <v>4.0200000000000005</v>
      </c>
    </row>
    <row r="19" spans="1:14" x14ac:dyDescent="0.25">
      <c r="A19">
        <v>64</v>
      </c>
      <c r="B19" t="s">
        <v>409</v>
      </c>
      <c r="C19" s="3" t="s">
        <v>65</v>
      </c>
      <c r="E19">
        <v>5.26</v>
      </c>
      <c r="H19">
        <v>5</v>
      </c>
      <c r="L19">
        <v>6.24</v>
      </c>
      <c r="M19" s="37">
        <f t="shared" ca="1" si="0"/>
        <v>14</v>
      </c>
      <c r="N19">
        <f t="shared" si="1"/>
        <v>5.5</v>
      </c>
    </row>
    <row r="20" spans="1:14" x14ac:dyDescent="0.25">
      <c r="A20">
        <v>69</v>
      </c>
      <c r="B20" t="s">
        <v>410</v>
      </c>
      <c r="C20" t="s">
        <v>183</v>
      </c>
      <c r="D20">
        <v>3.86</v>
      </c>
      <c r="F20">
        <v>3.88</v>
      </c>
      <c r="G20">
        <v>6.19</v>
      </c>
      <c r="I20">
        <v>8.42</v>
      </c>
      <c r="J20">
        <v>15.8</v>
      </c>
      <c r="M20" s="37">
        <f t="shared" ca="1" si="0"/>
        <v>7</v>
      </c>
      <c r="N20">
        <f t="shared" si="1"/>
        <v>7.6300000000000008</v>
      </c>
    </row>
    <row r="21" spans="1:14" x14ac:dyDescent="0.25">
      <c r="A21">
        <v>71</v>
      </c>
      <c r="B21" t="s">
        <v>410</v>
      </c>
      <c r="C21" t="s">
        <v>185</v>
      </c>
      <c r="D21">
        <v>2.88</v>
      </c>
      <c r="F21">
        <v>3.14</v>
      </c>
      <c r="I21">
        <v>4.83</v>
      </c>
      <c r="J21">
        <v>9.8800000000000008</v>
      </c>
      <c r="M21" s="37">
        <f t="shared" ca="1" si="0"/>
        <v>265</v>
      </c>
      <c r="N21">
        <f t="shared" si="1"/>
        <v>5.1825000000000001</v>
      </c>
    </row>
    <row r="22" spans="1:14" x14ac:dyDescent="0.25">
      <c r="A22">
        <v>72</v>
      </c>
      <c r="B22" t="s">
        <v>410</v>
      </c>
      <c r="C22" t="s">
        <v>186</v>
      </c>
      <c r="D22">
        <v>4.03</v>
      </c>
      <c r="E22">
        <v>3.29</v>
      </c>
      <c r="F22">
        <v>3.03</v>
      </c>
      <c r="G22">
        <v>5.39</v>
      </c>
      <c r="H22">
        <v>5.14</v>
      </c>
      <c r="J22">
        <v>16.3</v>
      </c>
      <c r="M22" s="37">
        <f t="shared" ca="1" si="0"/>
        <v>53</v>
      </c>
      <c r="N22">
        <f t="shared" si="1"/>
        <v>6.1966666666666663</v>
      </c>
    </row>
    <row r="23" spans="1:14" x14ac:dyDescent="0.25">
      <c r="A23">
        <v>73</v>
      </c>
      <c r="B23" t="s">
        <v>410</v>
      </c>
      <c r="C23" t="s">
        <v>187</v>
      </c>
      <c r="D23">
        <v>4.03</v>
      </c>
      <c r="F23">
        <v>2.06</v>
      </c>
      <c r="G23">
        <v>5.94</v>
      </c>
      <c r="H23">
        <v>4.82</v>
      </c>
      <c r="I23">
        <v>3.55</v>
      </c>
      <c r="J23">
        <v>7.52</v>
      </c>
      <c r="M23" s="37">
        <f t="shared" ca="1" si="0"/>
        <v>302</v>
      </c>
      <c r="N23">
        <f t="shared" si="1"/>
        <v>4.6533333333333333</v>
      </c>
    </row>
    <row r="24" spans="1:14" x14ac:dyDescent="0.25">
      <c r="A24">
        <v>75</v>
      </c>
      <c r="B24" t="s">
        <v>410</v>
      </c>
      <c r="C24" t="s">
        <v>189</v>
      </c>
      <c r="D24">
        <v>3.15</v>
      </c>
      <c r="F24">
        <v>4.7</v>
      </c>
      <c r="G24">
        <v>5.43</v>
      </c>
      <c r="H24">
        <v>5.17</v>
      </c>
      <c r="J24">
        <v>9.15</v>
      </c>
      <c r="M24" s="37">
        <f t="shared" ca="1" si="0"/>
        <v>207</v>
      </c>
      <c r="N24">
        <f t="shared" si="1"/>
        <v>5.5200000000000005</v>
      </c>
    </row>
    <row r="25" spans="1:14" x14ac:dyDescent="0.25">
      <c r="A25">
        <v>76</v>
      </c>
      <c r="B25" t="s">
        <v>410</v>
      </c>
      <c r="C25" t="s">
        <v>190</v>
      </c>
      <c r="E25">
        <v>6.24</v>
      </c>
      <c r="F25">
        <v>4.74</v>
      </c>
      <c r="G25">
        <v>5.5</v>
      </c>
      <c r="J25">
        <v>11.38</v>
      </c>
      <c r="M25" s="37">
        <f t="shared" ca="1" si="0"/>
        <v>375</v>
      </c>
      <c r="N25">
        <f t="shared" si="1"/>
        <v>6.9649999999999999</v>
      </c>
    </row>
    <row r="26" spans="1:14" x14ac:dyDescent="0.25">
      <c r="A26">
        <v>77</v>
      </c>
      <c r="B26" t="s">
        <v>410</v>
      </c>
      <c r="C26" t="s">
        <v>191</v>
      </c>
      <c r="D26">
        <v>3.32</v>
      </c>
      <c r="E26">
        <v>3.2</v>
      </c>
      <c r="F26">
        <v>3.52</v>
      </c>
      <c r="H26">
        <v>5.44</v>
      </c>
      <c r="J26">
        <v>11.13</v>
      </c>
      <c r="M26" s="37">
        <f t="shared" ca="1" si="0"/>
        <v>355</v>
      </c>
      <c r="N26">
        <f t="shared" si="1"/>
        <v>5.3220000000000001</v>
      </c>
    </row>
    <row r="27" spans="1:14" x14ac:dyDescent="0.25">
      <c r="A27">
        <v>81</v>
      </c>
      <c r="B27" t="s">
        <v>410</v>
      </c>
      <c r="C27" t="s">
        <v>195</v>
      </c>
      <c r="D27">
        <v>4.28</v>
      </c>
      <c r="E27">
        <v>5.43</v>
      </c>
      <c r="F27">
        <v>4.84</v>
      </c>
      <c r="H27">
        <v>6.84</v>
      </c>
      <c r="J27">
        <v>13.68</v>
      </c>
      <c r="M27" s="37">
        <f t="shared" ca="1" si="0"/>
        <v>140</v>
      </c>
      <c r="N27">
        <f t="shared" si="1"/>
        <v>7.0140000000000002</v>
      </c>
    </row>
    <row r="28" spans="1:14" x14ac:dyDescent="0.25">
      <c r="A28">
        <v>82</v>
      </c>
      <c r="B28" t="s">
        <v>410</v>
      </c>
      <c r="C28" t="s">
        <v>196</v>
      </c>
      <c r="E28">
        <v>4.4400000000000004</v>
      </c>
      <c r="F28">
        <v>3.94</v>
      </c>
      <c r="H28">
        <v>6.86</v>
      </c>
      <c r="J28">
        <v>13.42</v>
      </c>
      <c r="M28" s="37">
        <f t="shared" ca="1" si="0"/>
        <v>121</v>
      </c>
      <c r="N28">
        <f t="shared" si="1"/>
        <v>7.1650000000000009</v>
      </c>
    </row>
    <row r="29" spans="1:14" x14ac:dyDescent="0.25">
      <c r="A29">
        <v>83</v>
      </c>
      <c r="B29" t="s">
        <v>410</v>
      </c>
      <c r="C29" t="s">
        <v>197</v>
      </c>
      <c r="E29">
        <v>3.63</v>
      </c>
      <c r="F29">
        <v>3.26</v>
      </c>
      <c r="G29">
        <v>5.79</v>
      </c>
      <c r="H29">
        <v>5.64</v>
      </c>
      <c r="I29">
        <v>5.76</v>
      </c>
      <c r="J29">
        <v>9.4</v>
      </c>
      <c r="M29" s="37">
        <f t="shared" ca="1" si="0"/>
        <v>186</v>
      </c>
      <c r="N29">
        <f t="shared" si="1"/>
        <v>5.5799999999999992</v>
      </c>
    </row>
    <row r="30" spans="1:14" x14ac:dyDescent="0.25">
      <c r="A30">
        <v>85</v>
      </c>
      <c r="B30" t="s">
        <v>410</v>
      </c>
      <c r="C30" t="s">
        <v>199</v>
      </c>
      <c r="E30">
        <v>2.7</v>
      </c>
      <c r="G30">
        <v>7.52</v>
      </c>
      <c r="H30">
        <v>6.18</v>
      </c>
      <c r="M30" s="37">
        <f t="shared" ca="1" si="0"/>
        <v>215</v>
      </c>
      <c r="N30">
        <f t="shared" si="1"/>
        <v>5.4666666666666659</v>
      </c>
    </row>
    <row r="31" spans="1:14" x14ac:dyDescent="0.25">
      <c r="A31">
        <v>86</v>
      </c>
      <c r="B31" t="s">
        <v>410</v>
      </c>
      <c r="C31" t="s">
        <v>200</v>
      </c>
      <c r="D31">
        <v>3.82</v>
      </c>
      <c r="E31">
        <v>5.39</v>
      </c>
      <c r="F31">
        <v>4.53</v>
      </c>
      <c r="M31" s="37">
        <f t="shared" ca="1" si="0"/>
        <v>74</v>
      </c>
      <c r="N31">
        <f t="shared" si="1"/>
        <v>4.5799999999999992</v>
      </c>
    </row>
    <row r="32" spans="1:14" x14ac:dyDescent="0.25">
      <c r="A32">
        <v>87</v>
      </c>
      <c r="B32" t="s">
        <v>410</v>
      </c>
      <c r="C32" t="s">
        <v>201</v>
      </c>
      <c r="D32">
        <v>2.88</v>
      </c>
      <c r="F32">
        <v>1.9</v>
      </c>
      <c r="M32" s="37">
        <f t="shared" ca="1" si="0"/>
        <v>88</v>
      </c>
      <c r="N32">
        <f t="shared" si="1"/>
        <v>2.3899999999999997</v>
      </c>
    </row>
    <row r="33" spans="1:14" x14ac:dyDescent="0.25">
      <c r="A33">
        <v>90</v>
      </c>
      <c r="B33" t="s">
        <v>410</v>
      </c>
      <c r="C33" t="s">
        <v>204</v>
      </c>
      <c r="E33">
        <v>2.73</v>
      </c>
      <c r="F33">
        <v>2.38</v>
      </c>
      <c r="G33">
        <v>3.06</v>
      </c>
      <c r="H33">
        <v>2.42</v>
      </c>
      <c r="J33">
        <v>3.96</v>
      </c>
      <c r="M33" s="37">
        <f t="shared" ca="1" si="0"/>
        <v>249</v>
      </c>
      <c r="N33">
        <f t="shared" si="1"/>
        <v>2.91</v>
      </c>
    </row>
    <row r="34" spans="1:14" x14ac:dyDescent="0.25">
      <c r="A34">
        <v>91</v>
      </c>
      <c r="B34" t="s">
        <v>410</v>
      </c>
      <c r="C34" t="s">
        <v>205</v>
      </c>
      <c r="D34">
        <v>3.13</v>
      </c>
      <c r="E34">
        <v>2.5</v>
      </c>
      <c r="F34">
        <v>2.08</v>
      </c>
      <c r="G34">
        <v>3.28</v>
      </c>
      <c r="M34" s="37">
        <f t="shared" ref="M34:M65" ca="1" si="2">RANDBETWEEN(1,400)</f>
        <v>357</v>
      </c>
      <c r="N34">
        <f t="shared" ref="N34:N65" si="3">AVERAGE(D34:L34)</f>
        <v>2.7475000000000001</v>
      </c>
    </row>
    <row r="35" spans="1:14" x14ac:dyDescent="0.25">
      <c r="A35">
        <v>92</v>
      </c>
      <c r="B35" t="s">
        <v>410</v>
      </c>
      <c r="C35" t="s">
        <v>206</v>
      </c>
      <c r="F35">
        <v>1.25</v>
      </c>
      <c r="I35">
        <v>10.38</v>
      </c>
      <c r="J35">
        <v>14.28</v>
      </c>
      <c r="M35" s="37">
        <f t="shared" ca="1" si="2"/>
        <v>142</v>
      </c>
      <c r="N35">
        <f t="shared" si="3"/>
        <v>8.6366666666666667</v>
      </c>
    </row>
    <row r="36" spans="1:14" x14ac:dyDescent="0.25">
      <c r="A36">
        <v>93</v>
      </c>
      <c r="B36" t="s">
        <v>410</v>
      </c>
      <c r="C36" t="s">
        <v>207</v>
      </c>
      <c r="D36">
        <v>3.02</v>
      </c>
      <c r="E36">
        <v>1.67</v>
      </c>
      <c r="F36">
        <v>2.91</v>
      </c>
      <c r="G36">
        <v>4.3600000000000003</v>
      </c>
      <c r="H36">
        <v>5.56</v>
      </c>
      <c r="M36" s="37">
        <f t="shared" ca="1" si="2"/>
        <v>388</v>
      </c>
      <c r="N36">
        <f t="shared" si="3"/>
        <v>3.504</v>
      </c>
    </row>
    <row r="37" spans="1:14" x14ac:dyDescent="0.25">
      <c r="A37">
        <v>94</v>
      </c>
      <c r="B37" t="s">
        <v>410</v>
      </c>
      <c r="C37" t="s">
        <v>208</v>
      </c>
      <c r="D37">
        <v>3.33</v>
      </c>
      <c r="H37">
        <v>6.45</v>
      </c>
      <c r="I37">
        <v>6.7</v>
      </c>
      <c r="J37">
        <v>19.170000000000002</v>
      </c>
      <c r="M37" s="37">
        <f t="shared" ca="1" si="2"/>
        <v>133</v>
      </c>
      <c r="N37">
        <f t="shared" si="3"/>
        <v>8.9125000000000014</v>
      </c>
    </row>
    <row r="38" spans="1:14" x14ac:dyDescent="0.25">
      <c r="A38">
        <v>95</v>
      </c>
      <c r="B38" t="s">
        <v>410</v>
      </c>
      <c r="C38" t="s">
        <v>209</v>
      </c>
      <c r="D38">
        <v>3.46</v>
      </c>
      <c r="E38">
        <v>6.86</v>
      </c>
      <c r="F38">
        <v>2.76</v>
      </c>
      <c r="G38">
        <v>8.7200000000000006</v>
      </c>
      <c r="I38">
        <v>8.2799999999999994</v>
      </c>
      <c r="J38">
        <v>16.420000000000002</v>
      </c>
      <c r="M38" s="37">
        <f t="shared" ca="1" si="2"/>
        <v>309</v>
      </c>
      <c r="N38">
        <f t="shared" si="3"/>
        <v>7.75</v>
      </c>
    </row>
    <row r="39" spans="1:14" x14ac:dyDescent="0.25">
      <c r="A39">
        <v>96</v>
      </c>
      <c r="B39" t="s">
        <v>410</v>
      </c>
      <c r="C39" t="s">
        <v>210</v>
      </c>
      <c r="D39">
        <v>3.16</v>
      </c>
      <c r="F39">
        <v>2.33</v>
      </c>
      <c r="G39">
        <v>2.82</v>
      </c>
      <c r="H39">
        <v>2.15</v>
      </c>
      <c r="M39" s="37">
        <f t="shared" ca="1" si="2"/>
        <v>265</v>
      </c>
      <c r="N39">
        <f t="shared" si="3"/>
        <v>2.6150000000000002</v>
      </c>
    </row>
    <row r="40" spans="1:14" x14ac:dyDescent="0.25">
      <c r="A40">
        <v>100</v>
      </c>
      <c r="B40" t="s">
        <v>410</v>
      </c>
      <c r="C40" t="s">
        <v>214</v>
      </c>
      <c r="E40">
        <v>4.3600000000000003</v>
      </c>
      <c r="F40">
        <v>4.4800000000000004</v>
      </c>
      <c r="J40">
        <v>12.5</v>
      </c>
      <c r="M40" s="37">
        <f t="shared" ca="1" si="2"/>
        <v>148</v>
      </c>
      <c r="N40">
        <f t="shared" si="3"/>
        <v>7.1133333333333333</v>
      </c>
    </row>
    <row r="41" spans="1:14" x14ac:dyDescent="0.25">
      <c r="A41">
        <v>101</v>
      </c>
      <c r="B41" t="s">
        <v>410</v>
      </c>
      <c r="C41" t="s">
        <v>215</v>
      </c>
      <c r="E41">
        <v>4.66</v>
      </c>
      <c r="F41">
        <v>4.0599999999999996</v>
      </c>
      <c r="J41">
        <v>13.42</v>
      </c>
      <c r="M41" s="37">
        <f t="shared" ca="1" si="2"/>
        <v>282</v>
      </c>
      <c r="N41">
        <f t="shared" si="3"/>
        <v>7.38</v>
      </c>
    </row>
    <row r="42" spans="1:14" x14ac:dyDescent="0.25">
      <c r="A42">
        <v>102</v>
      </c>
      <c r="B42" t="s">
        <v>410</v>
      </c>
      <c r="C42" t="s">
        <v>216</v>
      </c>
      <c r="D42">
        <v>3.8</v>
      </c>
      <c r="F42">
        <v>3.76</v>
      </c>
      <c r="G42">
        <v>6.52</v>
      </c>
      <c r="H42">
        <v>6.06</v>
      </c>
      <c r="M42" s="37">
        <f t="shared" ca="1" si="2"/>
        <v>324</v>
      </c>
      <c r="N42">
        <f t="shared" si="3"/>
        <v>5.0349999999999993</v>
      </c>
    </row>
    <row r="43" spans="1:14" x14ac:dyDescent="0.25">
      <c r="A43">
        <v>103</v>
      </c>
      <c r="B43" t="s">
        <v>410</v>
      </c>
      <c r="C43" t="s">
        <v>217</v>
      </c>
      <c r="E43">
        <v>3.31</v>
      </c>
      <c r="F43">
        <v>4.5999999999999996</v>
      </c>
      <c r="M43" s="37">
        <f t="shared" ca="1" si="2"/>
        <v>356</v>
      </c>
      <c r="N43">
        <f t="shared" si="3"/>
        <v>3.9550000000000001</v>
      </c>
    </row>
    <row r="44" spans="1:14" x14ac:dyDescent="0.25">
      <c r="A44">
        <v>106</v>
      </c>
      <c r="B44" t="s">
        <v>410</v>
      </c>
      <c r="C44" t="s">
        <v>220</v>
      </c>
      <c r="D44">
        <v>4.0999999999999996</v>
      </c>
      <c r="E44">
        <v>4.57</v>
      </c>
      <c r="F44">
        <v>3.8</v>
      </c>
      <c r="G44">
        <v>3.88</v>
      </c>
      <c r="M44" s="37">
        <f t="shared" ca="1" si="2"/>
        <v>348</v>
      </c>
      <c r="N44">
        <f t="shared" si="3"/>
        <v>4.0874999999999995</v>
      </c>
    </row>
    <row r="45" spans="1:14" x14ac:dyDescent="0.25">
      <c r="A45">
        <v>107</v>
      </c>
      <c r="B45" t="s">
        <v>410</v>
      </c>
      <c r="C45" t="s">
        <v>221</v>
      </c>
      <c r="D45">
        <v>5.83</v>
      </c>
      <c r="I45">
        <v>7.3</v>
      </c>
      <c r="J45">
        <v>13.22</v>
      </c>
      <c r="M45" s="37">
        <f t="shared" ca="1" si="2"/>
        <v>231</v>
      </c>
      <c r="N45">
        <f t="shared" si="3"/>
        <v>8.7833333333333332</v>
      </c>
    </row>
    <row r="46" spans="1:14" x14ac:dyDescent="0.25">
      <c r="A46">
        <v>111</v>
      </c>
      <c r="B46" t="s">
        <v>410</v>
      </c>
      <c r="C46" t="s">
        <v>225</v>
      </c>
      <c r="D46">
        <v>5.3</v>
      </c>
      <c r="F46">
        <v>3.97</v>
      </c>
      <c r="M46" s="37">
        <f t="shared" ca="1" si="2"/>
        <v>5</v>
      </c>
      <c r="N46">
        <f t="shared" si="3"/>
        <v>4.6349999999999998</v>
      </c>
    </row>
    <row r="47" spans="1:14" x14ac:dyDescent="0.25">
      <c r="A47">
        <v>112</v>
      </c>
      <c r="B47" t="s">
        <v>410</v>
      </c>
      <c r="C47" t="s">
        <v>226</v>
      </c>
      <c r="D47">
        <v>4.5999999999999996</v>
      </c>
      <c r="G47">
        <v>5.34</v>
      </c>
      <c r="H47">
        <v>4.76</v>
      </c>
      <c r="I47">
        <v>4.2699999999999996</v>
      </c>
      <c r="M47" s="37">
        <f t="shared" ca="1" si="2"/>
        <v>153</v>
      </c>
      <c r="N47">
        <f t="shared" si="3"/>
        <v>4.7424999999999997</v>
      </c>
    </row>
    <row r="48" spans="1:14" x14ac:dyDescent="0.25">
      <c r="A48">
        <v>114</v>
      </c>
      <c r="B48" t="s">
        <v>410</v>
      </c>
      <c r="C48" t="s">
        <v>228</v>
      </c>
      <c r="E48">
        <v>3.09</v>
      </c>
      <c r="F48">
        <v>3.29</v>
      </c>
      <c r="M48" s="37">
        <f t="shared" ca="1" si="2"/>
        <v>98</v>
      </c>
      <c r="N48">
        <f t="shared" si="3"/>
        <v>3.19</v>
      </c>
    </row>
    <row r="49" spans="1:14" x14ac:dyDescent="0.25">
      <c r="A49">
        <v>115</v>
      </c>
      <c r="B49" t="s">
        <v>410</v>
      </c>
      <c r="C49" t="s">
        <v>229</v>
      </c>
      <c r="E49">
        <v>3.6</v>
      </c>
      <c r="F49">
        <v>3.71</v>
      </c>
      <c r="M49" s="37">
        <f t="shared" ca="1" si="2"/>
        <v>327</v>
      </c>
      <c r="N49">
        <f t="shared" si="3"/>
        <v>3.6550000000000002</v>
      </c>
    </row>
    <row r="50" spans="1:14" x14ac:dyDescent="0.25">
      <c r="A50">
        <v>120</v>
      </c>
      <c r="B50" t="s">
        <v>410</v>
      </c>
      <c r="C50" t="s">
        <v>234</v>
      </c>
      <c r="D50">
        <v>3.6</v>
      </c>
      <c r="F50">
        <v>3.33</v>
      </c>
      <c r="G50">
        <v>5.51</v>
      </c>
      <c r="H50">
        <v>4.8</v>
      </c>
      <c r="I50">
        <v>5.13</v>
      </c>
      <c r="J50">
        <v>9.6300000000000008</v>
      </c>
      <c r="M50" s="37">
        <f t="shared" ca="1" si="2"/>
        <v>259</v>
      </c>
      <c r="N50">
        <f t="shared" si="3"/>
        <v>5.333333333333333</v>
      </c>
    </row>
    <row r="51" spans="1:14" x14ac:dyDescent="0.25">
      <c r="A51">
        <v>121</v>
      </c>
      <c r="B51" t="s">
        <v>410</v>
      </c>
      <c r="C51" t="s">
        <v>235</v>
      </c>
      <c r="D51">
        <v>3.58</v>
      </c>
      <c r="E51">
        <v>3.94</v>
      </c>
      <c r="F51">
        <v>3</v>
      </c>
      <c r="G51">
        <v>8</v>
      </c>
      <c r="H51">
        <v>6.63</v>
      </c>
      <c r="J51">
        <v>16.3</v>
      </c>
      <c r="M51" s="37">
        <f t="shared" ca="1" si="2"/>
        <v>129</v>
      </c>
      <c r="N51">
        <f t="shared" si="3"/>
        <v>6.9083333333333341</v>
      </c>
    </row>
    <row r="52" spans="1:14" x14ac:dyDescent="0.25">
      <c r="A52">
        <v>122</v>
      </c>
      <c r="B52" t="s">
        <v>410</v>
      </c>
      <c r="C52" t="s">
        <v>236</v>
      </c>
      <c r="E52">
        <v>7.29</v>
      </c>
      <c r="F52">
        <v>5.96</v>
      </c>
      <c r="G52">
        <v>5.35</v>
      </c>
      <c r="J52">
        <v>11.37</v>
      </c>
      <c r="M52" s="37">
        <f t="shared" ca="1" si="2"/>
        <v>293</v>
      </c>
      <c r="N52">
        <f t="shared" si="3"/>
        <v>7.4924999999999997</v>
      </c>
    </row>
    <row r="53" spans="1:14" x14ac:dyDescent="0.25">
      <c r="A53">
        <v>123</v>
      </c>
      <c r="B53" t="s">
        <v>410</v>
      </c>
      <c r="C53" t="s">
        <v>237</v>
      </c>
      <c r="D53">
        <v>4.09</v>
      </c>
      <c r="E53">
        <v>4.4400000000000004</v>
      </c>
      <c r="F53">
        <v>3.59</v>
      </c>
      <c r="M53" s="37">
        <f t="shared" ca="1" si="2"/>
        <v>117</v>
      </c>
      <c r="N53">
        <f t="shared" si="3"/>
        <v>4.04</v>
      </c>
    </row>
    <row r="54" spans="1:14" x14ac:dyDescent="0.25">
      <c r="A54">
        <v>124</v>
      </c>
      <c r="B54" t="s">
        <v>410</v>
      </c>
      <c r="C54" t="s">
        <v>238</v>
      </c>
      <c r="D54">
        <v>2</v>
      </c>
      <c r="F54">
        <v>2.8</v>
      </c>
      <c r="J54">
        <v>11.7</v>
      </c>
      <c r="M54" s="37">
        <f t="shared" ca="1" si="2"/>
        <v>147</v>
      </c>
      <c r="N54">
        <f t="shared" si="3"/>
        <v>5.5</v>
      </c>
    </row>
    <row r="55" spans="1:14" x14ac:dyDescent="0.25">
      <c r="A55">
        <v>128</v>
      </c>
      <c r="B55" t="s">
        <v>410</v>
      </c>
      <c r="C55" t="s">
        <v>242</v>
      </c>
      <c r="D55">
        <v>3.76</v>
      </c>
      <c r="J55">
        <v>7.64</v>
      </c>
      <c r="M55" s="37">
        <f t="shared" ca="1" si="2"/>
        <v>302</v>
      </c>
      <c r="N55">
        <f t="shared" si="3"/>
        <v>5.6999999999999993</v>
      </c>
    </row>
    <row r="56" spans="1:14" x14ac:dyDescent="0.25">
      <c r="A56">
        <v>130</v>
      </c>
      <c r="B56" t="s">
        <v>410</v>
      </c>
      <c r="C56" t="s">
        <v>244</v>
      </c>
      <c r="D56">
        <v>4.17</v>
      </c>
      <c r="E56">
        <v>4.4000000000000004</v>
      </c>
      <c r="F56">
        <v>5.43</v>
      </c>
      <c r="J56">
        <v>12.93</v>
      </c>
      <c r="M56" s="37">
        <f t="shared" ca="1" si="2"/>
        <v>235</v>
      </c>
      <c r="N56">
        <f t="shared" si="3"/>
        <v>6.7324999999999999</v>
      </c>
    </row>
    <row r="57" spans="1:14" x14ac:dyDescent="0.25">
      <c r="A57">
        <v>132</v>
      </c>
      <c r="B57" t="s">
        <v>410</v>
      </c>
      <c r="C57" t="s">
        <v>246</v>
      </c>
      <c r="D57">
        <v>5.13</v>
      </c>
      <c r="E57">
        <v>5.03</v>
      </c>
      <c r="F57">
        <v>4.03</v>
      </c>
      <c r="G57">
        <v>7.24</v>
      </c>
      <c r="M57" s="37">
        <f t="shared" ca="1" si="2"/>
        <v>152</v>
      </c>
      <c r="N57">
        <f t="shared" si="3"/>
        <v>5.3574999999999999</v>
      </c>
    </row>
    <row r="58" spans="1:14" x14ac:dyDescent="0.25">
      <c r="A58">
        <v>133</v>
      </c>
      <c r="B58" t="s">
        <v>410</v>
      </c>
      <c r="C58" t="s">
        <v>247</v>
      </c>
      <c r="D58">
        <v>4.04</v>
      </c>
      <c r="E58">
        <v>5.83</v>
      </c>
      <c r="F58">
        <v>4.16</v>
      </c>
      <c r="H58">
        <v>6.88</v>
      </c>
      <c r="J58">
        <v>17.14</v>
      </c>
      <c r="M58" s="37">
        <f t="shared" ca="1" si="2"/>
        <v>81</v>
      </c>
      <c r="N58">
        <f t="shared" si="3"/>
        <v>7.6099999999999994</v>
      </c>
    </row>
    <row r="59" spans="1:14" x14ac:dyDescent="0.25">
      <c r="A59">
        <v>134</v>
      </c>
      <c r="B59" t="s">
        <v>410</v>
      </c>
      <c r="C59" t="s">
        <v>248</v>
      </c>
      <c r="D59">
        <v>6.03</v>
      </c>
      <c r="E59">
        <v>6.5</v>
      </c>
      <c r="F59">
        <v>4.63</v>
      </c>
      <c r="G59">
        <v>7.44</v>
      </c>
      <c r="J59">
        <v>13.6</v>
      </c>
      <c r="M59" s="37">
        <f t="shared" ca="1" si="2"/>
        <v>6</v>
      </c>
      <c r="N59">
        <f t="shared" si="3"/>
        <v>7.6400000000000006</v>
      </c>
    </row>
    <row r="60" spans="1:14" x14ac:dyDescent="0.25">
      <c r="A60">
        <v>135</v>
      </c>
      <c r="B60" t="s">
        <v>410</v>
      </c>
      <c r="C60" t="s">
        <v>249</v>
      </c>
      <c r="D60">
        <v>5.83</v>
      </c>
      <c r="I60">
        <v>5.45</v>
      </c>
      <c r="M60" s="37">
        <f t="shared" ca="1" si="2"/>
        <v>41</v>
      </c>
      <c r="N60">
        <f t="shared" si="3"/>
        <v>5.6400000000000006</v>
      </c>
    </row>
    <row r="61" spans="1:14" x14ac:dyDescent="0.25">
      <c r="A61">
        <v>147</v>
      </c>
      <c r="B61" t="s">
        <v>410</v>
      </c>
      <c r="C61" t="s">
        <v>261</v>
      </c>
      <c r="D61">
        <v>4.25</v>
      </c>
      <c r="E61">
        <v>3.2</v>
      </c>
      <c r="F61">
        <v>3.5</v>
      </c>
      <c r="G61">
        <v>8.48</v>
      </c>
      <c r="H61">
        <v>8.39</v>
      </c>
      <c r="I61">
        <v>8.52</v>
      </c>
      <c r="J61">
        <v>13.44</v>
      </c>
      <c r="M61" s="37">
        <f t="shared" ca="1" si="2"/>
        <v>99</v>
      </c>
      <c r="N61">
        <f t="shared" si="3"/>
        <v>7.1114285714285712</v>
      </c>
    </row>
    <row r="62" spans="1:14" x14ac:dyDescent="0.25">
      <c r="A62">
        <v>154</v>
      </c>
      <c r="B62" t="s">
        <v>411</v>
      </c>
      <c r="C62" t="s">
        <v>276</v>
      </c>
      <c r="I62">
        <v>3.11</v>
      </c>
      <c r="K62">
        <v>4.16</v>
      </c>
      <c r="M62" s="37">
        <f t="shared" ca="1" si="2"/>
        <v>298</v>
      </c>
      <c r="N62">
        <f t="shared" si="3"/>
        <v>3.6349999999999998</v>
      </c>
    </row>
    <row r="63" spans="1:14" x14ac:dyDescent="0.25">
      <c r="A63">
        <v>157</v>
      </c>
      <c r="B63" t="s">
        <v>411</v>
      </c>
      <c r="C63" t="s">
        <v>279</v>
      </c>
      <c r="K63">
        <v>2.36</v>
      </c>
      <c r="M63" s="37">
        <f t="shared" ca="1" si="2"/>
        <v>212</v>
      </c>
      <c r="N63">
        <f t="shared" si="3"/>
        <v>2.36</v>
      </c>
    </row>
    <row r="64" spans="1:14" x14ac:dyDescent="0.25">
      <c r="A64">
        <v>158</v>
      </c>
      <c r="B64" t="s">
        <v>411</v>
      </c>
      <c r="C64" t="s">
        <v>280</v>
      </c>
      <c r="I64">
        <v>1.79</v>
      </c>
      <c r="K64">
        <v>2.36</v>
      </c>
      <c r="M64" s="37">
        <f t="shared" ca="1" si="2"/>
        <v>92</v>
      </c>
      <c r="N64">
        <f t="shared" si="3"/>
        <v>2.0750000000000002</v>
      </c>
    </row>
    <row r="65" spans="1:14" x14ac:dyDescent="0.25">
      <c r="A65">
        <v>161</v>
      </c>
      <c r="B65" t="s">
        <v>411</v>
      </c>
      <c r="C65" t="s">
        <v>283</v>
      </c>
      <c r="I65">
        <v>2.23</v>
      </c>
      <c r="K65">
        <v>1.51</v>
      </c>
      <c r="M65" s="37">
        <f t="shared" ca="1" si="2"/>
        <v>288</v>
      </c>
      <c r="N65">
        <f t="shared" si="3"/>
        <v>1.87</v>
      </c>
    </row>
    <row r="66" spans="1:14" x14ac:dyDescent="0.25">
      <c r="A66">
        <v>163</v>
      </c>
      <c r="B66" t="s">
        <v>411</v>
      </c>
      <c r="C66" t="s">
        <v>285</v>
      </c>
      <c r="H66">
        <v>9.1999999999999993</v>
      </c>
      <c r="K66">
        <v>2.2599999999999998</v>
      </c>
      <c r="M66" s="37">
        <f t="shared" ref="M66:M97" ca="1" si="4">RANDBETWEEN(1,400)</f>
        <v>343</v>
      </c>
      <c r="N66">
        <f t="shared" ref="N66:N97" si="5">AVERAGE(D66:L66)</f>
        <v>5.7299999999999995</v>
      </c>
    </row>
    <row r="67" spans="1:14" x14ac:dyDescent="0.25">
      <c r="A67">
        <v>166</v>
      </c>
      <c r="B67" t="s">
        <v>411</v>
      </c>
      <c r="C67" t="s">
        <v>288</v>
      </c>
      <c r="H67">
        <v>3.46</v>
      </c>
      <c r="K67">
        <v>3.49</v>
      </c>
      <c r="M67" s="37">
        <f t="shared" ca="1" si="4"/>
        <v>244</v>
      </c>
      <c r="N67">
        <f t="shared" si="5"/>
        <v>3.4750000000000001</v>
      </c>
    </row>
    <row r="68" spans="1:14" x14ac:dyDescent="0.25">
      <c r="A68">
        <v>167</v>
      </c>
      <c r="B68" t="s">
        <v>411</v>
      </c>
      <c r="C68" t="s">
        <v>289</v>
      </c>
      <c r="K68">
        <v>2.4300000000000002</v>
      </c>
      <c r="M68" s="37">
        <f t="shared" ca="1" si="4"/>
        <v>160</v>
      </c>
      <c r="N68">
        <f t="shared" si="5"/>
        <v>2.4300000000000002</v>
      </c>
    </row>
    <row r="69" spans="1:14" x14ac:dyDescent="0.25">
      <c r="A69">
        <v>174</v>
      </c>
      <c r="B69" t="s">
        <v>411</v>
      </c>
      <c r="C69" t="s">
        <v>113</v>
      </c>
      <c r="I69">
        <v>4</v>
      </c>
      <c r="K69">
        <v>4.8</v>
      </c>
      <c r="M69" s="37">
        <f t="shared" ca="1" si="4"/>
        <v>230</v>
      </c>
      <c r="N69">
        <f t="shared" si="5"/>
        <v>4.4000000000000004</v>
      </c>
    </row>
    <row r="70" spans="1:14" x14ac:dyDescent="0.25">
      <c r="A70">
        <v>178</v>
      </c>
      <c r="B70" t="s">
        <v>411</v>
      </c>
      <c r="C70" t="s">
        <v>117</v>
      </c>
      <c r="G70">
        <v>3.64</v>
      </c>
      <c r="H70">
        <v>3.52</v>
      </c>
      <c r="K70">
        <v>4.42</v>
      </c>
      <c r="M70" s="37">
        <f t="shared" ca="1" si="4"/>
        <v>118</v>
      </c>
      <c r="N70">
        <f t="shared" si="5"/>
        <v>3.86</v>
      </c>
    </row>
    <row r="71" spans="1:14" x14ac:dyDescent="0.25">
      <c r="A71">
        <v>185</v>
      </c>
      <c r="B71" t="s">
        <v>411</v>
      </c>
      <c r="C71" t="s">
        <v>124</v>
      </c>
      <c r="I71">
        <v>4.4800000000000004</v>
      </c>
      <c r="K71">
        <v>6.16</v>
      </c>
      <c r="M71" s="37">
        <f t="shared" ca="1" si="4"/>
        <v>285</v>
      </c>
      <c r="N71">
        <f t="shared" si="5"/>
        <v>5.32</v>
      </c>
    </row>
    <row r="72" spans="1:14" x14ac:dyDescent="0.25">
      <c r="A72">
        <v>190</v>
      </c>
      <c r="B72" t="s">
        <v>411</v>
      </c>
      <c r="C72" s="8" t="s">
        <v>129</v>
      </c>
      <c r="D72" s="8"/>
      <c r="E72" s="8"/>
      <c r="F72" s="8"/>
      <c r="K72">
        <v>5.2</v>
      </c>
      <c r="M72" s="37">
        <f t="shared" ca="1" si="4"/>
        <v>241</v>
      </c>
      <c r="N72">
        <f t="shared" si="5"/>
        <v>5.2</v>
      </c>
    </row>
    <row r="73" spans="1:14" x14ac:dyDescent="0.25">
      <c r="A73">
        <v>192</v>
      </c>
      <c r="B73" t="s">
        <v>411</v>
      </c>
      <c r="C73" s="8" t="s">
        <v>131</v>
      </c>
      <c r="D73" s="8"/>
      <c r="E73" s="8"/>
      <c r="F73" s="8"/>
      <c r="H73">
        <v>3.96</v>
      </c>
      <c r="K73">
        <v>4.9749999999999996</v>
      </c>
      <c r="M73" s="37">
        <f t="shared" ca="1" si="4"/>
        <v>221</v>
      </c>
      <c r="N73">
        <f t="shared" si="5"/>
        <v>4.4674999999999994</v>
      </c>
    </row>
    <row r="74" spans="1:14" x14ac:dyDescent="0.25">
      <c r="A74">
        <v>193</v>
      </c>
      <c r="B74" t="s">
        <v>411</v>
      </c>
      <c r="C74" s="8" t="s">
        <v>132</v>
      </c>
      <c r="D74" s="8"/>
      <c r="E74" s="8"/>
      <c r="F74" s="8"/>
      <c r="H74">
        <v>5.16</v>
      </c>
      <c r="K74">
        <v>6.0250000000000004</v>
      </c>
      <c r="M74" s="37">
        <f t="shared" ca="1" si="4"/>
        <v>192</v>
      </c>
      <c r="N74">
        <f t="shared" si="5"/>
        <v>5.5925000000000002</v>
      </c>
    </row>
    <row r="75" spans="1:14" x14ac:dyDescent="0.25">
      <c r="A75">
        <v>197</v>
      </c>
      <c r="B75" t="s">
        <v>411</v>
      </c>
      <c r="C75" s="8" t="s">
        <v>136</v>
      </c>
      <c r="D75" s="8"/>
      <c r="E75" s="8"/>
      <c r="F75" s="8"/>
      <c r="G75">
        <v>6.82</v>
      </c>
      <c r="H75">
        <v>4.42</v>
      </c>
      <c r="K75">
        <v>5.7</v>
      </c>
      <c r="M75" s="37">
        <f t="shared" ca="1" si="4"/>
        <v>60</v>
      </c>
      <c r="N75">
        <f t="shared" si="5"/>
        <v>5.6466666666666674</v>
      </c>
    </row>
    <row r="76" spans="1:14" x14ac:dyDescent="0.25">
      <c r="A76">
        <v>198</v>
      </c>
      <c r="B76" t="s">
        <v>411</v>
      </c>
      <c r="C76" s="8" t="s">
        <v>137</v>
      </c>
      <c r="D76" s="8"/>
      <c r="E76" s="8"/>
      <c r="F76" s="8"/>
      <c r="G76">
        <v>6.56</v>
      </c>
      <c r="K76">
        <v>8.02</v>
      </c>
      <c r="M76" s="37">
        <f t="shared" ca="1" si="4"/>
        <v>82</v>
      </c>
      <c r="N76">
        <f t="shared" si="5"/>
        <v>7.2899999999999991</v>
      </c>
    </row>
    <row r="77" spans="1:14" x14ac:dyDescent="0.25">
      <c r="A77">
        <v>199</v>
      </c>
      <c r="B77" t="s">
        <v>411</v>
      </c>
      <c r="C77" s="8" t="s">
        <v>138</v>
      </c>
      <c r="D77" s="8"/>
      <c r="E77" s="8"/>
      <c r="F77" s="8"/>
      <c r="G77">
        <v>6.7</v>
      </c>
      <c r="I77">
        <v>6.96</v>
      </c>
      <c r="K77">
        <v>6.22</v>
      </c>
      <c r="M77" s="37">
        <f t="shared" ca="1" si="4"/>
        <v>214</v>
      </c>
      <c r="N77">
        <f t="shared" si="5"/>
        <v>6.626666666666666</v>
      </c>
    </row>
    <row r="78" spans="1:14" x14ac:dyDescent="0.25">
      <c r="A78">
        <v>203</v>
      </c>
      <c r="B78" t="s">
        <v>411</v>
      </c>
      <c r="C78" s="8" t="s">
        <v>142</v>
      </c>
      <c r="D78" s="8"/>
      <c r="E78" s="8"/>
      <c r="F78" s="8"/>
      <c r="I78">
        <v>4.666666666666667</v>
      </c>
      <c r="K78">
        <v>5.7</v>
      </c>
      <c r="M78" s="37">
        <f t="shared" ca="1" si="4"/>
        <v>138</v>
      </c>
      <c r="N78">
        <f t="shared" si="5"/>
        <v>5.1833333333333336</v>
      </c>
    </row>
    <row r="79" spans="1:14" x14ac:dyDescent="0.25">
      <c r="A79">
        <v>205</v>
      </c>
      <c r="B79" t="s">
        <v>411</v>
      </c>
      <c r="C79" s="8" t="s">
        <v>144</v>
      </c>
      <c r="D79" s="8"/>
      <c r="E79" s="8"/>
      <c r="F79" s="8"/>
      <c r="I79">
        <v>1.95</v>
      </c>
      <c r="K79">
        <v>3.1666666666666665</v>
      </c>
      <c r="M79" s="37">
        <f t="shared" ca="1" si="4"/>
        <v>155</v>
      </c>
      <c r="N79">
        <f t="shared" si="5"/>
        <v>2.5583333333333331</v>
      </c>
    </row>
    <row r="80" spans="1:14" x14ac:dyDescent="0.25">
      <c r="A80">
        <v>207</v>
      </c>
      <c r="B80" t="s">
        <v>411</v>
      </c>
      <c r="C80" s="8" t="s">
        <v>146</v>
      </c>
      <c r="D80" s="8"/>
      <c r="E80" s="8"/>
      <c r="F80" s="8"/>
      <c r="H80">
        <v>4.1399999999999997</v>
      </c>
      <c r="I80">
        <v>4.0333333333333332</v>
      </c>
      <c r="K80">
        <v>2.9</v>
      </c>
      <c r="M80" s="37">
        <f t="shared" ca="1" si="4"/>
        <v>73</v>
      </c>
      <c r="N80">
        <f t="shared" si="5"/>
        <v>3.6911111111111108</v>
      </c>
    </row>
    <row r="81" spans="1:14" x14ac:dyDescent="0.25">
      <c r="A81">
        <v>211</v>
      </c>
      <c r="B81" t="s">
        <v>411</v>
      </c>
      <c r="C81" s="8" t="s">
        <v>150</v>
      </c>
      <c r="D81" s="8"/>
      <c r="E81" s="8"/>
      <c r="F81" s="8"/>
      <c r="I81">
        <v>4.26</v>
      </c>
      <c r="K81">
        <v>3.82</v>
      </c>
      <c r="M81" s="37">
        <f t="shared" ca="1" si="4"/>
        <v>51</v>
      </c>
      <c r="N81">
        <f t="shared" si="5"/>
        <v>4.04</v>
      </c>
    </row>
    <row r="82" spans="1:14" x14ac:dyDescent="0.25">
      <c r="A82">
        <v>219</v>
      </c>
      <c r="B82" t="s">
        <v>411</v>
      </c>
      <c r="C82" s="8" t="s">
        <v>158</v>
      </c>
      <c r="D82" s="8"/>
      <c r="E82" s="8"/>
      <c r="F82" s="8"/>
      <c r="H82">
        <v>3.02</v>
      </c>
      <c r="I82">
        <v>3.92</v>
      </c>
      <c r="K82">
        <v>5.82</v>
      </c>
      <c r="M82" s="37">
        <f t="shared" ca="1" si="4"/>
        <v>302</v>
      </c>
      <c r="N82">
        <f t="shared" si="5"/>
        <v>4.253333333333333</v>
      </c>
    </row>
    <row r="83" spans="1:14" x14ac:dyDescent="0.25">
      <c r="A83">
        <v>221</v>
      </c>
      <c r="B83" t="s">
        <v>411</v>
      </c>
      <c r="C83" s="8" t="s">
        <v>160</v>
      </c>
      <c r="D83" s="8"/>
      <c r="E83" s="8"/>
      <c r="F83" s="8"/>
      <c r="I83">
        <v>4.3600000000000003</v>
      </c>
      <c r="K83">
        <v>4.76</v>
      </c>
      <c r="M83" s="37">
        <f t="shared" ca="1" si="4"/>
        <v>28</v>
      </c>
      <c r="N83">
        <f t="shared" si="5"/>
        <v>4.5600000000000005</v>
      </c>
    </row>
    <row r="84" spans="1:14" x14ac:dyDescent="0.25">
      <c r="A84">
        <v>226</v>
      </c>
      <c r="B84" t="s">
        <v>411</v>
      </c>
      <c r="C84" s="8" t="s">
        <v>165</v>
      </c>
      <c r="D84" s="8"/>
      <c r="E84" s="8"/>
      <c r="F84" s="8"/>
      <c r="K84">
        <v>4.0999999999999996</v>
      </c>
      <c r="M84" s="37">
        <f t="shared" ca="1" si="4"/>
        <v>106</v>
      </c>
      <c r="N84">
        <f t="shared" si="5"/>
        <v>4.0999999999999996</v>
      </c>
    </row>
    <row r="85" spans="1:14" x14ac:dyDescent="0.25">
      <c r="A85">
        <v>227</v>
      </c>
      <c r="B85" t="s">
        <v>411</v>
      </c>
      <c r="C85" s="8" t="s">
        <v>166</v>
      </c>
      <c r="D85" s="8"/>
      <c r="E85" s="8"/>
      <c r="F85" s="8"/>
      <c r="H85">
        <v>2.0499999999999998</v>
      </c>
      <c r="I85">
        <v>2.66</v>
      </c>
      <c r="K85">
        <v>3.78</v>
      </c>
      <c r="M85" s="37">
        <f t="shared" ca="1" si="4"/>
        <v>2</v>
      </c>
      <c r="N85">
        <f t="shared" si="5"/>
        <v>2.83</v>
      </c>
    </row>
    <row r="86" spans="1:14" x14ac:dyDescent="0.25">
      <c r="A86">
        <v>228</v>
      </c>
      <c r="B86" t="s">
        <v>411</v>
      </c>
      <c r="C86" s="8" t="s">
        <v>167</v>
      </c>
      <c r="D86" s="8"/>
      <c r="E86" s="8"/>
      <c r="F86" s="8"/>
      <c r="G86">
        <v>5.16</v>
      </c>
      <c r="K86">
        <v>7.5</v>
      </c>
      <c r="M86" s="37">
        <f t="shared" ca="1" si="4"/>
        <v>155</v>
      </c>
      <c r="N86">
        <f t="shared" si="5"/>
        <v>6.33</v>
      </c>
    </row>
    <row r="87" spans="1:14" x14ac:dyDescent="0.25">
      <c r="A87">
        <v>230</v>
      </c>
      <c r="B87" t="s">
        <v>411</v>
      </c>
      <c r="C87" s="8" t="s">
        <v>169</v>
      </c>
      <c r="D87" s="8"/>
      <c r="E87" s="8"/>
      <c r="F87" s="8"/>
      <c r="G87">
        <v>5.12</v>
      </c>
      <c r="H87">
        <v>3.52</v>
      </c>
      <c r="I87">
        <v>4.54</v>
      </c>
      <c r="K87">
        <v>4.55</v>
      </c>
      <c r="M87" s="37">
        <f t="shared" ca="1" si="4"/>
        <v>343</v>
      </c>
      <c r="N87">
        <f t="shared" si="5"/>
        <v>4.4325000000000001</v>
      </c>
    </row>
    <row r="88" spans="1:14" x14ac:dyDescent="0.25">
      <c r="A88">
        <v>232</v>
      </c>
      <c r="B88" t="s">
        <v>411</v>
      </c>
      <c r="C88" s="8" t="s">
        <v>171</v>
      </c>
      <c r="D88" s="8"/>
      <c r="E88" s="8"/>
      <c r="F88" s="8"/>
      <c r="I88">
        <v>3.38</v>
      </c>
      <c r="K88">
        <v>2.9</v>
      </c>
      <c r="M88" s="37">
        <f t="shared" ca="1" si="4"/>
        <v>358</v>
      </c>
      <c r="N88">
        <f t="shared" si="5"/>
        <v>3.1399999999999997</v>
      </c>
    </row>
    <row r="89" spans="1:14" x14ac:dyDescent="0.25">
      <c r="A89">
        <v>234</v>
      </c>
      <c r="B89" t="s">
        <v>411</v>
      </c>
      <c r="C89" s="8" t="s">
        <v>173</v>
      </c>
      <c r="D89" s="8"/>
      <c r="E89" s="8"/>
      <c r="F89" s="8"/>
      <c r="H89">
        <v>2.84</v>
      </c>
      <c r="I89">
        <v>3.04</v>
      </c>
      <c r="K89">
        <v>4.38</v>
      </c>
      <c r="M89" s="37">
        <f t="shared" ca="1" si="4"/>
        <v>392</v>
      </c>
      <c r="N89">
        <f t="shared" si="5"/>
        <v>3.42</v>
      </c>
    </row>
    <row r="90" spans="1:14" x14ac:dyDescent="0.25">
      <c r="A90">
        <v>241</v>
      </c>
      <c r="B90" t="s">
        <v>412</v>
      </c>
      <c r="C90" t="s">
        <v>304</v>
      </c>
      <c r="E90">
        <v>2</v>
      </c>
      <c r="H90">
        <v>1.125</v>
      </c>
      <c r="I90" s="11"/>
      <c r="J90">
        <v>3</v>
      </c>
      <c r="K90">
        <v>4.333333333333333</v>
      </c>
      <c r="L90">
        <v>2.5</v>
      </c>
      <c r="M90" s="37">
        <f t="shared" ca="1" si="4"/>
        <v>86</v>
      </c>
      <c r="N90">
        <f t="shared" si="5"/>
        <v>2.5916666666666663</v>
      </c>
    </row>
    <row r="91" spans="1:14" x14ac:dyDescent="0.25">
      <c r="A91">
        <v>242</v>
      </c>
      <c r="B91" t="s">
        <v>412</v>
      </c>
      <c r="C91" t="s">
        <v>305</v>
      </c>
      <c r="E91">
        <v>4</v>
      </c>
      <c r="F91">
        <v>0.5</v>
      </c>
      <c r="H91">
        <v>0.75</v>
      </c>
      <c r="I91" s="11">
        <v>4.0999999999999996</v>
      </c>
      <c r="K91">
        <v>1.1666666666666667</v>
      </c>
      <c r="L91">
        <v>2</v>
      </c>
      <c r="M91" s="37">
        <f t="shared" ca="1" si="4"/>
        <v>162</v>
      </c>
      <c r="N91">
        <f t="shared" si="5"/>
        <v>2.0861111111111108</v>
      </c>
    </row>
    <row r="92" spans="1:14" x14ac:dyDescent="0.25">
      <c r="A92">
        <v>245</v>
      </c>
      <c r="B92" t="s">
        <v>412</v>
      </c>
      <c r="C92" t="s">
        <v>308</v>
      </c>
      <c r="E92">
        <v>1</v>
      </c>
      <c r="G92">
        <v>1.9</v>
      </c>
      <c r="H92">
        <v>0.875</v>
      </c>
      <c r="I92" s="11"/>
      <c r="K92">
        <v>0.5</v>
      </c>
      <c r="L92">
        <v>0.5</v>
      </c>
      <c r="M92" s="37">
        <f t="shared" ca="1" si="4"/>
        <v>41</v>
      </c>
      <c r="N92">
        <f t="shared" si="5"/>
        <v>0.95500000000000007</v>
      </c>
    </row>
    <row r="93" spans="1:14" x14ac:dyDescent="0.25">
      <c r="A93">
        <v>246</v>
      </c>
      <c r="B93" t="s">
        <v>412</v>
      </c>
      <c r="C93" t="s">
        <v>309</v>
      </c>
      <c r="E93">
        <v>1.75</v>
      </c>
      <c r="H93">
        <v>1.25</v>
      </c>
      <c r="I93" s="11"/>
      <c r="J93">
        <v>0.75</v>
      </c>
      <c r="K93">
        <v>4.375</v>
      </c>
      <c r="L93">
        <v>2</v>
      </c>
      <c r="M93" s="37">
        <f t="shared" ca="1" si="4"/>
        <v>106</v>
      </c>
      <c r="N93">
        <f t="shared" si="5"/>
        <v>2.0249999999999999</v>
      </c>
    </row>
    <row r="94" spans="1:14" x14ac:dyDescent="0.25">
      <c r="A94">
        <v>247</v>
      </c>
      <c r="B94" t="s">
        <v>412</v>
      </c>
      <c r="C94" t="s">
        <v>310</v>
      </c>
      <c r="I94" s="11">
        <v>3.2</v>
      </c>
      <c r="J94">
        <v>3.2</v>
      </c>
      <c r="K94">
        <v>3.7</v>
      </c>
      <c r="L94">
        <v>5</v>
      </c>
      <c r="M94" s="37">
        <f t="shared" ca="1" si="4"/>
        <v>111</v>
      </c>
      <c r="N94">
        <f t="shared" si="5"/>
        <v>3.7750000000000004</v>
      </c>
    </row>
    <row r="95" spans="1:14" x14ac:dyDescent="0.25">
      <c r="A95">
        <v>248</v>
      </c>
      <c r="B95" t="s">
        <v>412</v>
      </c>
      <c r="C95" t="s">
        <v>311</v>
      </c>
      <c r="I95" s="11"/>
      <c r="J95">
        <v>4.5</v>
      </c>
      <c r="K95">
        <v>3.1</v>
      </c>
      <c r="L95">
        <v>0.5</v>
      </c>
      <c r="M95" s="37">
        <f t="shared" ca="1" si="4"/>
        <v>149</v>
      </c>
      <c r="N95">
        <f t="shared" si="5"/>
        <v>2.6999999999999997</v>
      </c>
    </row>
    <row r="96" spans="1:14" x14ac:dyDescent="0.25">
      <c r="A96">
        <v>250</v>
      </c>
      <c r="B96" t="s">
        <v>412</v>
      </c>
      <c r="C96" t="s">
        <v>313</v>
      </c>
      <c r="G96">
        <v>4.5999999999999996</v>
      </c>
      <c r="H96">
        <v>0.875</v>
      </c>
      <c r="I96" s="11">
        <v>4.5</v>
      </c>
      <c r="K96">
        <v>7.1</v>
      </c>
      <c r="L96">
        <v>2</v>
      </c>
      <c r="M96" s="37">
        <f t="shared" ca="1" si="4"/>
        <v>119</v>
      </c>
      <c r="N96">
        <f t="shared" si="5"/>
        <v>3.8149999999999999</v>
      </c>
    </row>
    <row r="97" spans="1:14" x14ac:dyDescent="0.25">
      <c r="A97">
        <v>254</v>
      </c>
      <c r="B97" t="s">
        <v>412</v>
      </c>
      <c r="C97" t="s">
        <v>322</v>
      </c>
      <c r="G97">
        <v>2.6</v>
      </c>
      <c r="I97" s="11"/>
      <c r="J97">
        <v>8.5</v>
      </c>
      <c r="K97">
        <v>4.625</v>
      </c>
      <c r="M97" s="37">
        <f t="shared" ca="1" si="4"/>
        <v>243</v>
      </c>
      <c r="N97">
        <f t="shared" si="5"/>
        <v>5.2416666666666663</v>
      </c>
    </row>
    <row r="98" spans="1:14" x14ac:dyDescent="0.25">
      <c r="A98">
        <v>255</v>
      </c>
      <c r="B98" t="s">
        <v>412</v>
      </c>
      <c r="C98" t="s">
        <v>323</v>
      </c>
      <c r="I98" s="11">
        <v>4.5</v>
      </c>
      <c r="J98">
        <v>5</v>
      </c>
      <c r="K98">
        <v>5.0999999999999996</v>
      </c>
      <c r="M98" s="37">
        <f t="shared" ref="M98:M129" ca="1" si="6">RANDBETWEEN(1,400)</f>
        <v>178</v>
      </c>
      <c r="N98">
        <f t="shared" ref="N98:N129" si="7">AVERAGE(D98:L98)</f>
        <v>4.8666666666666663</v>
      </c>
    </row>
    <row r="99" spans="1:14" x14ac:dyDescent="0.25">
      <c r="A99">
        <v>256</v>
      </c>
      <c r="B99" t="s">
        <v>412</v>
      </c>
      <c r="C99" t="s">
        <v>324</v>
      </c>
      <c r="I99" s="11"/>
      <c r="J99">
        <v>5.4</v>
      </c>
      <c r="K99">
        <v>5.4</v>
      </c>
      <c r="M99" s="37">
        <f t="shared" ca="1" si="6"/>
        <v>350</v>
      </c>
      <c r="N99">
        <f t="shared" si="7"/>
        <v>5.4</v>
      </c>
    </row>
    <row r="100" spans="1:14" x14ac:dyDescent="0.25">
      <c r="A100">
        <v>258</v>
      </c>
      <c r="B100" t="s">
        <v>412</v>
      </c>
      <c r="C100" t="s">
        <v>326</v>
      </c>
      <c r="G100">
        <v>4.4000000000000004</v>
      </c>
      <c r="I100" s="11">
        <v>5</v>
      </c>
      <c r="J100">
        <v>7.7</v>
      </c>
      <c r="K100">
        <v>5.4</v>
      </c>
      <c r="M100" s="37">
        <f t="shared" ca="1" si="6"/>
        <v>237</v>
      </c>
      <c r="N100">
        <f t="shared" si="7"/>
        <v>5.625</v>
      </c>
    </row>
    <row r="101" spans="1:14" x14ac:dyDescent="0.25">
      <c r="A101">
        <v>261</v>
      </c>
      <c r="B101" t="s">
        <v>412</v>
      </c>
      <c r="C101" t="s">
        <v>329</v>
      </c>
      <c r="G101">
        <v>2.9</v>
      </c>
      <c r="H101">
        <v>3.5</v>
      </c>
      <c r="I101" s="11"/>
      <c r="K101" s="11">
        <v>2</v>
      </c>
      <c r="L101">
        <v>2.5</v>
      </c>
      <c r="M101" s="37">
        <f t="shared" ca="1" si="6"/>
        <v>335</v>
      </c>
      <c r="N101">
        <f t="shared" si="7"/>
        <v>2.7250000000000001</v>
      </c>
    </row>
    <row r="102" spans="1:14" x14ac:dyDescent="0.25">
      <c r="A102">
        <v>265</v>
      </c>
      <c r="B102" t="s">
        <v>412</v>
      </c>
      <c r="C102" t="s">
        <v>333</v>
      </c>
      <c r="E102">
        <v>1.3</v>
      </c>
      <c r="G102">
        <v>1.1000000000000001</v>
      </c>
      <c r="H102">
        <v>2.2999999999999998</v>
      </c>
      <c r="I102" s="11"/>
      <c r="L102">
        <v>1.1000000000000001</v>
      </c>
      <c r="M102" s="37">
        <f t="shared" ca="1" si="6"/>
        <v>381</v>
      </c>
      <c r="N102">
        <f t="shared" si="7"/>
        <v>1.4500000000000002</v>
      </c>
    </row>
    <row r="103" spans="1:14" x14ac:dyDescent="0.25">
      <c r="A103">
        <v>266</v>
      </c>
      <c r="B103" t="s">
        <v>412</v>
      </c>
      <c r="C103" t="s">
        <v>334</v>
      </c>
      <c r="E103">
        <v>1.4</v>
      </c>
      <c r="G103">
        <v>1.7</v>
      </c>
      <c r="H103">
        <v>1.7</v>
      </c>
      <c r="I103" s="11">
        <v>1.8</v>
      </c>
      <c r="L103">
        <v>0.8</v>
      </c>
      <c r="M103" s="37">
        <f t="shared" ca="1" si="6"/>
        <v>41</v>
      </c>
      <c r="N103">
        <f t="shared" si="7"/>
        <v>1.48</v>
      </c>
    </row>
    <row r="104" spans="1:14" x14ac:dyDescent="0.25">
      <c r="A104">
        <v>268</v>
      </c>
      <c r="B104" t="s">
        <v>412</v>
      </c>
      <c r="C104" t="s">
        <v>336</v>
      </c>
      <c r="I104" s="11">
        <v>7.2</v>
      </c>
      <c r="J104">
        <v>10.166666666666666</v>
      </c>
      <c r="K104">
        <v>9.6</v>
      </c>
      <c r="M104" s="37">
        <f t="shared" ca="1" si="6"/>
        <v>257</v>
      </c>
      <c r="N104">
        <f t="shared" si="7"/>
        <v>8.9888888888888889</v>
      </c>
    </row>
    <row r="105" spans="1:14" x14ac:dyDescent="0.25">
      <c r="A105">
        <v>269</v>
      </c>
      <c r="B105" t="s">
        <v>412</v>
      </c>
      <c r="C105" t="s">
        <v>337</v>
      </c>
      <c r="E105">
        <v>1.5</v>
      </c>
      <c r="G105">
        <v>3.1</v>
      </c>
      <c r="I105" s="11"/>
      <c r="L105">
        <v>2</v>
      </c>
      <c r="M105" s="37">
        <f t="shared" ca="1" si="6"/>
        <v>225</v>
      </c>
      <c r="N105">
        <f t="shared" si="7"/>
        <v>2.1999999999999997</v>
      </c>
    </row>
    <row r="106" spans="1:14" x14ac:dyDescent="0.25">
      <c r="A106">
        <v>271</v>
      </c>
      <c r="B106" t="s">
        <v>412</v>
      </c>
      <c r="C106" t="s">
        <v>339</v>
      </c>
      <c r="I106" s="11"/>
      <c r="K106">
        <v>8.5</v>
      </c>
      <c r="M106" s="37">
        <f t="shared" ca="1" si="6"/>
        <v>319</v>
      </c>
      <c r="N106">
        <f t="shared" si="7"/>
        <v>8.5</v>
      </c>
    </row>
    <row r="107" spans="1:14" x14ac:dyDescent="0.25">
      <c r="A107">
        <v>272</v>
      </c>
      <c r="B107" t="s">
        <v>412</v>
      </c>
      <c r="C107" t="s">
        <v>340</v>
      </c>
      <c r="E107">
        <v>1.4</v>
      </c>
      <c r="I107" s="11"/>
      <c r="L107">
        <v>0.8</v>
      </c>
      <c r="M107" s="37">
        <f t="shared" ca="1" si="6"/>
        <v>378</v>
      </c>
      <c r="N107">
        <f t="shared" si="7"/>
        <v>1.1000000000000001</v>
      </c>
    </row>
    <row r="108" spans="1:14" x14ac:dyDescent="0.25">
      <c r="A108">
        <v>273</v>
      </c>
      <c r="B108" t="s">
        <v>412</v>
      </c>
      <c r="C108" t="s">
        <v>341</v>
      </c>
      <c r="E108">
        <v>4.4000000000000004</v>
      </c>
      <c r="I108" s="11">
        <v>4.0999999999999996</v>
      </c>
      <c r="L108">
        <v>2.7</v>
      </c>
      <c r="M108" s="37">
        <f t="shared" ca="1" si="6"/>
        <v>52</v>
      </c>
      <c r="N108">
        <f t="shared" si="7"/>
        <v>3.7333333333333329</v>
      </c>
    </row>
    <row r="109" spans="1:14" x14ac:dyDescent="0.25">
      <c r="A109">
        <v>274</v>
      </c>
      <c r="B109" t="s">
        <v>412</v>
      </c>
      <c r="C109" t="s">
        <v>342</v>
      </c>
      <c r="E109">
        <v>3</v>
      </c>
      <c r="I109" s="11">
        <v>5.3</v>
      </c>
      <c r="L109">
        <v>1.6</v>
      </c>
      <c r="M109" s="37">
        <f t="shared" ca="1" si="6"/>
        <v>133</v>
      </c>
      <c r="N109">
        <f t="shared" si="7"/>
        <v>3.3000000000000003</v>
      </c>
    </row>
    <row r="110" spans="1:14" x14ac:dyDescent="0.25">
      <c r="A110">
        <v>276</v>
      </c>
      <c r="B110" t="s">
        <v>412</v>
      </c>
      <c r="C110" t="s">
        <v>344</v>
      </c>
      <c r="H110">
        <v>6.8</v>
      </c>
      <c r="I110" s="11">
        <v>6.8</v>
      </c>
      <c r="J110">
        <v>8.1999999999999993</v>
      </c>
      <c r="K110">
        <v>7.4</v>
      </c>
      <c r="M110" s="37">
        <f t="shared" ca="1" si="6"/>
        <v>232</v>
      </c>
      <c r="N110">
        <f t="shared" si="7"/>
        <v>7.2999999999999989</v>
      </c>
    </row>
    <row r="111" spans="1:14" x14ac:dyDescent="0.25">
      <c r="A111">
        <v>277</v>
      </c>
      <c r="B111" t="s">
        <v>412</v>
      </c>
      <c r="C111" t="s">
        <v>345</v>
      </c>
      <c r="H111">
        <v>7.1</v>
      </c>
      <c r="I111" s="11">
        <v>7.6</v>
      </c>
      <c r="J111">
        <v>8.6</v>
      </c>
      <c r="K111">
        <v>8.3000000000000007</v>
      </c>
      <c r="M111" s="37">
        <f t="shared" ca="1" si="6"/>
        <v>264</v>
      </c>
      <c r="N111">
        <f t="shared" si="7"/>
        <v>7.8999999999999995</v>
      </c>
    </row>
    <row r="112" spans="1:14" x14ac:dyDescent="0.25">
      <c r="A112">
        <v>280</v>
      </c>
      <c r="B112" t="s">
        <v>412</v>
      </c>
      <c r="C112" t="s">
        <v>348</v>
      </c>
      <c r="E112">
        <v>2.9</v>
      </c>
      <c r="H112">
        <v>2.9</v>
      </c>
      <c r="I112" s="11"/>
      <c r="L112">
        <v>1.3</v>
      </c>
      <c r="M112" s="37">
        <f t="shared" ca="1" si="6"/>
        <v>129</v>
      </c>
      <c r="N112">
        <f t="shared" si="7"/>
        <v>2.3666666666666667</v>
      </c>
    </row>
    <row r="113" spans="1:14" x14ac:dyDescent="0.25">
      <c r="A113">
        <v>281</v>
      </c>
      <c r="B113" t="s">
        <v>412</v>
      </c>
      <c r="C113" t="s">
        <v>349</v>
      </c>
      <c r="G113">
        <v>4.9000000000000004</v>
      </c>
      <c r="H113">
        <v>5</v>
      </c>
      <c r="I113" s="11"/>
      <c r="J113">
        <v>5.8</v>
      </c>
      <c r="K113">
        <v>5.9</v>
      </c>
      <c r="M113" s="37">
        <f t="shared" ca="1" si="6"/>
        <v>214</v>
      </c>
      <c r="N113">
        <f t="shared" si="7"/>
        <v>5.4</v>
      </c>
    </row>
    <row r="114" spans="1:14" x14ac:dyDescent="0.25">
      <c r="A114">
        <v>282</v>
      </c>
      <c r="B114" t="s">
        <v>412</v>
      </c>
      <c r="C114" t="s">
        <v>350</v>
      </c>
      <c r="E114">
        <v>3.4</v>
      </c>
      <c r="I114" s="11"/>
      <c r="L114">
        <v>1.1000000000000001</v>
      </c>
      <c r="M114" s="37">
        <f t="shared" ca="1" si="6"/>
        <v>93</v>
      </c>
      <c r="N114">
        <f t="shared" si="7"/>
        <v>2.25</v>
      </c>
    </row>
    <row r="115" spans="1:14" x14ac:dyDescent="0.25">
      <c r="A115">
        <v>288</v>
      </c>
      <c r="B115" t="s">
        <v>412</v>
      </c>
      <c r="C115" t="s">
        <v>356</v>
      </c>
      <c r="E115">
        <v>4.8</v>
      </c>
      <c r="H115">
        <v>3.5</v>
      </c>
      <c r="I115" s="11"/>
      <c r="K115">
        <v>2.7</v>
      </c>
      <c r="M115" s="37">
        <f t="shared" ca="1" si="6"/>
        <v>117</v>
      </c>
      <c r="N115">
        <f t="shared" si="7"/>
        <v>3.6666666666666665</v>
      </c>
    </row>
    <row r="116" spans="1:14" x14ac:dyDescent="0.25">
      <c r="A116">
        <v>289</v>
      </c>
      <c r="B116" t="s">
        <v>412</v>
      </c>
      <c r="C116" t="s">
        <v>357</v>
      </c>
      <c r="G116">
        <v>5</v>
      </c>
      <c r="H116">
        <v>5.0999999999999996</v>
      </c>
      <c r="I116" s="11">
        <v>5.3</v>
      </c>
      <c r="J116">
        <v>7.3</v>
      </c>
      <c r="K116">
        <v>6.7</v>
      </c>
      <c r="M116" s="37">
        <f t="shared" ca="1" si="6"/>
        <v>400</v>
      </c>
      <c r="N116">
        <f t="shared" si="7"/>
        <v>5.88</v>
      </c>
    </row>
    <row r="117" spans="1:14" x14ac:dyDescent="0.25">
      <c r="A117">
        <v>291</v>
      </c>
      <c r="B117" t="s">
        <v>412</v>
      </c>
      <c r="C117" t="s">
        <v>359</v>
      </c>
      <c r="E117" s="10">
        <v>0.75</v>
      </c>
      <c r="I117" s="11"/>
      <c r="L117">
        <v>1.0714285714285714</v>
      </c>
      <c r="M117" s="37">
        <f t="shared" ca="1" si="6"/>
        <v>3</v>
      </c>
      <c r="N117">
        <f t="shared" si="7"/>
        <v>0.9107142857142857</v>
      </c>
    </row>
    <row r="118" spans="1:14" x14ac:dyDescent="0.25">
      <c r="A118">
        <v>293</v>
      </c>
      <c r="B118" t="s">
        <v>412</v>
      </c>
      <c r="C118" t="s">
        <v>361</v>
      </c>
      <c r="I118" s="11">
        <v>4.9000000000000004</v>
      </c>
      <c r="K118">
        <v>5.8</v>
      </c>
      <c r="M118" s="37">
        <f t="shared" ca="1" si="6"/>
        <v>265</v>
      </c>
      <c r="N118">
        <f t="shared" si="7"/>
        <v>5.35</v>
      </c>
    </row>
    <row r="119" spans="1:14" x14ac:dyDescent="0.25">
      <c r="A119">
        <v>294</v>
      </c>
      <c r="B119" t="s">
        <v>412</v>
      </c>
      <c r="C119" t="s">
        <v>362</v>
      </c>
      <c r="I119" s="11"/>
      <c r="L119">
        <v>1.6</v>
      </c>
      <c r="M119" s="37">
        <f t="shared" ca="1" si="6"/>
        <v>243</v>
      </c>
      <c r="N119">
        <f t="shared" si="7"/>
        <v>1.6</v>
      </c>
    </row>
    <row r="120" spans="1:14" x14ac:dyDescent="0.25">
      <c r="A120">
        <v>298</v>
      </c>
      <c r="B120" t="s">
        <v>412</v>
      </c>
      <c r="C120" t="s">
        <v>366</v>
      </c>
      <c r="E120">
        <v>3.4</v>
      </c>
      <c r="G120">
        <v>3</v>
      </c>
      <c r="H120">
        <v>3.9</v>
      </c>
      <c r="I120" s="11"/>
      <c r="L120">
        <v>1</v>
      </c>
      <c r="M120" s="37">
        <f t="shared" ca="1" si="6"/>
        <v>338</v>
      </c>
      <c r="N120">
        <f t="shared" si="7"/>
        <v>2.8250000000000002</v>
      </c>
    </row>
    <row r="121" spans="1:14" x14ac:dyDescent="0.25">
      <c r="A121">
        <v>299</v>
      </c>
      <c r="B121" t="s">
        <v>412</v>
      </c>
      <c r="C121" t="s">
        <v>367</v>
      </c>
      <c r="E121">
        <v>2.2999999999999998</v>
      </c>
      <c r="I121" s="11">
        <v>2.8</v>
      </c>
      <c r="L121">
        <v>2.1</v>
      </c>
      <c r="M121" s="37">
        <f t="shared" ca="1" si="6"/>
        <v>71</v>
      </c>
      <c r="N121">
        <f t="shared" si="7"/>
        <v>2.4</v>
      </c>
    </row>
    <row r="122" spans="1:14" x14ac:dyDescent="0.25">
      <c r="A122">
        <v>300</v>
      </c>
      <c r="B122" t="s">
        <v>412</v>
      </c>
      <c r="C122" t="s">
        <v>368</v>
      </c>
      <c r="H122">
        <v>7.65</v>
      </c>
      <c r="I122" s="11"/>
      <c r="J122">
        <v>9.1999999999999993</v>
      </c>
      <c r="K122">
        <v>8.1999999999999993</v>
      </c>
      <c r="M122" s="37">
        <f t="shared" ca="1" si="6"/>
        <v>14</v>
      </c>
      <c r="N122">
        <f t="shared" si="7"/>
        <v>8.35</v>
      </c>
    </row>
    <row r="123" spans="1:14" x14ac:dyDescent="0.25">
      <c r="A123">
        <v>301</v>
      </c>
      <c r="B123" t="s">
        <v>412</v>
      </c>
      <c r="C123" t="s">
        <v>369</v>
      </c>
      <c r="I123" s="11">
        <v>8.1999999999999993</v>
      </c>
      <c r="J123">
        <v>10.8</v>
      </c>
      <c r="K123">
        <v>10.8</v>
      </c>
      <c r="M123" s="37">
        <f t="shared" ca="1" si="6"/>
        <v>275</v>
      </c>
      <c r="N123">
        <f t="shared" si="7"/>
        <v>9.9333333333333336</v>
      </c>
    </row>
    <row r="124" spans="1:14" x14ac:dyDescent="0.25">
      <c r="A124">
        <v>303</v>
      </c>
      <c r="B124" t="s">
        <v>412</v>
      </c>
      <c r="C124" t="s">
        <v>371</v>
      </c>
      <c r="G124">
        <v>2.2000000000000002</v>
      </c>
      <c r="I124" s="11"/>
      <c r="K124">
        <v>2.2666666666666666</v>
      </c>
      <c r="L124">
        <v>2</v>
      </c>
      <c r="M124" s="37">
        <f t="shared" ca="1" si="6"/>
        <v>270</v>
      </c>
      <c r="N124">
        <f t="shared" si="7"/>
        <v>2.1555555555555554</v>
      </c>
    </row>
    <row r="125" spans="1:14" x14ac:dyDescent="0.25">
      <c r="A125">
        <v>308</v>
      </c>
      <c r="B125" t="s">
        <v>412</v>
      </c>
      <c r="C125" t="s">
        <v>376</v>
      </c>
      <c r="I125" s="14">
        <v>3.5</v>
      </c>
      <c r="J125" s="13">
        <v>3.7</v>
      </c>
      <c r="K125" s="13">
        <v>5.3100000000000005</v>
      </c>
      <c r="M125" s="37">
        <f t="shared" ca="1" si="6"/>
        <v>385</v>
      </c>
      <c r="N125">
        <f t="shared" si="7"/>
        <v>4.1700000000000008</v>
      </c>
    </row>
    <row r="126" spans="1:14" x14ac:dyDescent="0.25">
      <c r="A126">
        <v>310</v>
      </c>
      <c r="B126" t="s">
        <v>412</v>
      </c>
      <c r="C126" t="s">
        <v>378</v>
      </c>
      <c r="G126" s="13">
        <v>5.5</v>
      </c>
      <c r="H126" s="13"/>
      <c r="I126" s="14"/>
      <c r="J126" s="13">
        <v>9.4</v>
      </c>
      <c r="K126" s="13">
        <v>9.3000000000000007</v>
      </c>
      <c r="M126" s="37">
        <f t="shared" ca="1" si="6"/>
        <v>7</v>
      </c>
      <c r="N126">
        <f t="shared" si="7"/>
        <v>8.0666666666666682</v>
      </c>
    </row>
    <row r="127" spans="1:14" x14ac:dyDescent="0.25">
      <c r="A127">
        <v>330</v>
      </c>
      <c r="B127" t="s">
        <v>566</v>
      </c>
      <c r="C127" s="25" t="s">
        <v>471</v>
      </c>
      <c r="G127">
        <v>4.0600000000000005</v>
      </c>
      <c r="H127">
        <v>4.2</v>
      </c>
      <c r="L127">
        <v>4.2799999999999994</v>
      </c>
      <c r="M127" s="37">
        <f t="shared" ca="1" si="6"/>
        <v>158</v>
      </c>
      <c r="N127">
        <f t="shared" si="7"/>
        <v>4.1800000000000006</v>
      </c>
    </row>
    <row r="128" spans="1:14" x14ac:dyDescent="0.25">
      <c r="A128">
        <v>332</v>
      </c>
      <c r="B128" t="s">
        <v>566</v>
      </c>
      <c r="C128" s="25" t="s">
        <v>473</v>
      </c>
      <c r="G128">
        <v>4.1399999999999997</v>
      </c>
      <c r="I128">
        <v>2.3333333333333335</v>
      </c>
      <c r="J128">
        <v>8.0750000000000011</v>
      </c>
      <c r="L128">
        <v>4.74</v>
      </c>
      <c r="M128" s="37">
        <f t="shared" ca="1" si="6"/>
        <v>398</v>
      </c>
      <c r="N128">
        <f t="shared" si="7"/>
        <v>4.8220833333333335</v>
      </c>
    </row>
    <row r="129" spans="1:14" x14ac:dyDescent="0.25">
      <c r="A129">
        <v>336</v>
      </c>
      <c r="B129" t="s">
        <v>566</v>
      </c>
      <c r="C129" s="25" t="s">
        <v>477</v>
      </c>
      <c r="H129">
        <v>4.9000000000000004</v>
      </c>
      <c r="I129">
        <v>3.1599999999999997</v>
      </c>
      <c r="J129">
        <v>6.0400000000000009</v>
      </c>
      <c r="L129">
        <v>4.58</v>
      </c>
      <c r="M129" s="37">
        <f t="shared" ca="1" si="6"/>
        <v>400</v>
      </c>
      <c r="N129">
        <f t="shared" si="7"/>
        <v>4.67</v>
      </c>
    </row>
    <row r="130" spans="1:14" x14ac:dyDescent="0.25">
      <c r="A130">
        <v>342</v>
      </c>
      <c r="B130" t="s">
        <v>566</v>
      </c>
      <c r="C130" s="25" t="s">
        <v>483</v>
      </c>
      <c r="L130">
        <v>1.3399999999999999</v>
      </c>
      <c r="M130" s="37">
        <f t="shared" ref="M130:M140" ca="1" si="8">RANDBETWEEN(1,400)</f>
        <v>64</v>
      </c>
      <c r="N130">
        <f t="shared" ref="N130:N140" si="9">AVERAGE(D130:L130)</f>
        <v>1.3399999999999999</v>
      </c>
    </row>
    <row r="131" spans="1:14" x14ac:dyDescent="0.25">
      <c r="A131">
        <v>343</v>
      </c>
      <c r="B131" t="s">
        <v>566</v>
      </c>
      <c r="C131" s="25" t="s">
        <v>484</v>
      </c>
      <c r="J131">
        <v>2.2999999999999998</v>
      </c>
      <c r="L131">
        <v>4.92</v>
      </c>
      <c r="M131" s="37">
        <f t="shared" ca="1" si="8"/>
        <v>198</v>
      </c>
      <c r="N131">
        <f t="shared" si="9"/>
        <v>3.61</v>
      </c>
    </row>
    <row r="132" spans="1:14" x14ac:dyDescent="0.25">
      <c r="A132">
        <v>359</v>
      </c>
      <c r="B132" t="s">
        <v>566</v>
      </c>
      <c r="C132" s="25" t="s">
        <v>500</v>
      </c>
      <c r="I132">
        <v>4.0750000000000002</v>
      </c>
      <c r="J132">
        <v>9.4</v>
      </c>
      <c r="L132">
        <v>4.66</v>
      </c>
      <c r="M132" s="37">
        <f t="shared" ca="1" si="8"/>
        <v>128</v>
      </c>
      <c r="N132">
        <f t="shared" si="9"/>
        <v>6.0450000000000008</v>
      </c>
    </row>
    <row r="133" spans="1:14" x14ac:dyDescent="0.25">
      <c r="A133">
        <v>360</v>
      </c>
      <c r="B133" t="s">
        <v>566</v>
      </c>
      <c r="C133" s="25" t="s">
        <v>501</v>
      </c>
      <c r="H133">
        <v>5.2</v>
      </c>
      <c r="J133">
        <v>3.9166666666666665</v>
      </c>
      <c r="L133">
        <v>4.74</v>
      </c>
      <c r="M133" s="37">
        <f t="shared" ca="1" si="8"/>
        <v>376</v>
      </c>
      <c r="N133">
        <f t="shared" si="9"/>
        <v>4.6188888888888888</v>
      </c>
    </row>
    <row r="134" spans="1:14" x14ac:dyDescent="0.25">
      <c r="A134">
        <v>364</v>
      </c>
      <c r="B134" t="s">
        <v>566</v>
      </c>
      <c r="C134" s="25" t="s">
        <v>505</v>
      </c>
      <c r="L134">
        <v>4.32</v>
      </c>
      <c r="M134" s="37">
        <f t="shared" ca="1" si="8"/>
        <v>9</v>
      </c>
      <c r="N134">
        <f t="shared" si="9"/>
        <v>4.32</v>
      </c>
    </row>
    <row r="135" spans="1:14" x14ac:dyDescent="0.25">
      <c r="A135">
        <v>369</v>
      </c>
      <c r="B135" t="s">
        <v>566</v>
      </c>
      <c r="C135" s="25" t="s">
        <v>510</v>
      </c>
      <c r="I135">
        <v>2.64</v>
      </c>
      <c r="J135">
        <v>5</v>
      </c>
      <c r="L135">
        <v>5.16</v>
      </c>
      <c r="M135" s="37">
        <f t="shared" ca="1" si="8"/>
        <v>34</v>
      </c>
      <c r="N135">
        <f t="shared" si="9"/>
        <v>4.2666666666666666</v>
      </c>
    </row>
    <row r="136" spans="1:14" x14ac:dyDescent="0.25">
      <c r="A136">
        <v>393</v>
      </c>
      <c r="B136" t="s">
        <v>566</v>
      </c>
      <c r="C136" s="25" t="s">
        <v>534</v>
      </c>
      <c r="I136">
        <v>4.6500000000000004</v>
      </c>
      <c r="J136">
        <v>5.68</v>
      </c>
      <c r="L136">
        <v>4.666666666666667</v>
      </c>
      <c r="M136" s="37">
        <f t="shared" ca="1" si="8"/>
        <v>113</v>
      </c>
      <c r="N136">
        <f t="shared" si="9"/>
        <v>4.9988888888888887</v>
      </c>
    </row>
    <row r="137" spans="1:14" x14ac:dyDescent="0.25">
      <c r="A137">
        <v>408</v>
      </c>
      <c r="B137" t="s">
        <v>566</v>
      </c>
      <c r="C137" s="25" t="s">
        <v>549</v>
      </c>
      <c r="H137">
        <v>4.18</v>
      </c>
      <c r="I137">
        <v>2.46</v>
      </c>
      <c r="L137">
        <v>5.26</v>
      </c>
      <c r="M137" s="37">
        <f t="shared" ca="1" si="8"/>
        <v>204</v>
      </c>
      <c r="N137">
        <f t="shared" si="9"/>
        <v>3.9666666666666663</v>
      </c>
    </row>
    <row r="138" spans="1:14" x14ac:dyDescent="0.25">
      <c r="A138">
        <v>412</v>
      </c>
      <c r="B138" t="s">
        <v>566</v>
      </c>
      <c r="C138" s="25" t="s">
        <v>553</v>
      </c>
      <c r="G138">
        <v>2.14</v>
      </c>
      <c r="L138">
        <v>3.5200000000000005</v>
      </c>
      <c r="M138" s="37">
        <f t="shared" ca="1" si="8"/>
        <v>152</v>
      </c>
      <c r="N138">
        <f t="shared" si="9"/>
        <v>2.83</v>
      </c>
    </row>
    <row r="139" spans="1:14" x14ac:dyDescent="0.25">
      <c r="A139">
        <v>416</v>
      </c>
      <c r="B139" t="s">
        <v>566</v>
      </c>
      <c r="C139" s="25" t="s">
        <v>557</v>
      </c>
      <c r="G139">
        <v>4.7</v>
      </c>
      <c r="L139">
        <v>4.24</v>
      </c>
      <c r="M139" s="37">
        <f t="shared" ca="1" si="8"/>
        <v>292</v>
      </c>
      <c r="N139">
        <f t="shared" si="9"/>
        <v>4.4700000000000006</v>
      </c>
    </row>
    <row r="140" spans="1:14" x14ac:dyDescent="0.25">
      <c r="A140">
        <v>419</v>
      </c>
      <c r="B140" t="s">
        <v>566</v>
      </c>
      <c r="C140" s="25" t="s">
        <v>560</v>
      </c>
      <c r="G140">
        <v>5.5</v>
      </c>
      <c r="L140">
        <v>4.5</v>
      </c>
      <c r="M140" s="37">
        <f t="shared" ca="1" si="8"/>
        <v>133</v>
      </c>
      <c r="N140">
        <f t="shared" si="9"/>
        <v>5</v>
      </c>
    </row>
    <row r="142" spans="1:14" x14ac:dyDescent="0.25">
      <c r="B142" t="s">
        <v>418</v>
      </c>
      <c r="D142">
        <f t="shared" ref="D142:L142" si="10">COUNT(D2:D140)</f>
        <v>36</v>
      </c>
      <c r="E142">
        <f t="shared" si="10"/>
        <v>53</v>
      </c>
      <c r="F142">
        <f t="shared" si="10"/>
        <v>41</v>
      </c>
      <c r="G142">
        <f t="shared" si="10"/>
        <v>53</v>
      </c>
      <c r="H142">
        <f t="shared" si="10"/>
        <v>53</v>
      </c>
      <c r="I142">
        <f t="shared" si="10"/>
        <v>53</v>
      </c>
      <c r="J142">
        <f t="shared" si="10"/>
        <v>53</v>
      </c>
      <c r="K142">
        <f t="shared" si="10"/>
        <v>53</v>
      </c>
      <c r="L142">
        <f t="shared" si="10"/>
        <v>53</v>
      </c>
      <c r="N142">
        <f>COUNT(N2:N140)</f>
        <v>139</v>
      </c>
    </row>
  </sheetData>
  <sortState ref="A2:N140">
    <sortCondition ref="A2:A1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CAKR06</vt:lpstr>
      <vt:lpstr>CAKR07</vt:lpstr>
      <vt:lpstr>KOVA</vt:lpstr>
      <vt:lpstr>BELA</vt:lpstr>
      <vt:lpstr>NOAT</vt:lpstr>
      <vt:lpstr>GAAR</vt:lpstr>
      <vt:lpstr>Regression</vt:lpstr>
      <vt:lpstr>all</vt:lpstr>
      <vt:lpstr>53Subset</vt:lpstr>
      <vt:lpstr>53Subset-1Aug19</vt:lpstr>
      <vt:lpstr>53Subset-12Jul20</vt:lpstr>
      <vt:lpstr>Branching</vt:lpstr>
      <vt:lpstr>adjusted</vt:lpstr>
      <vt:lpstr>adjusted-1Aug19</vt:lpstr>
      <vt:lpstr>adjusted-10July20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Holt</dc:creator>
  <cp:lastModifiedBy>Emily Holt</cp:lastModifiedBy>
  <dcterms:created xsi:type="dcterms:W3CDTF">2009-03-19T20:49:01Z</dcterms:created>
  <dcterms:modified xsi:type="dcterms:W3CDTF">2020-07-16T22:06:16Z</dcterms:modified>
</cp:coreProperties>
</file>