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제1작업" sheetId="1" state="visible" r:id="rId1"/>
  </sheets>
  <definedNames>
    <definedName name="급여">제1작업!$H$5:$H$12</definedName>
  </definedNames>
  <calcPr calcId="124519" fullCalcOnLoad="1"/>
</workbook>
</file>

<file path=xl/styles.xml><?xml version="1.0" encoding="utf-8"?>
<styleSheet xmlns="http://schemas.openxmlformats.org/spreadsheetml/2006/main">
  <numFmts count="2">
    <numFmt numFmtId="164" formatCode="#,##0&quot;년&quot;"/>
    <numFmt numFmtId="165" formatCode="0,000"/>
  </numFmts>
  <fonts count="2">
    <font>
      <name val="Calibri"/>
      <family val="2"/>
      <color theme="1"/>
      <sz val="11"/>
      <scheme val="minor"/>
    </font>
    <font>
      <name val="굴림"/>
      <sz val="11"/>
    </font>
  </fonts>
  <fills count="3">
    <fill>
      <patternFill/>
    </fill>
    <fill>
      <patternFill patternType="gray125"/>
    </fill>
    <fill>
      <patternFill patternType="solid">
        <fgColor rgb="00FFC000"/>
      </patternFill>
    </fill>
  </fills>
  <borders count="23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/>
      <right style="thin"/>
      <top style="medium"/>
      <bottom style="thin"/>
    </border>
    <border>
      <left style="thin"/>
      <right style="thin"/>
      <top style="thin"/>
      <bottom style="medium"/>
    </border>
    <border>
      <left style="medium"/>
      <right style="thin"/>
      <top style="thin"/>
      <bottom style="thin"/>
    </border>
    <border>
      <left style="thin"/>
      <right style="medium"/>
      <top style="thin"/>
      <bottom style="thin"/>
    </border>
    <border>
      <left style="medium"/>
      <right style="thin"/>
      <top style="medium"/>
      <bottom style="thin"/>
    </border>
    <border>
      <left style="medium"/>
      <right style="thin"/>
      <top style="thin"/>
      <bottom style="medium"/>
    </border>
    <border>
      <left style="thin"/>
      <right style="medium"/>
      <top style="medium"/>
      <bottom style="thin"/>
    </border>
    <border>
      <left style="thin"/>
      <right style="medium"/>
      <top style="thin"/>
      <bottom style="medium"/>
    </border>
    <border>
      <left style="medium"/>
      <right style="thin"/>
      <top style="medium"/>
      <bottom style="medium"/>
    </border>
    <border>
      <left style="thin"/>
      <right style="thin"/>
      <top style="medium"/>
      <bottom style="medium"/>
    </border>
    <border>
      <left style="thin"/>
      <right style="medium"/>
      <top style="medium"/>
      <bottom style="medium"/>
    </border>
    <border diagonalUp="1" diagonalDown="1">
      <left style="thin"/>
      <right style="thin"/>
      <top style="medium"/>
      <bottom style="medium"/>
      <diagonal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  <border>
      <left/>
      <right/>
      <top style="thin"/>
      <bottom style="medium"/>
      <diagonal/>
    </border>
    <border>
      <left/>
      <right style="thin"/>
      <top style="thin"/>
      <bottom style="medium"/>
      <diagonal/>
    </border>
    <border>
      <left style="thin"/>
      <right/>
      <top/>
      <bottom/>
      <diagonal/>
    </border>
    <border>
      <left style="thin"/>
      <right style="thin"/>
      <top/>
      <bottom/>
      <diagonal/>
    </border>
    <border>
      <left style="thin"/>
      <right style="thin"/>
      <top/>
      <bottom style="medium"/>
      <diagonal/>
    </border>
  </borders>
  <cellStyleXfs count="1">
    <xf numFmtId="0" fontId="0" fillId="0" borderId="0"/>
  </cellStyleXfs>
  <cellXfs count="31">
    <xf numFmtId="0" fontId="0" fillId="0" borderId="0" pivotButton="0" quotePrefix="0" xfId="0"/>
    <xf numFmtId="0" fontId="1" fillId="2" borderId="10" applyAlignment="1" pivotButton="0" quotePrefix="0" xfId="0">
      <alignment horizontal="center" vertical="center" wrapText="1"/>
    </xf>
    <xf numFmtId="0" fontId="1" fillId="2" borderId="11" applyAlignment="1" pivotButton="0" quotePrefix="0" xfId="0">
      <alignment horizontal="center" vertical="center" wrapText="1"/>
    </xf>
    <xf numFmtId="0" fontId="1" fillId="2" borderId="12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164" fontId="1" fillId="0" borderId="1" pivotButton="0" quotePrefix="0" xfId="0"/>
    <xf numFmtId="0" fontId="1" fillId="0" borderId="1" pivotButton="0" quotePrefix="0" xfId="0"/>
    <xf numFmtId="165" fontId="1" fillId="0" borderId="1" pivotButton="0" quotePrefix="0" xfId="0"/>
    <xf numFmtId="0" fontId="1" fillId="0" borderId="1" applyAlignment="1" pivotButton="0" quotePrefix="0" xfId="0">
      <alignment horizontal="right"/>
    </xf>
    <xf numFmtId="0" fontId="1" fillId="0" borderId="5" applyAlignment="1" pivotButton="0" quotePrefix="0" xfId="0">
      <alignment horizontal="center"/>
    </xf>
    <xf numFmtId="0" fontId="1" fillId="0" borderId="7" applyAlignment="1" pivotButton="0" quotePrefix="0" xfId="0">
      <alignment horizontal="center" vertical="center"/>
    </xf>
    <xf numFmtId="0" fontId="1" fillId="0" borderId="3" applyAlignment="1" pivotButton="0" quotePrefix="0" xfId="0">
      <alignment horizontal="center" vertical="center"/>
    </xf>
    <xf numFmtId="164" fontId="1" fillId="0" borderId="3" pivotButton="0" quotePrefix="0" xfId="0"/>
    <xf numFmtId="0" fontId="1" fillId="0" borderId="3" pivotButton="0" quotePrefix="0" xfId="0"/>
    <xf numFmtId="165" fontId="1" fillId="0" borderId="3" pivotButton="0" quotePrefix="0" xfId="0"/>
    <xf numFmtId="0" fontId="1" fillId="0" borderId="3" applyAlignment="1" pivotButton="0" quotePrefix="0" xfId="0">
      <alignment horizontal="right"/>
    </xf>
    <xf numFmtId="0" fontId="1" fillId="0" borderId="9" applyAlignment="1" pivotButton="0" quotePrefix="0" xfId="0">
      <alignment horizontal="center"/>
    </xf>
    <xf numFmtId="0" fontId="0" fillId="0" borderId="16" pivotButton="0" quotePrefix="0" xfId="0"/>
    <xf numFmtId="0" fontId="0" fillId="0" borderId="17" pivotButton="0" quotePrefix="0" xfId="0"/>
    <xf numFmtId="165" fontId="1" fillId="0" borderId="1" applyAlignment="1" pivotButton="0" quotePrefix="0" xfId="0">
      <alignment horizontal="right"/>
    </xf>
    <xf numFmtId="0" fontId="1" fillId="0" borderId="13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right"/>
    </xf>
    <xf numFmtId="0" fontId="0" fillId="0" borderId="18" pivotButton="0" quotePrefix="0" xfId="0"/>
    <xf numFmtId="0" fontId="0" fillId="0" borderId="19" pivotButton="0" quotePrefix="0" xfId="0"/>
    <xf numFmtId="165" fontId="1" fillId="0" borderId="3" applyAlignment="1" pivotButton="0" quotePrefix="0" xfId="0">
      <alignment horizontal="right"/>
    </xf>
    <xf numFmtId="0" fontId="0" fillId="0" borderId="22" pivotButton="0" quotePrefix="0" xfId="0"/>
    <xf numFmtId="0" fontId="1" fillId="2" borderId="3" applyAlignment="1" pivotButton="0" quotePrefix="0" xfId="0">
      <alignment horizontal="center" vertical="center" wrapText="1"/>
    </xf>
    <xf numFmtId="0" fontId="1" fillId="0" borderId="3" applyAlignment="1" pivotButton="0" quotePrefix="0" xfId="0">
      <alignment horizontal="center"/>
    </xf>
    <xf numFmtId="0" fontId="1" fillId="0" borderId="9" applyAlignment="1" pivotButton="0" quotePrefix="0" xfId="0">
      <alignment horizontal="right"/>
    </xf>
  </cellXfs>
  <cellStyles count="1">
    <cellStyle name="Normal" xfId="0" builtinId="0" hidden="0"/>
  </cellStyles>
  <dxfs count="1">
    <dxf>
      <font>
        <name val="굴림"/>
        <b val="1"/>
        <color rgb="000070C0"/>
        <sz val="11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oneCellAnchor>
    <from>
      <col>7</col>
      <colOff>0</colOff>
      <row>0</row>
      <rowOff>0</rowOff>
    </from>
    <ext cx="2752725" cy="647700"/>
    <pic>
      <nvPicPr>
        <cNvPr id="1" name="Image 1" descr="Picture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14"/>
  <sheetViews>
    <sheetView workbookViewId="0">
      <selection activeCell="A1" sqref="A1"/>
    </sheetView>
  </sheetViews>
  <sheetFormatPr baseColWidth="8" defaultRowHeight="15"/>
  <cols>
    <col width="1" customWidth="1" min="1" max="1"/>
    <col width="10.63" customWidth="1" min="2" max="2"/>
    <col width="9.630000000000001" customWidth="1" min="3" max="3"/>
    <col width="13.13" customWidth="1" min="4" max="4"/>
    <col width="11.88" customWidth="1" min="5" max="5"/>
    <col width="11.88" customWidth="1" min="6" max="6"/>
    <col width="11.88" customWidth="1" min="7" max="7"/>
    <col width="13" customWidth="1" min="8" max="8"/>
    <col width="11" customWidth="1" min="9" max="9"/>
    <col width="12" customWidth="1" min="10" max="10"/>
  </cols>
  <sheetData>
    <row r="1" ht="22.5" customHeight="1"/>
    <row r="2" ht="22.5" customHeight="1"/>
    <row r="3" ht="22.5" customHeight="1"/>
    <row r="4" ht="27.25" customHeight="1">
      <c r="B4" s="1" t="inlineStr">
        <is>
          <t>사원코드</t>
        </is>
      </c>
      <c r="C4" s="2" t="inlineStr">
        <is>
          <t>이름</t>
        </is>
      </c>
      <c r="D4" s="2" t="inlineStr">
        <is>
          <t>발령부서</t>
        </is>
      </c>
      <c r="E4" s="2" t="inlineStr">
        <is>
          <t>발령구분</t>
        </is>
      </c>
      <c r="F4" s="2" t="inlineStr">
        <is>
          <t>근속기간</t>
        </is>
      </c>
      <c r="G4" s="2" t="inlineStr">
        <is>
          <t>출생년</t>
        </is>
      </c>
      <c r="H4" s="2" t="inlineStr">
        <is>
          <t>급여
(단위:원)</t>
        </is>
      </c>
      <c r="I4" s="2" t="inlineStr">
        <is>
          <t>출생년
순위</t>
        </is>
      </c>
      <c r="J4" s="3" t="inlineStr">
        <is>
          <t>비고</t>
        </is>
      </c>
    </row>
    <row r="5">
      <c r="B5" s="4" t="inlineStr">
        <is>
          <t>PE-205</t>
        </is>
      </c>
      <c r="C5" s="5" t="inlineStr">
        <is>
          <t>김지은</t>
        </is>
      </c>
      <c r="D5" s="5" t="inlineStr">
        <is>
          <t>재무관리부</t>
        </is>
      </c>
      <c r="E5" s="5" t="inlineStr">
        <is>
          <t>복직</t>
        </is>
      </c>
      <c r="F5" s="6" t="n">
        <v>4</v>
      </c>
      <c r="G5" s="7" t="n">
        <v>1983</v>
      </c>
      <c r="H5" s="8" t="n">
        <v>2257000</v>
      </c>
      <c r="I5" s="9">
        <f>RANK(G5, $G$5:$G$12, 1)&amp;"위"</f>
        <v/>
      </c>
      <c r="J5" s="10">
        <f>IF(LEFT(B5,2)="PE","정규직", "계약직")</f>
        <v/>
      </c>
    </row>
    <row r="6">
      <c r="B6" s="4" t="inlineStr">
        <is>
          <t>PE-107</t>
        </is>
      </c>
      <c r="C6" s="5" t="inlineStr">
        <is>
          <t>노승일</t>
        </is>
      </c>
      <c r="D6" s="5" t="inlineStr">
        <is>
          <t>배송부</t>
        </is>
      </c>
      <c r="E6" s="5" t="inlineStr">
        <is>
          <t>이동</t>
        </is>
      </c>
      <c r="F6" s="6" t="n">
        <v>11</v>
      </c>
      <c r="G6" s="7" t="n">
        <v>1979</v>
      </c>
      <c r="H6" s="8" t="n">
        <v>4926000</v>
      </c>
      <c r="I6" s="9">
        <f>RANK(G6, $G$5:$G$12, 1)&amp;"위"</f>
        <v/>
      </c>
      <c r="J6" s="10">
        <f>IF(LEFT(B6,2)="PE","정규직", "계약직")</f>
        <v/>
      </c>
    </row>
    <row r="7">
      <c r="B7" s="4" t="inlineStr">
        <is>
          <t>TE-106</t>
        </is>
      </c>
      <c r="C7" s="5" t="inlineStr">
        <is>
          <t>김선정</t>
        </is>
      </c>
      <c r="D7" s="5" t="inlineStr">
        <is>
          <t>배송부</t>
        </is>
      </c>
      <c r="E7" s="5" t="inlineStr">
        <is>
          <t>채용</t>
        </is>
      </c>
      <c r="F7" s="6" t="n">
        <v>1</v>
      </c>
      <c r="G7" s="7" t="n">
        <v>1991</v>
      </c>
      <c r="H7" s="8" t="n">
        <v>1886000</v>
      </c>
      <c r="I7" s="9">
        <f>RANK(G7, $G$5:$G$12, 1)&amp;"위"</f>
        <v/>
      </c>
      <c r="J7" s="10">
        <f>IF(LEFT(B7,2)="PE","정규직", "계약직")</f>
        <v/>
      </c>
    </row>
    <row r="8">
      <c r="B8" s="4" t="inlineStr">
        <is>
          <t>PE-301</t>
        </is>
      </c>
      <c r="C8" s="5" t="inlineStr">
        <is>
          <t>배현진</t>
        </is>
      </c>
      <c r="D8" s="5" t="inlineStr">
        <is>
          <t>재무관리부</t>
        </is>
      </c>
      <c r="E8" s="5" t="inlineStr">
        <is>
          <t>이동</t>
        </is>
      </c>
      <c r="F8" s="6" t="n">
        <v>12</v>
      </c>
      <c r="G8" s="7" t="n">
        <v>1978</v>
      </c>
      <c r="H8" s="8" t="n">
        <v>5236000</v>
      </c>
      <c r="I8" s="9">
        <f>RANK(G8, $G$5:$G$12, 1)&amp;"위"</f>
        <v/>
      </c>
      <c r="J8" s="10">
        <f>IF(LEFT(B8,2)="PE","정규직", "계약직")</f>
        <v/>
      </c>
    </row>
    <row r="9">
      <c r="B9" s="4" t="inlineStr">
        <is>
          <t>TE-103</t>
        </is>
      </c>
      <c r="C9" s="5" t="inlineStr">
        <is>
          <t>박성호</t>
        </is>
      </c>
      <c r="D9" s="5" t="inlineStr">
        <is>
          <t>배송부</t>
        </is>
      </c>
      <c r="E9" s="5" t="inlineStr">
        <is>
          <t>이동</t>
        </is>
      </c>
      <c r="F9" s="6" t="n">
        <v>5</v>
      </c>
      <c r="G9" s="7" t="n">
        <v>1980</v>
      </c>
      <c r="H9" s="8" t="n">
        <v>2386000</v>
      </c>
      <c r="I9" s="9">
        <f>RANK(G9, $G$5:$G$12, 1)&amp;"위"</f>
        <v/>
      </c>
      <c r="J9" s="10">
        <f>IF(LEFT(B9,2)="PE","정규직", "계약직")</f>
        <v/>
      </c>
    </row>
    <row r="10">
      <c r="B10" s="4" t="inlineStr">
        <is>
          <t>PE-202</t>
        </is>
      </c>
      <c r="C10" s="5" t="inlineStr">
        <is>
          <t>서은하</t>
        </is>
      </c>
      <c r="D10" s="5" t="inlineStr">
        <is>
          <t>식료사업부</t>
        </is>
      </c>
      <c r="E10" s="5" t="inlineStr">
        <is>
          <t>이동</t>
        </is>
      </c>
      <c r="F10" s="6" t="n">
        <v>14</v>
      </c>
      <c r="G10" s="7" t="n">
        <v>1972</v>
      </c>
      <c r="H10" s="8" t="n">
        <v>4436000</v>
      </c>
      <c r="I10" s="9">
        <f>RANK(G10, $G$5:$G$12, 1)&amp;"위"</f>
        <v/>
      </c>
      <c r="J10" s="10">
        <f>IF(LEFT(B10,2)="PE","정규직", "계약직")</f>
        <v/>
      </c>
    </row>
    <row r="11">
      <c r="B11" s="4" t="inlineStr">
        <is>
          <t>TE-208</t>
        </is>
      </c>
      <c r="C11" s="5" t="inlineStr">
        <is>
          <t>장근오</t>
        </is>
      </c>
      <c r="D11" s="5" t="inlineStr">
        <is>
          <t>식료사업부</t>
        </is>
      </c>
      <c r="E11" s="5" t="inlineStr">
        <is>
          <t>채용</t>
        </is>
      </c>
      <c r="F11" s="6" t="n">
        <v>3</v>
      </c>
      <c r="G11" s="7" t="n">
        <v>1993</v>
      </c>
      <c r="H11" s="8" t="n">
        <v>2350000</v>
      </c>
      <c r="I11" s="9">
        <f>RANK(G11, $G$5:$G$12, 1)&amp;"위"</f>
        <v/>
      </c>
      <c r="J11" s="10">
        <f>IF(LEFT(B11,2)="PE","정규직", "계약직")</f>
        <v/>
      </c>
    </row>
    <row r="12">
      <c r="B12" s="11" t="inlineStr">
        <is>
          <t>TE-304</t>
        </is>
      </c>
      <c r="C12" s="12" t="inlineStr">
        <is>
          <t>김재국</t>
        </is>
      </c>
      <c r="D12" s="12" t="inlineStr">
        <is>
          <t>식료사업부</t>
        </is>
      </c>
      <c r="E12" s="12" t="inlineStr">
        <is>
          <t>채용</t>
        </is>
      </c>
      <c r="F12" s="13" t="n">
        <v>1</v>
      </c>
      <c r="G12" s="14" t="n">
        <v>1985</v>
      </c>
      <c r="H12" s="15" t="n">
        <v>1786000</v>
      </c>
      <c r="I12" s="16">
        <f>RANK(G12, $G$5:$G$12, 1)&amp;"위"</f>
        <v/>
      </c>
      <c r="J12" s="17">
        <f>IF(LEFT(B12,2)="PE","정규직", "계약직")</f>
        <v/>
      </c>
    </row>
    <row r="13">
      <c r="B13" s="4" t="inlineStr">
        <is>
          <t>최저 급여(단위:원)</t>
        </is>
      </c>
      <c r="C13" s="18" t="n"/>
      <c r="D13" s="19" t="n"/>
      <c r="E13" s="20">
        <f>MIN(급여)</f>
        <v/>
      </c>
      <c r="F13" s="21" t="n"/>
      <c r="G13" s="22" t="inlineStr">
        <is>
          <t>발령구분이 복직인 사원수</t>
        </is>
      </c>
      <c r="H13" s="18" t="n"/>
      <c r="I13" s="19" t="n"/>
      <c r="J13" s="23">
        <f>DCOUNTA(B4:H12,4,E4:E5)</f>
        <v/>
      </c>
    </row>
    <row r="14">
      <c r="B14" s="11" t="inlineStr">
        <is>
          <t>제무관리부 급여(단위: 원) 평균</t>
        </is>
      </c>
      <c r="C14" s="24" t="n"/>
      <c r="D14" s="25" t="n"/>
      <c r="E14" s="26">
        <f>ROUND(DAVERAGE(B4:H12,7,D4:D5),-4)</f>
        <v/>
      </c>
      <c r="F14" s="27" t="n"/>
      <c r="G14" s="28" t="inlineStr">
        <is>
          <t>사원코드</t>
        </is>
      </c>
      <c r="H14" s="29" t="inlineStr">
        <is>
          <t>PE-205</t>
        </is>
      </c>
      <c r="I14" s="28" t="inlineStr">
        <is>
          <t>근속기간</t>
        </is>
      </c>
      <c r="J14" s="30">
        <f>VLOOKUP(H14,B5:H12,5,0)</f>
        <v/>
      </c>
    </row>
  </sheetData>
  <mergeCells count="4">
    <mergeCell ref="B13:D13"/>
    <mergeCell ref="B14:D14"/>
    <mergeCell ref="F13:F14"/>
    <mergeCell ref="G13:I13"/>
  </mergeCells>
  <conditionalFormatting sqref="B5:J12">
    <cfRule type="expression" priority="1" dxfId="0">
      <formula>=$H5&gt;=4000000</formula>
    </cfRule>
  </conditionalFormatting>
  <dataValidations count="1">
    <dataValidation sqref="H14" showErrorMessage="1" showInputMessage="1" allowBlank="0" type="list">
      <formula1>=$B$5:$B$12</formula1>
    </dataValidation>
  </dataValidations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2022-09-07T13:13:35Z</dcterms:created>
  <dcterms:modified xmlns:dcterms="http://purl.org/dc/terms/" xmlns:xsi="http://www.w3.org/2001/XMLSchema-instance" xsi:type="dcterms:W3CDTF">2022-09-07T13:13:35Z</dcterms:modified>
</cp:coreProperties>
</file>