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169a633733d5d43b/문서/my_repository/openpyxl-basic/Post14/"/>
    </mc:Choice>
  </mc:AlternateContent>
  <xr:revisionPtr revIDLastSave="0" documentId="11_3BC6FDA8C371B9538D7180F9E0F4AC0962D3BC89" xr6:coauthVersionLast="47" xr6:coauthVersionMax="47" xr10:uidLastSave="{00000000-0000-0000-0000-000000000000}"/>
  <bookViews>
    <workbookView xWindow="1440" yWindow="1620" windowWidth="18630" windowHeight="13560" activeTab="1" xr2:uid="{00000000-000D-0000-FFFF-FFFF00000000}"/>
  </bookViews>
  <sheets>
    <sheet name="제1작업" sheetId="1" r:id="rId1"/>
    <sheet name="제4작업" sheetId="2" r:id="rId2"/>
  </sheets>
  <definedNames>
    <definedName name="급여">제1작업!$H$5:$H$12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E14" i="1"/>
  <c r="J13" i="1"/>
  <c r="E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sharedStrings.xml><?xml version="1.0" encoding="utf-8"?>
<sst xmlns="http://schemas.openxmlformats.org/spreadsheetml/2006/main" count="47" uniqueCount="34">
  <si>
    <t>사원코드</t>
  </si>
  <si>
    <t>이름</t>
  </si>
  <si>
    <t>발령부서</t>
  </si>
  <si>
    <t>발령구분</t>
  </si>
  <si>
    <t>근속기간</t>
  </si>
  <si>
    <t>출생년</t>
  </si>
  <si>
    <t>급여
(단위:원)</t>
  </si>
  <si>
    <t>출생년
순위</t>
  </si>
  <si>
    <t>비고</t>
  </si>
  <si>
    <t>PE-205</t>
  </si>
  <si>
    <t>김지은</t>
  </si>
  <si>
    <t>재무관리부</t>
  </si>
  <si>
    <t>복직</t>
  </si>
  <si>
    <t>PE-107</t>
  </si>
  <si>
    <t>노승일</t>
  </si>
  <si>
    <t>배송부</t>
  </si>
  <si>
    <t>이동</t>
  </si>
  <si>
    <t>TE-106</t>
  </si>
  <si>
    <t>김선정</t>
  </si>
  <si>
    <t>채용</t>
  </si>
  <si>
    <t>PE-301</t>
  </si>
  <si>
    <t>배현진</t>
  </si>
  <si>
    <t>TE-103</t>
  </si>
  <si>
    <t>박성호</t>
  </si>
  <si>
    <t>PE-202</t>
  </si>
  <si>
    <t>서은하</t>
  </si>
  <si>
    <t>식료사업부</t>
  </si>
  <si>
    <t>TE-208</t>
  </si>
  <si>
    <t>장근오</t>
  </si>
  <si>
    <t>TE-304</t>
  </si>
  <si>
    <t>김재국</t>
  </si>
  <si>
    <t>최저 급여(단위:원)</t>
  </si>
  <si>
    <t>발령구분이 복직인 사원수</t>
  </si>
  <si>
    <t>제무관리부 급여(단위: 원)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</si>
</sst>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&quot;년&quot;"/>
    <numFmt numFmtId="177" formatCode="0,000"/>
  </numFmts>
  <fonts count="3" x14ac:knownFonts="1">
    <font>
      <sz val="11"/>
      <color theme="1"/>
      <name val="맑은 고딕"/>
      <family val="2"/>
      <scheme val="minor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/>
    <xf numFmtId="0" fontId="1" fillId="0" borderId="1" xfId="0" applyFont="1" applyBorder="1"/>
    <xf numFmtId="177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/>
    <xf numFmtId="0" fontId="1" fillId="0" borderId="2" xfId="0" applyFont="1" applyBorder="1"/>
    <xf numFmtId="177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177" fontId="1" fillId="0" borderId="1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0" borderId="5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0" borderId="10" xfId="0" applyFont="1" applyBorder="1"/>
    <xf numFmtId="0" fontId="0" fillId="0" borderId="15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b/>
        <sz val="11"/>
        <color rgb="FF0070C0"/>
        <name val="굴림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altLang="en-US"/>
              <a:t>배송부 및 식료사업부 급여 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급여(단위: 원)</c:v>
          </c:tx>
          <c:spPr>
            <a:pattFill prst="pct5">
              <a:fgClr>
                <a:srgbClr val="ED7D31"/>
              </a:fgClr>
              <a:bgClr>
                <a:srgbClr val="ED7D31"/>
              </a:bgClr>
            </a:patt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>
                    <a:latin typeface="굴림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제1작업!$C$5:$C$12</c:f>
              <c:strCache>
                <c:ptCount val="8"/>
                <c:pt idx="0">
                  <c:v>김지은</c:v>
                </c:pt>
                <c:pt idx="1">
                  <c:v>노승일</c:v>
                </c:pt>
                <c:pt idx="2">
                  <c:v>김선정</c:v>
                </c:pt>
                <c:pt idx="3">
                  <c:v>배현진</c:v>
                </c:pt>
                <c:pt idx="4">
                  <c:v>박성호</c:v>
                </c:pt>
                <c:pt idx="5">
                  <c:v>서은하</c:v>
                </c:pt>
                <c:pt idx="6">
                  <c:v>장근오</c:v>
                </c:pt>
                <c:pt idx="7">
                  <c:v>김재국</c:v>
                </c:pt>
              </c:strCache>
            </c:strRef>
          </c:cat>
          <c:val>
            <c:numRef>
              <c:f>제1작업!$H$5:$H$12</c:f>
              <c:numCache>
                <c:formatCode>0,000</c:formatCode>
                <c:ptCount val="8"/>
                <c:pt idx="0">
                  <c:v>2257000</c:v>
                </c:pt>
                <c:pt idx="1">
                  <c:v>4926000</c:v>
                </c:pt>
                <c:pt idx="2">
                  <c:v>1886000</c:v>
                </c:pt>
                <c:pt idx="3">
                  <c:v>5236000</c:v>
                </c:pt>
                <c:pt idx="4">
                  <c:v>2386000</c:v>
                </c:pt>
                <c:pt idx="5">
                  <c:v>4436000</c:v>
                </c:pt>
                <c:pt idx="6">
                  <c:v>2350000</c:v>
                </c:pt>
                <c:pt idx="7">
                  <c:v>1786000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C-470A-A17C-769720574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1"/>
          <c:order val="1"/>
          <c:tx>
            <c:v>근속기간</c:v>
          </c:tx>
          <c:spPr>
            <a:ln>
              <a:solidFill>
                <a:srgbClr val="4472C4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cat>
            <c:strRef>
              <c:f>제1작업!$C$5:$C$12</c:f>
              <c:strCache>
                <c:ptCount val="8"/>
                <c:pt idx="0">
                  <c:v>김지은</c:v>
                </c:pt>
                <c:pt idx="1">
                  <c:v>노승일</c:v>
                </c:pt>
                <c:pt idx="2">
                  <c:v>김선정</c:v>
                </c:pt>
                <c:pt idx="3">
                  <c:v>배현진</c:v>
                </c:pt>
                <c:pt idx="4">
                  <c:v>박성호</c:v>
                </c:pt>
                <c:pt idx="5">
                  <c:v>서은하</c:v>
                </c:pt>
                <c:pt idx="6">
                  <c:v>장근오</c:v>
                </c:pt>
                <c:pt idx="7">
                  <c:v>김재국</c:v>
                </c:pt>
              </c:strCache>
            </c:strRef>
          </c:cat>
          <c:val>
            <c:numRef>
              <c:f>제1작업!$F$5:$F$12</c:f>
              <c:numCache>
                <c:formatCode>#,##0"년"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  <c:pt idx="5">
                  <c:v>14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70A-A17C-76972057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#,###" sourceLinked="0"/>
        <c:majorTickMark val="none"/>
        <c:minorTickMark val="none"/>
        <c:tickLblPos val="nextTo"/>
        <c:txPr>
          <a:bodyPr/>
          <a:lstStyle/>
          <a:p>
            <a:pPr>
              <a:defRPr sz="1100" b="0">
                <a:latin typeface="굴림"/>
              </a:defRPr>
            </a:pPr>
            <a:endParaRPr lang="ko-KR"/>
          </a:p>
        </c:txPr>
        <c:crossAx val="10"/>
        <c:crosses val="autoZero"/>
        <c:crossBetween val="between"/>
      </c:valAx>
      <c:valAx>
        <c:axId val="200"/>
        <c:scaling>
          <c:orientation val="minMax"/>
          <c:max val="15"/>
          <c:min val="0"/>
        </c:scaling>
        <c:delete val="0"/>
        <c:axPos val="r"/>
        <c:numFmt formatCode="#,##0&quot;년&quot;" sourceLinked="0"/>
        <c:majorTickMark val="none"/>
        <c:minorTickMark val="none"/>
        <c:tickLblPos val="nextTo"/>
        <c:txPr>
          <a:bodyPr/>
          <a:lstStyle/>
          <a:p>
            <a:pPr>
              <a:defRPr sz="1100" b="0">
                <a:latin typeface="굴림"/>
              </a:defRPr>
            </a:pPr>
            <a:endParaRPr lang="ko-KR"/>
          </a:p>
        </c:txPr>
        <c:crossAx val="10"/>
        <c:crosses val="max"/>
        <c:crossBetween val="between"/>
        <c:majorUnit val="3"/>
      </c:valAx>
      <c:spPr>
        <a:solidFill>
          <a:srgbClr val="F2F2F2"/>
        </a:solidFill>
        <a:ln>
          <a:prstDash val="solid"/>
        </a:ln>
      </c:spPr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2752725" cy="6477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workbookViewId="0"/>
  </sheetViews>
  <sheetFormatPr defaultRowHeight="16.5" x14ac:dyDescent="0.3"/>
  <cols>
    <col min="1" max="1" width="1" customWidth="1"/>
    <col min="2" max="2" width="10.625" customWidth="1"/>
    <col min="3" max="3" width="9.625" customWidth="1"/>
    <col min="4" max="4" width="13.125" customWidth="1"/>
    <col min="5" max="7" width="11.875" customWidth="1"/>
    <col min="8" max="8" width="13" customWidth="1"/>
    <col min="9" max="9" width="11" customWidth="1"/>
    <col min="10" max="10" width="12" customWidth="1"/>
  </cols>
  <sheetData>
    <row r="1" spans="2:10" ht="22.5" customHeight="1" x14ac:dyDescent="0.3"/>
    <row r="2" spans="2:10" ht="22.5" customHeight="1" x14ac:dyDescent="0.3"/>
    <row r="3" spans="2:10" ht="22.5" customHeight="1" x14ac:dyDescent="0.3"/>
    <row r="4" spans="2:10" ht="27.2" customHeight="1" x14ac:dyDescent="0.3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3" t="s">
        <v>8</v>
      </c>
    </row>
    <row r="5" spans="2:10" x14ac:dyDescent="0.3">
      <c r="B5" s="4" t="s">
        <v>9</v>
      </c>
      <c r="C5" s="5" t="s">
        <v>10</v>
      </c>
      <c r="D5" s="5" t="s">
        <v>11</v>
      </c>
      <c r="E5" s="5" t="s">
        <v>12</v>
      </c>
      <c r="F5" s="6">
        <v>4</v>
      </c>
      <c r="G5" s="7">
        <v>1983</v>
      </c>
      <c r="H5" s="8">
        <v>2257000</v>
      </c>
      <c r="I5" s="9" t="str">
        <f t="shared" ref="I5:I12" si="0">RANK(G5, $G$5:$G$12, 1)&amp;"위"</f>
        <v>5위</v>
      </c>
      <c r="J5" s="10" t="str">
        <f t="shared" ref="J5:J12" si="1">IF(LEFT(B5,2)="PE","정규직", "계약직")</f>
        <v>정규직</v>
      </c>
    </row>
    <row r="6" spans="2:10" x14ac:dyDescent="0.3">
      <c r="B6" s="4" t="s">
        <v>13</v>
      </c>
      <c r="C6" s="5" t="s">
        <v>14</v>
      </c>
      <c r="D6" s="5" t="s">
        <v>15</v>
      </c>
      <c r="E6" s="5" t="s">
        <v>16</v>
      </c>
      <c r="F6" s="6">
        <v>11</v>
      </c>
      <c r="G6" s="7">
        <v>1979</v>
      </c>
      <c r="H6" s="8">
        <v>4926000</v>
      </c>
      <c r="I6" s="9" t="str">
        <f t="shared" si="0"/>
        <v>3위</v>
      </c>
      <c r="J6" s="10" t="str">
        <f t="shared" si="1"/>
        <v>정규직</v>
      </c>
    </row>
    <row r="7" spans="2:10" x14ac:dyDescent="0.3">
      <c r="B7" s="4" t="s">
        <v>17</v>
      </c>
      <c r="C7" s="5" t="s">
        <v>18</v>
      </c>
      <c r="D7" s="5" t="s">
        <v>15</v>
      </c>
      <c r="E7" s="5" t="s">
        <v>19</v>
      </c>
      <c r="F7" s="6">
        <v>1</v>
      </c>
      <c r="G7" s="7">
        <v>1991</v>
      </c>
      <c r="H7" s="8">
        <v>1886000</v>
      </c>
      <c r="I7" s="9" t="str">
        <f t="shared" si="0"/>
        <v>7위</v>
      </c>
      <c r="J7" s="10" t="str">
        <f t="shared" si="1"/>
        <v>계약직</v>
      </c>
    </row>
    <row r="8" spans="2:10" x14ac:dyDescent="0.3">
      <c r="B8" s="4" t="s">
        <v>20</v>
      </c>
      <c r="C8" s="5" t="s">
        <v>21</v>
      </c>
      <c r="D8" s="5" t="s">
        <v>11</v>
      </c>
      <c r="E8" s="5" t="s">
        <v>16</v>
      </c>
      <c r="F8" s="6">
        <v>12</v>
      </c>
      <c r="G8" s="7">
        <v>1978</v>
      </c>
      <c r="H8" s="8">
        <v>5236000</v>
      </c>
      <c r="I8" s="9" t="str">
        <f t="shared" si="0"/>
        <v>2위</v>
      </c>
      <c r="J8" s="10" t="str">
        <f t="shared" si="1"/>
        <v>정규직</v>
      </c>
    </row>
    <row r="9" spans="2:10" x14ac:dyDescent="0.3">
      <c r="B9" s="4" t="s">
        <v>22</v>
      </c>
      <c r="C9" s="5" t="s">
        <v>23</v>
      </c>
      <c r="D9" s="5" t="s">
        <v>15</v>
      </c>
      <c r="E9" s="5" t="s">
        <v>16</v>
      </c>
      <c r="F9" s="6">
        <v>5</v>
      </c>
      <c r="G9" s="7">
        <v>1980</v>
      </c>
      <c r="H9" s="8">
        <v>2386000</v>
      </c>
      <c r="I9" s="9" t="str">
        <f t="shared" si="0"/>
        <v>4위</v>
      </c>
      <c r="J9" s="10" t="str">
        <f t="shared" si="1"/>
        <v>계약직</v>
      </c>
    </row>
    <row r="10" spans="2:10" x14ac:dyDescent="0.3">
      <c r="B10" s="4" t="s">
        <v>24</v>
      </c>
      <c r="C10" s="5" t="s">
        <v>25</v>
      </c>
      <c r="D10" s="5" t="s">
        <v>26</v>
      </c>
      <c r="E10" s="5" t="s">
        <v>16</v>
      </c>
      <c r="F10" s="6">
        <v>14</v>
      </c>
      <c r="G10" s="7">
        <v>1972</v>
      </c>
      <c r="H10" s="8">
        <v>4436000</v>
      </c>
      <c r="I10" s="9" t="str">
        <f t="shared" si="0"/>
        <v>1위</v>
      </c>
      <c r="J10" s="10" t="str">
        <f t="shared" si="1"/>
        <v>정규직</v>
      </c>
    </row>
    <row r="11" spans="2:10" x14ac:dyDescent="0.3">
      <c r="B11" s="4" t="s">
        <v>27</v>
      </c>
      <c r="C11" s="5" t="s">
        <v>28</v>
      </c>
      <c r="D11" s="5" t="s">
        <v>26</v>
      </c>
      <c r="E11" s="5" t="s">
        <v>19</v>
      </c>
      <c r="F11" s="6">
        <v>3</v>
      </c>
      <c r="G11" s="7">
        <v>1993</v>
      </c>
      <c r="H11" s="8">
        <v>2350000</v>
      </c>
      <c r="I11" s="9" t="str">
        <f t="shared" si="0"/>
        <v>8위</v>
      </c>
      <c r="J11" s="10" t="str">
        <f t="shared" si="1"/>
        <v>계약직</v>
      </c>
    </row>
    <row r="12" spans="2:10" x14ac:dyDescent="0.3">
      <c r="B12" s="11" t="s">
        <v>29</v>
      </c>
      <c r="C12" s="12" t="s">
        <v>30</v>
      </c>
      <c r="D12" s="12" t="s">
        <v>26</v>
      </c>
      <c r="E12" s="12" t="s">
        <v>19</v>
      </c>
      <c r="F12" s="13">
        <v>1</v>
      </c>
      <c r="G12" s="14">
        <v>1985</v>
      </c>
      <c r="H12" s="15">
        <v>1786000</v>
      </c>
      <c r="I12" s="16" t="str">
        <f t="shared" si="0"/>
        <v>6위</v>
      </c>
      <c r="J12" s="17" t="str">
        <f t="shared" si="1"/>
        <v>계약직</v>
      </c>
    </row>
    <row r="13" spans="2:10" x14ac:dyDescent="0.3">
      <c r="B13" s="24" t="s">
        <v>31</v>
      </c>
      <c r="C13" s="25"/>
      <c r="D13" s="26"/>
      <c r="E13" s="18">
        <f>MIN(급여)</f>
        <v>1786000</v>
      </c>
      <c r="F13" s="30"/>
      <c r="G13" s="32" t="s">
        <v>32</v>
      </c>
      <c r="H13" s="25"/>
      <c r="I13" s="26"/>
      <c r="J13" s="19">
        <f>DCOUNTA(B4:H12,4,E4:E5)</f>
        <v>1</v>
      </c>
    </row>
    <row r="14" spans="2:10" x14ac:dyDescent="0.3">
      <c r="B14" s="27" t="s">
        <v>33</v>
      </c>
      <c r="C14" s="28"/>
      <c r="D14" s="29"/>
      <c r="E14" s="20">
        <f>ROUND(DAVERAGE(B4:H12,7,D4:D5),-4)</f>
        <v>3750000</v>
      </c>
      <c r="F14" s="31"/>
      <c r="G14" s="21" t="s">
        <v>0</v>
      </c>
      <c r="H14" s="22" t="s">
        <v>9</v>
      </c>
      <c r="I14" s="21" t="s">
        <v>4</v>
      </c>
      <c r="J14" s="23">
        <f>VLOOKUP(H14,B5:H12,5,0)</f>
        <v>4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0" priority="1">
      <formula>$H5&gt;=4000000</formula>
    </cfRule>
  </conditionalFormatting>
  <dataValidations count="1">
    <dataValidation type="list" showInputMessage="1" showErrorMessage="1" sqref="H14" xr:uid="{00000000-0002-0000-0000-000000000000}">
      <formula1>$B$5:$B$12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제1작업</vt:lpstr>
      <vt:lpstr>제4작업</vt:lpstr>
      <vt:lpstr>급여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 현서</cp:lastModifiedBy>
  <dcterms:created xsi:type="dcterms:W3CDTF">2022-09-07T13:13:35Z</dcterms:created>
  <dcterms:modified xsi:type="dcterms:W3CDTF">2022-09-07T13:13:48Z</dcterms:modified>
</cp:coreProperties>
</file>