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malogic_Git_Hub\nemalogic\nemalogic.github.io\References\StandardOperatingProcedures\Referrence\"/>
    </mc:Choice>
  </mc:AlternateContent>
  <xr:revisionPtr revIDLastSave="0" documentId="13_ncr:1_{E529CBE6-FD90-4E79-80D8-722ED95B1877}" xr6:coauthVersionLast="47" xr6:coauthVersionMax="47" xr10:uidLastSave="{00000000-0000-0000-0000-000000000000}"/>
  <bookViews>
    <workbookView xWindow="39900" yWindow="4800" windowWidth="27690" windowHeight="14745" activeTab="1" xr2:uid="{C6E03107-F3F7-4304-98EA-5C1A7E4A93C4}"/>
  </bookViews>
  <sheets>
    <sheet name="NaOH" sheetId="1" r:id="rId1"/>
    <sheet name="New Extraction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3" l="1"/>
  <c r="F25" i="1" l="1"/>
  <c r="D25" i="1" s="1"/>
  <c r="E36" i="1"/>
  <c r="E35" i="1"/>
  <c r="B36" i="1"/>
  <c r="C24" i="2"/>
</calcChain>
</file>

<file path=xl/sharedStrings.xml><?xml version="1.0" encoding="utf-8"?>
<sst xmlns="http://schemas.openxmlformats.org/spreadsheetml/2006/main" count="92" uniqueCount="71">
  <si>
    <t>Nematode DNA Extract</t>
  </si>
  <si>
    <t>99°C for 2 min</t>
  </si>
  <si>
    <t>5 min to 24 hrs</t>
  </si>
  <si>
    <t>95°C for 15 min</t>
  </si>
  <si>
    <t>Mushrrom DNA Extract</t>
  </si>
  <si>
    <t>0.5 g of NaOH</t>
  </si>
  <si>
    <t>250 mL of 0.05 M NaOH</t>
  </si>
  <si>
    <t>Grams</t>
  </si>
  <si>
    <t>250 mL of 0.5 M NaOH</t>
  </si>
  <si>
    <t>5 g of NaOH</t>
  </si>
  <si>
    <t>250 mL of 0.25 M NaOH</t>
  </si>
  <si>
    <t>2.5 g of NaOH</t>
  </si>
  <si>
    <t>M</t>
  </si>
  <si>
    <t>250 mL of 0.025 M NaOH</t>
  </si>
  <si>
    <t>0.25 g of NaOH</t>
  </si>
  <si>
    <t>95°C for 30 min</t>
  </si>
  <si>
    <t>Wash Tris HCL 1:10</t>
  </si>
  <si>
    <t>Wash Tris HCL 1:20</t>
  </si>
  <si>
    <t>Wash Tris HCL 1:100</t>
  </si>
  <si>
    <t>Wash Tris HCL 1:200</t>
  </si>
  <si>
    <t>General</t>
  </si>
  <si>
    <t xml:space="preserve"> 0.5 mM EDTA</t>
  </si>
  <si>
    <t>EDTA</t>
  </si>
  <si>
    <t>Liters</t>
  </si>
  <si>
    <t>Atomic Weight</t>
  </si>
  <si>
    <t>With a grain of EDTA</t>
  </si>
  <si>
    <t>Proteinase K</t>
  </si>
  <si>
    <t>For Nematodes Try</t>
  </si>
  <si>
    <t>Tris-HCl</t>
  </si>
  <si>
    <t>Proteinase K (20 µg/mL to 100 µg/mL)</t>
  </si>
  <si>
    <t>Proteinase K (0.1-0.5) mg/ml</t>
  </si>
  <si>
    <t>Milligram</t>
  </si>
  <si>
    <t>Micro</t>
  </si>
  <si>
    <t>EDTA  0.0001 M</t>
  </si>
  <si>
    <t xml:space="preserve">I Liter water  0.005844 g </t>
  </si>
  <si>
    <t>1M Tris-HCl</t>
  </si>
  <si>
    <t>30 mL 50 mM solution, mix 1.5 mL of Tris with 28.5 mL water</t>
  </si>
  <si>
    <t xml:space="preserve">EDTA  0.001 g </t>
  </si>
  <si>
    <t>Proteinase K 0.03 g</t>
  </si>
  <si>
    <t>grind the nematode</t>
  </si>
  <si>
    <t>Add 40 ml  Extraction buffer to .2 tube</t>
  </si>
  <si>
    <t>Incubate  55°C for 1 hour</t>
  </si>
  <si>
    <t>Centrifuge 5 min at high speed</t>
  </si>
  <si>
    <t>Dicard isopropanol leave pellet</t>
  </si>
  <si>
    <t xml:space="preserve">Add 50 ml ethanol </t>
  </si>
  <si>
    <t>Dicard ethanol leave pellet</t>
  </si>
  <si>
    <t>Let air dry</t>
  </si>
  <si>
    <t>Reconstitute with 40 ml TE</t>
  </si>
  <si>
    <t>Extract 35 ml into new tube</t>
  </si>
  <si>
    <t>Add (1/3) 11 ml Sodium Acetate</t>
  </si>
  <si>
    <t xml:space="preserve">Add equal amount of isopropanol 46ml </t>
  </si>
  <si>
    <t>20 mM (millimolar)</t>
  </si>
  <si>
    <r>
      <t> </t>
    </r>
    <r>
      <rPr>
        <b/>
        <sz val="12"/>
        <color rgb="FF1F1F1F"/>
        <rFont val="Arial"/>
        <family val="2"/>
      </rPr>
      <t>0.5 mM to 5 mM</t>
    </r>
  </si>
  <si>
    <t>EDTA </t>
  </si>
  <si>
    <t>Proteinase K:</t>
  </si>
  <si>
    <t>100 µg/mL to 1000 µg/mL</t>
  </si>
  <si>
    <t>1000 µg = 0.001 g</t>
  </si>
  <si>
    <t>Freeeze</t>
  </si>
  <si>
    <t xml:space="preserve"> g/mol</t>
  </si>
  <si>
    <t>liters</t>
  </si>
  <si>
    <t>Grams=</t>
  </si>
  <si>
    <t>NaOH: 25 mM (millimolar) [1, 2]. This can be prepared by diluting 10 N NaOH</t>
  </si>
  <si>
    <t>EDTA: 0.2 mM [1, 2]. This can be prepared from a 0.5 M disodium EDTA solution.</t>
  </si>
  <si>
    <t>0.25 grams into  250 mL of water</t>
  </si>
  <si>
    <t>75 µL   95 ºC for 30 minutes</t>
  </si>
  <si>
    <t>75 µL of Neutralising Buffer</t>
  </si>
  <si>
    <t>Neutralising Buffer (100 mM Tris-HCl, 0.5 mM EDTA, pH 8)</t>
  </si>
  <si>
    <t>How to mix</t>
  </si>
  <si>
    <t>0.018612 Grams into  the above 250 mL of water</t>
  </si>
  <si>
    <t>Modified Bento NaOH extraction (add EDTA)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</si>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</sst>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1F1F1F"/>
      <name val="Arial"/>
      <family val="2"/>
    </font>
    <font>
      <sz val="12"/>
      <color rgb="FFFF0000"/>
      <name val="Calibri"/>
      <family val="2"/>
      <scheme val="minor"/>
    </font>
    <font>
      <sz val="12"/>
      <color rgb="FF0D0D0D"/>
      <name val="Segoe UI"/>
      <family val="2"/>
    </font>
    <font>
      <sz val="15"/>
      <color rgb="FF0D0D0D"/>
      <name val="Times New Roman"/>
      <family val="1"/>
    </font>
    <font>
      <b/>
      <sz val="12"/>
      <color rgb="FF1F1F1F"/>
      <name val="Arial"/>
      <family val="2"/>
    </font>
    <font>
      <sz val="12"/>
      <color rgb="FF1F1F1F"/>
      <name val="Arial"/>
      <family val="2"/>
    </font>
    <font>
      <sz val="11"/>
      <color theme="1"/>
      <name val="Calibri"/>
      <family val="2"/>
      <scheme val="minor"/>
    </font>
    <font>
      <b/>
      <sz val="11"/>
      <color rgb="FF1F1F1F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6"/>
      <color rgb="FF1F1F1F"/>
      <name val="Arial"/>
      <family val="2"/>
    </font>
    <font>
      <b/>
      <sz val="12"/>
      <color rgb="FFFF0000"/>
      <name val="Arial"/>
      <family val="2"/>
    </font>
    <font>
      <sz val="12"/>
      <color rgb="FF4A4A4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2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10" fillId="3" borderId="0" xfId="0" applyFont="1" applyFill="1"/>
    <xf numFmtId="0" fontId="11" fillId="2" borderId="0" xfId="0" applyFont="1" applyFill="1"/>
    <xf numFmtId="0" fontId="9" fillId="0" borderId="0" xfId="0" applyFont="1"/>
    <xf numFmtId="0" fontId="13" fillId="0" borderId="0" xfId="0" applyFont="1"/>
    <xf numFmtId="0" fontId="14" fillId="3" borderId="0" xfId="0" applyFont="1" applyFill="1"/>
    <xf numFmtId="0" fontId="15" fillId="0" borderId="0" xfId="0" applyFont="1"/>
    <xf numFmtId="0" fontId="14" fillId="0" borderId="0" xfId="0" applyFont="1"/>
    <xf numFmtId="0" fontId="15" fillId="0" borderId="0" xfId="0" applyFont="1" applyAlignment="1">
      <alignment vertical="center"/>
    </xf>
    <xf numFmtId="0" fontId="3" fillId="0" borderId="0" xfId="0" applyFont="1"/>
    <xf numFmtId="0" fontId="12" fillId="0" borderId="0" xfId="0" applyFont="1"/>
    <xf numFmtId="0" fontId="12" fillId="4" borderId="0" xfId="0" applyFont="1" applyFill="1"/>
    <xf numFmtId="0" fontId="16" fillId="0" borderId="0" xfId="0" applyFont="1"/>
    <xf numFmtId="0" fontId="12" fillId="5" borderId="0" xfId="0" applyFont="1" applyFill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155C-06E9-42DA-995D-F9BE569B5CAD}">
  <dimension ref="A2:G39"/>
  <sheetViews>
    <sheetView topLeftCell="A29" workbookViewId="0">
      <selection activeCell="A39" sqref="A39:C47"/>
    </sheetView>
  </sheetViews>
  <sheetFormatPr defaultRowHeight="15.75" x14ac:dyDescent="0.25"/>
  <cols>
    <col min="1" max="1" width="33.75" customWidth="1"/>
    <col min="3" max="3" width="18.5" customWidth="1"/>
    <col min="5" max="5" width="13.625" customWidth="1"/>
  </cols>
  <sheetData>
    <row r="2" spans="1:3" ht="18" x14ac:dyDescent="0.25">
      <c r="A2" s="2" t="s">
        <v>4</v>
      </c>
      <c r="B2" s="2"/>
      <c r="C2" s="2"/>
    </row>
    <row r="3" spans="1:3" ht="18" x14ac:dyDescent="0.25">
      <c r="A3" s="3" t="s">
        <v>8</v>
      </c>
      <c r="B3" s="2"/>
      <c r="C3" s="2" t="s">
        <v>3</v>
      </c>
    </row>
    <row r="4" spans="1:3" ht="18" x14ac:dyDescent="0.25">
      <c r="A4" s="3" t="s">
        <v>9</v>
      </c>
      <c r="B4" s="2"/>
      <c r="C4" s="2"/>
    </row>
    <row r="5" spans="1:3" ht="18" x14ac:dyDescent="0.25">
      <c r="A5" s="3" t="s">
        <v>16</v>
      </c>
      <c r="B5" s="2"/>
      <c r="C5" s="2"/>
    </row>
    <row r="6" spans="1:3" ht="18" x14ac:dyDescent="0.25">
      <c r="A6" s="1"/>
      <c r="B6" s="1"/>
      <c r="C6" s="1"/>
    </row>
    <row r="7" spans="1:3" ht="18" x14ac:dyDescent="0.25">
      <c r="A7" s="2" t="s">
        <v>0</v>
      </c>
      <c r="B7" s="2"/>
      <c r="C7" s="2"/>
    </row>
    <row r="8" spans="1:3" ht="18" x14ac:dyDescent="0.25">
      <c r="A8" s="3" t="s">
        <v>10</v>
      </c>
      <c r="B8" s="2"/>
      <c r="C8" s="2" t="s">
        <v>2</v>
      </c>
    </row>
    <row r="9" spans="1:3" ht="18" x14ac:dyDescent="0.25">
      <c r="A9" s="3" t="s">
        <v>11</v>
      </c>
      <c r="B9" s="2"/>
      <c r="C9" s="2" t="s">
        <v>1</v>
      </c>
    </row>
    <row r="10" spans="1:3" ht="18" x14ac:dyDescent="0.25">
      <c r="A10" s="3" t="s">
        <v>17</v>
      </c>
      <c r="B10" s="2"/>
      <c r="C10" s="2"/>
    </row>
    <row r="11" spans="1:3" ht="18" x14ac:dyDescent="0.25">
      <c r="A11" s="1"/>
      <c r="B11" s="1"/>
      <c r="C11" s="1"/>
    </row>
    <row r="12" spans="1:3" ht="18" x14ac:dyDescent="0.25">
      <c r="A12" s="2" t="s">
        <v>0</v>
      </c>
      <c r="B12" s="2"/>
      <c r="C12" s="2"/>
    </row>
    <row r="13" spans="1:3" ht="18" x14ac:dyDescent="0.25">
      <c r="A13" s="3" t="s">
        <v>6</v>
      </c>
      <c r="B13" s="2"/>
      <c r="C13" s="2" t="s">
        <v>3</v>
      </c>
    </row>
    <row r="14" spans="1:3" ht="18" x14ac:dyDescent="0.25">
      <c r="A14" s="3" t="s">
        <v>5</v>
      </c>
      <c r="B14" s="2"/>
      <c r="C14" s="2"/>
    </row>
    <row r="15" spans="1:3" ht="18" x14ac:dyDescent="0.25">
      <c r="A15" s="3" t="s">
        <v>18</v>
      </c>
      <c r="B15" s="2"/>
      <c r="C15" s="2"/>
    </row>
    <row r="16" spans="1:3" ht="18" x14ac:dyDescent="0.25">
      <c r="A16" s="1"/>
      <c r="B16" s="1"/>
      <c r="C16" s="1"/>
    </row>
    <row r="17" spans="1:7" ht="18" x14ac:dyDescent="0.25">
      <c r="A17" s="3" t="s">
        <v>20</v>
      </c>
      <c r="B17" s="5"/>
      <c r="C17" s="2"/>
    </row>
    <row r="18" spans="1:7" ht="18" x14ac:dyDescent="0.25">
      <c r="A18" s="3" t="s">
        <v>13</v>
      </c>
      <c r="B18" s="5"/>
      <c r="C18" s="2" t="s">
        <v>15</v>
      </c>
    </row>
    <row r="19" spans="1:7" ht="18" x14ac:dyDescent="0.25">
      <c r="A19" s="3" t="s">
        <v>14</v>
      </c>
      <c r="B19" s="5"/>
      <c r="C19" s="2"/>
    </row>
    <row r="20" spans="1:7" ht="18" x14ac:dyDescent="0.25">
      <c r="A20" s="3" t="s">
        <v>19</v>
      </c>
      <c r="B20" s="5"/>
      <c r="C20" s="2"/>
    </row>
    <row r="21" spans="1:7" ht="18" x14ac:dyDescent="0.25">
      <c r="A21" s="3" t="s">
        <v>21</v>
      </c>
    </row>
    <row r="23" spans="1:7" x14ac:dyDescent="0.25">
      <c r="E23" t="s">
        <v>22</v>
      </c>
    </row>
    <row r="24" spans="1:7" x14ac:dyDescent="0.25">
      <c r="D24" t="s">
        <v>7</v>
      </c>
      <c r="E24" t="s">
        <v>12</v>
      </c>
      <c r="F24" t="s">
        <v>23</v>
      </c>
      <c r="G24" t="s">
        <v>24</v>
      </c>
    </row>
    <row r="25" spans="1:7" ht="19.5" x14ac:dyDescent="0.3">
      <c r="A25" s="4"/>
      <c r="D25">
        <f>+E25*F25*G25</f>
        <v>5.8440000000000002E-3</v>
      </c>
      <c r="E25">
        <v>1E-4</v>
      </c>
      <c r="F25">
        <f>1000/1000</f>
        <v>1</v>
      </c>
      <c r="G25" s="7">
        <v>58.44</v>
      </c>
    </row>
    <row r="28" spans="1:7" x14ac:dyDescent="0.25">
      <c r="A28" t="s">
        <v>27</v>
      </c>
    </row>
    <row r="29" spans="1:7" x14ac:dyDescent="0.25">
      <c r="A29" s="8" t="s">
        <v>35</v>
      </c>
    </row>
    <row r="30" spans="1:7" x14ac:dyDescent="0.25">
      <c r="A30" s="8" t="s">
        <v>36</v>
      </c>
    </row>
    <row r="31" spans="1:7" x14ac:dyDescent="0.25">
      <c r="A31" t="s">
        <v>33</v>
      </c>
    </row>
    <row r="32" spans="1:7" x14ac:dyDescent="0.25">
      <c r="A32" t="s">
        <v>34</v>
      </c>
    </row>
    <row r="34" spans="1:5" x14ac:dyDescent="0.25">
      <c r="A34" t="s">
        <v>26</v>
      </c>
      <c r="C34" t="s">
        <v>32</v>
      </c>
      <c r="D34" t="s">
        <v>31</v>
      </c>
      <c r="E34" t="s">
        <v>7</v>
      </c>
    </row>
    <row r="35" spans="1:5" ht="17.25" x14ac:dyDescent="0.3">
      <c r="A35" s="6" t="s">
        <v>30</v>
      </c>
      <c r="D35">
        <v>0.05</v>
      </c>
      <c r="E35">
        <f>+D35/100</f>
        <v>5.0000000000000001E-4</v>
      </c>
    </row>
    <row r="36" spans="1:5" x14ac:dyDescent="0.25">
      <c r="A36" t="s">
        <v>29</v>
      </c>
      <c r="B36">
        <f>0.01*250</f>
        <v>2.5</v>
      </c>
      <c r="C36">
        <v>100</v>
      </c>
      <c r="D36">
        <v>3</v>
      </c>
      <c r="E36">
        <f>+D36/100</f>
        <v>0.03</v>
      </c>
    </row>
    <row r="39" spans="1:5" s="10" customFormat="1" x14ac:dyDescent="0.25">
      <c r="A39"/>
      <c r="B39"/>
      <c r="C39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9D26-D83E-4A47-B752-75E47D6D36BC}">
  <dimension ref="A1:K41"/>
  <sheetViews>
    <sheetView tabSelected="1" topLeftCell="A21" workbookViewId="0">
      <selection activeCell="H14" sqref="H14"/>
    </sheetView>
  </sheetViews>
  <sheetFormatPr defaultRowHeight="15.75" x14ac:dyDescent="0.25"/>
  <cols>
    <col min="1" max="1" width="54.375" customWidth="1"/>
    <col min="2" max="2" width="16.5" customWidth="1"/>
    <col min="3" max="3" width="25.75" customWidth="1"/>
  </cols>
  <sheetData>
    <row r="1" spans="1:8" x14ac:dyDescent="0.25">
      <c r="A1" s="12" t="s">
        <v>27</v>
      </c>
    </row>
    <row r="2" spans="1:8" x14ac:dyDescent="0.25">
      <c r="A2" s="11" t="s">
        <v>35</v>
      </c>
      <c r="B2" s="8" t="s">
        <v>28</v>
      </c>
      <c r="C2" s="8" t="s">
        <v>51</v>
      </c>
    </row>
    <row r="3" spans="1:8" x14ac:dyDescent="0.25">
      <c r="A3" s="11" t="s">
        <v>36</v>
      </c>
      <c r="B3" s="8" t="s">
        <v>53</v>
      </c>
      <c r="C3" s="9" t="s">
        <v>52</v>
      </c>
    </row>
    <row r="4" spans="1:8" x14ac:dyDescent="0.25">
      <c r="A4" s="13" t="s">
        <v>37</v>
      </c>
      <c r="B4" s="8" t="s">
        <v>54</v>
      </c>
      <c r="C4" s="8" t="s">
        <v>55</v>
      </c>
    </row>
    <row r="5" spans="1:8" x14ac:dyDescent="0.25">
      <c r="A5" s="13" t="s">
        <v>38</v>
      </c>
    </row>
    <row r="6" spans="1:8" ht="20.25" x14ac:dyDescent="0.3">
      <c r="B6" s="15"/>
      <c r="C6" s="15"/>
      <c r="D6" s="15"/>
      <c r="E6" s="15"/>
    </row>
    <row r="7" spans="1:8" ht="20.25" x14ac:dyDescent="0.3">
      <c r="B7" s="18"/>
      <c r="C7" s="18" t="s">
        <v>56</v>
      </c>
      <c r="D7" s="18"/>
      <c r="E7" s="18"/>
    </row>
    <row r="8" spans="1:8" ht="20.25" x14ac:dyDescent="0.3">
      <c r="B8" s="18"/>
      <c r="C8" s="18"/>
      <c r="D8" s="18"/>
      <c r="E8" s="18"/>
    </row>
    <row r="9" spans="1:8" ht="20.25" x14ac:dyDescent="0.3">
      <c r="B9" s="18"/>
      <c r="E9" s="18"/>
    </row>
    <row r="10" spans="1:8" ht="20.25" x14ac:dyDescent="0.3">
      <c r="A10" s="14"/>
      <c r="B10" s="19" t="s">
        <v>67</v>
      </c>
      <c r="C10" s="18"/>
      <c r="D10" s="18"/>
      <c r="E10" s="18"/>
    </row>
    <row r="11" spans="1:8" ht="20.25" x14ac:dyDescent="0.3">
      <c r="A11" s="14" t="s">
        <v>39</v>
      </c>
      <c r="B11" s="16" t="s">
        <v>60</v>
      </c>
      <c r="C11" s="17" t="s">
        <v>12</v>
      </c>
      <c r="D11" s="18" t="s">
        <v>59</v>
      </c>
      <c r="E11" s="18" t="s">
        <v>58</v>
      </c>
      <c r="H11" s="18" t="s">
        <v>58</v>
      </c>
    </row>
    <row r="12" spans="1:8" ht="20.25" x14ac:dyDescent="0.3">
      <c r="A12" s="14" t="s">
        <v>40</v>
      </c>
      <c r="B12" s="16">
        <f>(C12*D12*E12)</f>
        <v>1.8612E-2</v>
      </c>
      <c r="C12" s="9">
        <v>2.0000000000000001E-4</v>
      </c>
      <c r="D12" s="18">
        <v>0.25</v>
      </c>
      <c r="E12" s="9">
        <v>372.24</v>
      </c>
      <c r="G12" t="s">
        <v>22</v>
      </c>
      <c r="H12" s="9">
        <v>372.24</v>
      </c>
    </row>
    <row r="13" spans="1:8" ht="20.25" x14ac:dyDescent="0.3">
      <c r="A13" s="14" t="s">
        <v>57</v>
      </c>
      <c r="B13" s="18"/>
      <c r="C13" s="18"/>
      <c r="D13" s="18"/>
      <c r="E13" s="18"/>
      <c r="G13" t="s">
        <v>70</v>
      </c>
      <c r="H13" s="9">
        <v>39.99</v>
      </c>
    </row>
    <row r="14" spans="1:8" ht="20.25" x14ac:dyDescent="0.3">
      <c r="A14" s="14" t="s">
        <v>41</v>
      </c>
      <c r="B14" s="18"/>
      <c r="C14" s="18"/>
      <c r="D14" s="18"/>
      <c r="E14" s="18"/>
    </row>
    <row r="15" spans="1:8" ht="20.25" x14ac:dyDescent="0.3">
      <c r="A15" s="14" t="s">
        <v>41</v>
      </c>
      <c r="B15" s="15"/>
      <c r="C15" s="15"/>
      <c r="D15" s="15"/>
      <c r="E15" s="15"/>
    </row>
    <row r="16" spans="1:8" ht="20.25" x14ac:dyDescent="0.3">
      <c r="A16" s="14" t="s">
        <v>42</v>
      </c>
      <c r="B16" s="15"/>
      <c r="C16" s="15"/>
      <c r="D16" s="15"/>
      <c r="E16" s="15"/>
    </row>
    <row r="18" spans="1:11" x14ac:dyDescent="0.25">
      <c r="A18" s="14" t="s">
        <v>48</v>
      </c>
    </row>
    <row r="19" spans="1:11" x14ac:dyDescent="0.25">
      <c r="A19" s="14" t="s">
        <v>49</v>
      </c>
    </row>
    <row r="20" spans="1:11" x14ac:dyDescent="0.25">
      <c r="A20" s="14" t="s">
        <v>50</v>
      </c>
      <c r="J20" s="9">
        <v>2.0000000000000001E-4</v>
      </c>
    </row>
    <row r="21" spans="1:11" x14ac:dyDescent="0.25">
      <c r="A21" s="14" t="s">
        <v>42</v>
      </c>
    </row>
    <row r="22" spans="1:11" x14ac:dyDescent="0.25">
      <c r="A22" s="14" t="s">
        <v>43</v>
      </c>
    </row>
    <row r="23" spans="1:11" x14ac:dyDescent="0.25">
      <c r="A23" s="14" t="s">
        <v>44</v>
      </c>
      <c r="D23">
        <v>1.8612E-2</v>
      </c>
      <c r="K23" s="9"/>
    </row>
    <row r="24" spans="1:11" x14ac:dyDescent="0.25">
      <c r="A24" s="14" t="s">
        <v>45</v>
      </c>
    </row>
    <row r="25" spans="1:11" x14ac:dyDescent="0.25">
      <c r="A25" s="14" t="s">
        <v>46</v>
      </c>
    </row>
    <row r="26" spans="1:11" x14ac:dyDescent="0.25">
      <c r="A26" s="14" t="s">
        <v>47</v>
      </c>
    </row>
    <row r="32" spans="1:11" x14ac:dyDescent="0.25">
      <c r="A32" s="24" t="s">
        <v>69</v>
      </c>
    </row>
    <row r="33" spans="1:1" x14ac:dyDescent="0.25">
      <c r="A33" s="21" t="s">
        <v>61</v>
      </c>
    </row>
    <row r="34" spans="1:1" x14ac:dyDescent="0.25">
      <c r="A34" s="21" t="s">
        <v>63</v>
      </c>
    </row>
    <row r="35" spans="1:1" x14ac:dyDescent="0.25">
      <c r="A35" s="21"/>
    </row>
    <row r="36" spans="1:1" s="20" customFormat="1" x14ac:dyDescent="0.25">
      <c r="A36" s="22" t="s">
        <v>62</v>
      </c>
    </row>
    <row r="37" spans="1:1" s="20" customFormat="1" x14ac:dyDescent="0.25">
      <c r="A37" t="s">
        <v>68</v>
      </c>
    </row>
    <row r="38" spans="1:1" s="20" customFormat="1" x14ac:dyDescent="0.25">
      <c r="A38" s="23"/>
    </row>
    <row r="39" spans="1:1" x14ac:dyDescent="0.25">
      <c r="A39" s="25" t="s">
        <v>64</v>
      </c>
    </row>
    <row r="40" spans="1:1" x14ac:dyDescent="0.25">
      <c r="A40" t="s">
        <v>65</v>
      </c>
    </row>
    <row r="41" spans="1:1" x14ac:dyDescent="0.25">
      <c r="A41" t="s">
        <v>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F8BF-236D-495B-A363-1CB44BD6DABB}">
  <dimension ref="A1:C24"/>
  <sheetViews>
    <sheetView workbookViewId="0">
      <selection activeCell="A13" sqref="A13:A14"/>
    </sheetView>
  </sheetViews>
  <sheetFormatPr defaultRowHeight="15.75" x14ac:dyDescent="0.25"/>
  <cols>
    <col min="1" max="1" width="32.5" customWidth="1"/>
  </cols>
  <sheetData>
    <row r="1" spans="1:1" ht="18" x14ac:dyDescent="0.25">
      <c r="A1" s="2" t="s">
        <v>0</v>
      </c>
    </row>
    <row r="2" spans="1:1" ht="18" x14ac:dyDescent="0.25">
      <c r="A2" s="3" t="s">
        <v>6</v>
      </c>
    </row>
    <row r="3" spans="1:1" ht="18" x14ac:dyDescent="0.25">
      <c r="A3" s="3" t="s">
        <v>5</v>
      </c>
    </row>
    <row r="4" spans="1:1" ht="18" x14ac:dyDescent="0.25">
      <c r="A4" s="3" t="s">
        <v>18</v>
      </c>
    </row>
    <row r="5" spans="1:1" ht="18" x14ac:dyDescent="0.25">
      <c r="A5" s="1"/>
    </row>
    <row r="6" spans="1:1" ht="18" x14ac:dyDescent="0.25">
      <c r="A6" s="3" t="s">
        <v>20</v>
      </c>
    </row>
    <row r="7" spans="1:1" ht="18" x14ac:dyDescent="0.25">
      <c r="A7" s="3" t="s">
        <v>13</v>
      </c>
    </row>
    <row r="8" spans="1:1" ht="18" x14ac:dyDescent="0.25">
      <c r="A8" s="3" t="s">
        <v>14</v>
      </c>
    </row>
    <row r="9" spans="1:1" ht="18" x14ac:dyDescent="0.25">
      <c r="A9" s="3" t="s">
        <v>19</v>
      </c>
    </row>
    <row r="10" spans="1:1" ht="18" x14ac:dyDescent="0.25">
      <c r="A10" s="3" t="s">
        <v>21</v>
      </c>
    </row>
    <row r="13" spans="1:1" ht="18" x14ac:dyDescent="0.25">
      <c r="A13" s="3" t="s">
        <v>18</v>
      </c>
    </row>
    <row r="14" spans="1:1" ht="18" x14ac:dyDescent="0.25">
      <c r="A14" s="3" t="s">
        <v>25</v>
      </c>
    </row>
    <row r="22" spans="3:3" x14ac:dyDescent="0.25">
      <c r="C22">
        <v>30</v>
      </c>
    </row>
    <row r="24" spans="3:3" x14ac:dyDescent="0.25">
      <c r="C24">
        <f>C22/100</f>
        <v>0.3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NaOH</vt:lpstr>
      <vt:lpstr>New Extraction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Perepolkin</dc:creator>
  <cp:lastModifiedBy>Lawrence Perepolkin</cp:lastModifiedBy>
  <cp:lastPrinted>2024-03-09T11:31:54Z</cp:lastPrinted>
  <dcterms:created xsi:type="dcterms:W3CDTF">2024-03-09T05:28:46Z</dcterms:created>
  <dcterms:modified xsi:type="dcterms:W3CDTF">2024-03-10T11:08:16Z</dcterms:modified>
</cp:coreProperties>
</file>