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660" windowWidth="19524" windowHeight="8940"/>
  </bookViews>
  <sheets>
    <sheet name="Munka1" sheetId="1" r:id="rId1"/>
    <sheet name="Munka2" sheetId="2" r:id="rId2"/>
    <sheet name="Munka3" sheetId="3" r:id="rId3"/>
  </sheets>
  <calcPr calcId="145621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1" i="1"/>
  <c r="Q33" i="1"/>
  <c r="Q32" i="1"/>
  <c r="P33" i="1"/>
  <c r="P3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1" i="1"/>
  <c r="N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O1" i="1"/>
  <c r="N1" i="1"/>
</calcChain>
</file>

<file path=xl/sharedStrings.xml><?xml version="1.0" encoding="utf-8"?>
<sst xmlns="http://schemas.openxmlformats.org/spreadsheetml/2006/main" count="31" uniqueCount="31">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</sst>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7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3" borderId="7" xfId="0" applyFont="1" applyFill="1" applyBorder="1"/>
    <xf numFmtId="0" fontId="1" fillId="4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451104100946369E-2"/>
          <c:y val="2.3959637554139653E-2"/>
          <c:w val="0.88483175604626707"/>
          <c:h val="0.912818848174013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Munka1!$P$1:$P$31</c:f>
              <c:numCache>
                <c:formatCode>General</c:formatCode>
                <c:ptCount val="31"/>
                <c:pt idx="0">
                  <c:v>0</c:v>
                </c:pt>
                <c:pt idx="1">
                  <c:v>0.99999999999988987</c:v>
                </c:pt>
                <c:pt idx="2">
                  <c:v>194.99999999999983</c:v>
                </c:pt>
                <c:pt idx="3">
                  <c:v>626.99999999999977</c:v>
                </c:pt>
                <c:pt idx="4">
                  <c:v>314.99999999999994</c:v>
                </c:pt>
                <c:pt idx="5">
                  <c:v>387.99999999999989</c:v>
                </c:pt>
                <c:pt idx="6">
                  <c:v>-0.99999999999988987</c:v>
                </c:pt>
                <c:pt idx="7">
                  <c:v>-389</c:v>
                </c:pt>
                <c:pt idx="8">
                  <c:v>-314.00000000000006</c:v>
                </c:pt>
                <c:pt idx="9">
                  <c:v>-628.00000000000011</c:v>
                </c:pt>
                <c:pt idx="10">
                  <c:v>-193.99999999999994</c:v>
                </c:pt>
                <c:pt idx="11">
                  <c:v>0</c:v>
                </c:pt>
                <c:pt idx="12">
                  <c:v>404.99999999999983</c:v>
                </c:pt>
                <c:pt idx="13">
                  <c:v>1247.9999999999998</c:v>
                </c:pt>
                <c:pt idx="14">
                  <c:v>629</c:v>
                </c:pt>
                <c:pt idx="15">
                  <c:v>777.00000000000011</c:v>
                </c:pt>
                <c:pt idx="16">
                  <c:v>-2.0000000000002238</c:v>
                </c:pt>
                <c:pt idx="17">
                  <c:v>-781.00000000000011</c:v>
                </c:pt>
                <c:pt idx="18">
                  <c:v>-639</c:v>
                </c:pt>
                <c:pt idx="19">
                  <c:v>-1258</c:v>
                </c:pt>
                <c:pt idx="20">
                  <c:v>-391</c:v>
                </c:pt>
                <c:pt idx="21">
                  <c:v>0</c:v>
                </c:pt>
                <c:pt idx="22">
                  <c:v>589</c:v>
                </c:pt>
                <c:pt idx="23">
                  <c:v>1905.0000000000002</c:v>
                </c:pt>
                <c:pt idx="24">
                  <c:v>952.99999999999989</c:v>
                </c:pt>
                <c:pt idx="25">
                  <c:v>1178</c:v>
                </c:pt>
                <c:pt idx="26">
                  <c:v>0.99999999999988987</c:v>
                </c:pt>
                <c:pt idx="27">
                  <c:v>-1177</c:v>
                </c:pt>
                <c:pt idx="28">
                  <c:v>-953.00000000000011</c:v>
                </c:pt>
                <c:pt idx="29">
                  <c:v>-1906.0000000000002</c:v>
                </c:pt>
                <c:pt idx="30">
                  <c:v>-589</c:v>
                </c:pt>
              </c:numCache>
            </c:numRef>
          </c:xVal>
          <c:yVal>
            <c:numRef>
              <c:f>Munka1!$Q$1:$Q$31</c:f>
              <c:numCache>
                <c:formatCode>General</c:formatCode>
                <c:ptCount val="31"/>
                <c:pt idx="0">
                  <c:v>0</c:v>
                </c:pt>
                <c:pt idx="1">
                  <c:v>661.99999999999966</c:v>
                </c:pt>
                <c:pt idx="2">
                  <c:v>268</c:v>
                </c:pt>
                <c:pt idx="3">
                  <c:v>204.99999999999986</c:v>
                </c:pt>
                <c:pt idx="4">
                  <c:v>-102.00000000000009</c:v>
                </c:pt>
                <c:pt idx="5">
                  <c:v>-532</c:v>
                </c:pt>
                <c:pt idx="6">
                  <c:v>-331.00000000000017</c:v>
                </c:pt>
                <c:pt idx="7">
                  <c:v>-534</c:v>
                </c:pt>
                <c:pt idx="8">
                  <c:v>-102.00000000000009</c:v>
                </c:pt>
                <c:pt idx="9">
                  <c:v>203.99999999999997</c:v>
                </c:pt>
                <c:pt idx="10">
                  <c:v>268</c:v>
                </c:pt>
                <c:pt idx="11">
                  <c:v>1258.9999999999998</c:v>
                </c:pt>
                <c:pt idx="12">
                  <c:v>466.99999999999989</c:v>
                </c:pt>
                <c:pt idx="13">
                  <c:v>341.99999999999989</c:v>
                </c:pt>
                <c:pt idx="14">
                  <c:v>-267.00000000000011</c:v>
                </c:pt>
                <c:pt idx="15">
                  <c:v>-1135.0000000000002</c:v>
                </c:pt>
                <c:pt idx="16">
                  <c:v>-723.00000000000011</c:v>
                </c:pt>
                <c:pt idx="17">
                  <c:v>-1137</c:v>
                </c:pt>
                <c:pt idx="18">
                  <c:v>-248</c:v>
                </c:pt>
                <c:pt idx="19">
                  <c:v>345</c:v>
                </c:pt>
                <c:pt idx="20">
                  <c:v>471.99999999999977</c:v>
                </c:pt>
                <c:pt idx="21">
                  <c:v>1874.9999999999998</c:v>
                </c:pt>
                <c:pt idx="22">
                  <c:v>681.99999999999977</c:v>
                </c:pt>
                <c:pt idx="23">
                  <c:v>490.99999999999989</c:v>
                </c:pt>
                <c:pt idx="24">
                  <c:v>-438.00000000000017</c:v>
                </c:pt>
                <c:pt idx="25">
                  <c:v>-1750</c:v>
                </c:pt>
                <c:pt idx="26">
                  <c:v>-1129</c:v>
                </c:pt>
                <c:pt idx="27">
                  <c:v>-1748.0000000000002</c:v>
                </c:pt>
                <c:pt idx="28">
                  <c:v>-437.00000000000006</c:v>
                </c:pt>
                <c:pt idx="29">
                  <c:v>490.99999999999989</c:v>
                </c:pt>
                <c:pt idx="30">
                  <c:v>681.99999999999977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19584"/>
        <c:axId val="90405504"/>
      </c:scatterChart>
      <c:valAx>
        <c:axId val="9041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405504"/>
        <c:crosses val="autoZero"/>
        <c:crossBetween val="midCat"/>
      </c:valAx>
      <c:valAx>
        <c:axId val="9040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419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Munka1!$I$1:$I$31</c:f>
              <c:strCache>
                <c:ptCount val="1"/>
                <c:pt idx="0">
                  <c:v>0 1 2 3 4 5 6 7 8 9 10 11 12 13 14 15 16 17 18 19 20 21 22 23 24 25 26 27 28 29 30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rgbClr val="FF0000"/>
              </a:solidFill>
            </c:spPr>
          </c:marker>
          <c:xVal>
            <c:numRef>
              <c:f>Munka1!$T$1:$T$31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-1</c:v>
                </c:pt>
                <c:pt idx="7">
                  <c:v>-26</c:v>
                </c:pt>
                <c:pt idx="8">
                  <c:v>-21</c:v>
                </c:pt>
                <c:pt idx="9">
                  <c:v>-42</c:v>
                </c:pt>
                <c:pt idx="10">
                  <c:v>-13</c:v>
                </c:pt>
                <c:pt idx="11">
                  <c:v>0</c:v>
                </c:pt>
                <c:pt idx="12">
                  <c:v>26</c:v>
                </c:pt>
                <c:pt idx="13">
                  <c:v>83</c:v>
                </c:pt>
                <c:pt idx="14">
                  <c:v>41</c:v>
                </c:pt>
                <c:pt idx="15">
                  <c:v>51</c:v>
                </c:pt>
                <c:pt idx="16">
                  <c:v>-1</c:v>
                </c:pt>
                <c:pt idx="17">
                  <c:v>-53</c:v>
                </c:pt>
                <c:pt idx="18">
                  <c:v>-43</c:v>
                </c:pt>
                <c:pt idx="19">
                  <c:v>-84</c:v>
                </c:pt>
                <c:pt idx="20">
                  <c:v>-27</c:v>
                </c:pt>
                <c:pt idx="21">
                  <c:v>0</c:v>
                </c:pt>
                <c:pt idx="22">
                  <c:v>39</c:v>
                </c:pt>
                <c:pt idx="23">
                  <c:v>126</c:v>
                </c:pt>
                <c:pt idx="24">
                  <c:v>63</c:v>
                </c:pt>
                <c:pt idx="25">
                  <c:v>78</c:v>
                </c:pt>
                <c:pt idx="26">
                  <c:v>0</c:v>
                </c:pt>
                <c:pt idx="27">
                  <c:v>-79</c:v>
                </c:pt>
                <c:pt idx="28">
                  <c:v>-64</c:v>
                </c:pt>
                <c:pt idx="29">
                  <c:v>-127</c:v>
                </c:pt>
                <c:pt idx="30">
                  <c:v>-40</c:v>
                </c:pt>
              </c:numCache>
            </c:numRef>
          </c:xVal>
          <c:yVal>
            <c:numRef>
              <c:f>Munka1!$U$1:$U$31</c:f>
              <c:numCache>
                <c:formatCode>General</c:formatCode>
                <c:ptCount val="31"/>
                <c:pt idx="0">
                  <c:v>0</c:v>
                </c:pt>
                <c:pt idx="1">
                  <c:v>44</c:v>
                </c:pt>
                <c:pt idx="2">
                  <c:v>18</c:v>
                </c:pt>
                <c:pt idx="3">
                  <c:v>13</c:v>
                </c:pt>
                <c:pt idx="4">
                  <c:v>-7</c:v>
                </c:pt>
                <c:pt idx="5">
                  <c:v>-37</c:v>
                </c:pt>
                <c:pt idx="6">
                  <c:v>-23</c:v>
                </c:pt>
                <c:pt idx="7">
                  <c:v>-37</c:v>
                </c:pt>
                <c:pt idx="8">
                  <c:v>-7</c:v>
                </c:pt>
                <c:pt idx="9">
                  <c:v>13</c:v>
                </c:pt>
                <c:pt idx="10">
                  <c:v>18</c:v>
                </c:pt>
                <c:pt idx="11">
                  <c:v>85</c:v>
                </c:pt>
                <c:pt idx="12">
                  <c:v>31</c:v>
                </c:pt>
                <c:pt idx="13">
                  <c:v>23</c:v>
                </c:pt>
                <c:pt idx="14">
                  <c:v>-19</c:v>
                </c:pt>
                <c:pt idx="15">
                  <c:v>-77</c:v>
                </c:pt>
                <c:pt idx="16">
                  <c:v>-49</c:v>
                </c:pt>
                <c:pt idx="17">
                  <c:v>-78</c:v>
                </c:pt>
                <c:pt idx="18">
                  <c:v>-17</c:v>
                </c:pt>
                <c:pt idx="19">
                  <c:v>23</c:v>
                </c:pt>
                <c:pt idx="20">
                  <c:v>31</c:v>
                </c:pt>
                <c:pt idx="21">
                  <c:v>127</c:v>
                </c:pt>
                <c:pt idx="22">
                  <c:v>46</c:v>
                </c:pt>
                <c:pt idx="23">
                  <c:v>33</c:v>
                </c:pt>
                <c:pt idx="24">
                  <c:v>-30</c:v>
                </c:pt>
                <c:pt idx="25">
                  <c:v>-119</c:v>
                </c:pt>
                <c:pt idx="26">
                  <c:v>-77</c:v>
                </c:pt>
                <c:pt idx="27">
                  <c:v>-119</c:v>
                </c:pt>
                <c:pt idx="28">
                  <c:v>-30</c:v>
                </c:pt>
                <c:pt idx="29">
                  <c:v>33</c:v>
                </c:pt>
                <c:pt idx="30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52512"/>
        <c:axId val="92750976"/>
      </c:scatterChart>
      <c:valAx>
        <c:axId val="927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750976"/>
        <c:crosses val="autoZero"/>
        <c:crossBetween val="midCat"/>
      </c:valAx>
      <c:valAx>
        <c:axId val="9275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52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square"/>
            <c:size val="9"/>
            <c:spPr>
              <a:solidFill>
                <a:srgbClr val="FF0000"/>
              </a:solidFill>
            </c:spPr>
          </c:marker>
          <c:xVal>
            <c:numRef>
              <c:f>Munka1!$T$1:$T$31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41</c:v>
                </c:pt>
                <c:pt idx="4">
                  <c:v>20</c:v>
                </c:pt>
                <c:pt idx="5">
                  <c:v>25</c:v>
                </c:pt>
                <c:pt idx="6">
                  <c:v>-1</c:v>
                </c:pt>
                <c:pt idx="7">
                  <c:v>-26</c:v>
                </c:pt>
                <c:pt idx="8">
                  <c:v>-21</c:v>
                </c:pt>
                <c:pt idx="9">
                  <c:v>-42</c:v>
                </c:pt>
                <c:pt idx="10">
                  <c:v>-13</c:v>
                </c:pt>
                <c:pt idx="11">
                  <c:v>0</c:v>
                </c:pt>
                <c:pt idx="12">
                  <c:v>26</c:v>
                </c:pt>
                <c:pt idx="13">
                  <c:v>83</c:v>
                </c:pt>
                <c:pt idx="14">
                  <c:v>41</c:v>
                </c:pt>
                <c:pt idx="15">
                  <c:v>51</c:v>
                </c:pt>
                <c:pt idx="16">
                  <c:v>-1</c:v>
                </c:pt>
                <c:pt idx="17">
                  <c:v>-53</c:v>
                </c:pt>
                <c:pt idx="18">
                  <c:v>-43</c:v>
                </c:pt>
                <c:pt idx="19">
                  <c:v>-84</c:v>
                </c:pt>
                <c:pt idx="20">
                  <c:v>-27</c:v>
                </c:pt>
                <c:pt idx="21">
                  <c:v>0</c:v>
                </c:pt>
                <c:pt idx="22">
                  <c:v>39</c:v>
                </c:pt>
                <c:pt idx="23">
                  <c:v>126</c:v>
                </c:pt>
                <c:pt idx="24">
                  <c:v>63</c:v>
                </c:pt>
                <c:pt idx="25">
                  <c:v>78</c:v>
                </c:pt>
                <c:pt idx="26">
                  <c:v>0</c:v>
                </c:pt>
                <c:pt idx="27">
                  <c:v>-79</c:v>
                </c:pt>
                <c:pt idx="28">
                  <c:v>-64</c:v>
                </c:pt>
                <c:pt idx="29">
                  <c:v>-127</c:v>
                </c:pt>
                <c:pt idx="30">
                  <c:v>-40</c:v>
                </c:pt>
              </c:numCache>
            </c:numRef>
          </c:xVal>
          <c:yVal>
            <c:numRef>
              <c:f>Munka1!$U$1:$U$31</c:f>
              <c:numCache>
                <c:formatCode>General</c:formatCode>
                <c:ptCount val="31"/>
                <c:pt idx="0">
                  <c:v>0</c:v>
                </c:pt>
                <c:pt idx="1">
                  <c:v>44</c:v>
                </c:pt>
                <c:pt idx="2">
                  <c:v>18</c:v>
                </c:pt>
                <c:pt idx="3">
                  <c:v>13</c:v>
                </c:pt>
                <c:pt idx="4">
                  <c:v>-7</c:v>
                </c:pt>
                <c:pt idx="5">
                  <c:v>-37</c:v>
                </c:pt>
                <c:pt idx="6">
                  <c:v>-23</c:v>
                </c:pt>
                <c:pt idx="7">
                  <c:v>-37</c:v>
                </c:pt>
                <c:pt idx="8">
                  <c:v>-7</c:v>
                </c:pt>
                <c:pt idx="9">
                  <c:v>13</c:v>
                </c:pt>
                <c:pt idx="10">
                  <c:v>18</c:v>
                </c:pt>
                <c:pt idx="11">
                  <c:v>85</c:v>
                </c:pt>
                <c:pt idx="12">
                  <c:v>31</c:v>
                </c:pt>
                <c:pt idx="13">
                  <c:v>23</c:v>
                </c:pt>
                <c:pt idx="14">
                  <c:v>-19</c:v>
                </c:pt>
                <c:pt idx="15">
                  <c:v>-77</c:v>
                </c:pt>
                <c:pt idx="16">
                  <c:v>-49</c:v>
                </c:pt>
                <c:pt idx="17">
                  <c:v>-78</c:v>
                </c:pt>
                <c:pt idx="18">
                  <c:v>-17</c:v>
                </c:pt>
                <c:pt idx="19">
                  <c:v>23</c:v>
                </c:pt>
                <c:pt idx="20">
                  <c:v>31</c:v>
                </c:pt>
                <c:pt idx="21">
                  <c:v>127</c:v>
                </c:pt>
                <c:pt idx="22">
                  <c:v>46</c:v>
                </c:pt>
                <c:pt idx="23">
                  <c:v>33</c:v>
                </c:pt>
                <c:pt idx="24">
                  <c:v>-30</c:v>
                </c:pt>
                <c:pt idx="25">
                  <c:v>-119</c:v>
                </c:pt>
                <c:pt idx="26">
                  <c:v>-77</c:v>
                </c:pt>
                <c:pt idx="27">
                  <c:v>-119</c:v>
                </c:pt>
                <c:pt idx="28">
                  <c:v>-30</c:v>
                </c:pt>
                <c:pt idx="29">
                  <c:v>33</c:v>
                </c:pt>
                <c:pt idx="30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6688"/>
        <c:axId val="103013760"/>
      </c:scatterChart>
      <c:valAx>
        <c:axId val="4606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3760"/>
        <c:crosses val="autoZero"/>
        <c:crossBetween val="midCat"/>
      </c:valAx>
      <c:valAx>
        <c:axId val="1030137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0666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0</xdr:row>
      <xdr:rowOff>163830</xdr:rowOff>
    </xdr:from>
    <xdr:to>
      <xdr:col>7</xdr:col>
      <xdr:colOff>796290</xdr:colOff>
      <xdr:row>18</xdr:row>
      <xdr:rowOff>106680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232410</xdr:colOff>
      <xdr:row>19</xdr:row>
      <xdr:rowOff>57150</xdr:rowOff>
    </xdr:from>
    <xdr:to>
      <xdr:col>7</xdr:col>
      <xdr:colOff>796290</xdr:colOff>
      <xdr:row>36</xdr:row>
      <xdr:rowOff>160020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</xdr:colOff>
      <xdr:row>1</xdr:row>
      <xdr:rowOff>68580</xdr:rowOff>
    </xdr:from>
    <xdr:to>
      <xdr:col>16</xdr:col>
      <xdr:colOff>595745</xdr:colOff>
      <xdr:row>49</xdr:row>
      <xdr:rowOff>41564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U33"/>
  <sheetViews>
    <sheetView tabSelected="1" topLeftCell="B26" zoomScale="220" zoomScaleNormal="220" workbookViewId="0">
      <selection activeCell="L21" sqref="L21"/>
    </sheetView>
  </sheetViews>
  <sheetFormatPr defaultRowHeight="14.4" x14ac:dyDescent="0.3"/>
  <cols>
    <col min="8" max="8" width="12.6640625" customWidth="1"/>
  </cols>
  <sheetData>
    <row r="1" spans="9:21" x14ac:dyDescent="0.3">
      <c r="I1" s="1" t="s">
        <v>0</v>
      </c>
      <c r="J1" s="2">
        <v>2.165</v>
      </c>
      <c r="K1" s="3">
        <v>1.9970000000000001</v>
      </c>
      <c r="L1" s="2">
        <v>2.165</v>
      </c>
      <c r="M1" s="3">
        <v>1.9970000000000001</v>
      </c>
      <c r="N1" s="2">
        <f>J1-L1</f>
        <v>0</v>
      </c>
      <c r="O1" s="8">
        <f>K1-M1</f>
        <v>0</v>
      </c>
      <c r="P1" s="12">
        <f>N1*1000</f>
        <v>0</v>
      </c>
      <c r="Q1" s="13">
        <f>O1*1000</f>
        <v>0</v>
      </c>
      <c r="R1" s="2">
        <f>P1/1906</f>
        <v>0</v>
      </c>
      <c r="S1" s="8">
        <f>Q1/1875</f>
        <v>0</v>
      </c>
      <c r="T1" s="11">
        <f>INT(R1*127)</f>
        <v>0</v>
      </c>
      <c r="U1" s="11">
        <f>INT(S1*127)</f>
        <v>0</v>
      </c>
    </row>
    <row r="2" spans="9:21" x14ac:dyDescent="0.3">
      <c r="I2" s="1" t="s">
        <v>1</v>
      </c>
      <c r="J2" s="4">
        <v>2.1659999999999999</v>
      </c>
      <c r="K2" s="5">
        <v>2.6589999999999998</v>
      </c>
      <c r="L2" s="4">
        <v>2.165</v>
      </c>
      <c r="M2" s="5">
        <v>1.9970000000000001</v>
      </c>
      <c r="N2" s="4">
        <f t="shared" ref="N2:N31" si="0">J2-L2</f>
        <v>9.9999999999988987E-4</v>
      </c>
      <c r="O2" s="9">
        <f t="shared" ref="O2:O31" si="1">K2-M2</f>
        <v>0.6619999999999997</v>
      </c>
      <c r="P2" s="14">
        <f t="shared" ref="P2:P31" si="2">N2*1000</f>
        <v>0.99999999999988987</v>
      </c>
      <c r="Q2" s="15">
        <f t="shared" ref="Q2:Q31" si="3">O2*1000</f>
        <v>661.99999999999966</v>
      </c>
      <c r="R2" s="4">
        <f t="shared" ref="R2:R31" si="4">P2/1906</f>
        <v>5.2465897166835776E-4</v>
      </c>
      <c r="S2" s="9">
        <f t="shared" ref="S2:S31" si="5">Q2/1875</f>
        <v>0.35306666666666647</v>
      </c>
      <c r="T2" s="11">
        <f t="shared" ref="T2:T31" si="6">INT(R2*127)</f>
        <v>0</v>
      </c>
      <c r="U2" s="11">
        <f t="shared" ref="U2:U31" si="7">INT(S2*127)</f>
        <v>44</v>
      </c>
    </row>
    <row r="3" spans="9:21" x14ac:dyDescent="0.3">
      <c r="I3" s="1" t="s">
        <v>2</v>
      </c>
      <c r="J3" s="4">
        <v>2.36</v>
      </c>
      <c r="K3" s="5">
        <v>2.2650000000000001</v>
      </c>
      <c r="L3" s="4">
        <v>2.165</v>
      </c>
      <c r="M3" s="5">
        <v>1.9970000000000001</v>
      </c>
      <c r="N3" s="4">
        <f t="shared" si="0"/>
        <v>0.19499999999999984</v>
      </c>
      <c r="O3" s="9">
        <f t="shared" si="1"/>
        <v>0.26800000000000002</v>
      </c>
      <c r="P3" s="14">
        <f t="shared" si="2"/>
        <v>194.99999999999983</v>
      </c>
      <c r="Q3" s="15">
        <f t="shared" si="3"/>
        <v>268</v>
      </c>
      <c r="R3" s="4">
        <f t="shared" si="4"/>
        <v>0.10230849947534094</v>
      </c>
      <c r="S3" s="9">
        <f t="shared" si="5"/>
        <v>0.14293333333333333</v>
      </c>
      <c r="T3" s="11">
        <f t="shared" si="6"/>
        <v>12</v>
      </c>
      <c r="U3" s="11">
        <f t="shared" si="7"/>
        <v>18</v>
      </c>
    </row>
    <row r="4" spans="9:21" x14ac:dyDescent="0.3">
      <c r="I4" s="1" t="s">
        <v>3</v>
      </c>
      <c r="J4" s="4">
        <v>2.7919999999999998</v>
      </c>
      <c r="K4" s="5">
        <v>2.202</v>
      </c>
      <c r="L4" s="4">
        <v>2.165</v>
      </c>
      <c r="M4" s="5">
        <v>1.9970000000000001</v>
      </c>
      <c r="N4" s="4">
        <f t="shared" si="0"/>
        <v>0.62699999999999978</v>
      </c>
      <c r="O4" s="9">
        <f t="shared" si="1"/>
        <v>0.20499999999999985</v>
      </c>
      <c r="P4" s="14">
        <f t="shared" si="2"/>
        <v>626.99999999999977</v>
      </c>
      <c r="Q4" s="15">
        <f t="shared" si="3"/>
        <v>204.99999999999986</v>
      </c>
      <c r="R4" s="4">
        <f t="shared" si="4"/>
        <v>0.32896117523609641</v>
      </c>
      <c r="S4" s="9">
        <f t="shared" si="5"/>
        <v>0.10933333333333325</v>
      </c>
      <c r="T4" s="11">
        <f t="shared" si="6"/>
        <v>41</v>
      </c>
      <c r="U4" s="11">
        <f t="shared" si="7"/>
        <v>13</v>
      </c>
    </row>
    <row r="5" spans="9:21" x14ac:dyDescent="0.3">
      <c r="I5" s="1" t="s">
        <v>4</v>
      </c>
      <c r="J5" s="4">
        <v>2.48</v>
      </c>
      <c r="K5" s="5">
        <v>1.895</v>
      </c>
      <c r="L5" s="4">
        <v>2.165</v>
      </c>
      <c r="M5" s="5">
        <v>1.9970000000000001</v>
      </c>
      <c r="N5" s="4">
        <f t="shared" si="0"/>
        <v>0.31499999999999995</v>
      </c>
      <c r="O5" s="9">
        <f t="shared" si="1"/>
        <v>-0.10200000000000009</v>
      </c>
      <c r="P5" s="14">
        <f t="shared" si="2"/>
        <v>314.99999999999994</v>
      </c>
      <c r="Q5" s="15">
        <f t="shared" si="3"/>
        <v>-102.00000000000009</v>
      </c>
      <c r="R5" s="4">
        <f t="shared" si="4"/>
        <v>0.16526757607555087</v>
      </c>
      <c r="S5" s="9">
        <f t="shared" si="5"/>
        <v>-5.4400000000000046E-2</v>
      </c>
      <c r="T5" s="11">
        <f t="shared" si="6"/>
        <v>20</v>
      </c>
      <c r="U5" s="11">
        <f t="shared" si="7"/>
        <v>-7</v>
      </c>
    </row>
    <row r="6" spans="9:21" x14ac:dyDescent="0.3">
      <c r="I6" s="1" t="s">
        <v>5</v>
      </c>
      <c r="J6" s="4">
        <v>2.5529999999999999</v>
      </c>
      <c r="K6" s="5">
        <v>1.4650000000000001</v>
      </c>
      <c r="L6" s="4">
        <v>2.165</v>
      </c>
      <c r="M6" s="5">
        <v>1.9970000000000001</v>
      </c>
      <c r="N6" s="4">
        <f t="shared" si="0"/>
        <v>0.3879999999999999</v>
      </c>
      <c r="O6" s="9">
        <f t="shared" si="1"/>
        <v>-0.53200000000000003</v>
      </c>
      <c r="P6" s="14">
        <f t="shared" si="2"/>
        <v>387.99999999999989</v>
      </c>
      <c r="Q6" s="15">
        <f t="shared" si="3"/>
        <v>-532</v>
      </c>
      <c r="R6" s="4">
        <f t="shared" si="4"/>
        <v>0.20356768100734515</v>
      </c>
      <c r="S6" s="9">
        <f t="shared" si="5"/>
        <v>-0.28373333333333334</v>
      </c>
      <c r="T6" s="11">
        <f t="shared" si="6"/>
        <v>25</v>
      </c>
      <c r="U6" s="11">
        <f t="shared" si="7"/>
        <v>-37</v>
      </c>
    </row>
    <row r="7" spans="9:21" x14ac:dyDescent="0.3">
      <c r="I7" s="1" t="s">
        <v>6</v>
      </c>
      <c r="J7" s="4">
        <v>2.1640000000000001</v>
      </c>
      <c r="K7" s="5">
        <v>1.6659999999999999</v>
      </c>
      <c r="L7" s="4">
        <v>2.165</v>
      </c>
      <c r="M7" s="5">
        <v>1.9970000000000001</v>
      </c>
      <c r="N7" s="4">
        <f t="shared" si="0"/>
        <v>-9.9999999999988987E-4</v>
      </c>
      <c r="O7" s="9">
        <f t="shared" si="1"/>
        <v>-0.33100000000000018</v>
      </c>
      <c r="P7" s="14">
        <f t="shared" si="2"/>
        <v>-0.99999999999988987</v>
      </c>
      <c r="Q7" s="15">
        <f t="shared" si="3"/>
        <v>-331.00000000000017</v>
      </c>
      <c r="R7" s="4">
        <f t="shared" si="4"/>
        <v>-5.2465897166835776E-4</v>
      </c>
      <c r="S7" s="9">
        <f t="shared" si="5"/>
        <v>-0.17653333333333343</v>
      </c>
      <c r="T7" s="11">
        <f t="shared" si="6"/>
        <v>-1</v>
      </c>
      <c r="U7" s="11">
        <f t="shared" si="7"/>
        <v>-23</v>
      </c>
    </row>
    <row r="8" spans="9:21" x14ac:dyDescent="0.3">
      <c r="I8" s="1" t="s">
        <v>7</v>
      </c>
      <c r="J8" s="4">
        <v>1.776</v>
      </c>
      <c r="K8" s="5">
        <v>1.4630000000000001</v>
      </c>
      <c r="L8" s="4">
        <v>2.165</v>
      </c>
      <c r="M8" s="5">
        <v>1.9970000000000001</v>
      </c>
      <c r="N8" s="4">
        <f t="shared" si="0"/>
        <v>-0.38900000000000001</v>
      </c>
      <c r="O8" s="9">
        <f t="shared" si="1"/>
        <v>-0.53400000000000003</v>
      </c>
      <c r="P8" s="14">
        <f t="shared" si="2"/>
        <v>-389</v>
      </c>
      <c r="Q8" s="15">
        <f t="shared" si="3"/>
        <v>-534</v>
      </c>
      <c r="R8" s="4">
        <f t="shared" si="4"/>
        <v>-0.20409233997901363</v>
      </c>
      <c r="S8" s="9">
        <f t="shared" si="5"/>
        <v>-0.2848</v>
      </c>
      <c r="T8" s="11">
        <f t="shared" si="6"/>
        <v>-26</v>
      </c>
      <c r="U8" s="11">
        <f t="shared" si="7"/>
        <v>-37</v>
      </c>
    </row>
    <row r="9" spans="9:21" x14ac:dyDescent="0.3">
      <c r="I9" s="1" t="s">
        <v>8</v>
      </c>
      <c r="J9" s="4">
        <v>1.851</v>
      </c>
      <c r="K9" s="5">
        <v>1.895</v>
      </c>
      <c r="L9" s="4">
        <v>2.165</v>
      </c>
      <c r="M9" s="5">
        <v>1.9970000000000001</v>
      </c>
      <c r="N9" s="4">
        <f t="shared" si="0"/>
        <v>-0.31400000000000006</v>
      </c>
      <c r="O9" s="9">
        <f t="shared" si="1"/>
        <v>-0.10200000000000009</v>
      </c>
      <c r="P9" s="14">
        <f t="shared" si="2"/>
        <v>-314.00000000000006</v>
      </c>
      <c r="Q9" s="15">
        <f t="shared" si="3"/>
        <v>-102.00000000000009</v>
      </c>
      <c r="R9" s="4">
        <f t="shared" si="4"/>
        <v>-0.1647429171038825</v>
      </c>
      <c r="S9" s="9">
        <f t="shared" si="5"/>
        <v>-5.4400000000000046E-2</v>
      </c>
      <c r="T9" s="11">
        <f t="shared" si="6"/>
        <v>-21</v>
      </c>
      <c r="U9" s="11">
        <f t="shared" si="7"/>
        <v>-7</v>
      </c>
    </row>
    <row r="10" spans="9:21" x14ac:dyDescent="0.3">
      <c r="I10" s="1" t="s">
        <v>9</v>
      </c>
      <c r="J10" s="4">
        <v>1.5369999999999999</v>
      </c>
      <c r="K10" s="5">
        <v>2.2010000000000001</v>
      </c>
      <c r="L10" s="4">
        <v>2.165</v>
      </c>
      <c r="M10" s="5">
        <v>1.9970000000000001</v>
      </c>
      <c r="N10" s="4">
        <f t="shared" si="0"/>
        <v>-0.62800000000000011</v>
      </c>
      <c r="O10" s="9">
        <f t="shared" si="1"/>
        <v>0.20399999999999996</v>
      </c>
      <c r="P10" s="14">
        <f t="shared" si="2"/>
        <v>-628.00000000000011</v>
      </c>
      <c r="Q10" s="15">
        <f t="shared" si="3"/>
        <v>203.99999999999997</v>
      </c>
      <c r="R10" s="4">
        <f t="shared" si="4"/>
        <v>-0.329485834207765</v>
      </c>
      <c r="S10" s="9">
        <f t="shared" si="5"/>
        <v>0.10879999999999998</v>
      </c>
      <c r="T10" s="11">
        <f t="shared" si="6"/>
        <v>-42</v>
      </c>
      <c r="U10" s="11">
        <f t="shared" si="7"/>
        <v>13</v>
      </c>
    </row>
    <row r="11" spans="9:21" x14ac:dyDescent="0.3">
      <c r="I11" s="1" t="s">
        <v>10</v>
      </c>
      <c r="J11" s="4">
        <v>1.9710000000000001</v>
      </c>
      <c r="K11" s="5">
        <v>2.2650000000000001</v>
      </c>
      <c r="L11" s="4">
        <v>2.165</v>
      </c>
      <c r="M11" s="5">
        <v>1.9970000000000001</v>
      </c>
      <c r="N11" s="4">
        <f t="shared" si="0"/>
        <v>-0.19399999999999995</v>
      </c>
      <c r="O11" s="9">
        <f t="shared" si="1"/>
        <v>0.26800000000000002</v>
      </c>
      <c r="P11" s="14">
        <f t="shared" si="2"/>
        <v>-193.99999999999994</v>
      </c>
      <c r="Q11" s="15">
        <f t="shared" si="3"/>
        <v>268</v>
      </c>
      <c r="R11" s="4">
        <f t="shared" si="4"/>
        <v>-0.10178384050367258</v>
      </c>
      <c r="S11" s="9">
        <f t="shared" si="5"/>
        <v>0.14293333333333333</v>
      </c>
      <c r="T11" s="11">
        <f t="shared" si="6"/>
        <v>-13</v>
      </c>
      <c r="U11" s="11">
        <f t="shared" si="7"/>
        <v>18</v>
      </c>
    </row>
    <row r="12" spans="9:21" x14ac:dyDescent="0.3">
      <c r="I12" s="1" t="s">
        <v>11</v>
      </c>
      <c r="J12" s="4">
        <v>2.165</v>
      </c>
      <c r="K12" s="5">
        <v>3.2559999999999998</v>
      </c>
      <c r="L12" s="4">
        <v>2.165</v>
      </c>
      <c r="M12" s="5">
        <v>1.9970000000000001</v>
      </c>
      <c r="N12" s="4">
        <f t="shared" si="0"/>
        <v>0</v>
      </c>
      <c r="O12" s="9">
        <f t="shared" si="1"/>
        <v>1.2589999999999997</v>
      </c>
      <c r="P12" s="14">
        <f t="shared" si="2"/>
        <v>0</v>
      </c>
      <c r="Q12" s="15">
        <f t="shared" si="3"/>
        <v>1258.9999999999998</v>
      </c>
      <c r="R12" s="4">
        <f t="shared" si="4"/>
        <v>0</v>
      </c>
      <c r="S12" s="9">
        <f t="shared" si="5"/>
        <v>0.67146666666666655</v>
      </c>
      <c r="T12" s="11">
        <f t="shared" si="6"/>
        <v>0</v>
      </c>
      <c r="U12" s="11">
        <f t="shared" si="7"/>
        <v>85</v>
      </c>
    </row>
    <row r="13" spans="9:21" x14ac:dyDescent="0.3">
      <c r="I13" s="1" t="s">
        <v>12</v>
      </c>
      <c r="J13" s="4">
        <v>2.57</v>
      </c>
      <c r="K13" s="5">
        <v>2.464</v>
      </c>
      <c r="L13" s="4">
        <v>2.165</v>
      </c>
      <c r="M13" s="5">
        <v>1.9970000000000001</v>
      </c>
      <c r="N13" s="4">
        <f t="shared" si="0"/>
        <v>0.4049999999999998</v>
      </c>
      <c r="O13" s="9">
        <f t="shared" si="1"/>
        <v>0.46699999999999986</v>
      </c>
      <c r="P13" s="14">
        <f t="shared" si="2"/>
        <v>404.99999999999983</v>
      </c>
      <c r="Q13" s="15">
        <f t="shared" si="3"/>
        <v>466.99999999999989</v>
      </c>
      <c r="R13" s="4">
        <f t="shared" si="4"/>
        <v>0.21248688352570819</v>
      </c>
      <c r="S13" s="9">
        <f t="shared" si="5"/>
        <v>0.2490666666666666</v>
      </c>
      <c r="T13" s="11">
        <f t="shared" si="6"/>
        <v>26</v>
      </c>
      <c r="U13" s="11">
        <f t="shared" si="7"/>
        <v>31</v>
      </c>
    </row>
    <row r="14" spans="9:21" x14ac:dyDescent="0.3">
      <c r="I14" s="1" t="s">
        <v>13</v>
      </c>
      <c r="J14" s="4">
        <v>3.4129999999999998</v>
      </c>
      <c r="K14" s="5">
        <v>2.339</v>
      </c>
      <c r="L14" s="4">
        <v>2.165</v>
      </c>
      <c r="M14" s="5">
        <v>1.9970000000000001</v>
      </c>
      <c r="N14" s="4">
        <f t="shared" si="0"/>
        <v>1.2479999999999998</v>
      </c>
      <c r="O14" s="9">
        <f t="shared" si="1"/>
        <v>0.34199999999999986</v>
      </c>
      <c r="P14" s="14">
        <f t="shared" si="2"/>
        <v>1247.9999999999998</v>
      </c>
      <c r="Q14" s="15">
        <f t="shared" si="3"/>
        <v>341.99999999999989</v>
      </c>
      <c r="R14" s="4">
        <f t="shared" si="4"/>
        <v>0.65477439664218251</v>
      </c>
      <c r="S14" s="9">
        <f t="shared" si="5"/>
        <v>0.18239999999999995</v>
      </c>
      <c r="T14" s="11">
        <f t="shared" si="6"/>
        <v>83</v>
      </c>
      <c r="U14" s="11">
        <f t="shared" si="7"/>
        <v>23</v>
      </c>
    </row>
    <row r="15" spans="9:21" x14ac:dyDescent="0.3">
      <c r="I15" s="1" t="s">
        <v>14</v>
      </c>
      <c r="J15" s="4">
        <v>2.794</v>
      </c>
      <c r="K15" s="5">
        <v>1.73</v>
      </c>
      <c r="L15" s="4">
        <v>2.165</v>
      </c>
      <c r="M15" s="5">
        <v>1.9970000000000001</v>
      </c>
      <c r="N15" s="4">
        <f t="shared" si="0"/>
        <v>0.629</v>
      </c>
      <c r="O15" s="9">
        <f t="shared" si="1"/>
        <v>-0.26700000000000013</v>
      </c>
      <c r="P15" s="14">
        <f t="shared" si="2"/>
        <v>629</v>
      </c>
      <c r="Q15" s="15">
        <f t="shared" si="3"/>
        <v>-267.00000000000011</v>
      </c>
      <c r="R15" s="4">
        <f t="shared" si="4"/>
        <v>0.33001049317943337</v>
      </c>
      <c r="S15" s="9">
        <f t="shared" si="5"/>
        <v>-0.14240000000000005</v>
      </c>
      <c r="T15" s="11">
        <f t="shared" si="6"/>
        <v>41</v>
      </c>
      <c r="U15" s="11">
        <f t="shared" si="7"/>
        <v>-19</v>
      </c>
    </row>
    <row r="16" spans="9:21" x14ac:dyDescent="0.3">
      <c r="I16" s="1" t="s">
        <v>15</v>
      </c>
      <c r="J16" s="4">
        <v>2.9420000000000002</v>
      </c>
      <c r="K16" s="5">
        <v>0.86199999999999999</v>
      </c>
      <c r="L16" s="4">
        <v>2.165</v>
      </c>
      <c r="M16" s="5">
        <v>1.9970000000000001</v>
      </c>
      <c r="N16" s="4">
        <f t="shared" si="0"/>
        <v>0.77700000000000014</v>
      </c>
      <c r="O16" s="9">
        <f t="shared" si="1"/>
        <v>-1.1350000000000002</v>
      </c>
      <c r="P16" s="14">
        <f t="shared" si="2"/>
        <v>777.00000000000011</v>
      </c>
      <c r="Q16" s="15">
        <f t="shared" si="3"/>
        <v>-1135.0000000000002</v>
      </c>
      <c r="R16" s="4">
        <f t="shared" si="4"/>
        <v>0.40766002098635895</v>
      </c>
      <c r="S16" s="9">
        <f t="shared" si="5"/>
        <v>-0.6053333333333335</v>
      </c>
      <c r="T16" s="11">
        <f t="shared" si="6"/>
        <v>51</v>
      </c>
      <c r="U16" s="11">
        <f t="shared" si="7"/>
        <v>-77</v>
      </c>
    </row>
    <row r="17" spans="9:21" x14ac:dyDescent="0.3">
      <c r="I17" s="1" t="s">
        <v>16</v>
      </c>
      <c r="J17" s="4">
        <v>2.1629999999999998</v>
      </c>
      <c r="K17" s="5">
        <v>1.274</v>
      </c>
      <c r="L17" s="4">
        <v>2.165</v>
      </c>
      <c r="M17" s="5">
        <v>1.9970000000000001</v>
      </c>
      <c r="N17" s="4">
        <f t="shared" si="0"/>
        <v>-2.0000000000002238E-3</v>
      </c>
      <c r="O17" s="9">
        <f t="shared" si="1"/>
        <v>-0.72300000000000009</v>
      </c>
      <c r="P17" s="14">
        <f t="shared" si="2"/>
        <v>-2.0000000000002238</v>
      </c>
      <c r="Q17" s="15">
        <f t="shared" si="3"/>
        <v>-723.00000000000011</v>
      </c>
      <c r="R17" s="4">
        <f t="shared" si="4"/>
        <v>-1.0493179433369484E-3</v>
      </c>
      <c r="S17" s="9">
        <f t="shared" si="5"/>
        <v>-0.38560000000000005</v>
      </c>
      <c r="T17" s="11">
        <f t="shared" si="6"/>
        <v>-1</v>
      </c>
      <c r="U17" s="11">
        <f t="shared" si="7"/>
        <v>-49</v>
      </c>
    </row>
    <row r="18" spans="9:21" x14ac:dyDescent="0.3">
      <c r="I18" s="1" t="s">
        <v>17</v>
      </c>
      <c r="J18" s="4">
        <v>1.3839999999999999</v>
      </c>
      <c r="K18" s="5">
        <v>0.86</v>
      </c>
      <c r="L18" s="4">
        <v>2.165</v>
      </c>
      <c r="M18" s="5">
        <v>1.9970000000000001</v>
      </c>
      <c r="N18" s="4">
        <f t="shared" si="0"/>
        <v>-0.78100000000000014</v>
      </c>
      <c r="O18" s="9">
        <f t="shared" si="1"/>
        <v>-1.137</v>
      </c>
      <c r="P18" s="14">
        <f t="shared" si="2"/>
        <v>-781.00000000000011</v>
      </c>
      <c r="Q18" s="15">
        <f t="shared" si="3"/>
        <v>-1137</v>
      </c>
      <c r="R18" s="4">
        <f t="shared" si="4"/>
        <v>-0.40975865687303259</v>
      </c>
      <c r="S18" s="9">
        <f t="shared" si="5"/>
        <v>-0.60640000000000005</v>
      </c>
      <c r="T18" s="11">
        <f t="shared" si="6"/>
        <v>-53</v>
      </c>
      <c r="U18" s="11">
        <f t="shared" si="7"/>
        <v>-78</v>
      </c>
    </row>
    <row r="19" spans="9:21" x14ac:dyDescent="0.3">
      <c r="I19" s="1" t="s">
        <v>18</v>
      </c>
      <c r="J19" s="4">
        <v>1.526</v>
      </c>
      <c r="K19" s="5">
        <v>1.7490000000000001</v>
      </c>
      <c r="L19" s="4">
        <v>2.165</v>
      </c>
      <c r="M19" s="5">
        <v>1.9970000000000001</v>
      </c>
      <c r="N19" s="4">
        <f t="shared" si="0"/>
        <v>-0.63900000000000001</v>
      </c>
      <c r="O19" s="9">
        <f t="shared" si="1"/>
        <v>-0.248</v>
      </c>
      <c r="P19" s="14">
        <f t="shared" si="2"/>
        <v>-639</v>
      </c>
      <c r="Q19" s="15">
        <f t="shared" si="3"/>
        <v>-248</v>
      </c>
      <c r="R19" s="4">
        <f t="shared" si="4"/>
        <v>-0.3352570828961175</v>
      </c>
      <c r="S19" s="9">
        <f t="shared" si="5"/>
        <v>-0.13226666666666667</v>
      </c>
      <c r="T19" s="11">
        <f t="shared" si="6"/>
        <v>-43</v>
      </c>
      <c r="U19" s="11">
        <f t="shared" si="7"/>
        <v>-17</v>
      </c>
    </row>
    <row r="20" spans="9:21" x14ac:dyDescent="0.3">
      <c r="I20" s="1" t="s">
        <v>19</v>
      </c>
      <c r="J20" s="4">
        <v>0.90700000000000003</v>
      </c>
      <c r="K20" s="5">
        <v>2.3420000000000001</v>
      </c>
      <c r="L20" s="4">
        <v>2.165</v>
      </c>
      <c r="M20" s="5">
        <v>1.9970000000000001</v>
      </c>
      <c r="N20" s="4">
        <f t="shared" si="0"/>
        <v>-1.258</v>
      </c>
      <c r="O20" s="9">
        <f t="shared" si="1"/>
        <v>0.34499999999999997</v>
      </c>
      <c r="P20" s="14">
        <f t="shared" si="2"/>
        <v>-1258</v>
      </c>
      <c r="Q20" s="15">
        <f t="shared" si="3"/>
        <v>345</v>
      </c>
      <c r="R20" s="4">
        <f t="shared" si="4"/>
        <v>-0.66002098635886675</v>
      </c>
      <c r="S20" s="9">
        <f t="shared" si="5"/>
        <v>0.184</v>
      </c>
      <c r="T20" s="11">
        <f t="shared" si="6"/>
        <v>-84</v>
      </c>
      <c r="U20" s="11">
        <f t="shared" si="7"/>
        <v>23</v>
      </c>
    </row>
    <row r="21" spans="9:21" x14ac:dyDescent="0.3">
      <c r="I21" s="1" t="s">
        <v>20</v>
      </c>
      <c r="J21" s="4">
        <v>1.774</v>
      </c>
      <c r="K21" s="5">
        <v>2.4689999999999999</v>
      </c>
      <c r="L21" s="4">
        <v>2.165</v>
      </c>
      <c r="M21" s="5">
        <v>1.9970000000000001</v>
      </c>
      <c r="N21" s="4">
        <f t="shared" si="0"/>
        <v>-0.39100000000000001</v>
      </c>
      <c r="O21" s="9">
        <f t="shared" si="1"/>
        <v>0.47199999999999975</v>
      </c>
      <c r="P21" s="14">
        <f t="shared" si="2"/>
        <v>-391</v>
      </c>
      <c r="Q21" s="15">
        <f t="shared" si="3"/>
        <v>471.99999999999977</v>
      </c>
      <c r="R21" s="4">
        <f t="shared" si="4"/>
        <v>-0.20514165792235048</v>
      </c>
      <c r="S21" s="9">
        <f t="shared" si="5"/>
        <v>0.2517333333333332</v>
      </c>
      <c r="T21" s="11">
        <f t="shared" si="6"/>
        <v>-27</v>
      </c>
      <c r="U21" s="11">
        <f t="shared" si="7"/>
        <v>31</v>
      </c>
    </row>
    <row r="22" spans="9:21" x14ac:dyDescent="0.3">
      <c r="I22" s="1" t="s">
        <v>21</v>
      </c>
      <c r="J22" s="4">
        <v>2.165</v>
      </c>
      <c r="K22" s="5">
        <v>3.8719999999999999</v>
      </c>
      <c r="L22" s="4">
        <v>2.165</v>
      </c>
      <c r="M22" s="5">
        <v>1.9970000000000001</v>
      </c>
      <c r="N22" s="4">
        <f t="shared" si="0"/>
        <v>0</v>
      </c>
      <c r="O22" s="9">
        <f t="shared" si="1"/>
        <v>1.8749999999999998</v>
      </c>
      <c r="P22" s="14">
        <f t="shared" si="2"/>
        <v>0</v>
      </c>
      <c r="Q22" s="15">
        <f t="shared" si="3"/>
        <v>1874.9999999999998</v>
      </c>
      <c r="R22" s="4">
        <f t="shared" si="4"/>
        <v>0</v>
      </c>
      <c r="S22" s="9">
        <f t="shared" si="5"/>
        <v>0.99999999999999989</v>
      </c>
      <c r="T22" s="11">
        <f t="shared" si="6"/>
        <v>0</v>
      </c>
      <c r="U22" s="11">
        <f t="shared" si="7"/>
        <v>127</v>
      </c>
    </row>
    <row r="23" spans="9:21" x14ac:dyDescent="0.3">
      <c r="I23" s="1" t="s">
        <v>22</v>
      </c>
      <c r="J23" s="4">
        <v>2.754</v>
      </c>
      <c r="K23" s="5">
        <v>2.6789999999999998</v>
      </c>
      <c r="L23" s="4">
        <v>2.165</v>
      </c>
      <c r="M23" s="5">
        <v>1.9970000000000001</v>
      </c>
      <c r="N23" s="4">
        <f t="shared" si="0"/>
        <v>0.58899999999999997</v>
      </c>
      <c r="O23" s="9">
        <f t="shared" si="1"/>
        <v>0.68199999999999972</v>
      </c>
      <c r="P23" s="14">
        <f t="shared" si="2"/>
        <v>589</v>
      </c>
      <c r="Q23" s="15">
        <f t="shared" si="3"/>
        <v>681.99999999999977</v>
      </c>
      <c r="R23" s="4">
        <f t="shared" si="4"/>
        <v>0.30902413431269676</v>
      </c>
      <c r="S23" s="9">
        <f t="shared" si="5"/>
        <v>0.36373333333333319</v>
      </c>
      <c r="T23" s="11">
        <f t="shared" si="6"/>
        <v>39</v>
      </c>
      <c r="U23" s="11">
        <f t="shared" si="7"/>
        <v>46</v>
      </c>
    </row>
    <row r="24" spans="9:21" x14ac:dyDescent="0.3">
      <c r="I24" s="1" t="s">
        <v>23</v>
      </c>
      <c r="J24" s="4">
        <v>4.07</v>
      </c>
      <c r="K24" s="5">
        <v>2.488</v>
      </c>
      <c r="L24" s="4">
        <v>2.165</v>
      </c>
      <c r="M24" s="5">
        <v>1.9970000000000001</v>
      </c>
      <c r="N24" s="4">
        <f t="shared" si="0"/>
        <v>1.9050000000000002</v>
      </c>
      <c r="O24" s="9">
        <f t="shared" si="1"/>
        <v>0.49099999999999988</v>
      </c>
      <c r="P24" s="14">
        <f t="shared" si="2"/>
        <v>1905.0000000000002</v>
      </c>
      <c r="Q24" s="15">
        <f t="shared" si="3"/>
        <v>490.99999999999989</v>
      </c>
      <c r="R24" s="4">
        <f t="shared" si="4"/>
        <v>0.99947534102833169</v>
      </c>
      <c r="S24" s="9">
        <f t="shared" si="5"/>
        <v>0.26186666666666658</v>
      </c>
      <c r="T24" s="11">
        <f t="shared" si="6"/>
        <v>126</v>
      </c>
      <c r="U24" s="11">
        <f t="shared" si="7"/>
        <v>33</v>
      </c>
    </row>
    <row r="25" spans="9:21" x14ac:dyDescent="0.3">
      <c r="I25" s="1" t="s">
        <v>24</v>
      </c>
      <c r="J25" s="4">
        <v>3.1179999999999999</v>
      </c>
      <c r="K25" s="5">
        <v>1.5589999999999999</v>
      </c>
      <c r="L25" s="4">
        <v>2.165</v>
      </c>
      <c r="M25" s="5">
        <v>1.9970000000000001</v>
      </c>
      <c r="N25" s="4">
        <f t="shared" si="0"/>
        <v>0.95299999999999985</v>
      </c>
      <c r="O25" s="9">
        <f t="shared" si="1"/>
        <v>-0.43800000000000017</v>
      </c>
      <c r="P25" s="14">
        <f t="shared" si="2"/>
        <v>952.99999999999989</v>
      </c>
      <c r="Q25" s="15">
        <f t="shared" si="3"/>
        <v>-438.00000000000017</v>
      </c>
      <c r="R25" s="4">
        <f t="shared" si="4"/>
        <v>0.49999999999999994</v>
      </c>
      <c r="S25" s="9">
        <f t="shared" si="5"/>
        <v>-0.23360000000000009</v>
      </c>
      <c r="T25" s="11">
        <f t="shared" si="6"/>
        <v>63</v>
      </c>
      <c r="U25" s="11">
        <f t="shared" si="7"/>
        <v>-30</v>
      </c>
    </row>
    <row r="26" spans="9:21" x14ac:dyDescent="0.3">
      <c r="I26" s="1" t="s">
        <v>25</v>
      </c>
      <c r="J26" s="4">
        <v>3.343</v>
      </c>
      <c r="K26" s="5">
        <v>0.247</v>
      </c>
      <c r="L26" s="4">
        <v>2.165</v>
      </c>
      <c r="M26" s="5">
        <v>1.9970000000000001</v>
      </c>
      <c r="N26" s="4">
        <f t="shared" si="0"/>
        <v>1.1779999999999999</v>
      </c>
      <c r="O26" s="9">
        <f t="shared" si="1"/>
        <v>-1.75</v>
      </c>
      <c r="P26" s="14">
        <f t="shared" si="2"/>
        <v>1178</v>
      </c>
      <c r="Q26" s="15">
        <f t="shared" si="3"/>
        <v>-1750</v>
      </c>
      <c r="R26" s="4">
        <f t="shared" si="4"/>
        <v>0.61804826862539353</v>
      </c>
      <c r="S26" s="9">
        <f t="shared" si="5"/>
        <v>-0.93333333333333335</v>
      </c>
      <c r="T26" s="11">
        <f t="shared" si="6"/>
        <v>78</v>
      </c>
      <c r="U26" s="11">
        <f t="shared" si="7"/>
        <v>-119</v>
      </c>
    </row>
    <row r="27" spans="9:21" x14ac:dyDescent="0.3">
      <c r="I27" s="1" t="s">
        <v>26</v>
      </c>
      <c r="J27" s="4">
        <v>2.1659999999999999</v>
      </c>
      <c r="K27" s="5">
        <v>0.86799999999999999</v>
      </c>
      <c r="L27" s="4">
        <v>2.165</v>
      </c>
      <c r="M27" s="5">
        <v>1.9970000000000001</v>
      </c>
      <c r="N27" s="4">
        <f t="shared" si="0"/>
        <v>9.9999999999988987E-4</v>
      </c>
      <c r="O27" s="9">
        <f t="shared" si="1"/>
        <v>-1.129</v>
      </c>
      <c r="P27" s="14">
        <f t="shared" si="2"/>
        <v>0.99999999999988987</v>
      </c>
      <c r="Q27" s="15">
        <f t="shared" si="3"/>
        <v>-1129</v>
      </c>
      <c r="R27" s="4">
        <f t="shared" si="4"/>
        <v>5.2465897166835776E-4</v>
      </c>
      <c r="S27" s="9">
        <f t="shared" si="5"/>
        <v>-0.6021333333333333</v>
      </c>
      <c r="T27" s="11">
        <f t="shared" si="6"/>
        <v>0</v>
      </c>
      <c r="U27" s="11">
        <f t="shared" si="7"/>
        <v>-77</v>
      </c>
    </row>
    <row r="28" spans="9:21" x14ac:dyDescent="0.3">
      <c r="I28" s="1" t="s">
        <v>27</v>
      </c>
      <c r="J28" s="4">
        <v>0.98799999999999999</v>
      </c>
      <c r="K28" s="5">
        <v>0.249</v>
      </c>
      <c r="L28" s="4">
        <v>2.165</v>
      </c>
      <c r="M28" s="5">
        <v>1.9970000000000001</v>
      </c>
      <c r="N28" s="4">
        <f t="shared" si="0"/>
        <v>-1.177</v>
      </c>
      <c r="O28" s="9">
        <f t="shared" si="1"/>
        <v>-1.7480000000000002</v>
      </c>
      <c r="P28" s="14">
        <f t="shared" si="2"/>
        <v>-1177</v>
      </c>
      <c r="Q28" s="15">
        <f t="shared" si="3"/>
        <v>-1748.0000000000002</v>
      </c>
      <c r="R28" s="4">
        <f t="shared" si="4"/>
        <v>-0.6175236096537251</v>
      </c>
      <c r="S28" s="9">
        <f t="shared" si="5"/>
        <v>-0.9322666666666668</v>
      </c>
      <c r="T28" s="11">
        <f t="shared" si="6"/>
        <v>-79</v>
      </c>
      <c r="U28" s="11">
        <f t="shared" si="7"/>
        <v>-119</v>
      </c>
    </row>
    <row r="29" spans="9:21" x14ac:dyDescent="0.3">
      <c r="I29" s="1" t="s">
        <v>28</v>
      </c>
      <c r="J29" s="4">
        <v>1.212</v>
      </c>
      <c r="K29" s="5">
        <v>1.56</v>
      </c>
      <c r="L29" s="4">
        <v>2.165</v>
      </c>
      <c r="M29" s="5">
        <v>1.9970000000000001</v>
      </c>
      <c r="N29" s="4">
        <f t="shared" si="0"/>
        <v>-0.95300000000000007</v>
      </c>
      <c r="O29" s="9">
        <f t="shared" si="1"/>
        <v>-0.43700000000000006</v>
      </c>
      <c r="P29" s="14">
        <f t="shared" si="2"/>
        <v>-953.00000000000011</v>
      </c>
      <c r="Q29" s="15">
        <f t="shared" si="3"/>
        <v>-437.00000000000006</v>
      </c>
      <c r="R29" s="4">
        <f t="shared" si="4"/>
        <v>-0.50000000000000011</v>
      </c>
      <c r="S29" s="9">
        <f t="shared" si="5"/>
        <v>-0.2330666666666667</v>
      </c>
      <c r="T29" s="11">
        <f t="shared" si="6"/>
        <v>-64</v>
      </c>
      <c r="U29" s="11">
        <f t="shared" si="7"/>
        <v>-30</v>
      </c>
    </row>
    <row r="30" spans="9:21" x14ac:dyDescent="0.3">
      <c r="I30" s="1" t="s">
        <v>29</v>
      </c>
      <c r="J30" s="4">
        <v>0.25900000000000001</v>
      </c>
      <c r="K30" s="5">
        <v>2.488</v>
      </c>
      <c r="L30" s="4">
        <v>2.165</v>
      </c>
      <c r="M30" s="5">
        <v>1.9970000000000001</v>
      </c>
      <c r="N30" s="4">
        <f t="shared" si="0"/>
        <v>-1.9060000000000001</v>
      </c>
      <c r="O30" s="9">
        <f t="shared" si="1"/>
        <v>0.49099999999999988</v>
      </c>
      <c r="P30" s="14">
        <f t="shared" si="2"/>
        <v>-1906.0000000000002</v>
      </c>
      <c r="Q30" s="15">
        <f t="shared" si="3"/>
        <v>490.99999999999989</v>
      </c>
      <c r="R30" s="4">
        <f t="shared" si="4"/>
        <v>-1.0000000000000002</v>
      </c>
      <c r="S30" s="9">
        <f t="shared" si="5"/>
        <v>0.26186666666666658</v>
      </c>
      <c r="T30" s="11">
        <f t="shared" si="6"/>
        <v>-127</v>
      </c>
      <c r="U30" s="11">
        <f t="shared" si="7"/>
        <v>33</v>
      </c>
    </row>
    <row r="31" spans="9:21" ht="15" thickBot="1" x14ac:dyDescent="0.35">
      <c r="I31" s="1" t="s">
        <v>30</v>
      </c>
      <c r="J31" s="6">
        <v>1.5760000000000001</v>
      </c>
      <c r="K31" s="7">
        <v>2.6789999999999998</v>
      </c>
      <c r="L31" s="6">
        <v>2.165</v>
      </c>
      <c r="M31" s="7">
        <v>1.9970000000000001</v>
      </c>
      <c r="N31" s="6">
        <f t="shared" si="0"/>
        <v>-0.58899999999999997</v>
      </c>
      <c r="O31" s="10">
        <f t="shared" si="1"/>
        <v>0.68199999999999972</v>
      </c>
      <c r="P31" s="16">
        <f t="shared" si="2"/>
        <v>-589</v>
      </c>
      <c r="Q31" s="17">
        <f t="shared" si="3"/>
        <v>681.99999999999977</v>
      </c>
      <c r="R31" s="6">
        <f t="shared" si="4"/>
        <v>-0.30902413431269676</v>
      </c>
      <c r="S31" s="10">
        <f t="shared" si="5"/>
        <v>0.36373333333333319</v>
      </c>
      <c r="T31" s="11">
        <f t="shared" si="6"/>
        <v>-40</v>
      </c>
      <c r="U31" s="11">
        <f t="shared" si="7"/>
        <v>46</v>
      </c>
    </row>
    <row r="32" spans="9:21" x14ac:dyDescent="0.3">
      <c r="P32" s="18">
        <f>MAX(P1:P31)</f>
        <v>1905.0000000000002</v>
      </c>
      <c r="Q32" s="18">
        <f>MAX(Q1:Q31)</f>
        <v>1874.9999999999998</v>
      </c>
    </row>
    <row r="33" spans="16:17" x14ac:dyDescent="0.3">
      <c r="P33" s="19">
        <f>MIN(P1:P31)</f>
        <v>-1906.0000000000002</v>
      </c>
      <c r="Q33" s="19">
        <f>MIN(Q1:Q31)</f>
        <v>-1750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S15" sqref="S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2017-12-12T22:35:46Z</cp:lastPrinted>
  <dcterms:created xsi:type="dcterms:W3CDTF">2017-11-28T16:31:54Z</dcterms:created>
  <dcterms:modified xsi:type="dcterms:W3CDTF">2018-01-17T15:20:22Z</dcterms:modified>
</cp:coreProperties>
</file>