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758" documentId="13_ncr:1_{7EEB4C27-77F1-4C37-AEAC-0982BE2EA449}" xr6:coauthVersionLast="47" xr6:coauthVersionMax="47" xr10:uidLastSave="{308EC4F9-D1FC-43E9-A278-E033BFC3386D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50" i="1" l="1"/>
  <c r="AD1050" i="1"/>
  <c r="AE1050" i="1" a="1"/>
  <c r="AF1050" i="1" a="1"/>
  <c r="AG1050" i="1" a="1"/>
  <c r="AH1050" i="1"/>
  <c r="D1050" i="17" a="1"/>
  <c r="E1050" i="17"/>
  <c r="G1050" i="17"/>
  <c r="H1050" i="17" a="1"/>
  <c r="M1050" i="17" a="1"/>
  <c r="N1050" i="17"/>
  <c r="P1050" i="17"/>
  <c r="AA1050" i="17"/>
  <c r="AC1050" i="17"/>
  <c r="AD1050" i="17" a="1"/>
  <c r="O1050" i="17" s="1" a="1"/>
  <c r="B1050" i="14"/>
  <c r="D1050" i="14" a="1"/>
  <c r="I1050" i="14"/>
  <c r="H1050" i="14" s="1"/>
  <c r="J1050" i="14"/>
  <c r="K1050" i="14"/>
  <c r="M1050" i="14"/>
  <c r="N1050" i="14"/>
  <c r="O1050" i="14"/>
  <c r="P1050" i="14"/>
  <c r="Q1050" i="14"/>
  <c r="B1049" i="1"/>
  <c r="AD1049" i="1"/>
  <c r="AE1049" i="1" a="1"/>
  <c r="AH1049" i="1" s="1"/>
  <c r="AF1049" i="1" a="1"/>
  <c r="AG1049" i="1" a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M1050" i="17" l="1"/>
  <c r="AL1050" i="17"/>
  <c r="AN1050" i="17" s="1"/>
  <c r="E1050" i="24"/>
  <c r="D1050" i="24"/>
  <c r="C1050" i="24"/>
  <c r="B1050" i="24" a="1"/>
  <c r="L1050" i="14"/>
  <c r="C1050" i="14" a="1"/>
  <c r="E1049" i="24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E1029" i="14" s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E1030" i="24" s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L1046" i="14" s="1"/>
  <c r="C1046" i="24"/>
  <c r="B1046" i="24" a="1"/>
  <c r="F1046" i="24" a="1"/>
  <c r="H1045" i="14"/>
  <c r="H1044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E791" i="14" s="1"/>
  <c r="E795" i="14" s="1"/>
  <c r="D790" i="14" a="1"/>
  <c r="E790" i="14" s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E892" i="14" s="1"/>
  <c r="E894" i="14" s="1"/>
  <c r="E897" i="14" s="1"/>
  <c r="E898" i="14" s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E963" i="14" s="1"/>
  <c r="E964" i="14" s="1"/>
  <c r="D962" i="14" a="1"/>
  <c r="D961" i="14" a="1"/>
  <c r="E961" i="14" s="1"/>
  <c r="D960" i="14" a="1"/>
  <c r="D959" i="14" a="1"/>
  <c r="D958" i="14" a="1"/>
  <c r="D953" i="14" a="1"/>
  <c r="D952" i="14" a="1"/>
  <c r="D951" i="14" a="1"/>
  <c r="D950" i="14" a="1"/>
  <c r="E950" i="14" s="1"/>
  <c r="E1018" i="14" s="1"/>
  <c r="E1039" i="14" s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E807" i="14" s="1"/>
  <c r="D806" i="14" a="1"/>
  <c r="D805" i="14" a="1"/>
  <c r="E805" i="14" s="1"/>
  <c r="D804" i="14" a="1"/>
  <c r="E804" i="14" s="1"/>
  <c r="E815" i="14" s="1"/>
  <c r="D803" i="14" a="1"/>
  <c r="D802" i="14" a="1"/>
  <c r="D801" i="14" a="1"/>
  <c r="D800" i="14" a="1"/>
  <c r="D799" i="14" a="1"/>
  <c r="E799" i="14" s="1"/>
  <c r="E803" i="14" s="1"/>
  <c r="D798" i="14" a="1"/>
  <c r="D797" i="14" a="1"/>
  <c r="D796" i="14" a="1"/>
  <c r="D795" i="14" a="1"/>
  <c r="D794" i="14" a="1"/>
  <c r="D793" i="14" a="1"/>
  <c r="E793" i="14" s="1"/>
  <c r="E794" i="14" s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E572" i="14" s="1"/>
  <c r="E573" i="14" s="1"/>
  <c r="D571" i="14" a="1"/>
  <c r="D570" i="14" a="1"/>
  <c r="E570" i="14" s="1"/>
  <c r="E571" i="14" s="1"/>
  <c r="E962" i="14" s="1"/>
  <c r="D569" i="14" a="1"/>
  <c r="D568" i="14" a="1"/>
  <c r="E568" i="14" s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E822" i="14" s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797" i="14" l="1"/>
  <c r="E808" i="14"/>
  <c r="E806" i="14"/>
  <c r="E823" i="14"/>
  <c r="E828" i="14" s="1"/>
  <c r="E829" i="14" s="1"/>
  <c r="E574" i="14"/>
  <c r="E575" i="14"/>
  <c r="E796" i="14"/>
  <c r="E816" i="14"/>
  <c r="E817" i="14"/>
  <c r="E899" i="14"/>
  <c r="E901" i="14"/>
  <c r="E814" i="14"/>
  <c r="E798" i="14"/>
  <c r="E992" i="14"/>
  <c r="E1002" i="14" s="1"/>
  <c r="E583" i="24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800" i="14" l="1"/>
  <c r="E801" i="14" s="1"/>
  <c r="E809" i="14"/>
  <c r="E810" i="14" s="1"/>
  <c r="E910" i="14"/>
  <c r="E911" i="14" s="1"/>
  <c r="E576" i="14"/>
  <c r="E852" i="14"/>
  <c r="E827" i="14"/>
  <c r="E834" i="14" s="1"/>
  <c r="E818" i="14"/>
  <c r="E904" i="14"/>
  <c r="E830" i="14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67" i="14" l="1"/>
  <c r="E819" i="14"/>
  <c r="E820" i="14" s="1"/>
  <c r="E821" i="14" s="1"/>
  <c r="E831" i="14"/>
  <c r="E895" i="14" s="1"/>
  <c r="E896" i="14" s="1"/>
  <c r="E811" i="14"/>
  <c r="E812" i="14" s="1"/>
  <c r="E912" i="14"/>
  <c r="E577" i="14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905" i="14"/>
  <c r="E980" i="14" s="1"/>
  <c r="E802" i="14"/>
  <c r="E868" i="14" l="1"/>
  <c r="E913" i="14"/>
  <c r="E914" i="14" s="1"/>
  <c r="E832" i="14"/>
  <c r="E837" i="14"/>
  <c r="E838" i="14" s="1"/>
  <c r="E900" i="14"/>
  <c r="E902" i="14" s="1"/>
  <c r="E903" i="14" s="1"/>
  <c r="E906" i="14" s="1"/>
  <c r="E907" i="14" s="1"/>
  <c r="E824" i="14"/>
  <c r="E825" i="14" s="1"/>
  <c r="E826" i="14" s="1"/>
  <c r="E875" i="14" l="1"/>
  <c r="E915" i="14"/>
  <c r="E833" i="14"/>
  <c r="E938" i="14" s="1"/>
  <c r="E839" i="14"/>
  <c r="E840" i="14" s="1"/>
  <c r="E841" i="14" s="1"/>
  <c r="E842" i="14" s="1"/>
  <c r="E843" i="14" s="1"/>
  <c r="E844" i="14" s="1"/>
  <c r="E845" i="14" s="1"/>
  <c r="E908" i="14"/>
  <c r="E888" i="14" l="1"/>
  <c r="E889" i="14" s="1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6" i="14"/>
  <c r="E847" i="14" s="1"/>
  <c r="E848" i="14" s="1"/>
  <c r="E849" i="14" s="1"/>
  <c r="E909" i="14"/>
  <c r="E935" i="14" s="1"/>
  <c r="E936" i="14" s="1"/>
  <c r="E937" i="14" s="1"/>
  <c r="E891" i="14" l="1"/>
  <c r="E934" i="14" s="1"/>
  <c r="E941" i="14" s="1"/>
  <c r="E850" i="14"/>
  <c r="E940" i="14"/>
  <c r="E943" i="14" l="1"/>
  <c r="E944" i="14" s="1"/>
  <c r="E945" i="14" s="1"/>
  <c r="E851" i="14"/>
  <c r="E853" i="14" s="1"/>
  <c r="E854" i="14" l="1"/>
  <c r="E855" i="14" l="1"/>
  <c r="E856" i="14" l="1"/>
  <c r="E857" i="14" l="1"/>
  <c r="E858" i="14" l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l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/>
  <c r="E982" i="14" s="1"/>
  <c r="E983" i="14" s="1"/>
  <c r="E984" i="14" s="1"/>
  <c r="E985" i="14" l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<sst xmlns="http://schemas.openxmlformats.org/spreadsheetml/2006/main" count="18185" uniqueCount="3712">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</sst>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8" type="button" dataOnly="0" labelOnly="1" outline="0" axis="axisPage" fieldPosition="2"/>
    </format>
    <format dxfId="14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8" type="button" dataOnly="0" labelOnly="1" outline="0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15" type="button" dataOnly="0" labelOnly="1" outline="0" axis="axisPage" fieldPosition="2"/>
    </format>
    <format dxfId="14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9" type="button" dataOnly="0" labelOnly="1" outline="0" axis="axisPage" fieldPosition="1"/>
    </format>
    <format dxfId="138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16" type="button" dataOnly="0" labelOnly="1" outline="0" axis="axisPage" fieldPosition="2"/>
    </format>
    <format dxfId="135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2" type="button" dataOnly="0" labelOnly="1" outline="0" axis="axisPage" fieldPosition="2"/>
    </format>
    <format dxfId="13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12" type="button" dataOnly="0" labelOnly="1" outline="0"/>
    </format>
    <format dxfId="12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1" type="button" dataOnly="0" labelOnly="1" outline="0" axis="axisPage" fieldPosition="2"/>
    </format>
    <format dxfId="12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0" type="button" dataOnly="0" labelOnly="1" outline="0" axis="axisPage" fieldPosition="2"/>
    </format>
    <format dxfId="12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50" totalsRowShown="0" headerRowDxfId="201">
  <autoFilter ref="A1:Q10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00">
      <calculatedColumnFormula>_xlfn.TEXTAFTER(CONTROL[[#This Row],[VEHIDCODE]],"_")</calculatedColumnFormula>
    </tableColumn>
    <tableColumn id="3" xr3:uid="{58AEBD72-A51F-449B-AF75-94BF72F5E83B}" name="SAVE_TO" dataDxfId="19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9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97"/>
    <tableColumn id="17" xr3:uid="{52550B53-5A6E-4D0B-A358-FCA22B56CC77}" name="WEB"/>
    <tableColumn id="15" xr3:uid="{C9DBDDFF-A526-4383-A426-8408C4B17785}" name="IS_POWERED_UNPOWERED_SUNDRY" dataDxfId="19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95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94">
      <calculatedColumnFormula>ISNUMBER(_xlfn.XMATCH(CONTROL[[#This Row],[VEHIDCODE]],TRACK_TYPES[VEHIDCODE],0))</calculatedColumnFormula>
    </tableColumn>
    <tableColumn id="14" xr3:uid="{222C2DB1-CA5D-4369-995A-6A316AC5C947}" name="PROPERTIES" dataDxfId="193">
      <calculatedColumnFormula>ISNUMBER(_xlfn.XMATCH(CONTROL[[#This Row],[VEHIDCODE]],PROPERTIES[VEHIDCODE],0))</calculatedColumnFormula>
    </tableColumn>
    <tableColumn id="11" xr3:uid="{B1BAE31E-1DA6-4159-9020-DBAE19ECF7C3}" name="ROSTER" dataDxfId="192">
      <calculatedColumnFormula>ISNUMBER(_xlfn.XLOOKUP(CONTROL[[#This Row],[VEHIDCODE]],roster!A:A,roster!D:D))</calculatedColumnFormula>
    </tableColumn>
    <tableColumn id="10" xr3:uid="{7783F713-60B4-45CF-AEB3-EE02271B3D6F}" name="GRAPHICS_PROPERTIES" dataDxfId="191">
      <calculatedColumnFormula>ISNUMBER(_xlfn.XMATCH(CONTROL[[#This Row],[VEHIDCODE]],GRAPHICS_PROPERTIES[VEHIDCODE],0))</calculatedColumnFormula>
    </tableColumn>
    <tableColumn id="9" xr3:uid="{7B229E25-CF6B-4C5F-B4A4-FEC34CB93E9B}" name="ITEM" dataDxfId="190">
      <calculatedColumnFormula>"item_"&amp;CONTROL[[#This Row],[VEHIDCODE]]</calculatedColumnFormula>
    </tableColumn>
    <tableColumn id="8" xr3:uid="{327E5CDA-51AE-4721-ACBD-5E8C3D890998}" name="NAME" dataDxfId="189">
      <calculatedColumnFormula>"str_"&amp;CONTROL[[#This Row],[VEHIDCODE]]</calculatedColumnFormula>
    </tableColumn>
    <tableColumn id="20" xr3:uid="{88FD7161-B830-4249-99C6-ED97733BD3B5}" name="CONCEPT_READONLY" dataDxfId="188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8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T1050" totalsRowShown="0" headerRowDxfId="232">
  <autoFilter ref="A1:AT1050" xr:uid="{B4AC46B4-8F52-465B-9AAB-A8A862C6E256}"/>
  <tableColumns count="46">
    <tableColumn id="1" xr3:uid="{173D09BF-30BA-4FF2-B4FE-F09962415DA2}" name="VEHIDCODE" dataDxfId="231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30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29">
      <calculatedColumnFormula>_xlfn.XLOOKUP(PROPERTIES[[#This Row],[VEHIDCODE]],CONTROL[VEHIDCODE],CONTROL[ENGLISH])</calculatedColumnFormula>
    </tableColumn>
    <tableColumn id="17" xr3:uid="{17B46224-9CA1-4559-B300-6B5EA9CC33A4}" name="COUNTRY" dataDxfId="228"/>
    <tableColumn id="19" xr3:uid="{FD65B400-35DE-464D-97AA-B59BB7DAE7DB}" name="COUNTRY_CODE" dataDxfId="22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6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2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2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21"/>
    <tableColumn id="24" xr3:uid="{FFD5C22B-7B16-440D-91CC-48C8761050DA}" name="TE_COEFFICIENT_CALC" dataDxfId="22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9"/>
    <tableColumn id="14" xr3:uid="{123AAB87-6D4C-406A-A5E1-A61DC2DDFFEE}" name="TE_COEFFICIENT" dataDxfId="21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16"/>
    <tableColumn id="15" xr3:uid="{3558C882-A912-4F84-BDE6-BC0A2A676C4B}" name="LENGTH_P3_WAGON" dataDxfId="215"/>
    <tableColumn id="30" xr3:uid="{235283C1-F061-434B-8C4A-AD474FB16FE8}" name="REGION1" dataDxfId="214"/>
    <tableColumn id="29" xr3:uid="{19EC58E3-4FB9-44BC-BFFA-4C7DCCC53DA8}" name="REGION2" dataDxfId="213"/>
    <tableColumn id="35" xr3:uid="{BABD5FE4-A781-4494-9E58-0659380B54F2}" name="REGION3"/>
    <tableColumn id="34" xr3:uid="{E252F46B-9ACE-4CDD-B00A-279ACE2DE71D}" name="REGION4" dataDxfId="212"/>
    <tableColumn id="27" xr3:uid="{C00DC499-0060-4E48-A71D-AE565097985F}" name="IS_CONCEPT" dataDxfId="211"/>
    <tableColumn id="56" xr3:uid="{188F57E8-1157-47DF-9E8F-B5F737649F6C}" name="PURCHASECOST_VALUE" dataDxfId="21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8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207"/>
    <tableColumn id="37" xr3:uid="{4EA59FD5-0929-4D90-895D-440F7C1044AF}" name="HAS_CAB" dataDxfId="206"/>
    <tableColumn id="36" xr3:uid="{BAA724AA-BB03-4B6D-BE56-C2836EC6A7DF}" name="IS_TILT" dataDxfId="205"/>
    <tableColumn id="2" xr3:uid="{D95C6E98-71C9-4E8E-9221-49A3007D3EF7}" name="LOADING_STATE_COUNT" dataDxfId="204"/>
    <tableColumn id="46" xr3:uid="{CE04F357-ED23-4036-951B-48AD8AE62721}" name="HAS_DRIVING_STATE" dataDxfId="203"/>
    <tableColumn id="9" xr3:uid="{19FCF859-005A-4696-BB66-C378C763CAEF}" name="EXCLUDE" dataDxfId="2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0" totalsRowShown="0" headerRowDxfId="186">
  <autoFilter ref="A1:AH1050" xr:uid="{6DCCB998-B5D1-4B0D-8701-BC0E171A94CA}"/>
  <tableColumns count="34">
    <tableColumn id="1" xr3:uid="{CDEAF13A-A986-4600-A992-A08C1CA6142C}" name="VEHIDCODE" dataDxfId="185"/>
    <tableColumn id="6" xr3:uid="{80742CDB-5E6B-4140-B4FD-5D968A6B8D5E}" name="ENGLISH_READONLY" dataDxfId="184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83"/>
    <tableColumn id="54" xr3:uid="{5D83FD10-ABCB-4FE7-A7DB-4A857A58D719}" name="TRACK_TYPE_STANDARD_GAUGE_RAILTYPE_25KV" dataDxfId="182"/>
    <tableColumn id="53" xr3:uid="{56183170-0B7F-45FB-91B4-356C62C246AD}" name="TRACK_TYPE_STANDARD_GAUGE_RAILTYPE_15KV" dataDxfId="181"/>
    <tableColumn id="52" xr3:uid="{5B71BE07-0EB9-4DEB-A8E8-252C9D979AC2}" name="TRACK_TYPE_STANDARD_GAUGE_RAILTYPE_3KV" dataDxfId="180"/>
    <tableColumn id="51" xr3:uid="{5A6435EB-111E-4AED-A8E1-AEFF82C34393}" name="TRACK_TYPE_STANDARD_GAUGE_RAILTYPE_1500V" dataDxfId="179"/>
    <tableColumn id="50" xr3:uid="{14CA70EA-0EE7-44BA-9D77-FC902C0596DD}" name="TRACK_TYPE_STANDARD_GAUGE_RAILTYPE_3RD" dataDxfId="178"/>
    <tableColumn id="49" xr3:uid="{3A15447A-9663-43FB-8EFF-8F8034548FB0}" name="TRACK_TYPE_STANDARD_GAUGE_RAILTYPE_4TH" dataDxfId="177"/>
    <tableColumn id="47" xr3:uid="{FE3223C6-E685-4456-91E9-10AEB3B699E7}" name="TRACK_TYPE_STANDARD_GAUGE_RAILTYPE_NONE" dataDxfId="176"/>
    <tableColumn id="46" xr3:uid="{D39969E8-C0CA-4A59-A556-D29019991069}" name="TRACK_TYPE_NARROW_GAUGE_RAILTYPE_OHLE" dataDxfId="175"/>
    <tableColumn id="45" xr3:uid="{5266A9E9-D840-4460-AB81-A081897372F3}" name="TRACK_TYPE_NARROW_GAUGE_RAILTYPE_25KV" dataDxfId="174"/>
    <tableColumn id="44" xr3:uid="{7B4C44D1-C745-4291-86A0-777579742A84}" name="TRACK_TYPE_NARROW_GAUGE_RAILTYPE_15KV" dataDxfId="173"/>
    <tableColumn id="43" xr3:uid="{8736D285-A163-4DBE-84E1-870118B47F14}" name="TRACK_TYPE_NARROW_GAUGE_RAILTYPE_3KV" dataDxfId="172"/>
    <tableColumn id="42" xr3:uid="{6FBBA2FB-4743-4072-B4E0-C42BBDA1CC47}" name="TRACK_TYPE_NARROW_GAUGE_RAILTYPE_1500V" dataDxfId="171"/>
    <tableColumn id="41" xr3:uid="{D3ED2E70-19BF-4D92-A76B-0F0F03D31947}" name="TRACK_TYPE_NARROW_GAUGE_RAILTYPE_3RD" dataDxfId="170"/>
    <tableColumn id="40" xr3:uid="{F38AE7AF-B798-40A5-992A-13685296E710}" name="TRACK_TYPE_NARROW_GAUGE_RAILTYPE_4TH" dataDxfId="169"/>
    <tableColumn id="38" xr3:uid="{97037A15-9172-4057-863E-582804353817}" name="TRACK_TYPE_NARROW_GAUGE_RAILTYPE_NONE" dataDxfId="168"/>
    <tableColumn id="37" xr3:uid="{24999D59-5A4F-4A21-B8B4-EBDBF9F8BF1E}" name="TRACK_TYPE_BROAD_GAUGE_RAILTYPE_OHLE" dataDxfId="167"/>
    <tableColumn id="36" xr3:uid="{31AB3927-D18B-49AD-8EF5-C7E9FF4CEDF3}" name="TRACK_TYPE_BROAD_GAUGE_RAILTYPE_25KV" dataDxfId="166"/>
    <tableColumn id="35" xr3:uid="{CB3432E7-4DAE-4807-9CE5-4CB1ACECD395}" name="TRACK_TYPE_BROAD_GAUGE_RAILTYPE_15KV" dataDxfId="165"/>
    <tableColumn id="34" xr3:uid="{E3936FE4-2B46-4DC0-84C0-44C7892A0927}" name="TRACK_TYPE_BROAD_GAUGE_RAILTYPE_3KV" dataDxfId="164"/>
    <tableColumn id="33" xr3:uid="{A5FAA105-CF81-4A75-8967-5721104454E8}" name="TRACK_TYPE_BROAD_GAUGE_RAILTYPE_1500V" dataDxfId="163"/>
    <tableColumn id="32" xr3:uid="{439CDFDE-6BFC-446C-87CF-28C8FF65FCE0}" name="TRACK_TYPE_BROAD_GAUGE_RAILTYPE_3RD" dataDxfId="162"/>
    <tableColumn id="31" xr3:uid="{219AB5E3-CDFF-41B3-BD58-F7427606D15F}" name="TRACK_TYPE_BROAD_GAUGE_RAILTYPE_4TH" dataDxfId="161"/>
    <tableColumn id="29" xr3:uid="{32C384AB-18DB-4161-B29B-A363A2547BB2}" name="TRACK_TYPE_BROAD_GAUGE_RAILTYPE_NONE" dataDxfId="160"/>
    <tableColumn id="26" xr3:uid="{1CFC6F26-22A8-42EE-972B-0F7ED6623B5A}" name="TRACK_TYPE_MONO" dataDxfId="159"/>
    <tableColumn id="25" xr3:uid="{62939270-15C1-494E-9C53-6EA9E8209C3B}" name="TRACK_TYPE_MGLV" dataDxfId="158"/>
    <tableColumn id="24" xr3:uid="{9DA86EDA-F2AB-4C2D-918E-5260313FD8B3}" name="TRACK_TYPE_MTRO" dataDxfId="157"/>
    <tableColumn id="21" xr3:uid="{E6F11214-E912-4D1C-980D-A111C93B0BED}" name="CHECK_ANY_TT" dataDxfId="15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51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50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2" headerRowBorderDxfId="121" tableBorderDxfId="12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9" headerRowBorderDxfId="118" tableBorderDxfId="11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16" dataDxfId="11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4"/>
    <tableColumn id="2" xr3:uid="{CCC9A744-4F42-4023-A516-9395213016EB}" name="COUNTRY_DESCRIPTION" dataDxfId="113"/>
    <tableColumn id="3" xr3:uid="{01E32DA0-BF93-49AA-BE03-33EF914A0BCC}" name="COUNTS" dataDxfId="11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0" headerRowBorderDxfId="111" tableBorderDxfId="109" totalsRowBorderDxfId="108">
  <autoFilter ref="K1:K24" xr:uid="{686D0694-AFBC-4B91-A3D3-72E1CCF00B7D}"/>
  <tableColumns count="1">
    <tableColumn id="1" xr3:uid="{7F0999BD-E0C9-463F-A054-2DA49D41A9EE}" name="VEHID_ID_CATEGORY" dataDxfId="10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106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05"/>
    <tableColumn id="4" xr3:uid="{3DDC8685-BA3D-40E8-A910-1E59013A762D}" name="Range End" dataDxfId="10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50"/>
  <sheetViews>
    <sheetView zoomScaleNormal="100" workbookViewId="0">
      <pane xSplit="1" ySplit="1" topLeftCell="B1021" activePane="bottomRight" state="frozen"/>
      <selection pane="topRight" activeCell="B1" sqref="B1"/>
      <selection pane="bottomLeft" activeCell="A2" sqref="A2"/>
      <selection pane="bottomRight" activeCell="A1050" sqref="A1050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2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1705</v>
      </c>
      <c r="M1" s="4" t="s">
        <v>351</v>
      </c>
      <c r="N1" s="4" t="s">
        <v>50</v>
      </c>
      <c r="O1" s="4" t="s">
        <v>51</v>
      </c>
      <c r="P1" s="4" t="s">
        <v>2605</v>
      </c>
      <c r="Q1" s="4" t="s">
        <v>1905</v>
      </c>
    </row>
    <row r="2" spans="1:17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2678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2" t="s">
        <v>2068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2679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2" t="s">
        <v>2069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2680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2681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2" t="s">
        <v>2070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2682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2" t="s">
        <v>2071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2683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2" t="s">
        <v>2072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2684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2" t="s">
        <v>2073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2685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2" t="s">
        <v>1708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2686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2" t="s">
        <v>2074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2687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2" t="s">
        <v>2658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2688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2" t="s">
        <v>2075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2689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2" t="s">
        <v>2076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2690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2" t="s">
        <v>2077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2691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2" t="s">
        <v>2078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2692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2" t="s">
        <v>2034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2693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2" t="s">
        <v>2079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2694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2" t="s">
        <v>2080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2695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2" t="s">
        <v>2081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2696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2697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2" t="s">
        <v>2082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2698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2" t="s">
        <v>2083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2699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2" t="s">
        <v>2084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2700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2" t="s">
        <v>2085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2701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2" t="s">
        <v>2035</v>
      </c>
      <c r="G27" t="s">
        <v>2086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2702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2" t="s">
        <v>2087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2703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2" t="s">
        <v>2088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2704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2" t="s">
        <v>2089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2705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2706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2" t="s">
        <v>2090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2707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2" t="s">
        <v>2091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2708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2" t="s">
        <v>2095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2709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2" t="s">
        <v>2092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2710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2711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2" t="s">
        <v>2093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2712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2" t="s">
        <v>2094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2713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2" t="s">
        <v>2096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2714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2" t="s">
        <v>2097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2715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2" t="s">
        <v>2098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2716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2" t="s">
        <v>2099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2717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2" t="s">
        <v>2100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2718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2" t="s">
        <v>2101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2719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2" t="s">
        <v>2574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2720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2" t="s">
        <v>2036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2721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2" t="s">
        <v>2102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3485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2" t="s">
        <v>3492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2722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2" t="s">
        <v>2103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2723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2" t="s">
        <v>2104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2724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2" t="s">
        <v>2105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2725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2" t="s">
        <v>2106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3502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2" t="s">
        <v>3503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2726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2" t="s">
        <v>2107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2727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2" t="s">
        <v>2108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2728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2" t="s">
        <v>2109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2729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2730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2731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2" t="s">
        <v>1980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2732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2" t="s">
        <v>2110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2733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2" t="s">
        <v>2111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2734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2" t="s">
        <v>2112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2735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2" t="s">
        <v>2113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2736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2" t="s">
        <v>2114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2737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2" t="s">
        <v>2115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2738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2" t="s">
        <v>2116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2739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2" t="s">
        <v>3541</v>
      </c>
      <c r="G67" t="s">
        <v>3542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2740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2" t="s">
        <v>2117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2741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2" t="s">
        <v>3543</v>
      </c>
      <c r="G69" t="s">
        <v>3544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2742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2" t="s">
        <v>2118</v>
      </c>
      <c r="G70" t="s">
        <v>3545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2743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2" t="s">
        <v>1706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2744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2" t="s">
        <v>2119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2745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2" t="s">
        <v>2120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2746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2" t="s">
        <v>2121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2747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2" t="s">
        <v>2122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2748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2" t="s">
        <v>2123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2749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3481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2" t="s">
        <v>3577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2750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2751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2752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2" t="s">
        <v>2124</v>
      </c>
      <c r="G81" t="s">
        <v>1661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3504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2" t="s">
        <v>3505</v>
      </c>
      <c r="G82" t="s">
        <v>1660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2753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2754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2755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2" t="s">
        <v>2633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2756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2" t="s">
        <v>2125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2757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2" t="s">
        <v>2126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2758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2759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2" t="s">
        <v>3537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2760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2761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2" t="s">
        <v>2127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2762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2" t="s">
        <v>2128</v>
      </c>
      <c r="G92" t="s">
        <v>1662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2763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2" t="s">
        <v>2129</v>
      </c>
      <c r="G93" t="s">
        <v>1658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2764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2" t="s">
        <v>2130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2765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2" t="s">
        <v>2131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2766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2" t="s">
        <v>3538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2767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2" t="s">
        <v>2132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2768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2" t="s">
        <v>2632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2769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2" t="s">
        <v>2133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2770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2" t="s">
        <v>2134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2771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2" t="s">
        <v>2631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2772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2" t="s">
        <v>3597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2773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2774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2" t="s">
        <v>2135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2775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2" t="s">
        <v>2136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2776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2" t="s">
        <v>2159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2777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2" t="s">
        <v>2160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2778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2" t="s">
        <v>2301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2779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2780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2" t="s">
        <v>2137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2781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2" t="s">
        <v>2138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2782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2" t="s">
        <v>2139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2783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2" t="s">
        <v>2140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2784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2" t="s">
        <v>2141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2785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2786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2" t="s">
        <v>2142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2787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2" t="s">
        <v>2144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2788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2" t="s">
        <v>2143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2789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2" t="s">
        <v>2145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2790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2" t="s">
        <v>2158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2791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2" t="s">
        <v>2161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2792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2" t="s">
        <v>2302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2793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2" t="s">
        <v>2146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3486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2" t="s">
        <v>3493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2794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2" t="s">
        <v>3672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2795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2" t="s">
        <v>2303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2796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2" t="s">
        <v>3561</v>
      </c>
      <c r="G127" t="s">
        <v>3560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2797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2" t="s">
        <v>2147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2798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2" t="s">
        <v>2148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2799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2" t="s">
        <v>2149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2800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2" t="s">
        <v>2150</v>
      </c>
      <c r="G131" t="s">
        <v>1659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2801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2" t="s">
        <v>2151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2802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2" t="s">
        <v>2152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2803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2" t="s">
        <v>2153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2804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2" t="s">
        <v>2304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2805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2806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2" t="s">
        <v>2154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2807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2" t="s">
        <v>2155</v>
      </c>
      <c r="G138" t="s">
        <v>1808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2808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2" t="s">
        <v>2156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2809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2" t="s">
        <v>2157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2810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2" t="s">
        <v>2305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2811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2" t="s">
        <v>2306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2812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2" t="s">
        <v>2162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2813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2" t="s">
        <v>2163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2814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2" t="s">
        <v>2164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2815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2" t="s">
        <v>2165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2816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2" t="s">
        <v>2166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2817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2" t="s">
        <v>2167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2818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2" t="s">
        <v>2168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2819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2" t="s">
        <v>2169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2820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2" t="s">
        <v>2170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2821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2822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2823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2" t="s">
        <v>2171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2824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2" t="s">
        <v>2172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3506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2" t="s">
        <v>3507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2825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2" t="s">
        <v>2604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2826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2" t="s">
        <v>2173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2827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2" t="s">
        <v>2174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2828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2" t="s">
        <v>2175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2829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2" t="s">
        <v>2176</v>
      </c>
      <c r="G161" t="s">
        <v>1663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2830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2" t="s">
        <v>2177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2831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2" t="s">
        <v>2178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2832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2" t="s">
        <v>2307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2833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2" t="s">
        <v>2179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2834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2" t="s">
        <v>2308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2835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2" t="s">
        <v>1704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2836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2" t="s">
        <v>2180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2837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2" t="s">
        <v>2309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2838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2839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2" t="s">
        <v>2310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2840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2" t="s">
        <v>3563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2841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2842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2" t="s">
        <v>2181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2843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2" t="s">
        <v>2182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2844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2" t="s">
        <v>1994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2845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2" t="s">
        <v>2629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2846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2" t="s">
        <v>1995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2847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2" t="s">
        <v>1996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2848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2" t="s">
        <v>1997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2849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2" t="s">
        <v>3546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2850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2" t="s">
        <v>2183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2851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2" t="s">
        <v>1998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2852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2853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2" t="s">
        <v>1999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2854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2" t="s">
        <v>2184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2855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2" t="s">
        <v>2185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2856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2" t="s">
        <v>2000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2857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2" t="s">
        <v>2001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2858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2" t="s">
        <v>2615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3470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2" t="s">
        <v>2648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3471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2" t="s">
        <v>3472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2859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2" t="s">
        <v>2186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2860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2" t="s">
        <v>2002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2861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2" t="s">
        <v>1981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2862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2" t="s">
        <v>2630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2863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2" t="s">
        <v>2003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2864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2" t="s">
        <v>2004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2865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2" t="s">
        <v>2029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2866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2" t="s">
        <v>2005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2867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2" t="s">
        <v>2187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2868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2" t="s">
        <v>2006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2869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2" t="s">
        <v>2188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2870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2" t="s">
        <v>2189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2871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2" t="s">
        <v>2195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2872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2" t="s">
        <v>1730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2873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2" t="s">
        <v>2007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2874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2" t="s">
        <v>2635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2875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2" t="s">
        <v>3551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2876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2" t="s">
        <v>2008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2877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2" t="s">
        <v>2634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2878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2" t="s">
        <v>2009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2879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2" t="s">
        <v>2190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2880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2" t="s">
        <v>2010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2881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2" t="s">
        <v>2011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2882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2" t="s">
        <v>2191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2883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2" t="s">
        <v>2037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2884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2" t="s">
        <v>2192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2885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2" t="s">
        <v>2193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2886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2" t="s">
        <v>3539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2887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2" t="s">
        <v>2636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2888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2" t="s">
        <v>2012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2889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2" t="s">
        <v>2194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2890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2" t="s">
        <v>2031</v>
      </c>
      <c r="G224" t="s">
        <v>1665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3473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2" t="s">
        <v>3474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2891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2" t="s">
        <v>1986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2892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2" t="s">
        <v>1987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2893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2" t="s">
        <v>2038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2894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2" t="s">
        <v>2039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2895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2" t="s">
        <v>2196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2896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2" t="s">
        <v>2040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2897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2" t="s">
        <v>2197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2898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2" t="s">
        <v>2041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2899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2" t="s">
        <v>2042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2900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2" t="s">
        <v>2198</v>
      </c>
      <c r="G235" t="s">
        <v>2199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2901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2" t="s">
        <v>2030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2902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2903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2" t="s">
        <v>2013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2904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2" t="s">
        <v>2014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2905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2" t="s">
        <v>2200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2906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2907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2" t="s">
        <v>2015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2908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2" t="s">
        <v>2016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2909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2" t="s">
        <v>1707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2910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2" t="s">
        <v>2017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2911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2" t="s">
        <v>2018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2912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2" t="s">
        <v>2201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2913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2" t="s">
        <v>3549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2914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2" t="s">
        <v>2202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2915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2" t="s">
        <v>2601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2916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2" t="s">
        <v>2637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2917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2" t="s">
        <v>2638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2918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2" t="s">
        <v>2019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2919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2" t="s">
        <v>2602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2920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2" t="s">
        <v>2203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2921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2" t="s">
        <v>2204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3482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2" t="s">
        <v>3494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2922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2" t="s">
        <v>2205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2923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2" t="s">
        <v>2206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2924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2" t="s">
        <v>2207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2925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2" t="s">
        <v>2020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2926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2" t="s">
        <v>2021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2927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2" t="s">
        <v>3564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2928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2" t="s">
        <v>2067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2929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2" t="s">
        <v>2043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3501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2" t="s">
        <v>3565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2930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2" t="s">
        <v>2411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2931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2932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2933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2" t="s">
        <v>2022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2934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2" t="s">
        <v>2208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2935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2" t="s">
        <v>2023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2936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2" t="s">
        <v>3554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2937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2" t="s">
        <v>3645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2938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2" t="s">
        <v>2044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2939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2" t="s">
        <v>2209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2940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2" t="s">
        <v>3548</v>
      </c>
      <c r="G277" t="s">
        <v>3547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2941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2" t="s">
        <v>2210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2942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2" t="s">
        <v>2024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2943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2" t="s">
        <v>3553</v>
      </c>
      <c r="G280" t="s">
        <v>3552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2944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2" t="s">
        <v>2575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2945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2" t="s">
        <v>2025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2946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2" t="s">
        <v>2026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2947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2" t="s">
        <v>1984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2948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2" t="s">
        <v>2027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2949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2" t="s">
        <v>2028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2950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2" t="s">
        <v>2211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2951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2" t="s">
        <v>2212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2952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2" t="s">
        <v>2032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2953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2" t="s">
        <v>2033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2954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2" t="s">
        <v>2213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2955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2" t="s">
        <v>1985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2956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2" t="s">
        <v>2045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2957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2" t="s">
        <v>2214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2958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2" t="s">
        <v>2215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2959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2" t="s">
        <v>2216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2960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2961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2" t="s">
        <v>2217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2962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2" t="s">
        <v>1988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2963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2" t="s">
        <v>2046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2964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2965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2" t="s">
        <v>2220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2966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2" t="s">
        <v>2218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2967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2" t="s">
        <v>2250</v>
      </c>
      <c r="G304" t="s">
        <v>2219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2968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2" t="s">
        <v>2221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2969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2" t="s">
        <v>3588</v>
      </c>
      <c r="G306" t="s">
        <v>3589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2970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2" t="s">
        <v>2222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2971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2" t="s">
        <v>2223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2972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2" t="s">
        <v>2224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2973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2" t="s">
        <v>2225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2974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2" t="s">
        <v>2226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2975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2" t="s">
        <v>2598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2976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2" t="s">
        <v>3587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2977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2" t="s">
        <v>2227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2978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2" t="s">
        <v>2228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2979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2" t="s">
        <v>3583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2980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2" t="s">
        <v>2237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2981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2" t="s">
        <v>2229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2982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2" t="s">
        <v>2230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2983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2" t="s">
        <v>3584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2984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2" t="s">
        <v>2231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2985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2" t="s">
        <v>2232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2986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2" t="s">
        <v>2233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2987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2" t="s">
        <v>2234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2988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2" t="s">
        <v>2251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2989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2" t="s">
        <v>3585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2990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2" t="s">
        <v>2235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2991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2" t="s">
        <v>2236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2992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2" t="s">
        <v>2238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2993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2" t="s">
        <v>2239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2994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2" t="s">
        <v>2240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2995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2" t="s">
        <v>2241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2996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2" t="s">
        <v>2242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2997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2" t="s">
        <v>2243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2998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2" t="s">
        <v>2244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2999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2" t="s">
        <v>3586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3000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2" t="s">
        <v>2245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3001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2" t="s">
        <v>2246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3002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2" t="s">
        <v>3590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3003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2" t="s">
        <v>2247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3004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2" t="s">
        <v>3591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3005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2" t="s">
        <v>2248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3006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2" t="s">
        <v>2249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3007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2" t="s">
        <v>2252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3008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2" t="s">
        <v>2253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3009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2" t="s">
        <v>2254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3010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2" t="s">
        <v>2255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3011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2" t="s">
        <v>2256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3012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2" t="s">
        <v>2257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3013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2" t="s">
        <v>2258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3014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2" t="s">
        <v>2259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3015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2" t="s">
        <v>3691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3016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3017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3018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2" t="s">
        <v>2260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3019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2" t="s">
        <v>2261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3020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2" t="s">
        <v>2576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3021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3022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2" t="s">
        <v>2262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3023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2" t="s">
        <v>2263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3024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2" t="s">
        <v>2264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3025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2" t="s">
        <v>2278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3026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2" t="s">
        <v>2265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3027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2" t="s">
        <v>2266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3028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2" t="s">
        <v>3536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3029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3030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2" t="s">
        <v>2267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3031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2" t="s">
        <v>2268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3032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2" t="s">
        <v>3574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3033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2" t="s">
        <v>2269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3034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2" t="s">
        <v>2270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3035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2" t="s">
        <v>1968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3036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2" t="s">
        <v>1971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3037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2" t="s">
        <v>1973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3038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2" t="s">
        <v>1975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3039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2" t="s">
        <v>2271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3040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2" t="s">
        <v>2272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3041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2" t="s">
        <v>2273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3042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2" t="s">
        <v>2274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3043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2" t="s">
        <v>2275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3044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2" t="s">
        <v>2276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3045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2" t="s">
        <v>3573</v>
      </c>
      <c r="G382" t="s">
        <v>1807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3046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2" t="s">
        <v>3571</v>
      </c>
      <c r="G383" t="s">
        <v>3572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3047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2" t="s">
        <v>3556</v>
      </c>
      <c r="G384" t="s">
        <v>3557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3048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2" t="s">
        <v>2277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3049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2" t="s">
        <v>2279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3050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2" t="s">
        <v>2054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3051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2" t="s">
        <v>1972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3052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2" t="s">
        <v>2280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3053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2" t="s">
        <v>2281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3054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2" t="s">
        <v>2282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3055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2" t="s">
        <v>2283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3056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2" t="s">
        <v>2284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3057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2" t="s">
        <v>2285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3058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2" t="s">
        <v>2286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3059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2" t="s">
        <v>2568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3060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2" t="s">
        <v>2569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3061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2" t="s">
        <v>2287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3062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2" t="s">
        <v>2288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3063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2" t="s">
        <v>2289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3064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2" t="s">
        <v>1974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3065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2" t="s">
        <v>2291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3066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2" t="s">
        <v>2570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3067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2" t="s">
        <v>2571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3068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2" t="s">
        <v>2292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3069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2" t="s">
        <v>1976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3070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2" t="s">
        <v>2293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3071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2" t="s">
        <v>2599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3072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2" t="s">
        <v>2639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3073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2" t="s">
        <v>2294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3074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2" t="s">
        <v>2590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3075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2" t="s">
        <v>2589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3076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2" t="s">
        <v>2295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3077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2" t="s">
        <v>2296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3078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2" t="s">
        <v>2572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3079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2" t="s">
        <v>2573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3080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2" t="s">
        <v>2297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3081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2" t="s">
        <v>2298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3082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2" t="s">
        <v>2299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3083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2" t="s">
        <v>2300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3084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2" t="s">
        <v>2313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3085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2" t="s">
        <v>2640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3086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2" t="s">
        <v>2641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3087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2" t="s">
        <v>2577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3088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2" t="s">
        <v>2311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3487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2" t="s">
        <v>3518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3089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2" t="s">
        <v>2055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3090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2" t="s">
        <v>1969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3091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2" t="s">
        <v>2312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3092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2" t="s">
        <v>3515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3093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2" t="s">
        <v>2314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3094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2" t="s">
        <v>3513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3095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2" t="s">
        <v>2056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3096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2" t="s">
        <v>3520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3097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2" t="s">
        <v>2315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3098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2" t="s">
        <v>2057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3099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2" t="s">
        <v>2578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3100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2" t="s">
        <v>2316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3101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2" t="s">
        <v>2579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3102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2" t="s">
        <v>3516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3103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2" t="s">
        <v>2317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3104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2" t="s">
        <v>2058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3105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2" t="s">
        <v>2059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3106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2" t="s">
        <v>1977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3107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2" t="s">
        <v>2318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3108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2" t="s">
        <v>2657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3109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2" t="s">
        <v>2319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3110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2" t="s">
        <v>2320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3111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2" t="s">
        <v>2321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3112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2" t="s">
        <v>2060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3113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2" t="s">
        <v>3514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3114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2" t="s">
        <v>2580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3115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2" t="s">
        <v>2322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3116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2" t="s">
        <v>2323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3117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2" t="s">
        <v>2324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3118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2" t="s">
        <v>2325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3119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3120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2" t="s">
        <v>3566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3121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2" t="s">
        <v>2326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3122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2" t="s">
        <v>2327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3123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2" t="s">
        <v>3559</v>
      </c>
      <c r="G461" t="s">
        <v>3558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3124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2" t="s">
        <v>2328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3125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2" t="s">
        <v>2329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3126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2" t="s">
        <v>2330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3127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2" t="s">
        <v>2331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3128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2" t="s">
        <v>2332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3129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2" t="s">
        <v>2333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3130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2" t="s">
        <v>2047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3131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2" t="s">
        <v>2334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3132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2" t="s">
        <v>2335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3133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2" t="s">
        <v>2336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3134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2" t="s">
        <v>2337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3135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2" t="s">
        <v>2048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3136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2" t="s">
        <v>2338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3137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2" t="s">
        <v>2339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3138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2" t="s">
        <v>2340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3139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2" t="s">
        <v>2342</v>
      </c>
      <c r="G477" t="s">
        <v>2341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3140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2" t="s">
        <v>2343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3141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3142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2" t="s">
        <v>2344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3143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2" t="s">
        <v>2345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3144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2" t="s">
        <v>2346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3145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2" t="s">
        <v>2347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3146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2" t="s">
        <v>2348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3147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2" t="s">
        <v>2349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3148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2" t="s">
        <v>2350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3149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2" t="s">
        <v>2351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3150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3151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2" t="s">
        <v>2352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3152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2" t="s">
        <v>2353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3153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2" t="s">
        <v>2354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3154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2" t="s">
        <v>2355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3155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2" t="s">
        <v>2356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3156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2" t="s">
        <v>2357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3157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2" t="s">
        <v>2358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3158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2" t="s">
        <v>2359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3159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2" t="s">
        <v>2360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3160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2" t="s">
        <v>2361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3161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2" t="s">
        <v>2049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3162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2" t="s">
        <v>2362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3163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2" t="s">
        <v>2363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3164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2" t="s">
        <v>2365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3165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2" t="s">
        <v>2364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3166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2" t="s">
        <v>2366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3167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2" t="s">
        <v>2367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3168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2" t="s">
        <v>2368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3169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2" t="s">
        <v>2369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3170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2" t="s">
        <v>2581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3171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2" t="s">
        <v>2370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3172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2" t="s">
        <v>2371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3173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2" t="s">
        <v>2372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3174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2" t="s">
        <v>2373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3175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2" t="s">
        <v>2374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3176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2" t="s">
        <v>2375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3177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2" t="s">
        <v>2376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3178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2" t="s">
        <v>2377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3179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2" t="s">
        <v>3521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3180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2" t="s">
        <v>2378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3181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2" t="s">
        <v>2379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3182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2" t="s">
        <v>2380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3183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2" t="s">
        <v>2381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3184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2" t="s">
        <v>2382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3185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2" t="s">
        <v>2383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3186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2" t="s">
        <v>2384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3187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2" t="s">
        <v>2385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3188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2" t="s">
        <v>2386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3189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2" t="s">
        <v>3522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3190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2" t="s">
        <v>2387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3191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2" t="s">
        <v>2388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3192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2" t="s">
        <v>2389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3193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2" t="s">
        <v>2390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3194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2" t="s">
        <v>2391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3195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2" t="s">
        <v>2392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3196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2" t="s">
        <v>2393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3197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2" t="s">
        <v>2394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3198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2" t="s">
        <v>2415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3199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2" t="s">
        <v>2395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3200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2" t="s">
        <v>2396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3201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2" t="s">
        <v>2397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3202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2" t="s">
        <v>2642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3203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2" t="s">
        <v>2628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3204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2" t="s">
        <v>2398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3205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2" t="s">
        <v>2399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3206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2" t="s">
        <v>2400</v>
      </c>
      <c r="G544" s="34" t="s">
        <v>3570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3207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2" t="s">
        <v>2401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3208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2" t="s">
        <v>2402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3475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2" t="s">
        <v>3476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3209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2" t="s">
        <v>2403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3210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2" t="s">
        <v>2582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3211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2" t="s">
        <v>2404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3212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3213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2" t="s">
        <v>2405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3214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2" t="s">
        <v>2406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3215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2" t="s">
        <v>2407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3216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3217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2" t="s">
        <v>2408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3218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2" t="s">
        <v>2591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3219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2" t="s">
        <v>2583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3220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2" t="s">
        <v>2584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3221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2" t="s">
        <v>2585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3222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2" t="s">
        <v>2586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3223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2" t="s">
        <v>2409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3224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2" t="s">
        <v>2417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3225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2" t="s">
        <v>1671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3226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2" t="s">
        <v>2418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3227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3228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3229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2" t="s">
        <v>2606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3230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2" t="s">
        <v>3517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3231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2" t="s">
        <v>2419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3232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2" t="s">
        <v>2420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2" t="s">
        <v>1674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2" t="s">
        <v>1689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2" t="s">
        <v>1675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2" t="s">
        <v>1690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2" t="s">
        <v>1676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2" t="s">
        <v>1691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3233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2" t="s">
        <v>2421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3234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2" t="s">
        <v>2422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3235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2" t="s">
        <v>3569</v>
      </c>
      <c r="G589" t="s">
        <v>3568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3236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2" t="s">
        <v>2423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3237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3238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2" t="s">
        <v>2424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3239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2" t="s">
        <v>396</v>
      </c>
      <c r="G593" t="s">
        <v>3567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3240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3241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3242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2" t="s">
        <v>2425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3243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2" t="s">
        <v>2426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3244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2" t="s">
        <v>2427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3245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2" t="s">
        <v>2597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3246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2" t="s">
        <v>2428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3247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2" t="s">
        <v>2429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3248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2" t="s">
        <v>2430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3249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2" t="s">
        <v>2431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3250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2" t="s">
        <v>2432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3251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2" t="s">
        <v>2433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3252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2" t="s">
        <v>2434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3253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2" t="s">
        <v>2435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3254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2" t="s">
        <v>3512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3255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2" t="s">
        <v>2437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3256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2" t="s">
        <v>2438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3257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2" t="s">
        <v>2439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3258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2" t="s">
        <v>2440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3259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2" t="s">
        <v>2441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3260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2" t="s">
        <v>1978</v>
      </c>
      <c r="G614" t="s">
        <v>1979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3261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2" t="s">
        <v>2442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3262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2" t="s">
        <v>2443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3263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2" t="s">
        <v>2444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3264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2" t="s">
        <v>2445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3265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2" t="s">
        <v>2446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3266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2" t="s">
        <v>2447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3267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2" t="s">
        <v>2448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3268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3510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2" t="s">
        <v>2449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3270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2" t="s">
        <v>2450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3271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2" t="s">
        <v>2451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3272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2" t="s">
        <v>2452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3273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2" t="s">
        <v>2453</v>
      </c>
      <c r="G627" t="s">
        <v>2454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3274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2" t="s">
        <v>2455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3275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2" t="s">
        <v>2061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3276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2" t="s">
        <v>2062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3277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2" t="s">
        <v>2050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3278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2" t="s">
        <v>2063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3279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2" t="s">
        <v>3671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3280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2" t="s">
        <v>2064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3281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2" t="s">
        <v>2456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3282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2" t="s">
        <v>2065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3283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2" t="s">
        <v>2066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3284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2" t="s">
        <v>2457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3285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2" t="s">
        <v>1970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3286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2" t="s">
        <v>2413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3287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2" t="s">
        <v>2412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3288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2" t="s">
        <v>2458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3289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2" t="s">
        <v>2459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3290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2" t="s">
        <v>1989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3291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2" t="s">
        <v>2416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3292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2" t="s">
        <v>2460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3293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2" t="s">
        <v>2461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3294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2" t="s">
        <v>2462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2" t="s">
        <v>1677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2" t="s">
        <v>1692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2" t="s">
        <v>1678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2" t="s">
        <v>1693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2" t="s">
        <v>1679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2" t="s">
        <v>1694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2" t="s">
        <v>1680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2" t="s">
        <v>1695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2" t="s">
        <v>1681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2" t="s">
        <v>1696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2" t="s">
        <v>1682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2" t="s">
        <v>1697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2" t="s">
        <v>1683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2" t="s">
        <v>1698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2" t="s">
        <v>1684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2" t="s">
        <v>1699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2" t="s">
        <v>1685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2" t="s">
        <v>1700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2" t="s">
        <v>1686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2" t="s">
        <v>1701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2" t="s">
        <v>1687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2" t="s">
        <v>1702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2" t="s">
        <v>1688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2" t="s">
        <v>1703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2" t="s">
        <v>3599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2" t="s">
        <v>3600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2" t="s">
        <v>3613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2" t="s">
        <v>3614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2" t="s">
        <v>3615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2" t="s">
        <v>3602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2" t="s">
        <v>3603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2" t="s">
        <v>3604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3636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2" t="s">
        <v>3637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2" t="s">
        <v>1945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3295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2" t="s">
        <v>2587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3296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2" t="s">
        <v>2463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3297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2" t="s">
        <v>2464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3298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2" t="s">
        <v>2465</v>
      </c>
      <c r="G793" t="s">
        <v>1655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3299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2" t="s">
        <v>2466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3300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2" t="s">
        <v>2467</v>
      </c>
      <c r="G795" t="s">
        <v>1656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3477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2" t="s">
        <v>3478</v>
      </c>
      <c r="G796" t="s">
        <v>1657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3301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2" t="s">
        <v>2468</v>
      </c>
      <c r="G797" t="s">
        <v>1664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3302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2" t="s">
        <v>2469</v>
      </c>
      <c r="G798" t="s">
        <v>1666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3303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2" t="s">
        <v>2470</v>
      </c>
      <c r="G799" t="s">
        <v>1667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3304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2" t="s">
        <v>2588</v>
      </c>
      <c r="G800" t="s">
        <v>1668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3305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2" t="s">
        <v>3540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3306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2" t="s">
        <v>1990</v>
      </c>
      <c r="G802" t="s">
        <v>1669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3307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2" t="s">
        <v>1729</v>
      </c>
      <c r="G803" t="s">
        <v>1670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3308</v>
      </c>
      <c r="B804" s="30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2" t="s">
        <v>1672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1733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3" t="s">
        <v>1731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1734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3" t="s">
        <v>1732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1719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2" t="s">
        <v>1720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1714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2" t="s">
        <v>1721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1715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2" t="s">
        <v>1722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1716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2" t="s">
        <v>1723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1717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2" t="s">
        <v>1724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1718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2" t="s">
        <v>1725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1737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2" t="s">
        <v>1726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3309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2" t="s">
        <v>2647</v>
      </c>
      <c r="G814" t="s">
        <v>1728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3310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2" t="s">
        <v>2471</v>
      </c>
      <c r="G815" t="s">
        <v>1735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3311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2" t="s">
        <v>2472</v>
      </c>
      <c r="G816" t="s">
        <v>1736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3312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2" t="s">
        <v>2473</v>
      </c>
      <c r="G817" t="s">
        <v>1738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3313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2" t="s">
        <v>2474</v>
      </c>
      <c r="G818" t="s">
        <v>1739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3314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2" t="s">
        <v>2475</v>
      </c>
      <c r="G819" t="s">
        <v>1745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3315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2" t="s">
        <v>2476</v>
      </c>
      <c r="G820" t="s">
        <v>1746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3316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2" t="s">
        <v>1747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3317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2" t="s">
        <v>1749</v>
      </c>
      <c r="G822" t="s">
        <v>1748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3318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2" t="s">
        <v>2477</v>
      </c>
      <c r="G823" t="s">
        <v>1750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3319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2" t="s">
        <v>2478</v>
      </c>
      <c r="G824" t="s">
        <v>1751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3320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2" t="s">
        <v>1991</v>
      </c>
      <c r="G825" t="s">
        <v>1752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3644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2" t="s">
        <v>3555</v>
      </c>
      <c r="G826" t="s">
        <v>1752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3321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2" t="s">
        <v>2480</v>
      </c>
      <c r="G827" t="s">
        <v>2479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3322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2" t="s">
        <v>2481</v>
      </c>
      <c r="G828" t="s">
        <v>1753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3323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2" t="s">
        <v>2482</v>
      </c>
      <c r="G829" t="s">
        <v>1754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3324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2" t="s">
        <v>2483</v>
      </c>
      <c r="G830" t="s">
        <v>1755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3325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2" t="s">
        <v>2484</v>
      </c>
      <c r="G831" t="s">
        <v>1756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3326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2" t="s">
        <v>2485</v>
      </c>
      <c r="G832" t="s">
        <v>1757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3327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2" t="s">
        <v>2486</v>
      </c>
      <c r="G833" t="s">
        <v>1758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3328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2" t="s">
        <v>2487</v>
      </c>
      <c r="G834" t="s">
        <v>1759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3329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2" t="s">
        <v>2488</v>
      </c>
      <c r="G835" t="s">
        <v>1760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3330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2" t="s">
        <v>2489</v>
      </c>
      <c r="G836" t="s">
        <v>1761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3331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2" t="s">
        <v>2490</v>
      </c>
      <c r="G837" t="s">
        <v>1762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3332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2" t="s">
        <v>2491</v>
      </c>
      <c r="G838" s="34" t="s">
        <v>1763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3333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2" t="s">
        <v>2492</v>
      </c>
      <c r="G839" s="34" t="s">
        <v>1764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3334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2" t="s">
        <v>2493</v>
      </c>
      <c r="G840" s="34" t="s">
        <v>1765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3335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2" t="s">
        <v>2494</v>
      </c>
      <c r="G841" s="34" t="s">
        <v>1766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3336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2" t="s">
        <v>2495</v>
      </c>
      <c r="G842" s="34" t="s">
        <v>1767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3337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2" t="s">
        <v>2496</v>
      </c>
      <c r="G843" t="s">
        <v>1768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3338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2" t="s">
        <v>1769</v>
      </c>
      <c r="G844" t="s">
        <v>1770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3339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2" t="s">
        <v>2497</v>
      </c>
      <c r="G845" t="s">
        <v>1771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3340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2" t="s">
        <v>2498</v>
      </c>
      <c r="G846" t="s">
        <v>1772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3341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2" t="s">
        <v>2499</v>
      </c>
      <c r="G847" t="s">
        <v>1954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3342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2" t="s">
        <v>2500</v>
      </c>
      <c r="G848" t="s">
        <v>1773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3488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2" t="s">
        <v>3495</v>
      </c>
      <c r="G849" t="s">
        <v>1774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3343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2" t="s">
        <v>2501</v>
      </c>
      <c r="G850" t="s">
        <v>1775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3344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2" t="s">
        <v>2502</v>
      </c>
      <c r="G851" t="s">
        <v>1776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3345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2" t="s">
        <v>2414</v>
      </c>
      <c r="G852" t="s">
        <v>1777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3346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2" t="s">
        <v>2410</v>
      </c>
      <c r="G853" t="s">
        <v>1778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3347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2" t="s">
        <v>2504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3348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2" t="s">
        <v>2503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3349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2" t="s">
        <v>2505</v>
      </c>
      <c r="G856" t="s">
        <v>1779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3483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2" t="s">
        <v>3496</v>
      </c>
      <c r="G857" s="34" t="s">
        <v>1780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3484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2" t="s">
        <v>3497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3508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2" t="s">
        <v>2506</v>
      </c>
      <c r="G859" s="34" t="s">
        <v>1781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3489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2" t="s">
        <v>3498</v>
      </c>
      <c r="G860" t="s">
        <v>1782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3350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2" t="s">
        <v>2506</v>
      </c>
      <c r="G861" t="s">
        <v>1783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3490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2" t="s">
        <v>3499</v>
      </c>
      <c r="G862" t="s">
        <v>1784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3351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2" t="s">
        <v>2507</v>
      </c>
      <c r="G863" t="s">
        <v>1785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3352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2" t="s">
        <v>2508</v>
      </c>
      <c r="G864" t="s">
        <v>1785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3353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2" t="s">
        <v>2509</v>
      </c>
      <c r="G865" t="s">
        <v>1785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3354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2" t="s">
        <v>2510</v>
      </c>
      <c r="G866" s="34" t="s">
        <v>1786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3355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2" t="s">
        <v>2511</v>
      </c>
      <c r="G867" s="34" t="s">
        <v>1787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3356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2" t="s">
        <v>2512</v>
      </c>
      <c r="G868" t="s">
        <v>1897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3357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2" t="s">
        <v>2513</v>
      </c>
      <c r="G869" s="34" t="s">
        <v>1788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3358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2" t="s">
        <v>2515</v>
      </c>
      <c r="G870" t="s">
        <v>2514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3491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2" t="s">
        <v>3500</v>
      </c>
      <c r="G871" t="s">
        <v>1789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3359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2" t="s">
        <v>2643</v>
      </c>
      <c r="G872" t="s">
        <v>1790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3360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2" t="s">
        <v>2644</v>
      </c>
      <c r="G873" t="s">
        <v>1791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3361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2" t="s">
        <v>2669</v>
      </c>
      <c r="G874" t="s">
        <v>1792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3362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2" t="s">
        <v>2645</v>
      </c>
      <c r="G875" s="34" t="s">
        <v>1793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3363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2" t="s">
        <v>2646</v>
      </c>
      <c r="G876" s="34" t="s">
        <v>1794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3364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2" t="s">
        <v>2516</v>
      </c>
      <c r="G877" s="34" t="s">
        <v>1795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3365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2" t="s">
        <v>2517</v>
      </c>
      <c r="G878" t="s">
        <v>1796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3366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2" t="s">
        <v>2519</v>
      </c>
      <c r="G879" t="s">
        <v>2518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3367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2" t="s">
        <v>2520</v>
      </c>
      <c r="G880" s="34" t="s">
        <v>1797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3368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2" t="s">
        <v>2521</v>
      </c>
      <c r="G881" s="34" t="s">
        <v>1798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3369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2" t="s">
        <v>2522</v>
      </c>
      <c r="G882" s="34" t="s">
        <v>1799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3370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2" t="s">
        <v>2523</v>
      </c>
      <c r="G883" t="s">
        <v>1800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3371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2" t="s">
        <v>2524</v>
      </c>
      <c r="G884" t="s">
        <v>1801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3372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2" t="s">
        <v>3578</v>
      </c>
      <c r="G885" t="s">
        <v>3579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3373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2" t="s">
        <v>2525</v>
      </c>
      <c r="G886" t="s">
        <v>1802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3374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2" t="s">
        <v>2526</v>
      </c>
      <c r="G887" t="s">
        <v>1803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3375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2" t="s">
        <v>2290</v>
      </c>
      <c r="G888" t="s">
        <v>1804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3376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2" t="s">
        <v>1806</v>
      </c>
      <c r="G889" t="s">
        <v>1807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3377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2" t="s">
        <v>2527</v>
      </c>
      <c r="G890" t="s">
        <v>1809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3378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2" t="s">
        <v>1810</v>
      </c>
      <c r="G891" t="s">
        <v>1811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3379</v>
      </c>
      <c r="B892" s="21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2" t="s">
        <v>1813</v>
      </c>
      <c r="G892" t="s">
        <v>1812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1" t="str">
        <f>"item_"&amp;CONTROL[[#This Row],[VEHIDCODE]]</f>
        <v>item_dmu_Ganz_Arpad_Bariloche_DMU</v>
      </c>
      <c r="O892" s="21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3380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2" t="s">
        <v>2528</v>
      </c>
      <c r="G893" t="s">
        <v>1814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3381</v>
      </c>
      <c r="B894" s="21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2" t="s">
        <v>1815</v>
      </c>
      <c r="G894" t="s">
        <v>1816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1" t="str">
        <f>"item_"&amp;CONTROL[[#This Row],[VEHIDCODE]]</f>
        <v>item_dmu_Ganz_Arpad_CMU_4701_Transandino</v>
      </c>
      <c r="O894" s="21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3382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2" t="s">
        <v>2529</v>
      </c>
      <c r="G895" s="34" t="s">
        <v>1817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3383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2" t="s">
        <v>1825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3384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2" t="s">
        <v>2530</v>
      </c>
      <c r="G897" t="s">
        <v>1826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3385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2" t="s">
        <v>1828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3386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2" t="s">
        <v>2531</v>
      </c>
      <c r="G899" t="s">
        <v>1829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3387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2" t="s">
        <v>1830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3388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2" t="s">
        <v>1831</v>
      </c>
      <c r="G901" t="s">
        <v>1832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3389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2" t="s">
        <v>2532</v>
      </c>
      <c r="G902" t="s">
        <v>1833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3390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2" t="s">
        <v>2533</v>
      </c>
      <c r="G903" t="s">
        <v>1835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3391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2" t="s">
        <v>1834</v>
      </c>
      <c r="G904" t="s">
        <v>1836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3392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2" t="s">
        <v>2534</v>
      </c>
      <c r="G905" t="s">
        <v>1837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3393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2" t="s">
        <v>2535</v>
      </c>
      <c r="G906" t="s">
        <v>1838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3394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2" t="s">
        <v>2536</v>
      </c>
      <c r="G907" t="s">
        <v>1843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3395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2" t="s">
        <v>1844</v>
      </c>
      <c r="G908" t="s">
        <v>1845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3396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2" t="s">
        <v>2537</v>
      </c>
      <c r="G909" t="s">
        <v>1846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1847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2" t="s">
        <v>3607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1849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2" t="s">
        <v>3608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1850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2" t="s">
        <v>1852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1851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2" t="s">
        <v>1853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1854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2" t="s">
        <v>1856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1855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2" t="s">
        <v>1857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1858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2" t="s">
        <v>2538</v>
      </c>
      <c r="G916" t="s">
        <v>1860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1859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2" t="s">
        <v>2539</v>
      </c>
      <c r="G917" t="s">
        <v>1860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1861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2" t="s">
        <v>1862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1863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2" t="s">
        <v>3580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1864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2" t="s">
        <v>1865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1866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2" t="s">
        <v>1867</v>
      </c>
      <c r="G921" t="s">
        <v>1888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1868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2" t="s">
        <v>1869</v>
      </c>
      <c r="G922" t="s">
        <v>1888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1870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2" t="s">
        <v>1872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1871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2" t="s">
        <v>1873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1875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2" t="s">
        <v>1874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1877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2" t="s">
        <v>1876</v>
      </c>
      <c r="G926" t="s">
        <v>1845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1878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2" t="s">
        <v>1879</v>
      </c>
      <c r="G927" t="s">
        <v>1845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1880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2" t="s">
        <v>1881</v>
      </c>
      <c r="G928" t="s">
        <v>1886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1882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2" t="s">
        <v>1884</v>
      </c>
      <c r="G929" t="s">
        <v>1887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1883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2" t="s">
        <v>1885</v>
      </c>
      <c r="G930" t="s">
        <v>1887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1891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2" t="s">
        <v>1889</v>
      </c>
      <c r="G931" t="s">
        <v>1890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1892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2" t="s">
        <v>1893</v>
      </c>
      <c r="G932" t="s">
        <v>1890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1894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2" t="s">
        <v>1895</v>
      </c>
      <c r="G933" t="s">
        <v>1896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3397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2" t="s">
        <v>2540</v>
      </c>
      <c r="G934" s="34" t="s">
        <v>1897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3269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2" t="s">
        <v>2449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3398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2" t="s">
        <v>2541</v>
      </c>
      <c r="G936" t="s">
        <v>1898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3399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2" t="s">
        <v>3562</v>
      </c>
      <c r="G937" t="s">
        <v>1899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3400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2" t="s">
        <v>2600</v>
      </c>
      <c r="G938" t="s">
        <v>1901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3401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2" t="s">
        <v>2542</v>
      </c>
      <c r="G939" t="s">
        <v>1902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3402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2" t="s">
        <v>2543</v>
      </c>
      <c r="G940" t="s">
        <v>1906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3403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2" t="s">
        <v>2544</v>
      </c>
      <c r="G941" t="s">
        <v>1907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3404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2" t="s">
        <v>2545</v>
      </c>
      <c r="G942" t="s">
        <v>1908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3405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2" t="s">
        <v>2546</v>
      </c>
      <c r="G943" t="s">
        <v>1909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3406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2" t="s">
        <v>2547</v>
      </c>
      <c r="G944" t="s">
        <v>1910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3407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2" t="s">
        <v>2596</v>
      </c>
      <c r="G945" t="s">
        <v>1911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3408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2" t="s">
        <v>2548</v>
      </c>
      <c r="G946" t="s">
        <v>1912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3409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2" t="s">
        <v>2549</v>
      </c>
      <c r="G947" s="34" t="s">
        <v>1913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3410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2" t="s">
        <v>2550</v>
      </c>
      <c r="G948" t="s">
        <v>1914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3411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2" t="s">
        <v>2592</v>
      </c>
      <c r="G949" t="s">
        <v>1915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3412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2" t="s">
        <v>1916</v>
      </c>
      <c r="G950" t="s">
        <v>1917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3413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2" t="s">
        <v>2051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3414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2" t="s">
        <v>1923</v>
      </c>
      <c r="G952" t="s">
        <v>1918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3415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2" t="s">
        <v>1919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3416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2" t="s">
        <v>1993</v>
      </c>
      <c r="G954" t="s">
        <v>1920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3417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2" t="s">
        <v>2551</v>
      </c>
      <c r="G955" t="s">
        <v>1921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3418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2" t="s">
        <v>1992</v>
      </c>
      <c r="G956" t="s">
        <v>1922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3509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2" t="s">
        <v>1923</v>
      </c>
      <c r="G957" t="s">
        <v>1924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3419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2" t="s">
        <v>2552</v>
      </c>
      <c r="G958" t="s">
        <v>1926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3420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2" t="s">
        <v>2553</v>
      </c>
      <c r="G959" t="s">
        <v>1925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3421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2" t="s">
        <v>2554</v>
      </c>
      <c r="G960" t="s">
        <v>1927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3422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2" t="s">
        <v>2607</v>
      </c>
      <c r="G961" t="s">
        <v>1928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3423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2" t="s">
        <v>2608</v>
      </c>
      <c r="G962" t="s">
        <v>1929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1930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2" t="s">
        <v>2609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1931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2" t="s">
        <v>2610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3424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2" t="s">
        <v>2555</v>
      </c>
      <c r="G965" t="s">
        <v>1934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3425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2" t="s">
        <v>2556</v>
      </c>
      <c r="G966" t="s">
        <v>1935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3426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2" t="s">
        <v>2557</v>
      </c>
      <c r="G967" t="s">
        <v>1936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3427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2" t="s">
        <v>2558</v>
      </c>
      <c r="G968" t="s">
        <v>1937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3428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2" t="s">
        <v>2052</v>
      </c>
      <c r="G969" t="s">
        <v>1938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3429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2" t="s">
        <v>2559</v>
      </c>
      <c r="G970" t="s">
        <v>1939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3430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2" t="s">
        <v>2560</v>
      </c>
      <c r="G971" t="s">
        <v>1940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3431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2" t="s">
        <v>2561</v>
      </c>
      <c r="G972" s="34" t="s">
        <v>1942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3432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2" t="s">
        <v>2562</v>
      </c>
      <c r="G973" t="s">
        <v>1943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3433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2" t="s">
        <v>2563</v>
      </c>
      <c r="G974" t="s">
        <v>1944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3434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2" t="s">
        <v>1947</v>
      </c>
      <c r="G975" t="s">
        <v>1946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3435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2" t="s">
        <v>1948</v>
      </c>
      <c r="G976" t="s">
        <v>1949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3436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2" t="s">
        <v>1982</v>
      </c>
      <c r="G977" t="s">
        <v>1751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3437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2" t="s">
        <v>2564</v>
      </c>
      <c r="G978" t="s">
        <v>1950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3438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2" t="s">
        <v>2594</v>
      </c>
      <c r="G979" t="s">
        <v>1951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3439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2" t="s">
        <v>2603</v>
      </c>
      <c r="G980" t="s">
        <v>1952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3440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2" t="s">
        <v>2565</v>
      </c>
      <c r="G981" t="s">
        <v>1953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3441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2" t="s">
        <v>1955</v>
      </c>
      <c r="G982" t="s">
        <v>1938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3442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2" t="s">
        <v>2053</v>
      </c>
      <c r="G983" t="s">
        <v>1956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3443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2" t="s">
        <v>2566</v>
      </c>
      <c r="G984" t="s">
        <v>1957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3444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2" t="s">
        <v>2567</v>
      </c>
      <c r="G985" t="s">
        <v>1958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3445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2" t="s">
        <v>1983</v>
      </c>
      <c r="G986" t="s">
        <v>1959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3446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2" t="s">
        <v>2593</v>
      </c>
      <c r="G987" t="s">
        <v>1967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3447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2" t="s">
        <v>2611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3448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2" t="s">
        <v>2612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3449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2" t="s">
        <v>2613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3450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2" t="s">
        <v>2614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3451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2" t="s">
        <v>2616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3452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2" t="s">
        <v>3646</v>
      </c>
      <c r="G993" t="s">
        <v>2617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3453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2" t="s">
        <v>2619</v>
      </c>
      <c r="G994" t="s">
        <v>2618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3454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2" t="s">
        <v>2620</v>
      </c>
      <c r="G995" t="s">
        <v>2621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3455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2" t="s">
        <v>2622</v>
      </c>
      <c r="G996" t="s">
        <v>2623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3456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2" t="s">
        <v>2624</v>
      </c>
      <c r="G997" t="s">
        <v>2625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3457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2" t="s">
        <v>2626</v>
      </c>
      <c r="G998" t="s">
        <v>2627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3458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2" t="s">
        <v>2649</v>
      </c>
      <c r="G999" t="s">
        <v>2652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3459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2" t="s">
        <v>2653</v>
      </c>
      <c r="G1000" t="s">
        <v>2654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3460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2" t="s">
        <v>2651</v>
      </c>
      <c r="G1001" t="s">
        <v>2650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3461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2" t="s">
        <v>2655</v>
      </c>
      <c r="G1002" t="s">
        <v>2656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3462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2" t="s">
        <v>2659</v>
      </c>
      <c r="G1003" t="s">
        <v>2660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3463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2" t="s">
        <v>2661</v>
      </c>
      <c r="G1004" t="s">
        <v>2662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3464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2" t="s">
        <v>2663</v>
      </c>
      <c r="G1005" t="s">
        <v>2664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3465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2" t="s">
        <v>2665</v>
      </c>
      <c r="G1006" t="s">
        <v>2666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3466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2" t="s">
        <v>2667</v>
      </c>
      <c r="G1007" t="s">
        <v>2668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3467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2" t="s">
        <v>2670</v>
      </c>
      <c r="G1008" t="s">
        <v>2671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3468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2" t="s">
        <v>2672</v>
      </c>
      <c r="G1009" t="s">
        <v>2673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3469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2" t="s">
        <v>2674</v>
      </c>
      <c r="G1010" t="s">
        <v>2675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3519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2" t="s">
        <v>2677</v>
      </c>
      <c r="G1011" t="s">
        <v>2676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3511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2" t="s">
        <v>2436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3523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2" t="s">
        <v>3528</v>
      </c>
      <c r="G1013" t="s">
        <v>3533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3526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2" t="s">
        <v>3527</v>
      </c>
      <c r="G1014" t="s">
        <v>3529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3531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2" t="s">
        <v>3530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3524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2" t="s">
        <v>3525</v>
      </c>
      <c r="G1016" t="s">
        <v>3532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3534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2" t="s">
        <v>3535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3575</v>
      </c>
      <c r="B1018" s="21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2" t="s">
        <v>3582</v>
      </c>
      <c r="G1018" t="s">
        <v>3576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1" t="str">
        <f>"item_"&amp;CONTROL[[#This Row],[VEHIDCODE]]</f>
        <v>item_rbd_Ganz_MAVAG_Ikarus</v>
      </c>
      <c r="O1018" s="21" t="str">
        <f>"str_"&amp;CONTROL[[#This Row],[VEHIDCODE]]</f>
        <v>str_rbd_Ganz_MAVAG_Ikarus</v>
      </c>
      <c r="P1018" s="42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3592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2" t="s">
        <v>3593</v>
      </c>
      <c r="G1019" t="s">
        <v>3594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3595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2" t="s">
        <v>3598</v>
      </c>
      <c r="G1020" t="s">
        <v>3596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3605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2" t="s">
        <v>3606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3610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2" t="s">
        <v>3611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3609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2" t="s">
        <v>3612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3616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2" t="s">
        <v>3617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3618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2" t="s">
        <v>3619</v>
      </c>
      <c r="G1025" t="s">
        <v>3620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3621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2" t="s">
        <v>3622</v>
      </c>
      <c r="G1026" t="s">
        <v>3623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3626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2" t="s">
        <v>3625</v>
      </c>
      <c r="G1027" t="s">
        <v>3624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3627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2" t="s">
        <v>3628</v>
      </c>
      <c r="G1028" t="s">
        <v>3629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3631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2" t="s">
        <v>3632</v>
      </c>
      <c r="G1029" t="s">
        <v>3630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3633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2" t="s">
        <v>3634</v>
      </c>
      <c r="G1030" t="s">
        <v>3635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3638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3639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3641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2" t="s">
        <v>3642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3640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2" t="s">
        <v>3643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3647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2" t="s">
        <v>3648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3649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2" t="s">
        <v>2026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3650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2" t="s">
        <v>2027</v>
      </c>
      <c r="G1037" t="s">
        <v>3709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3651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2" t="s">
        <v>2028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3692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2" t="s">
        <v>3652</v>
      </c>
      <c r="G1039" t="s">
        <v>3653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3654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2" t="s">
        <v>3655</v>
      </c>
      <c r="G1040" t="s">
        <v>3653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3656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2" t="s">
        <v>3657</v>
      </c>
      <c r="G1041" t="s">
        <v>3658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3660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2" t="s">
        <v>3659</v>
      </c>
      <c r="G1042" t="s">
        <v>3661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3662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2" t="s">
        <v>3663</v>
      </c>
      <c r="G1043" t="s">
        <v>3664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3667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2" t="s">
        <v>3666</v>
      </c>
      <c r="G1044" t="s">
        <v>3669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3665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2" t="s">
        <v>3668</v>
      </c>
      <c r="G1045" t="s">
        <v>3670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3673</v>
      </c>
      <c r="B1046" s="21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2" t="s">
        <v>3682</v>
      </c>
      <c r="G1046" t="s">
        <v>3678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1" t="str">
        <f>"item_"&amp;CONTROL[[#This Row],[VEHIDCODE]]</f>
        <v>item_electric_Siemens_Vectron</v>
      </c>
      <c r="O1046" s="21" t="str">
        <f>"str_"&amp;CONTROL[[#This Row],[VEHIDCODE]]</f>
        <v>str_electric_Siemens_Vectron</v>
      </c>
      <c r="P1046" s="42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3677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2" t="s">
        <v>3675</v>
      </c>
      <c r="G1047" t="s">
        <v>3678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3674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2" t="s">
        <v>3676</v>
      </c>
      <c r="G1048" t="s">
        <v>3678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  <row r="1049" spans="1:17" x14ac:dyDescent="0.35">
      <c r="A1049" t="s">
        <v>3695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2" t="s">
        <v>3693</v>
      </c>
      <c r="G1049" t="s">
        <v>3694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</row>
    <row r="1050" spans="1:17" x14ac:dyDescent="0.35">
      <c r="A1050" t="s">
        <v>3710</v>
      </c>
      <c r="B1050" s="21" t="str">
        <f>_xlfn.TEXTAFTER(CONTROL[[#This Row],[VEHIDCODE]],"_")</f>
        <v>LTZ_TE166</v>
      </c>
      <c r="C1050" t="str" cm="1">
        <f t="array" ref="C10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50" t="str" cm="1">
        <f t="array" ref="D10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5208</v>
      </c>
      <c r="F1050" s="32" t="s">
        <v>3711</v>
      </c>
      <c r="G1050" t="s">
        <v>1312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ISNUMBER(_xlfn.XMATCH(CONTROL[[#This Row],[VEHIDCODE]],TRACK_TYPES[VEHIDCODE],0))</f>
        <v>1</v>
      </c>
      <c r="K1050" t="b">
        <f>ISNUMBER(_xlfn.XMATCH(CONTROL[[#This Row],[VEHIDCODE]],PROPERTIES[VEHIDCODE],0))</f>
        <v>1</v>
      </c>
      <c r="L1050" t="b">
        <f>ISNUMBER(_xlfn.XLOOKUP(CONTROL[[#This Row],[VEHIDCODE]],roster!A:A,roster!D:D))</f>
        <v>1</v>
      </c>
      <c r="M1050" t="b">
        <f>ISNUMBER(_xlfn.XMATCH(CONTROL[[#This Row],[VEHIDCODE]],GRAPHICS_PROPERTIES[VEHIDCODE],0))</f>
        <v>1</v>
      </c>
      <c r="N1050" s="21" t="str">
        <f>"item_"&amp;CONTROL[[#This Row],[VEHIDCODE]]</f>
        <v>item_diesel_LTZ_TE166</v>
      </c>
      <c r="O1050" s="21" t="str">
        <f>"str_"&amp;CONTROL[[#This Row],[VEHIDCODE]]</f>
        <v>str_diesel_LTZ_TE166</v>
      </c>
      <c r="P1050" s="42" t="b">
        <f>_xlfn.XLOOKUP(CONTROL[[#This Row],[VEHIDCODE]],PROPERTIES[VEHIDCODE],PROPERTIES[IS_CONCEPT])="IS_CONCEPT"</f>
        <v>0</v>
      </c>
      <c r="Q1050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103" priority="33" operator="containsText" text=" ">
      <formula>NOT(ISERROR(SEARCH(" ",A1)))</formula>
    </cfRule>
  </conditionalFormatting>
  <conditionalFormatting sqref="A1:A1048576">
    <cfRule type="expression" dxfId="102" priority="1">
      <formula>$Q1=TRUE</formula>
    </cfRule>
  </conditionalFormatting>
  <conditionalFormatting sqref="A942:A943">
    <cfRule type="containsText" dxfId="101" priority="28" operator="containsText" text=" ">
      <formula>NOT(ISERROR(SEARCH(" ",A942)))</formula>
    </cfRule>
  </conditionalFormatting>
  <conditionalFormatting sqref="A946:A950 A952:A953">
    <cfRule type="containsText" dxfId="100" priority="40" operator="containsText" text=" ">
      <formula>NOT(ISERROR(SEARCH(" ",A946)))</formula>
    </cfRule>
  </conditionalFormatting>
  <conditionalFormatting sqref="A956:A971">
    <cfRule type="containsText" dxfId="99" priority="26" operator="containsText" text=" ">
      <formula>NOT(ISERROR(SEARCH(" ",A956)))</formula>
    </cfRule>
  </conditionalFormatting>
  <conditionalFormatting sqref="A979:A982">
    <cfRule type="containsText" dxfId="98" priority="24" operator="containsText" text=" ">
      <formula>NOT(ISERROR(SEARCH(" ",A979)))</formula>
    </cfRule>
  </conditionalFormatting>
  <conditionalFormatting sqref="A1031:A1042">
    <cfRule type="containsText" dxfId="97" priority="6" operator="containsText" text=" ">
      <formula>NOT(ISERROR(SEARCH(" ",A1031)))</formula>
    </cfRule>
  </conditionalFormatting>
  <conditionalFormatting sqref="E2:E1048576">
    <cfRule type="duplicateValues" dxfId="96" priority="39"/>
  </conditionalFormatting>
  <conditionalFormatting sqref="E568">
    <cfRule type="cellIs" dxfId="95" priority="2" operator="equal">
      <formula>FALSE</formula>
    </cfRule>
  </conditionalFormatting>
  <conditionalFormatting sqref="E570:E586">
    <cfRule type="cellIs" dxfId="94" priority="3" operator="equal">
      <formula>FALSE</formula>
    </cfRule>
  </conditionalFormatting>
  <conditionalFormatting sqref="E1006:E1021">
    <cfRule type="cellIs" dxfId="93" priority="18" operator="equal">
      <formula>FALSE</formula>
    </cfRule>
  </conditionalFormatting>
  <conditionalFormatting sqref="E1024:E1050">
    <cfRule type="cellIs" dxfId="92" priority="9" operator="equal">
      <formula>FALSE</formula>
    </cfRule>
  </conditionalFormatting>
  <conditionalFormatting sqref="F1:F1048576">
    <cfRule type="containsText" dxfId="91" priority="41" operator="containsText" text=")">
      <formula>NOT(ISERROR(SEARCH(")",F1)))</formula>
    </cfRule>
    <cfRule type="containsText" dxfId="90" priority="42" operator="containsText" text="(">
      <formula>NOT(ISERROR(SEARCH("(",F1)))</formula>
    </cfRule>
  </conditionalFormatting>
  <conditionalFormatting sqref="H2:H1050 H987:I987">
    <cfRule type="containsText" dxfId="89" priority="43" operator="containsText" text="FALSE">
      <formula>NOT(ISERROR(SEARCH("FALSE",H2)))</formula>
    </cfRule>
  </conditionalFormatting>
  <conditionalFormatting sqref="H1:M1 B2:E1050 J2:O1050">
    <cfRule type="cellIs" dxfId="88" priority="11" operator="equal">
      <formula>FALSE</formula>
    </cfRule>
  </conditionalFormatting>
  <conditionalFormatting sqref="I2:I1050">
    <cfRule type="containsText" dxfId="87" priority="47" operator="containsText" text="FALSE">
      <formula>NOT(ISERROR(SEARCH("FALSE",I2)))</formula>
    </cfRule>
  </conditionalFormatting>
  <conditionalFormatting sqref="N1:P1">
    <cfRule type="cellIs" dxfId="86" priority="45" operator="equal">
      <formula>FALSE</formula>
    </cfRule>
  </conditionalFormatting>
  <conditionalFormatting sqref="P2:Q1048576">
    <cfRule type="cellIs" dxfId="85" priority="21" operator="equal">
      <formula>FALSE</formula>
    </cfRule>
  </conditionalFormatting>
  <conditionalFormatting sqref="Q1">
    <cfRule type="cellIs" dxfId="84" priority="30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50"/>
  <sheetViews>
    <sheetView tabSelected="1" zoomScaleNormal="100" workbookViewId="0">
      <pane xSplit="1" ySplit="1" topLeftCell="C197" activePane="bottomRight" state="frozen"/>
      <selection pane="topRight" activeCell="B1" sqref="B1"/>
      <selection pane="bottomLeft" activeCell="A2" sqref="A2"/>
      <selection pane="bottomRight" activeCell="AJ212" sqref="AJ212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0" bestFit="1" customWidth="1"/>
    <col min="6" max="6" width="15.26953125" customWidth="1"/>
    <col min="7" max="7" width="15.26953125" style="40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6" customWidth="1"/>
    <col min="42" max="45" width="8.81640625" style="50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1941</v>
      </c>
      <c r="D1" s="11" t="s">
        <v>2</v>
      </c>
      <c r="E1" s="41" t="s">
        <v>2595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3698</v>
      </c>
      <c r="L1" s="1" t="s">
        <v>3696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3687</v>
      </c>
      <c r="T1" s="51" t="s">
        <v>3685</v>
      </c>
      <c r="U1" s="51" t="s">
        <v>3686</v>
      </c>
      <c r="V1" s="1" t="s">
        <v>10</v>
      </c>
      <c r="W1" s="51" t="s">
        <v>3688</v>
      </c>
      <c r="X1" s="51" t="s">
        <v>3689</v>
      </c>
      <c r="Y1" s="51" t="s">
        <v>3690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3697</v>
      </c>
      <c r="AG1" t="s">
        <v>46</v>
      </c>
      <c r="AH1" t="s">
        <v>47</v>
      </c>
      <c r="AI1" t="s">
        <v>48</v>
      </c>
      <c r="AJ1" s="2" t="s">
        <v>3550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3679</v>
      </c>
      <c r="AP1" s="47" t="s">
        <v>3684</v>
      </c>
      <c r="AQ1" s="47" t="s">
        <v>3683</v>
      </c>
      <c r="AR1" s="47" t="s">
        <v>3700</v>
      </c>
      <c r="AS1" s="47" t="s">
        <v>3699</v>
      </c>
      <c r="AT1" s="3" t="s">
        <v>1900</v>
      </c>
    </row>
    <row r="2" spans="1:64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0" t="str">
        <f>_xlfn.XLOOKUP(PROPERTIES[[#This Row],[VEHIDCODE]],CONTROL[VEHIDCODE],CONTROL[ENGLISH])</f>
        <v>Maglev Unit Wagon</v>
      </c>
      <c r="G2" s="40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BJ2"/>
      <c r="BK2"/>
      <c r="BL2"/>
    </row>
    <row r="3" spans="1:64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0" t="str">
        <f>_xlfn.XLOOKUP(PROPERTIES[[#This Row],[VEHIDCODE]],CONTROL[VEHIDCODE],CONTROL[ENGLISH])</f>
        <v>Maglev Unit Wagon</v>
      </c>
      <c r="G3" s="40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BJ3"/>
      <c r="BK3"/>
      <c r="BL3"/>
    </row>
    <row r="4" spans="1:64" x14ac:dyDescent="0.35">
      <c r="A4" s="2" t="s">
        <v>2678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0" t="str">
        <f>_xlfn.XLOOKUP(PROPERTIES[[#This Row],[VEHIDCODE]],CONTROL[VEHIDCODE],CONTROL[ENGLISH])</f>
        <v>Komarek NOLB 1</v>
      </c>
      <c r="F4" t="s">
        <v>540</v>
      </c>
      <c r="G4" s="40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BJ4"/>
      <c r="BK4"/>
      <c r="BL4"/>
    </row>
    <row r="5" spans="1:64" x14ac:dyDescent="0.35">
      <c r="A5" s="2" t="s">
        <v>2679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0" t="str">
        <f>_xlfn.XLOOKUP(PROPERTIES[[#This Row],[VEHIDCODE]],CONTROL[VEHIDCODE],CONTROL[ENGLISH])</f>
        <v>Kerr, Stuart &amp; Co. 86</v>
      </c>
      <c r="F5" t="s">
        <v>636</v>
      </c>
      <c r="G5" s="40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BJ5"/>
      <c r="BK5"/>
      <c r="BL5"/>
    </row>
    <row r="6" spans="1:64" x14ac:dyDescent="0.35">
      <c r="A6" s="2" t="s">
        <v>2680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0" t="str">
        <f>_xlfn.XLOOKUP(PROPERTIES[[#This Row],[VEHIDCODE]],CONTROL[VEHIDCODE],CONTROL[ENGLISH])</f>
        <v>Victorian Railways Rowan Railmotor</v>
      </c>
      <c r="F6" t="s">
        <v>541</v>
      </c>
      <c r="G6" s="40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BJ6"/>
      <c r="BK6"/>
      <c r="BL6"/>
    </row>
    <row r="7" spans="1:64" x14ac:dyDescent="0.35">
      <c r="A7" s="2" t="s">
        <v>2681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0" t="str">
        <f>_xlfn.XLOOKUP(PROPERTIES[[#This Row],[VEHIDCODE]],CONTROL[VEHIDCODE],CONTROL[ENGLISH])</f>
        <v>Esslingen Czm 1/2</v>
      </c>
      <c r="F7" t="s">
        <v>570</v>
      </c>
      <c r="G7" s="40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BJ7"/>
      <c r="BK7"/>
      <c r="BL7"/>
    </row>
    <row r="8" spans="1:64" x14ac:dyDescent="0.35">
      <c r="A8" s="2" t="s">
        <v>2682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0" t="str">
        <f>_xlfn.XLOOKUP(PROPERTIES[[#This Row],[VEHIDCODE]],CONTROL[VEHIDCODE],CONTROL[ENGLISH])</f>
        <v>Maffei MCCi</v>
      </c>
      <c r="F8" t="s">
        <v>584</v>
      </c>
      <c r="G8" s="40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BJ8"/>
      <c r="BK8"/>
      <c r="BL8"/>
    </row>
    <row r="9" spans="1:64" x14ac:dyDescent="0.35">
      <c r="A9" s="2" t="s">
        <v>2683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0" t="str">
        <f>_xlfn.XLOOKUP(PROPERTIES[[#This Row],[VEHIDCODE]],CONTROL[VEHIDCODE],CONTROL[ENGLISH])</f>
        <v>Kitson &amp; Co CSAR Railmotor</v>
      </c>
      <c r="F9" t="s">
        <v>771</v>
      </c>
      <c r="G9" s="40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BJ9"/>
      <c r="BK9"/>
      <c r="BL9"/>
    </row>
    <row r="10" spans="1:64" x14ac:dyDescent="0.35">
      <c r="A10" s="2" t="s">
        <v>2684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0" t="str">
        <f>_xlfn.XLOOKUP(PROPERTIES[[#This Row],[VEHIDCODE]],CONTROL[VEHIDCODE],CONTROL[ENGLISH])</f>
        <v>Kerr Stuart steam railmotor</v>
      </c>
      <c r="F10" t="s">
        <v>541</v>
      </c>
      <c r="G10" s="40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BJ10"/>
      <c r="BK10"/>
      <c r="BL10"/>
    </row>
    <row r="11" spans="1:64" x14ac:dyDescent="0.35">
      <c r="A11" s="2" t="s">
        <v>2685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0" t="str">
        <f>_xlfn.XLOOKUP(PROPERTIES[[#This Row],[VEHIDCODE]],CONTROL[VEHIDCODE],CONTROL[ENGLISH])</f>
        <v>KkStB 4.0</v>
      </c>
      <c r="F11" t="s">
        <v>540</v>
      </c>
      <c r="G11" s="40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BJ11"/>
      <c r="BK11"/>
      <c r="BL11"/>
    </row>
    <row r="12" spans="1:64" x14ac:dyDescent="0.35">
      <c r="A12" s="2" t="s">
        <v>2686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0" t="str">
        <f>_xlfn.XLOOKUP(PROPERTIES[[#This Row],[VEHIDCODE]],CONTROL[VEHIDCODE],CONTROL[ENGLISH])</f>
        <v>AEC railmotor RM1</v>
      </c>
      <c r="F12" t="s">
        <v>541</v>
      </c>
      <c r="G12" s="40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BJ12"/>
      <c r="BK12"/>
      <c r="BL12"/>
    </row>
    <row r="13" spans="1:64" x14ac:dyDescent="0.35">
      <c r="A13" s="2" t="s">
        <v>2687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0" t="str">
        <f>_xlfn.XLOOKUP(PROPERTIES[[#This Row],[VEHIDCODE]],CONTROL[VEHIDCODE],CONTROL[ENGLISH])</f>
        <v>VT133 Wismar Railcar</v>
      </c>
      <c r="F13" t="s">
        <v>584</v>
      </c>
      <c r="G13" s="40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BJ13"/>
      <c r="BK13"/>
      <c r="BL13"/>
    </row>
    <row r="14" spans="1:64" x14ac:dyDescent="0.35">
      <c r="A14" s="2" t="s">
        <v>2688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0" t="str">
        <f>_xlfn.XLOOKUP(PROPERTIES[[#This Row],[VEHIDCODE]],CONTROL[VEHIDCODE],CONTROL[ENGLISH])</f>
        <v>AEC Railcar</v>
      </c>
      <c r="F14" t="s">
        <v>603</v>
      </c>
      <c r="G14" s="40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BJ14"/>
      <c r="BK14"/>
      <c r="BL14"/>
    </row>
    <row r="15" spans="1:64" x14ac:dyDescent="0.35">
      <c r="A15" s="2" t="s">
        <v>2689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0" t="str">
        <f>_xlfn.XLOOKUP(PROPERTIES[[#This Row],[VEHIDCODE]],CONTROL[VEHIDCODE],CONTROL[ENGLISH])</f>
        <v>Simmering VT42</v>
      </c>
      <c r="F15" t="s">
        <v>540</v>
      </c>
      <c r="G15" s="40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0</v>
      </c>
      <c r="AQ15" s="48" t="b">
        <v>0</v>
      </c>
      <c r="AR15" s="48">
        <v>0</v>
      </c>
      <c r="AS15" s="48" t="b">
        <v>0</v>
      </c>
      <c r="AT15" s="7" t="b">
        <v>0</v>
      </c>
      <c r="BJ15"/>
      <c r="BK15"/>
      <c r="BL15"/>
    </row>
    <row r="16" spans="1:64" x14ac:dyDescent="0.35">
      <c r="A16" s="2" t="s">
        <v>2690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0" t="str">
        <f>_xlfn.XLOOKUP(PROPERTIES[[#This Row],[VEHIDCODE]],CONTROL[VEHIDCODE],CONTROL[ENGLISH])</f>
        <v>Hutt RM31</v>
      </c>
      <c r="F16" t="s">
        <v>697</v>
      </c>
      <c r="G16" s="40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0</v>
      </c>
      <c r="AQ16" s="48" t="b">
        <v>0</v>
      </c>
      <c r="AR16" s="48">
        <v>0</v>
      </c>
      <c r="AS16" s="48" t="b">
        <v>0</v>
      </c>
      <c r="AT16" s="7" t="b">
        <v>0</v>
      </c>
      <c r="BJ16"/>
      <c r="BK16"/>
      <c r="BL16"/>
    </row>
    <row r="17" spans="1:64" x14ac:dyDescent="0.35">
      <c r="A17" s="2" t="s">
        <v>2691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0" t="str">
        <f>_xlfn.XLOOKUP(PROPERTIES[[#This Row],[VEHIDCODE]],CONTROL[VEHIDCODE],CONTROL[ENGLISH])</f>
        <v>NOHAB CP 0100</v>
      </c>
      <c r="F17" t="s">
        <v>710</v>
      </c>
      <c r="G17" s="40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0</v>
      </c>
      <c r="AQ17" s="48" t="b">
        <v>0</v>
      </c>
      <c r="AR17" s="48">
        <v>0</v>
      </c>
      <c r="AS17" s="48" t="b">
        <v>0</v>
      </c>
      <c r="AT17" s="7" t="b">
        <v>0</v>
      </c>
      <c r="BJ17"/>
      <c r="BK17"/>
      <c r="BL17"/>
    </row>
    <row r="18" spans="1:64" x14ac:dyDescent="0.35">
      <c r="A18" s="2" t="s">
        <v>2692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0" t="str">
        <f>_xlfn.XLOOKUP(PROPERTIES[[#This Row],[VEHIDCODE]],CONTROL[VEHIDCODE],CONTROL[ENGLISH])</f>
        <v>Budd RDC</v>
      </c>
      <c r="F18" t="s">
        <v>757</v>
      </c>
      <c r="G18" s="40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1962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0</v>
      </c>
      <c r="AQ18" s="48" t="b">
        <v>0</v>
      </c>
      <c r="AR18" s="48">
        <v>0</v>
      </c>
      <c r="AS18" s="48" t="b">
        <v>0</v>
      </c>
      <c r="AT18" s="7" t="b">
        <v>0</v>
      </c>
      <c r="BJ18"/>
      <c r="BK18"/>
      <c r="BL18"/>
    </row>
    <row r="19" spans="1:64" x14ac:dyDescent="0.35">
      <c r="A19" s="2" t="s">
        <v>2693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0" t="str">
        <f>_xlfn.XLOOKUP(PROPERTIES[[#This Row],[VEHIDCODE]],CONTROL[VEHIDCODE],CONTROL[ENGLISH])</f>
        <v>Uerdingen railbus</v>
      </c>
      <c r="F19" t="s">
        <v>584</v>
      </c>
      <c r="G19" s="40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0</v>
      </c>
      <c r="AQ19" s="48" t="b">
        <v>0</v>
      </c>
      <c r="AR19" s="48">
        <v>0</v>
      </c>
      <c r="AS19" s="48" t="b">
        <v>0</v>
      </c>
      <c r="AT19" s="7" t="b">
        <v>0</v>
      </c>
      <c r="BJ19"/>
      <c r="BK19"/>
      <c r="BL19"/>
    </row>
    <row r="20" spans="1:64" x14ac:dyDescent="0.35">
      <c r="A20" s="2" t="s">
        <v>2694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0" t="str">
        <f>_xlfn.XLOOKUP(PROPERTIES[[#This Row],[VEHIDCODE]],CONTROL[VEHIDCODE],CONTROL[ENGLISH])</f>
        <v>MaK GDT</v>
      </c>
      <c r="F20" t="s">
        <v>584</v>
      </c>
      <c r="G20" s="40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0</v>
      </c>
      <c r="AQ20" s="48" t="b">
        <v>0</v>
      </c>
      <c r="AR20" s="48">
        <v>0</v>
      </c>
      <c r="AS20" s="48" t="b">
        <v>0</v>
      </c>
      <c r="AT20" s="7" t="b">
        <v>0</v>
      </c>
      <c r="BJ20"/>
      <c r="BK20"/>
      <c r="BL20"/>
    </row>
    <row r="21" spans="1:64" x14ac:dyDescent="0.35">
      <c r="A21" s="2" t="s">
        <v>2695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0" t="str">
        <f>_xlfn.XLOOKUP(PROPERTIES[[#This Row],[VEHIDCODE]],CONTROL[VEHIDCODE],CONTROL[ENGLISH])</f>
        <v>Allan 'Kameel'</v>
      </c>
      <c r="F21" t="s">
        <v>692</v>
      </c>
      <c r="G21" s="40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0</v>
      </c>
      <c r="AQ21" s="48" t="b">
        <v>0</v>
      </c>
      <c r="AR21" s="48">
        <v>0</v>
      </c>
      <c r="AS21" s="48" t="b">
        <v>0</v>
      </c>
      <c r="AT21" s="7" t="b">
        <v>0</v>
      </c>
      <c r="BJ21"/>
      <c r="BK21"/>
      <c r="BL21"/>
    </row>
    <row r="22" spans="1:64" x14ac:dyDescent="0.35">
      <c r="A22" s="2" t="s">
        <v>2696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0" t="str">
        <f>_xlfn.XLOOKUP(PROPERTIES[[#This Row],[VEHIDCODE]],CONTROL[VEHIDCODE],CONTROL[ENGLISH])</f>
        <v>NS DH1</v>
      </c>
      <c r="F22" t="s">
        <v>692</v>
      </c>
      <c r="G22" s="40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0</v>
      </c>
      <c r="AQ22" s="48" t="b">
        <v>0</v>
      </c>
      <c r="AR22" s="48">
        <v>0</v>
      </c>
      <c r="AS22" s="48" t="b">
        <v>0</v>
      </c>
      <c r="AT22" s="7" t="b">
        <v>0</v>
      </c>
      <c r="BJ22"/>
      <c r="BK22"/>
      <c r="BL22"/>
    </row>
    <row r="23" spans="1:64" x14ac:dyDescent="0.35">
      <c r="A23" s="2" t="s">
        <v>2697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0" t="str">
        <f>_xlfn.XLOOKUP(PROPERTIES[[#This Row],[VEHIDCODE]],CONTROL[VEHIDCODE],CONTROL[ENGLISH])</f>
        <v>Jenbacher Werke 5047</v>
      </c>
      <c r="F23" t="s">
        <v>540</v>
      </c>
      <c r="G23" s="40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0</v>
      </c>
      <c r="AQ23" s="48" t="b">
        <v>0</v>
      </c>
      <c r="AR23" s="48">
        <v>0</v>
      </c>
      <c r="AS23" s="48" t="b">
        <v>0</v>
      </c>
      <c r="AT23" s="7" t="b">
        <v>0</v>
      </c>
      <c r="BJ23"/>
      <c r="BK23"/>
      <c r="BL23"/>
    </row>
    <row r="24" spans="1:64" x14ac:dyDescent="0.35">
      <c r="A24" s="2" t="s">
        <v>2698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0" t="str">
        <f>_xlfn.XLOOKUP(PROPERTIES[[#This Row],[VEHIDCODE]],CONTROL[VEHIDCODE],CONTROL[ENGLISH])</f>
        <v>Hunslet-Barclay 'Super Sprinter'</v>
      </c>
      <c r="F24" t="s">
        <v>603</v>
      </c>
      <c r="G24" s="40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0</v>
      </c>
      <c r="AQ24" s="48" t="b">
        <v>0</v>
      </c>
      <c r="AR24" s="48">
        <v>0</v>
      </c>
      <c r="AS24" s="48" t="b">
        <v>0</v>
      </c>
      <c r="AT24" s="7" t="b">
        <v>0</v>
      </c>
      <c r="BJ24"/>
      <c r="BK24"/>
      <c r="BL24"/>
    </row>
    <row r="25" spans="1:64" x14ac:dyDescent="0.35">
      <c r="A25" s="2" t="s">
        <v>2699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0" t="str">
        <f>_xlfn.XLOOKUP(PROPERTIES[[#This Row],[VEHIDCODE]],CONTROL[VEHIDCODE],CONTROL[ENGLISH])</f>
        <v>Vagonka Studenka 809</v>
      </c>
      <c r="F25" t="s">
        <v>583</v>
      </c>
      <c r="G25" s="40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0</v>
      </c>
      <c r="AQ25" s="48" t="b">
        <v>0</v>
      </c>
      <c r="AR25" s="48">
        <v>0</v>
      </c>
      <c r="AS25" s="48" t="b">
        <v>0</v>
      </c>
      <c r="AT25" s="7" t="b">
        <v>0</v>
      </c>
      <c r="BJ25"/>
      <c r="BK25"/>
      <c r="BL25"/>
    </row>
    <row r="26" spans="1:64" x14ac:dyDescent="0.35">
      <c r="A26" s="2" t="s">
        <v>2700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0" t="str">
        <f>_xlfn.XLOOKUP(PROPERTIES[[#This Row],[VEHIDCODE]],CONTROL[VEHIDCODE],CONTROL[ENGLISH])</f>
        <v>DWA 670</v>
      </c>
      <c r="F26" t="s">
        <v>584</v>
      </c>
      <c r="G26" s="40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0</v>
      </c>
      <c r="AQ26" s="48" t="b">
        <v>0</v>
      </c>
      <c r="AR26" s="48">
        <v>0</v>
      </c>
      <c r="AS26" s="48" t="b">
        <v>0</v>
      </c>
      <c r="AT26" s="7" t="b">
        <v>0</v>
      </c>
      <c r="BJ26"/>
      <c r="BK26"/>
      <c r="BL26"/>
    </row>
    <row r="27" spans="1:64" x14ac:dyDescent="0.35">
      <c r="A27" s="2" t="s">
        <v>2701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0" t="str">
        <f>_xlfn.XLOOKUP(PROPERTIES[[#This Row],[VEHIDCODE]],CONTROL[VEHIDCODE],CONTROL[ENGLISH])</f>
        <v>RVR AR2</v>
      </c>
      <c r="F27" t="s">
        <v>659</v>
      </c>
      <c r="G27" s="40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0</v>
      </c>
      <c r="AQ27" s="48" t="b">
        <v>0</v>
      </c>
      <c r="AR27" s="48">
        <v>0</v>
      </c>
      <c r="AS27" s="48" t="b">
        <v>0</v>
      </c>
      <c r="AT27" s="7" t="b">
        <v>0</v>
      </c>
      <c r="BJ27"/>
      <c r="BK27"/>
      <c r="BL27"/>
    </row>
    <row r="28" spans="1:64" x14ac:dyDescent="0.35">
      <c r="A28" s="2" t="s">
        <v>2702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0" t="str">
        <f>_xlfn.XLOOKUP(PROPERTIES[[#This Row],[VEHIDCODE]],CONTROL[VEHIDCODE],CONTROL[ENGLISH])</f>
        <v>Austro-Daimler Z1</v>
      </c>
      <c r="F28" t="s">
        <v>540</v>
      </c>
      <c r="G28" s="40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BJ28"/>
      <c r="BK28"/>
      <c r="BL28"/>
    </row>
    <row r="29" spans="1:64" x14ac:dyDescent="0.35">
      <c r="A29" s="2" t="s">
        <v>2703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0" t="str">
        <f>_xlfn.XLOOKUP(PROPERTIES[[#This Row],[VEHIDCODE]],CONTROL[VEHIDCODE],CONTROL[ENGLISH])</f>
        <v>McKeen Motor Car 70</v>
      </c>
      <c r="F29" t="s">
        <v>757</v>
      </c>
      <c r="G29" s="40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BJ29"/>
      <c r="BK29"/>
      <c r="BL29"/>
    </row>
    <row r="30" spans="1:64" x14ac:dyDescent="0.35">
      <c r="A30" s="2" t="s">
        <v>2704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0" t="str">
        <f>_xlfn.XLOOKUP(PROPERTIES[[#This Row],[VEHIDCODE]],CONTROL[VEHIDCODE],CONTROL[ENGLISH])</f>
        <v>BBC DET 1-2 'Sächsischer'</v>
      </c>
      <c r="F30" t="s">
        <v>584</v>
      </c>
      <c r="G30" s="40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BJ30"/>
      <c r="BK30"/>
      <c r="BL30"/>
    </row>
    <row r="31" spans="1:64" x14ac:dyDescent="0.35">
      <c r="A31" s="2" t="s">
        <v>2705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0" t="str">
        <f>_xlfn.XLOOKUP(PROPERTIES[[#This Row],[VEHIDCODE]],CONTROL[VEHIDCODE],CONTROL[ENGLISH])</f>
        <v>WC&amp;PR Drewry Railcar</v>
      </c>
      <c r="F31" t="s">
        <v>603</v>
      </c>
      <c r="G31" s="40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BJ31"/>
      <c r="BK31"/>
      <c r="BL31"/>
    </row>
    <row r="32" spans="1:64" x14ac:dyDescent="0.35">
      <c r="A32" s="2" t="s">
        <v>2706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0" t="str">
        <f>_xlfn.XLOOKUP(PROPERTIES[[#This Row],[VEHIDCODE]],CONTROL[VEHIDCODE],CONTROL[ENGLISH])</f>
        <v>LHW BSt 6001</v>
      </c>
      <c r="F32" t="s">
        <v>584</v>
      </c>
      <c r="G32" s="40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BJ32"/>
      <c r="BK32"/>
      <c r="BL32"/>
    </row>
    <row r="33" spans="1:64" x14ac:dyDescent="0.35">
      <c r="A33" s="2" t="s">
        <v>2707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0" t="str">
        <f>_xlfn.XLOOKUP(PROPERTIES[[#This Row],[VEHIDCODE]],CONTROL[VEHIDCODE],CONTROL[ENGLISH])</f>
        <v>EMC DERM</v>
      </c>
      <c r="F33" t="s">
        <v>541</v>
      </c>
      <c r="G33" s="40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BJ33"/>
      <c r="BK33"/>
      <c r="BL33"/>
    </row>
    <row r="34" spans="1:64" x14ac:dyDescent="0.35">
      <c r="A34" s="2" t="s">
        <v>2708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0" t="str">
        <f>_xlfn.XLOOKUP(PROPERTIES[[#This Row],[VEHIDCODE]],CONTROL[VEHIDCODE],CONTROL[ENGLISH])</f>
        <v>Tatra M120.4</v>
      </c>
      <c r="F34" t="s">
        <v>583</v>
      </c>
      <c r="G34" s="40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0</v>
      </c>
      <c r="AQ34" s="48" t="b">
        <v>0</v>
      </c>
      <c r="AR34" s="48">
        <v>0</v>
      </c>
      <c r="AS34" s="48" t="b">
        <v>0</v>
      </c>
      <c r="AT34" s="7" t="b">
        <v>0</v>
      </c>
      <c r="BJ34"/>
      <c r="BK34"/>
      <c r="BL34"/>
    </row>
    <row r="35" spans="1:64" x14ac:dyDescent="0.35">
      <c r="A35" s="2" t="s">
        <v>2709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0" t="str">
        <f>_xlfn.XLOOKUP(PROPERTIES[[#This Row],[VEHIDCODE]],CONTROL[VEHIDCODE],CONTROL[ENGLISH])</f>
        <v>Franz Kruckenberg Schienenzeppelin</v>
      </c>
      <c r="F35" t="s">
        <v>584</v>
      </c>
      <c r="G35" s="40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BJ35"/>
      <c r="BK35"/>
      <c r="BL35"/>
    </row>
    <row r="36" spans="1:64" x14ac:dyDescent="0.35">
      <c r="A36" s="2" t="s">
        <v>2710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0" t="str">
        <f>_xlfn.XLOOKUP(PROPERTIES[[#This Row],[VEHIDCODE]],CONTROL[VEHIDCODE],CONTROL[ENGLISH])</f>
        <v>DSB MO Serie 1</v>
      </c>
      <c r="F36" t="s">
        <v>586</v>
      </c>
      <c r="G36" s="40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0</v>
      </c>
      <c r="AQ36" s="48" t="b">
        <v>0</v>
      </c>
      <c r="AR36" s="48">
        <v>0</v>
      </c>
      <c r="AS36" s="48" t="b">
        <v>0</v>
      </c>
      <c r="AT36" s="7" t="b">
        <v>0</v>
      </c>
      <c r="BJ36"/>
      <c r="BK36"/>
      <c r="BL36"/>
    </row>
    <row r="37" spans="1:64" x14ac:dyDescent="0.35">
      <c r="A37" s="2" t="s">
        <v>2711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0" t="str">
        <f>_xlfn.XLOOKUP(PROPERTIES[[#This Row],[VEHIDCODE]],CONTROL[VEHIDCODE],CONTROL[ENGLISH])</f>
        <v>Strommens Kristine Valdresdatter</v>
      </c>
      <c r="F37" t="s">
        <v>693</v>
      </c>
      <c r="G37" s="40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0</v>
      </c>
      <c r="AQ37" s="48" t="b">
        <v>0</v>
      </c>
      <c r="AR37" s="48">
        <v>0</v>
      </c>
      <c r="AS37" s="48" t="b">
        <v>0</v>
      </c>
      <c r="AT37" s="7" t="b">
        <v>0</v>
      </c>
      <c r="BJ37"/>
      <c r="BK37"/>
      <c r="BL37"/>
    </row>
    <row r="38" spans="1:64" x14ac:dyDescent="0.35">
      <c r="A38" s="2" t="s">
        <v>2712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0" t="str">
        <f>_xlfn.XLOOKUP(PROPERTIES[[#This Row],[VEHIDCODE]],CONTROL[VEHIDCODE],CONTROL[ENGLISH])</f>
        <v>Tatra M290</v>
      </c>
      <c r="F38" t="s">
        <v>583</v>
      </c>
      <c r="G38" s="40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BJ38"/>
      <c r="BK38"/>
      <c r="BL38"/>
    </row>
    <row r="39" spans="1:64" x14ac:dyDescent="0.35">
      <c r="A39" s="2" t="s">
        <v>2713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0" t="str">
        <f>_xlfn.XLOOKUP(PROPERTIES[[#This Row],[VEHIDCODE]],CONTROL[VEHIDCODE],CONTROL[ENGLISH])</f>
        <v>Werkspoor DM37</v>
      </c>
      <c r="F39" t="s">
        <v>692</v>
      </c>
      <c r="G39" s="40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0</v>
      </c>
      <c r="AQ39" s="48" t="b">
        <v>0</v>
      </c>
      <c r="AR39" s="48">
        <v>0</v>
      </c>
      <c r="AS39" s="48" t="b">
        <v>0</v>
      </c>
      <c r="AT39" s="7" t="b">
        <v>0</v>
      </c>
      <c r="BJ39"/>
      <c r="BK39"/>
      <c r="BL39"/>
    </row>
    <row r="40" spans="1:64" x14ac:dyDescent="0.35">
      <c r="A40" s="2" t="s">
        <v>2714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0" t="str">
        <f>_xlfn.XLOOKUP(PROPERTIES[[#This Row],[VEHIDCODE]],CONTROL[VEHIDCODE],CONTROL[ENGLISH])</f>
        <v>Eveleigh 400 Class</v>
      </c>
      <c r="F40" t="s">
        <v>541</v>
      </c>
      <c r="G40" s="40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BJ40"/>
      <c r="BK40"/>
      <c r="BL40"/>
    </row>
    <row r="41" spans="1:64" x14ac:dyDescent="0.35">
      <c r="A41" s="2" t="s">
        <v>2715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0" t="str">
        <f>_xlfn.XLOOKUP(PROPERTIES[[#This Row],[VEHIDCODE]],CONTROL[VEHIDCODE],CONTROL[ENGLISH])</f>
        <v>Vale do Vouga ME51-55</v>
      </c>
      <c r="F41" t="s">
        <v>710</v>
      </c>
      <c r="G41" s="40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BJ41"/>
      <c r="BK41"/>
      <c r="BL41"/>
    </row>
    <row r="42" spans="1:64" x14ac:dyDescent="0.35">
      <c r="A42" s="2" t="s">
        <v>2716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0" t="str">
        <f>_xlfn.XLOOKUP(PROPERTIES[[#This Row],[VEHIDCODE]],CONTROL[VEHIDCODE],CONTROL[ENGLISH])</f>
        <v>Ateliers Germain 42/43</v>
      </c>
      <c r="F42" t="s">
        <v>548</v>
      </c>
      <c r="G42" s="40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0</v>
      </c>
      <c r="AQ42" s="48" t="b">
        <v>0</v>
      </c>
      <c r="AR42" s="48">
        <v>0</v>
      </c>
      <c r="AS42" s="48" t="b">
        <v>0</v>
      </c>
      <c r="AT42" s="7" t="b">
        <v>0</v>
      </c>
      <c r="BJ42"/>
      <c r="BK42"/>
      <c r="BL42"/>
    </row>
    <row r="43" spans="1:64" x14ac:dyDescent="0.35">
      <c r="A43" s="2" t="s">
        <v>2717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0" t="str">
        <f>_xlfn.XLOOKUP(PROPERTIES[[#This Row],[VEHIDCODE]],CONTROL[VEHIDCODE],CONTROL[ENGLISH])</f>
        <v>SGP 77783/1960</v>
      </c>
      <c r="F43" t="s">
        <v>550</v>
      </c>
      <c r="G43" s="40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0</v>
      </c>
      <c r="AQ43" s="48" t="b">
        <v>0</v>
      </c>
      <c r="AR43" s="48">
        <v>0</v>
      </c>
      <c r="AS43" s="48" t="b">
        <v>0</v>
      </c>
      <c r="AT43" s="7" t="b">
        <v>0</v>
      </c>
      <c r="BJ43"/>
      <c r="BK43"/>
      <c r="BL43"/>
    </row>
    <row r="44" spans="1:64" x14ac:dyDescent="0.35">
      <c r="A44" s="2" t="s">
        <v>2718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0" t="str">
        <f>_xlfn.XLOOKUP(PROPERTIES[[#This Row],[VEHIDCODE]],CONTROL[VEHIDCODE],CONTROL[ENGLISH])</f>
        <v>Ferrostaal-Esslingen AA.71</v>
      </c>
      <c r="F44" t="s">
        <v>615</v>
      </c>
      <c r="G44" s="40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0</v>
      </c>
      <c r="AQ44" s="48" t="b">
        <v>0</v>
      </c>
      <c r="AR44" s="48">
        <v>0</v>
      </c>
      <c r="AS44" s="48" t="b">
        <v>0</v>
      </c>
      <c r="AT44" s="7" t="b">
        <v>0</v>
      </c>
      <c r="BJ44"/>
      <c r="BK44"/>
      <c r="BL44"/>
    </row>
    <row r="45" spans="1:64" x14ac:dyDescent="0.35">
      <c r="A45" s="2" t="s">
        <v>2719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0" t="str">
        <f>_xlfn.XLOOKUP(PROPERTIES[[#This Row],[VEHIDCODE]],CONTROL[VEHIDCODE],CONTROL[ENGLISH])</f>
        <v>Alsthom Z-431</v>
      </c>
      <c r="F45" t="s">
        <v>748</v>
      </c>
      <c r="G45" s="40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0</v>
      </c>
      <c r="AQ45" s="48" t="b">
        <v>0</v>
      </c>
      <c r="AR45" s="48">
        <v>0</v>
      </c>
      <c r="AS45" s="48" t="b">
        <v>0</v>
      </c>
      <c r="AT45" s="7" t="b">
        <v>0</v>
      </c>
      <c r="BJ45"/>
      <c r="BK45"/>
      <c r="BL45"/>
    </row>
    <row r="46" spans="1:64" x14ac:dyDescent="0.35">
      <c r="A46" s="2" t="s">
        <v>2720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0" t="str">
        <f>_xlfn.XLOOKUP(PROPERTIES[[#This Row],[VEHIDCODE]],CONTROL[VEHIDCODE],CONTROL[ENGLISH])</f>
        <v>Budd SPV-2000</v>
      </c>
      <c r="F46" t="s">
        <v>757</v>
      </c>
      <c r="G46" s="40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0</v>
      </c>
      <c r="AQ46" s="48" t="b">
        <v>0</v>
      </c>
      <c r="AR46" s="48">
        <v>0</v>
      </c>
      <c r="AS46" s="48" t="b">
        <v>0</v>
      </c>
      <c r="AT46" s="7" t="b">
        <v>0</v>
      </c>
      <c r="BJ46"/>
      <c r="BK46"/>
      <c r="BL46"/>
    </row>
    <row r="47" spans="1:64" x14ac:dyDescent="0.35">
      <c r="A47" s="2" t="s">
        <v>2721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0" t="str">
        <f>_xlfn.XLOOKUP(PROPERTIES[[#This Row],[VEHIDCODE]],CONTROL[VEHIDCODE],CONTROL[ENGLISH])</f>
        <v>CKD Vagonka Dm12</v>
      </c>
      <c r="F47" t="s">
        <v>597</v>
      </c>
      <c r="G47" s="40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0</v>
      </c>
      <c r="AQ47" s="48" t="b">
        <v>0</v>
      </c>
      <c r="AR47" s="48">
        <v>0</v>
      </c>
      <c r="AS47" s="48" t="b">
        <v>0</v>
      </c>
      <c r="AT47" s="7" t="b">
        <v>0</v>
      </c>
      <c r="BJ47"/>
      <c r="BK47"/>
      <c r="BL47"/>
    </row>
    <row r="48" spans="1:64" x14ac:dyDescent="0.35">
      <c r="A48" s="2" t="s">
        <v>3485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0" t="str">
        <f>_xlfn.XLOOKUP(PROPERTIES[[#This Row],[VEHIDCODE]],CONTROL[VEHIDCODE],CONTROL[ENGLISH])</f>
        <v>Stadler Regio-Shuttle RS1</v>
      </c>
      <c r="F48" t="s">
        <v>583</v>
      </c>
      <c r="G48" s="40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0</v>
      </c>
      <c r="AQ48" s="48" t="b">
        <v>0</v>
      </c>
      <c r="AR48" s="48">
        <v>0</v>
      </c>
      <c r="AS48" s="48" t="b">
        <v>0</v>
      </c>
      <c r="AT48" s="7" t="b">
        <v>0</v>
      </c>
      <c r="BJ48"/>
      <c r="BK48"/>
      <c r="BL48"/>
    </row>
    <row r="49" spans="1:64" x14ac:dyDescent="0.35">
      <c r="A49" s="2" t="s">
        <v>2722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0" t="str">
        <f>_xlfn.XLOOKUP(PROPERTIES[[#This Row],[VEHIDCODE]],CONTROL[VEHIDCODE],CONTROL[ENGLISH])</f>
        <v>Fiat Ferroviaria ALn 668.1400</v>
      </c>
      <c r="F49" t="s">
        <v>636</v>
      </c>
      <c r="G49" s="40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0</v>
      </c>
      <c r="AQ49" s="48" t="b">
        <v>0</v>
      </c>
      <c r="AR49" s="48">
        <v>0</v>
      </c>
      <c r="AS49" s="48" t="b">
        <v>0</v>
      </c>
      <c r="AT49" s="7" t="b">
        <v>0</v>
      </c>
      <c r="BJ49"/>
      <c r="BK49"/>
      <c r="BL49"/>
    </row>
    <row r="50" spans="1:64" x14ac:dyDescent="0.35">
      <c r="A50" s="2" t="s">
        <v>2723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0" t="str">
        <f>_xlfn.XLOOKUP(PROPERTIES[[#This Row],[VEHIDCODE]],CONTROL[VEHIDCODE],CONTROL[ENGLISH])</f>
        <v>Ringhoffer 40.001</v>
      </c>
      <c r="F50" t="s">
        <v>583</v>
      </c>
      <c r="G50" s="40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BJ50"/>
      <c r="BK50"/>
      <c r="BL50"/>
    </row>
    <row r="51" spans="1:64" x14ac:dyDescent="0.35">
      <c r="A51" s="2" t="s">
        <v>2724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0" t="str">
        <f>_xlfn.XLOOKUP(PROPERTIES[[#This Row],[VEHIDCODE]],CONTROL[VEHIDCODE],CONTROL[ENGLISH])</f>
        <v>Decauville Z 7100</v>
      </c>
      <c r="F51" t="s">
        <v>602</v>
      </c>
      <c r="G51" s="40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0</v>
      </c>
      <c r="AQ51" s="48" t="b">
        <v>0</v>
      </c>
      <c r="AR51" s="48">
        <v>0</v>
      </c>
      <c r="AS51" s="48" t="b">
        <v>0</v>
      </c>
      <c r="AT51" s="7" t="b">
        <v>0</v>
      </c>
      <c r="BJ51"/>
      <c r="BK51"/>
      <c r="BL51"/>
    </row>
    <row r="52" spans="1:64" x14ac:dyDescent="0.35">
      <c r="A52" s="2" t="s">
        <v>2725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0" t="str">
        <f>_xlfn.XLOOKUP(PROPERTIES[[#This Row],[VEHIDCODE]],CONTROL[VEHIDCODE],CONTROL[ENGLISH])</f>
        <v>HAWA/AEG Kleinbahn Nr. 1-3</v>
      </c>
      <c r="F52" t="s">
        <v>584</v>
      </c>
      <c r="G52" s="40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BJ52"/>
      <c r="BK52"/>
      <c r="BL52"/>
    </row>
    <row r="53" spans="1:64" x14ac:dyDescent="0.35">
      <c r="A53" s="2" t="s">
        <v>3502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0" t="str">
        <f>_xlfn.XLOOKUP(PROPERTIES[[#This Row],[VEHIDCODE]],CONTROL[VEHIDCODE],CONTROL[ENGLISH])</f>
        <v>Raw Schoneweide 479.201</v>
      </c>
      <c r="F53" t="s">
        <v>584</v>
      </c>
      <c r="G53" s="40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BJ53"/>
      <c r="BK53"/>
      <c r="BL53"/>
    </row>
    <row r="54" spans="1:64" x14ac:dyDescent="0.35">
      <c r="A54" s="2" t="s">
        <v>2726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0" t="str">
        <f>_xlfn.XLOOKUP(PROPERTIES[[#This Row],[VEHIDCODE]],CONTROL[VEHIDCODE],CONTROL[ENGLISH])</f>
        <v>Studenka 425.95</v>
      </c>
      <c r="F54" t="s">
        <v>727</v>
      </c>
      <c r="G54" s="40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0</v>
      </c>
      <c r="AQ54" s="48" t="b">
        <v>0</v>
      </c>
      <c r="AR54" s="48">
        <v>0</v>
      </c>
      <c r="AS54" s="48" t="b">
        <v>0</v>
      </c>
      <c r="AT54" s="7" t="b">
        <v>0</v>
      </c>
      <c r="BJ54"/>
      <c r="BK54"/>
      <c r="BL54"/>
    </row>
    <row r="55" spans="1:64" x14ac:dyDescent="0.35">
      <c r="A55" s="2" t="s">
        <v>2727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0" t="str">
        <f>_xlfn.XLOOKUP(PROPERTIES[[#This Row],[VEHIDCODE]],CONTROL[VEHIDCODE],CONTROL[ENGLISH])</f>
        <v>Pozzuoli - OCREN OM ALe 840</v>
      </c>
      <c r="F55" t="s">
        <v>636</v>
      </c>
      <c r="G55" s="40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0</v>
      </c>
      <c r="AQ55" s="48" t="b">
        <v>0</v>
      </c>
      <c r="AR55" s="48">
        <v>0</v>
      </c>
      <c r="AS55" s="48" t="b">
        <v>0</v>
      </c>
      <c r="AT55" s="7" t="b">
        <v>0</v>
      </c>
      <c r="BJ55"/>
      <c r="BK55"/>
      <c r="BL55"/>
    </row>
    <row r="56" spans="1:64" x14ac:dyDescent="0.35">
      <c r="A56" s="2" t="s">
        <v>2728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0" t="str">
        <f>_xlfn.XLOOKUP(PROPERTIES[[#This Row],[VEHIDCODE]],CONTROL[VEHIDCODE],CONTROL[ENGLISH])</f>
        <v>Stanga ALe 80</v>
      </c>
      <c r="F56" t="s">
        <v>636</v>
      </c>
      <c r="G56" s="40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0</v>
      </c>
      <c r="AQ56" s="48" t="b">
        <v>0</v>
      </c>
      <c r="AR56" s="48">
        <v>0</v>
      </c>
      <c r="AS56" s="48" t="b">
        <v>0</v>
      </c>
      <c r="AT56" s="7" t="b">
        <v>0</v>
      </c>
      <c r="BJ56"/>
      <c r="BK56"/>
      <c r="BL56"/>
    </row>
    <row r="57" spans="1:64" x14ac:dyDescent="0.35">
      <c r="A57" s="2" t="s">
        <v>2729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0" t="str">
        <f>_xlfn.XLOOKUP(PROPERTIES[[#This Row],[VEHIDCODE]],CONTROL[VEHIDCODE],CONTROL[ENGLISH])</f>
        <v>FS E.623</v>
      </c>
      <c r="F57" t="s">
        <v>636</v>
      </c>
      <c r="G57" s="40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BJ57"/>
      <c r="BK57"/>
      <c r="BL57"/>
    </row>
    <row r="58" spans="1:64" x14ac:dyDescent="0.35">
      <c r="A58" s="2" t="s">
        <v>2730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0" t="str">
        <f>_xlfn.XLOOKUP(PROPERTIES[[#This Row],[VEHIDCODE]],CONTROL[VEHIDCODE],CONTROL[ENGLISH])</f>
        <v>ONCF ZAB1000</v>
      </c>
      <c r="F58" t="s">
        <v>663</v>
      </c>
      <c r="G58" s="40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BJ58"/>
      <c r="BK58"/>
      <c r="BL58"/>
    </row>
    <row r="59" spans="1:64" x14ac:dyDescent="0.35">
      <c r="A59" s="2" t="s">
        <v>2731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0" t="str">
        <f>_xlfn.XLOOKUP(PROPERTIES[[#This Row],[VEHIDCODE]],CONTROL[VEHIDCODE],CONTROL[ENGLISH])</f>
        <v>Pesa 308B</v>
      </c>
      <c r="F59" t="s">
        <v>705</v>
      </c>
      <c r="G59" s="40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0</v>
      </c>
      <c r="AQ59" s="48" t="b">
        <v>0</v>
      </c>
      <c r="AR59" s="48">
        <v>0</v>
      </c>
      <c r="AS59" s="48" t="b">
        <v>0</v>
      </c>
      <c r="AT59" s="7" t="b">
        <v>0</v>
      </c>
      <c r="BJ59"/>
      <c r="BK59"/>
      <c r="BL59"/>
    </row>
    <row r="60" spans="1:64" x14ac:dyDescent="0.35">
      <c r="A60" s="2" t="s">
        <v>2732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0" t="str">
        <f>_xlfn.XLOOKUP(PROPERTIES[[#This Row],[VEHIDCODE]],CONTROL[VEHIDCODE],CONTROL[ENGLISH])</f>
        <v>Franz Knotz 4855</v>
      </c>
      <c r="F60" t="s">
        <v>540</v>
      </c>
      <c r="G60" s="40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0</v>
      </c>
      <c r="AQ60" s="48" t="b">
        <v>0</v>
      </c>
      <c r="AR60" s="48">
        <v>0</v>
      </c>
      <c r="AS60" s="48" t="b">
        <v>0</v>
      </c>
      <c r="AT60" s="7" t="b">
        <v>0</v>
      </c>
      <c r="BJ60"/>
      <c r="BK60"/>
      <c r="BL60"/>
    </row>
    <row r="61" spans="1:64" x14ac:dyDescent="0.35">
      <c r="A61" s="2" t="s">
        <v>2733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0" t="str">
        <f>_xlfn.XLOOKUP(PROPERTIES[[#This Row],[VEHIDCODE]],CONTROL[VEHIDCODE],CONTROL[ENGLISH])</f>
        <v>Lindner/Talbot ET 10.109</v>
      </c>
      <c r="F61" t="s">
        <v>540</v>
      </c>
      <c r="G61" s="40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0</v>
      </c>
      <c r="AQ61" s="48" t="b">
        <v>0</v>
      </c>
      <c r="AR61" s="48">
        <v>0</v>
      </c>
      <c r="AS61" s="48" t="b">
        <v>0</v>
      </c>
      <c r="AT61" s="7" t="b">
        <v>0</v>
      </c>
      <c r="BJ61"/>
      <c r="BK61"/>
      <c r="BL61"/>
    </row>
    <row r="62" spans="1:64" x14ac:dyDescent="0.35">
      <c r="A62" s="2" t="s">
        <v>2734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0" t="str">
        <f>_xlfn.XLOOKUP(PROPERTIES[[#This Row],[VEHIDCODE]],CONTROL[VEHIDCODE],CONTROL[ENGLISH])</f>
        <v>Waggonfabrik Fuchs ET 85</v>
      </c>
      <c r="F62" t="s">
        <v>584</v>
      </c>
      <c r="G62" s="40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BJ62"/>
      <c r="BK62"/>
      <c r="BL62"/>
    </row>
    <row r="63" spans="1:64" x14ac:dyDescent="0.35">
      <c r="A63" s="2" t="s">
        <v>2735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0" t="str">
        <f>_xlfn.XLOOKUP(PROPERTIES[[#This Row],[VEHIDCODE]],CONTROL[VEHIDCODE],CONTROL[ENGLISH])</f>
        <v>ASJ Y6</v>
      </c>
      <c r="F63" t="s">
        <v>722</v>
      </c>
      <c r="G63" s="40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0</v>
      </c>
      <c r="AQ63" s="48" t="b">
        <v>0</v>
      </c>
      <c r="AR63" s="48">
        <v>0</v>
      </c>
      <c r="AS63" s="48" t="b">
        <v>0</v>
      </c>
      <c r="AT63" s="7" t="b">
        <v>0</v>
      </c>
      <c r="BJ63"/>
      <c r="BK63"/>
      <c r="BL63"/>
    </row>
    <row r="64" spans="1:64" x14ac:dyDescent="0.35">
      <c r="A64" s="2" t="s">
        <v>2736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0" t="str">
        <f>_xlfn.XLOOKUP(PROPERTIES[[#This Row],[VEHIDCODE]],CONTROL[VEHIDCODE],CONTROL[ENGLISH])</f>
        <v>Budd Silverliner II</v>
      </c>
      <c r="F64" t="s">
        <v>757</v>
      </c>
      <c r="G64" s="40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0</v>
      </c>
      <c r="AQ64" s="48" t="b">
        <v>0</v>
      </c>
      <c r="AR64" s="48">
        <v>0</v>
      </c>
      <c r="AS64" s="48" t="b">
        <v>0</v>
      </c>
      <c r="AT64" s="7" t="b">
        <v>0</v>
      </c>
      <c r="BJ64"/>
      <c r="BK64"/>
      <c r="BL64"/>
    </row>
    <row r="65" spans="1:64" x14ac:dyDescent="0.35">
      <c r="A65" s="2" t="s">
        <v>2737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0" t="str">
        <f>_xlfn.XLOOKUP(PROPERTIES[[#This Row],[VEHIDCODE]],CONTROL[VEHIDCODE],CONTROL[ENGLISH])</f>
        <v>Hyundai Rotem Silverliner V</v>
      </c>
      <c r="F65" t="s">
        <v>757</v>
      </c>
      <c r="G65" s="40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0</v>
      </c>
      <c r="AQ65" s="48" t="b">
        <v>0</v>
      </c>
      <c r="AR65" s="48">
        <v>0</v>
      </c>
      <c r="AS65" s="48" t="b">
        <v>0</v>
      </c>
      <c r="AT65" s="7" t="b">
        <v>0</v>
      </c>
      <c r="BJ65"/>
      <c r="BK65"/>
      <c r="BL65"/>
    </row>
    <row r="66" spans="1:64" x14ac:dyDescent="0.35">
      <c r="A66" s="2" t="s">
        <v>2738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0" t="str">
        <f>_xlfn.XLOOKUP(PROPERTIES[[#This Row],[VEHIDCODE]],CONTROL[VEHIDCODE],CONTROL[ENGLISH])</f>
        <v>John Cockerill &amp; Cie. Le Belge</v>
      </c>
      <c r="F66" t="s">
        <v>548</v>
      </c>
      <c r="G66" s="40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BJ66"/>
      <c r="BK66"/>
      <c r="BL66"/>
    </row>
    <row r="67" spans="1:64" x14ac:dyDescent="0.35">
      <c r="A67" s="2" t="s">
        <v>2739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0" t="str">
        <f>_xlfn.XLOOKUP(PROPERTIES[[#This Row],[VEHIDCODE]],CONTROL[VEHIDCODE],CONTROL[ENGLISH])</f>
        <v>Breese, Kneeland &amp; Co 4-4-0 'No 1'</v>
      </c>
      <c r="F67" t="s">
        <v>757</v>
      </c>
      <c r="G67" s="40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BJ67"/>
      <c r="BK67"/>
      <c r="BL67"/>
    </row>
    <row r="68" spans="1:64" x14ac:dyDescent="0.35">
      <c r="A68" s="2" t="s">
        <v>2740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0" t="str">
        <f>_xlfn.XLOOKUP(PROPERTIES[[#This Row],[VEHIDCODE]],CONTROL[VEHIDCODE],CONTROL[ENGLISH])</f>
        <v>Esslingen Ec 2/5</v>
      </c>
      <c r="F68" t="s">
        <v>570</v>
      </c>
      <c r="G68" s="40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BJ68"/>
      <c r="BK68"/>
      <c r="BL68"/>
    </row>
    <row r="69" spans="1:64" x14ac:dyDescent="0.35">
      <c r="A69" s="2" t="s">
        <v>2741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0" t="str">
        <f>_xlfn.XLOOKUP(PROPERTIES[[#This Row],[VEHIDCODE]],CONTROL[VEHIDCODE],CONTROL[ENGLISH])</f>
        <v>Baldwin Class D 4-6-0 'Ten-wheeler'</v>
      </c>
      <c r="F69" t="s">
        <v>757</v>
      </c>
      <c r="G69" s="40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BJ69"/>
      <c r="BK69"/>
      <c r="BL69"/>
    </row>
    <row r="70" spans="1:64" x14ac:dyDescent="0.35">
      <c r="A70" s="2" t="s">
        <v>2742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0" t="str">
        <f>_xlfn.XLOOKUP(PROPERTIES[[#This Row],[VEHIDCODE]],CONTROL[VEHIDCODE],CONTROL[ENGLISH])</f>
        <v>Baldwin 2-8-0 'Consolidation'</v>
      </c>
      <c r="F70" t="s">
        <v>757</v>
      </c>
      <c r="G70" s="40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BJ70"/>
      <c r="BK70"/>
      <c r="BL70"/>
    </row>
    <row r="71" spans="1:64" x14ac:dyDescent="0.35">
      <c r="A71" s="2" t="s">
        <v>2743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0" t="str">
        <f>_xlfn.XLOOKUP(PROPERTIES[[#This Row],[VEHIDCODE]],CONTROL[VEHIDCODE],CONTROL[ENGLISH])</f>
        <v>MAV 377</v>
      </c>
      <c r="F71" t="s">
        <v>626</v>
      </c>
      <c r="G71" s="40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BJ71"/>
      <c r="BK71"/>
      <c r="BL71"/>
    </row>
    <row r="72" spans="1:64" x14ac:dyDescent="0.35">
      <c r="A72" s="2" t="s">
        <v>2744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0" t="str">
        <f>_xlfn.XLOOKUP(PROPERTIES[[#This Row],[VEHIDCODE]],CONTROL[VEHIDCODE],CONTROL[ENGLISH])</f>
        <v>Krauss KkStB 99</v>
      </c>
      <c r="F72" t="s">
        <v>540</v>
      </c>
      <c r="G72" s="40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BJ72"/>
      <c r="BK72"/>
      <c r="BL72"/>
    </row>
    <row r="73" spans="1:64" x14ac:dyDescent="0.35">
      <c r="A73" s="2" t="s">
        <v>2745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0" t="str">
        <f>_xlfn.XLOOKUP(PROPERTIES[[#This Row],[VEHIDCODE]],CONTROL[VEHIDCODE],CONTROL[ENGLISH])</f>
        <v>McIntosh [Caledonian Railway] 439</v>
      </c>
      <c r="F73" t="s">
        <v>603</v>
      </c>
      <c r="G73" s="40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BJ73"/>
      <c r="BK73"/>
      <c r="BL73"/>
    </row>
    <row r="74" spans="1:64" x14ac:dyDescent="0.35">
      <c r="A74" s="2" t="s">
        <v>2746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0" t="str">
        <f>_xlfn.XLOOKUP(PROPERTIES[[#This Row],[VEHIDCODE]],CONTROL[VEHIDCODE],CONTROL[ENGLISH])</f>
        <v>SLM Winterthur A 3/5</v>
      </c>
      <c r="F74" t="s">
        <v>570</v>
      </c>
      <c r="G74" s="40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BJ74"/>
      <c r="BK74"/>
      <c r="BL74"/>
    </row>
    <row r="75" spans="1:64" x14ac:dyDescent="0.35">
      <c r="A75" s="2" t="s">
        <v>2747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0" t="str">
        <f>_xlfn.XLOOKUP(PROPERTIES[[#This Row],[VEHIDCODE]],CONTROL[VEHIDCODE],CONTROL[ENGLISH])</f>
        <v>SLM Winterthur E 3/3</v>
      </c>
      <c r="F75" t="s">
        <v>570</v>
      </c>
      <c r="G75" s="40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BJ75"/>
      <c r="BK75"/>
      <c r="BL75"/>
    </row>
    <row r="76" spans="1:64" x14ac:dyDescent="0.35">
      <c r="A76" s="2" t="s">
        <v>2748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0" t="str">
        <f>_xlfn.XLOOKUP(PROPERTIES[[#This Row],[VEHIDCODE]],CONTROL[VEHIDCODE],CONTROL[ENGLISH])</f>
        <v>Krauss 299</v>
      </c>
      <c r="F76" t="s">
        <v>540</v>
      </c>
      <c r="G76" s="40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BJ76"/>
      <c r="BK76"/>
      <c r="BL76"/>
    </row>
    <row r="77" spans="1:64" x14ac:dyDescent="0.35">
      <c r="A77" s="2" t="s">
        <v>2749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0" t="str">
        <f>_xlfn.XLOOKUP(PROPERTIES[[#This Row],[VEHIDCODE]],CONTROL[VEHIDCODE],CONTROL[ENGLISH])</f>
        <v>NZR X</v>
      </c>
      <c r="F77" t="s">
        <v>697</v>
      </c>
      <c r="G77" s="40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BJ77"/>
      <c r="BK77"/>
      <c r="BL77"/>
    </row>
    <row r="78" spans="1:64" x14ac:dyDescent="0.35">
      <c r="A78" s="2" t="s">
        <v>3481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0" t="str">
        <f>_xlfn.XLOOKUP(PROPERTIES[[#This Row],[VEHIDCODE]],CONTROL[VEHIDCODE],CONTROL[ENGLISH])</f>
        <v>MAVAG 375</v>
      </c>
      <c r="F78" t="s">
        <v>624</v>
      </c>
      <c r="G78" s="40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BJ78"/>
      <c r="BK78"/>
      <c r="BL78"/>
    </row>
    <row r="79" spans="1:64" x14ac:dyDescent="0.35">
      <c r="A79" s="2" t="s">
        <v>2750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0" t="str">
        <f>_xlfn.XLOOKUP(PROPERTIES[[#This Row],[VEHIDCODE]],CONTROL[VEHIDCODE],CONTROL[ENGLISH])</f>
        <v>FS 880</v>
      </c>
      <c r="F79" t="s">
        <v>636</v>
      </c>
      <c r="G79" s="40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BJ79"/>
      <c r="BK79"/>
      <c r="BL79"/>
    </row>
    <row r="80" spans="1:64" x14ac:dyDescent="0.35">
      <c r="A80" s="2" t="s">
        <v>2751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0" t="str">
        <f>_xlfn.XLOOKUP(PROPERTIES[[#This Row],[VEHIDCODE]],CONTROL[VEHIDCODE],CONTROL[ENGLISH])</f>
        <v>FCNEA 11B 2-8-0</v>
      </c>
      <c r="F80" t="s">
        <v>538</v>
      </c>
      <c r="G80" s="40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BJ80"/>
      <c r="BK80"/>
      <c r="BL80"/>
    </row>
    <row r="81" spans="1:64" x14ac:dyDescent="0.35">
      <c r="A81" s="2" t="s">
        <v>2752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0" t="str">
        <f>_xlfn.XLOOKUP(PROPERTIES[[#This Row],[VEHIDCODE]],CONTROL[VEHIDCODE],CONTROL[ENGLISH])</f>
        <v>Schneider et Cie 140C</v>
      </c>
      <c r="F81" t="s">
        <v>602</v>
      </c>
      <c r="G81" s="40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BJ81"/>
      <c r="BK81"/>
      <c r="BL81"/>
    </row>
    <row r="82" spans="1:64" x14ac:dyDescent="0.35">
      <c r="A82" s="2" t="s">
        <v>3504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0" t="str">
        <f>_xlfn.XLOOKUP(PROPERTIES[[#This Row],[VEHIDCODE]],CONTROL[VEHIDCODE],CONTROL[ENGLISH])</f>
        <v>Union Giesserei 2-8-2T</v>
      </c>
      <c r="F82" t="s">
        <v>602</v>
      </c>
      <c r="G82" s="40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BJ82"/>
      <c r="BK82"/>
      <c r="BL82"/>
    </row>
    <row r="83" spans="1:64" x14ac:dyDescent="0.35">
      <c r="A83" s="2" t="s">
        <v>2753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0" t="str">
        <f>_xlfn.XLOOKUP(PROPERTIES[[#This Row],[VEHIDCODE]],CONTROL[VEHIDCODE],CONTROL[ENGLISH])</f>
        <v>GWR 4900 'Hall'</v>
      </c>
      <c r="F83" t="s">
        <v>603</v>
      </c>
      <c r="G83" s="40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BJ83"/>
      <c r="BK83"/>
      <c r="BL83"/>
    </row>
    <row r="84" spans="1:64" x14ac:dyDescent="0.35">
      <c r="A84" s="2" t="s">
        <v>2754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0" t="str">
        <f>_xlfn.XLOOKUP(PROPERTIES[[#This Row],[VEHIDCODE]],CONTROL[VEHIDCODE],CONTROL[ENGLISH])</f>
        <v>GWR 5700 'Pannier'</v>
      </c>
      <c r="F84" t="s">
        <v>603</v>
      </c>
      <c r="G84" s="40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BJ84"/>
      <c r="BK84"/>
      <c r="BL84"/>
    </row>
    <row r="85" spans="1:64" x14ac:dyDescent="0.35">
      <c r="A85" s="2" t="s">
        <v>2755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0" t="str">
        <f>_xlfn.XLOOKUP(PROPERTIES[[#This Row],[VEHIDCODE]],CONTROL[VEHIDCODE],CONTROL[ENGLISH])</f>
        <v>Henschel &amp; Sohn series 6300</v>
      </c>
      <c r="F85" t="s">
        <v>692</v>
      </c>
      <c r="G85" s="40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BJ85"/>
      <c r="BK85"/>
      <c r="BL85"/>
    </row>
    <row r="86" spans="1:64" x14ac:dyDescent="0.35">
      <c r="A86" s="2" t="s">
        <v>2756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0" t="str">
        <f>_xlfn.XLOOKUP(PROPERTIES[[#This Row],[VEHIDCODE]],CONTROL[VEHIDCODE],CONTROL[ENGLISH])</f>
        <v>Baldwin 5000 'Madame Queen'</v>
      </c>
      <c r="F86" t="s">
        <v>757</v>
      </c>
      <c r="G86" s="40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BJ86"/>
      <c r="BK86"/>
      <c r="BL86"/>
    </row>
    <row r="87" spans="1:64" x14ac:dyDescent="0.35">
      <c r="A87" s="2" t="s">
        <v>2757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0" t="str">
        <f>_xlfn.XLOOKUP(PROPERTIES[[#This Row],[VEHIDCODE]],CONTROL[VEHIDCODE],CONTROL[ENGLISH])</f>
        <v>Schwartzkopff S 10 'Prussian'</v>
      </c>
      <c r="F87" t="s">
        <v>584</v>
      </c>
      <c r="G87" s="40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BJ87"/>
      <c r="BK87"/>
      <c r="BL87"/>
    </row>
    <row r="88" spans="1:64" x14ac:dyDescent="0.35">
      <c r="A88" s="2" t="s">
        <v>2758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0" t="str">
        <f>_xlfn.XLOOKUP(PROPERTIES[[#This Row],[VEHIDCODE]],CONTROL[VEHIDCODE],CONTROL[ENGLISH])</f>
        <v>LMS 5MT 'Black Five'</v>
      </c>
      <c r="F88" t="s">
        <v>603</v>
      </c>
      <c r="G88" s="40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BJ88"/>
      <c r="BK88"/>
      <c r="BL88"/>
    </row>
    <row r="89" spans="1:64" x14ac:dyDescent="0.35">
      <c r="A89" s="2" t="s">
        <v>2759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0" t="str">
        <f>_xlfn.XLOOKUP(PROPERTIES[[#This Row],[VEHIDCODE]],CONTROL[VEHIDCODE],CONTROL[ENGLISH])</f>
        <v>Kolomna 9P</v>
      </c>
      <c r="F89" t="s">
        <v>716</v>
      </c>
      <c r="G89" s="40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1966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BJ89"/>
      <c r="BK89"/>
      <c r="BL89"/>
    </row>
    <row r="90" spans="1:64" x14ac:dyDescent="0.35">
      <c r="A90" s="2" t="s">
        <v>2760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0" t="str">
        <f>_xlfn.XLOOKUP(PROPERTIES[[#This Row],[VEHIDCODE]],CONTROL[VEHIDCODE],CONTROL[ENGLISH])</f>
        <v>LNER A4 'Gresley'</v>
      </c>
      <c r="F90" t="s">
        <v>603</v>
      </c>
      <c r="G90" s="40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BJ90"/>
      <c r="BK90"/>
      <c r="BL90"/>
    </row>
    <row r="91" spans="1:64" x14ac:dyDescent="0.35">
      <c r="A91" s="2" t="s">
        <v>2761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0" t="str">
        <f>_xlfn.XLOOKUP(PROPERTIES[[#This Row],[VEHIDCODE]],CONTROL[VEHIDCODE],CONTROL[ENGLISH])</f>
        <v>MLW 'Royal Hudson'</v>
      </c>
      <c r="F91" t="s">
        <v>565</v>
      </c>
      <c r="G91" s="40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BJ91"/>
      <c r="BK91"/>
      <c r="BL91"/>
    </row>
    <row r="92" spans="1:64" x14ac:dyDescent="0.35">
      <c r="A92" s="2" t="s">
        <v>2762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0" t="str">
        <f>_xlfn.XLOOKUP(PROPERTIES[[#This Row],[VEHIDCODE]],CONTROL[VEHIDCODE],CONTROL[ENGLISH])</f>
        <v>NOHAB 4-6-2 'F'</v>
      </c>
      <c r="F92" t="s">
        <v>586</v>
      </c>
      <c r="G92" s="40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BJ92"/>
      <c r="BK92"/>
      <c r="BL92"/>
    </row>
    <row r="93" spans="1:64" x14ac:dyDescent="0.35">
      <c r="A93" s="2" t="s">
        <v>2763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0" t="str">
        <f>_xlfn.XLOOKUP(PROPERTIES[[#This Row],[VEHIDCODE]],CONTROL[VEHIDCODE],CONTROL[ENGLISH])</f>
        <v>GGL/HAS 52</v>
      </c>
      <c r="F93" t="s">
        <v>584</v>
      </c>
      <c r="G93" s="40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BJ93"/>
      <c r="BK93"/>
      <c r="BL93"/>
    </row>
    <row r="94" spans="1:64" x14ac:dyDescent="0.35">
      <c r="A94" s="2" t="s">
        <v>2764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0" t="str">
        <f>_xlfn.XLOOKUP(PROPERTIES[[#This Row],[VEHIDCODE]],CONTROL[VEHIDCODE],CONTROL[ENGLISH])</f>
        <v>Doncaster/Darlington 'Peppercorn'</v>
      </c>
      <c r="F94" t="s">
        <v>603</v>
      </c>
      <c r="G94" s="40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BJ94"/>
      <c r="BK94"/>
      <c r="BL94"/>
    </row>
    <row r="95" spans="1:64" x14ac:dyDescent="0.35">
      <c r="A95" s="2" t="s">
        <v>2765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0" t="str">
        <f>_xlfn.XLOOKUP(PROPERTIES[[#This Row],[VEHIDCODE]],CONTROL[VEHIDCODE],CONTROL[ENGLISH])</f>
        <v>Henschel &amp; Son 'Condenser'</v>
      </c>
      <c r="F95" t="s">
        <v>771</v>
      </c>
      <c r="G95" s="40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BJ95"/>
      <c r="BK95"/>
      <c r="BL95"/>
    </row>
    <row r="96" spans="1:64" x14ac:dyDescent="0.35">
      <c r="A96" s="2" t="s">
        <v>2766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0" t="str">
        <f>_xlfn.XLOOKUP(PROPERTIES[[#This Row],[VEHIDCODE]],CONTROL[VEHIDCODE],CONTROL[ENGLISH])</f>
        <v>Kolomna P36</v>
      </c>
      <c r="F96" t="s">
        <v>716</v>
      </c>
      <c r="G96" s="40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1966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BJ96"/>
      <c r="BK96"/>
      <c r="BL96"/>
    </row>
    <row r="97" spans="1:64" x14ac:dyDescent="0.35">
      <c r="A97" s="2" t="s">
        <v>2767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0" t="str">
        <f>_xlfn.XLOOKUP(PROPERTIES[[#This Row],[VEHIDCODE]],CONTROL[VEHIDCODE],CONTROL[ENGLISH])</f>
        <v>ANF/DEL 150B</v>
      </c>
      <c r="F97" t="s">
        <v>602</v>
      </c>
      <c r="G97" s="40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BJ97"/>
      <c r="BK97"/>
      <c r="BL97"/>
    </row>
    <row r="98" spans="1:64" x14ac:dyDescent="0.35">
      <c r="A98" s="2" t="s">
        <v>2768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0" t="str">
        <f>_xlfn.XLOOKUP(PROPERTIES[[#This Row],[VEHIDCODE]],CONTROL[VEHIDCODE],CONTROL[ENGLISH])</f>
        <v>Henschel 895</v>
      </c>
      <c r="F98" t="s">
        <v>636</v>
      </c>
      <c r="G98" s="40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BJ98"/>
      <c r="BK98"/>
      <c r="BL98"/>
    </row>
    <row r="99" spans="1:64" x14ac:dyDescent="0.35">
      <c r="A99" s="2" t="s">
        <v>2769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0" t="str">
        <f>_xlfn.XLOOKUP(PROPERTIES[[#This Row],[VEHIDCODE]],CONTROL[VEHIDCODE],CONTROL[ENGLISH])</f>
        <v>H. Cegielski OKz32</v>
      </c>
      <c r="F99" t="s">
        <v>705</v>
      </c>
      <c r="G99" s="40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BJ99"/>
      <c r="BK99"/>
      <c r="BL99"/>
    </row>
    <row r="100" spans="1:64" x14ac:dyDescent="0.35">
      <c r="A100" s="2" t="s">
        <v>2770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0" t="str">
        <f>_xlfn.XLOOKUP(PROPERTIES[[#This Row],[VEHIDCODE]],CONTROL[VEHIDCODE],CONTROL[ENGLISH])</f>
        <v>SLM C 5/6 'Elephant'</v>
      </c>
      <c r="F100" t="s">
        <v>570</v>
      </c>
      <c r="G100" s="40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BJ100"/>
      <c r="BK100"/>
      <c r="BL100"/>
    </row>
    <row r="101" spans="1:64" x14ac:dyDescent="0.35">
      <c r="A101" s="2" t="s">
        <v>2771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0" t="str">
        <f>_xlfn.XLOOKUP(PROPERTIES[[#This Row],[VEHIDCODE]],CONTROL[VEHIDCODE],CONTROL[ENGLISH])</f>
        <v>ALCO series 4000 4-8-8-4 'Big Boy'</v>
      </c>
      <c r="F101" t="s">
        <v>757</v>
      </c>
      <c r="G101" s="40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BJ101"/>
      <c r="BK101"/>
      <c r="BL101"/>
    </row>
    <row r="102" spans="1:64" x14ac:dyDescent="0.35">
      <c r="A102" s="2" t="s">
        <v>2772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0" t="str">
        <f>_xlfn.XLOOKUP(PROPERTIES[[#This Row],[VEHIDCODE]],CONTROL[VEHIDCODE],CONTROL[ENGLISH])</f>
        <v>Sharp, Stewart &amp; Co 4-4-0 3557-3565</v>
      </c>
      <c r="F102" t="s">
        <v>692</v>
      </c>
      <c r="G102" s="40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BJ102"/>
      <c r="BK102"/>
      <c r="BL102"/>
    </row>
    <row r="103" spans="1:64" x14ac:dyDescent="0.35">
      <c r="A103" s="2" t="s">
        <v>2773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0" t="str">
        <f>_xlfn.XLOOKUP(PROPERTIES[[#This Row],[VEHIDCODE]],CONTROL[VEHIDCODE],CONTROL[ENGLISH])</f>
        <v>GWR Iron Duke</v>
      </c>
      <c r="F103" t="s">
        <v>603</v>
      </c>
      <c r="G103" s="40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BJ103"/>
      <c r="BK103"/>
      <c r="BL103"/>
    </row>
    <row r="104" spans="1:64" x14ac:dyDescent="0.35">
      <c r="A104" s="2" t="s">
        <v>2774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0" t="str">
        <f>_xlfn.XLOOKUP(PROPERTIES[[#This Row],[VEHIDCODE]],CONTROL[VEHIDCODE],CONTROL[ENGLISH])</f>
        <v>Stephenson 0-4-2 'Locomotive No.1'</v>
      </c>
      <c r="F104" t="s">
        <v>541</v>
      </c>
      <c r="G104" s="40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BJ104"/>
      <c r="BK104"/>
      <c r="BL104"/>
    </row>
    <row r="105" spans="1:64" x14ac:dyDescent="0.35">
      <c r="A105" s="2" t="s">
        <v>2775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0" t="str">
        <f>_xlfn.XLOOKUP(PROPERTIES[[#This Row],[VEHIDCODE]],CONTROL[VEHIDCODE],CONTROL[ENGLISH])</f>
        <v>Cooke 4-2-2 'T. D. Judah'</v>
      </c>
      <c r="F105" t="s">
        <v>757</v>
      </c>
      <c r="G105" s="40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BJ105"/>
      <c r="BK105"/>
      <c r="BL105"/>
    </row>
    <row r="106" spans="1:64" x14ac:dyDescent="0.35">
      <c r="A106" s="2" t="s">
        <v>2776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0" t="str">
        <f>_xlfn.XLOOKUP(PROPERTIES[[#This Row],[VEHIDCODE]],CONTROL[VEHIDCODE],CONTROL[ENGLISH])</f>
        <v>Beyer, P &amp; Co 2-4-0 SS 9-16, 21-78</v>
      </c>
      <c r="F106" t="s">
        <v>692</v>
      </c>
      <c r="G106" s="40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BJ106"/>
      <c r="BK106"/>
      <c r="BL106"/>
    </row>
    <row r="107" spans="1:64" x14ac:dyDescent="0.35">
      <c r="A107" s="2" t="s">
        <v>2777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0" t="str">
        <f>_xlfn.XLOOKUP(PROPERTIES[[#This Row],[VEHIDCODE]],CONTROL[VEHIDCODE],CONTROL[ENGLISH])</f>
        <v>Beyer, P &amp; Co 2-6-0T 1702-1706</v>
      </c>
      <c r="F107" t="s">
        <v>771</v>
      </c>
      <c r="G107" s="40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BJ107"/>
      <c r="BK107"/>
      <c r="BL107"/>
    </row>
    <row r="108" spans="1:64" x14ac:dyDescent="0.35">
      <c r="A108" s="2" t="s">
        <v>2778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0" t="str">
        <f>_xlfn.XLOOKUP(PROPERTIES[[#This Row],[VEHIDCODE]],CONTROL[VEHIDCODE],CONTROL[ENGLISH])</f>
        <v>Beyer, P &amp; Co 2-6-0 2073-2092</v>
      </c>
      <c r="F108" t="s">
        <v>541</v>
      </c>
      <c r="G108" s="40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BJ108"/>
      <c r="BK108"/>
      <c r="BL108"/>
    </row>
    <row r="109" spans="1:64" x14ac:dyDescent="0.35">
      <c r="A109" s="2" t="s">
        <v>2779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0" t="str">
        <f>_xlfn.XLOOKUP(PROPERTIES[[#This Row],[VEHIDCODE]],CONTROL[VEHIDCODE],CONTROL[ENGLISH])</f>
        <v>Canadian Pacific 374</v>
      </c>
      <c r="F109" t="s">
        <v>565</v>
      </c>
      <c r="G109" s="40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BJ109"/>
      <c r="BK109"/>
      <c r="BL109"/>
    </row>
    <row r="110" spans="1:64" x14ac:dyDescent="0.35">
      <c r="A110" s="2" t="s">
        <v>2780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0" t="str">
        <f>_xlfn.XLOOKUP(PROPERTIES[[#This Row],[VEHIDCODE]],CONTROL[VEHIDCODE],CONTROL[ENGLISH])</f>
        <v>Nasmyth, Wilson &amp; Co '35-tonner' 4-6-0T</v>
      </c>
      <c r="F110" t="s">
        <v>771</v>
      </c>
      <c r="G110" s="40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BJ110"/>
      <c r="BK110"/>
      <c r="BL110"/>
    </row>
    <row r="111" spans="1:64" x14ac:dyDescent="0.35">
      <c r="A111" s="2" t="s">
        <v>2781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0" t="str">
        <f>_xlfn.XLOOKUP(PROPERTIES[[#This Row],[VEHIDCODE]],CONTROL[VEHIDCODE],CONTROL[ENGLISH])</f>
        <v>Schneider RENFE 040</v>
      </c>
      <c r="F111" t="s">
        <v>595</v>
      </c>
      <c r="G111" s="40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BJ111"/>
      <c r="BK111"/>
      <c r="BL111"/>
    </row>
    <row r="112" spans="1:64" x14ac:dyDescent="0.35">
      <c r="A112" s="2" t="s">
        <v>2782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0" t="str">
        <f>_xlfn.XLOOKUP(PROPERTIES[[#This Row],[VEHIDCODE]],CONTROL[VEHIDCODE],CONTROL[ENGLISH])</f>
        <v>Sächsische Maschinenfabrik IV K</v>
      </c>
      <c r="F112" t="s">
        <v>584</v>
      </c>
      <c r="G112" s="40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BJ112"/>
      <c r="BK112"/>
      <c r="BL112"/>
    </row>
    <row r="113" spans="1:64" x14ac:dyDescent="0.35">
      <c r="A113" s="2" t="s">
        <v>2783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0" t="str">
        <f>_xlfn.XLOOKUP(PROPERTIES[[#This Row],[VEHIDCODE]],CONTROL[VEHIDCODE],CONTROL[ENGLISH])</f>
        <v>Hanomag S 3</v>
      </c>
      <c r="F113" t="s">
        <v>584</v>
      </c>
      <c r="G113" s="40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BJ113"/>
      <c r="BK113"/>
      <c r="BL113"/>
    </row>
    <row r="114" spans="1:64" x14ac:dyDescent="0.35">
      <c r="A114" s="2" t="s">
        <v>2784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0" t="str">
        <f>_xlfn.XLOOKUP(PROPERTIES[[#This Row],[VEHIDCODE]],CONTROL[VEHIDCODE],CONTROL[ENGLISH])</f>
        <v>Thune XXIa</v>
      </c>
      <c r="F114" t="s">
        <v>693</v>
      </c>
      <c r="G114" s="40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BJ114"/>
      <c r="BK114"/>
      <c r="BL114"/>
    </row>
    <row r="115" spans="1:64" x14ac:dyDescent="0.35">
      <c r="A115" s="2" t="s">
        <v>2785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0" t="str">
        <f>_xlfn.XLOOKUP(PROPERTIES[[#This Row],[VEHIDCODE]],CONTROL[VEHIDCODE],CONTROL[ENGLISH])</f>
        <v>PRR D16</v>
      </c>
      <c r="F115" t="s">
        <v>757</v>
      </c>
      <c r="G115" s="40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BJ115"/>
      <c r="BK115"/>
      <c r="BL115"/>
    </row>
    <row r="116" spans="1:64" x14ac:dyDescent="0.35">
      <c r="A116" s="2" t="s">
        <v>2786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0" t="str">
        <f>_xlfn.XLOOKUP(PROPERTIES[[#This Row],[VEHIDCODE]],CONTROL[VEHIDCODE],CONTROL[ENGLISH])</f>
        <v>Machinefabriek Breda 661-667</v>
      </c>
      <c r="F116" t="s">
        <v>692</v>
      </c>
      <c r="G116" s="40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BJ116"/>
      <c r="BK116"/>
      <c r="BL116"/>
    </row>
    <row r="117" spans="1:64" x14ac:dyDescent="0.35">
      <c r="A117" s="2" t="s">
        <v>2787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0" t="str">
        <f>_xlfn.XLOOKUP(PROPERTIES[[#This Row],[VEHIDCODE]],CONTROL[VEHIDCODE],CONTROL[ENGLISH])</f>
        <v>ALCO 46581 2-6-6-2 'Mallet'</v>
      </c>
      <c r="F117" t="s">
        <v>771</v>
      </c>
      <c r="G117" s="40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BJ117"/>
      <c r="BK117"/>
      <c r="BL117"/>
    </row>
    <row r="118" spans="1:64" x14ac:dyDescent="0.35">
      <c r="A118" s="2" t="s">
        <v>2788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0" t="str">
        <f>_xlfn.XLOOKUP(PROPERTIES[[#This Row],[VEHIDCODE]],CONTROL[VEHIDCODE],CONTROL[ENGLISH])</f>
        <v>Orenstein &amp; Koppel 2-8-0 '8-Tender'</v>
      </c>
      <c r="F118" t="s">
        <v>686</v>
      </c>
      <c r="G118" s="40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BJ118"/>
      <c r="BK118"/>
      <c r="BL118"/>
    </row>
    <row r="119" spans="1:64" x14ac:dyDescent="0.35">
      <c r="A119" s="2" t="s">
        <v>2789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0" t="str">
        <f>_xlfn.XLOOKUP(PROPERTIES[[#This Row],[VEHIDCODE]],CONTROL[VEHIDCODE],CONTROL[ENGLISH])</f>
        <v>Stratford Works L77 'LNER N7'</v>
      </c>
      <c r="F119" t="s">
        <v>603</v>
      </c>
      <c r="G119" s="40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BJ119"/>
      <c r="BK119"/>
      <c r="BL119"/>
    </row>
    <row r="120" spans="1:64" x14ac:dyDescent="0.35">
      <c r="A120" s="2" t="s">
        <v>2790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0" t="str">
        <f>_xlfn.XLOOKUP(PROPERTIES[[#This Row],[VEHIDCODE]],CONTROL[VEHIDCODE],CONTROL[ENGLISH])</f>
        <v>Sächsische Maschinenfabrik XX HV</v>
      </c>
      <c r="F120" t="s">
        <v>584</v>
      </c>
      <c r="G120" s="40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BJ120"/>
      <c r="BK120"/>
      <c r="BL120"/>
    </row>
    <row r="121" spans="1:64" x14ac:dyDescent="0.35">
      <c r="A121" s="2" t="s">
        <v>2791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0" t="str">
        <f>_xlfn.XLOOKUP(PROPERTIES[[#This Row],[VEHIDCODE]],CONTROL[VEHIDCODE],CONTROL[ENGLISH])</f>
        <v>Beyer, P &amp; Co 2-4-0 SS 9-16</v>
      </c>
      <c r="F121" t="s">
        <v>548</v>
      </c>
      <c r="G121" s="40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BJ121"/>
      <c r="BK121"/>
      <c r="BL121"/>
    </row>
    <row r="122" spans="1:64" x14ac:dyDescent="0.35">
      <c r="A122" s="2" t="s">
        <v>2792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0" t="str">
        <f>_xlfn.XLOOKUP(PROPERTIES[[#This Row],[VEHIDCODE]],CONTROL[VEHIDCODE],CONTROL[ENGLISH])</f>
        <v>Beyer, P &amp; Co 2-6-0 6112-6113</v>
      </c>
      <c r="F122" t="s">
        <v>628</v>
      </c>
      <c r="G122" s="40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BJ122"/>
      <c r="BK122"/>
      <c r="BL122"/>
    </row>
    <row r="123" spans="1:64" x14ac:dyDescent="0.35">
      <c r="A123" s="2" t="s">
        <v>2793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0" t="str">
        <f>_xlfn.XLOOKUP(PROPERTIES[[#This Row],[VEHIDCODE]],CONTROL[VEHIDCODE],CONTROL[ENGLISH])</f>
        <v>Baldwin 10-32-E 55246</v>
      </c>
      <c r="F123" t="s">
        <v>757</v>
      </c>
      <c r="G123" s="40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BJ123"/>
      <c r="BK123"/>
      <c r="BL123"/>
    </row>
    <row r="124" spans="1:64" x14ac:dyDescent="0.35">
      <c r="A124" s="2" t="s">
        <v>3486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0" t="str">
        <f>_xlfn.XLOOKUP(PROPERTIES[[#This Row],[VEHIDCODE]],CONTROL[VEHIDCODE],CONTROL[ENGLISH])</f>
        <v xml:space="preserve">Canadian National U-1-a </v>
      </c>
      <c r="F124" t="s">
        <v>565</v>
      </c>
      <c r="G124" s="40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BJ124"/>
      <c r="BK124"/>
      <c r="BL124"/>
    </row>
    <row r="125" spans="1:64" x14ac:dyDescent="0.35">
      <c r="A125" s="2" t="s">
        <v>2794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0" t="str">
        <f>_xlfn.XLOOKUP(PROPERTIES[[#This Row],[VEHIDCODE]],CONTROL[VEHIDCODE],CONTROL[ENGLISH])</f>
        <v>Vulcan Foundry 4-6-2 Class XB</v>
      </c>
      <c r="F125" t="s">
        <v>631</v>
      </c>
      <c r="G125" s="40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BJ125"/>
      <c r="BK125"/>
      <c r="BL125"/>
    </row>
    <row r="126" spans="1:64" x14ac:dyDescent="0.35">
      <c r="A126" s="2" t="s">
        <v>2795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0" t="str">
        <f>_xlfn.XLOOKUP(PROPERTIES[[#This Row],[VEHIDCODE]],CONTROL[VEHIDCODE],CONTROL[ENGLISH])</f>
        <v>Robert Stephenson 4-6-2 6982-6985</v>
      </c>
      <c r="F126" t="s">
        <v>633</v>
      </c>
      <c r="G126" s="40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BJ126"/>
      <c r="BK126"/>
      <c r="BL126"/>
    </row>
    <row r="127" spans="1:64" x14ac:dyDescent="0.35">
      <c r="A127" s="2" t="s">
        <v>2796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0" t="str">
        <f>_xlfn.XLOOKUP(PROPERTIES[[#This Row],[VEHIDCODE]],CONTROL[VEHIDCODE],CONTROL[ENGLISH])</f>
        <v>LMS Fowler 3F WD 0-6-0T</v>
      </c>
      <c r="F127" t="s">
        <v>603</v>
      </c>
      <c r="G127" s="40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1965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BJ127"/>
      <c r="BK127"/>
      <c r="BL127"/>
    </row>
    <row r="128" spans="1:64" x14ac:dyDescent="0.35">
      <c r="A128" s="2" t="s">
        <v>2797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0" t="str">
        <f>_xlfn.XLOOKUP(PROPERTIES[[#This Row],[VEHIDCODE]],CONTROL[VEHIDCODE],CONTROL[ENGLISH])</f>
        <v>Swindon Works 381</v>
      </c>
      <c r="F128" t="s">
        <v>603</v>
      </c>
      <c r="G128" s="40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BJ128"/>
      <c r="BK128"/>
      <c r="BL128"/>
    </row>
    <row r="129" spans="1:64" x14ac:dyDescent="0.35">
      <c r="A129" s="2" t="s">
        <v>2798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0" t="str">
        <f>_xlfn.XLOOKUP(PROPERTIES[[#This Row],[VEHIDCODE]],CONTROL[VEHIDCODE],CONTROL[ENGLISH])</f>
        <v>North British LC R 4-6-4 Hudson</v>
      </c>
      <c r="F129" t="s">
        <v>541</v>
      </c>
      <c r="G129" s="40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BJ129"/>
      <c r="BK129"/>
      <c r="BL129"/>
    </row>
    <row r="130" spans="1:64" x14ac:dyDescent="0.35">
      <c r="A130" s="2" t="s">
        <v>2799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0" t="str">
        <f>_xlfn.XLOOKUP(PROPERTIES[[#This Row],[VEHIDCODE]],CONTROL[VEHIDCODE],CONTROL[ENGLISH])</f>
        <v>VEB 2-10-2T 99.77-79</v>
      </c>
      <c r="F130" t="s">
        <v>584</v>
      </c>
      <c r="G130" s="40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BJ130"/>
      <c r="BK130"/>
      <c r="BL130"/>
    </row>
    <row r="131" spans="1:64" x14ac:dyDescent="0.35">
      <c r="A131" s="2" t="s">
        <v>2800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0" t="str">
        <f>_xlfn.XLOOKUP(PROPERTIES[[#This Row],[VEHIDCODE]],CONTROL[VEHIDCODE],CONTROL[ENGLISH])</f>
        <v xml:space="preserve">RAW Meiningen 4-6-2 89 </v>
      </c>
      <c r="F131" t="s">
        <v>584</v>
      </c>
      <c r="G131" s="40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BJ131"/>
      <c r="BK131"/>
      <c r="BL131"/>
    </row>
    <row r="132" spans="1:64" x14ac:dyDescent="0.35">
      <c r="A132" s="2" t="s">
        <v>2801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0" t="str">
        <f>_xlfn.XLOOKUP(PROPERTIES[[#This Row],[VEHIDCODE]],CONTROL[VEHIDCODE],CONTROL[ENGLISH])</f>
        <v>NZR 4-6-4T 'WAB'</v>
      </c>
      <c r="F132" t="s">
        <v>697</v>
      </c>
      <c r="G132" s="40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BJ132"/>
      <c r="BK132"/>
      <c r="BL132"/>
    </row>
    <row r="133" spans="1:64" x14ac:dyDescent="0.35">
      <c r="A133" s="2" t="s">
        <v>2802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0" t="str">
        <f>_xlfn.XLOOKUP(PROPERTIES[[#This Row],[VEHIDCODE]],CONTROL[VEHIDCODE],CONTROL[ENGLISH])</f>
        <v>Clyde 4-8-2 'D57'</v>
      </c>
      <c r="F133" t="s">
        <v>541</v>
      </c>
      <c r="G133" s="40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BJ133"/>
      <c r="BK133"/>
      <c r="BL133"/>
    </row>
    <row r="134" spans="1:64" x14ac:dyDescent="0.35">
      <c r="A134" s="2" t="s">
        <v>2803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0" t="str">
        <f>_xlfn.XLOOKUP(PROPERTIES[[#This Row],[VEHIDCODE]],CONTROL[VEHIDCODE],CONTROL[ENGLISH])</f>
        <v>Islington Railway Workshops 81-92 520</v>
      </c>
      <c r="F134" t="s">
        <v>541</v>
      </c>
      <c r="G134" s="40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BJ134"/>
      <c r="BK134"/>
      <c r="BL134"/>
    </row>
    <row r="135" spans="1:64" x14ac:dyDescent="0.35">
      <c r="A135" s="2" t="s">
        <v>2804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0" t="str">
        <f>_xlfn.XLOOKUP(PROPERTIES[[#This Row],[VEHIDCODE]],CONTROL[VEHIDCODE],CONTROL[ENGLISH])</f>
        <v>Beyer, P &amp; Co 4-8-4+4-8-4 7473-7497</v>
      </c>
      <c r="F135" t="s">
        <v>541</v>
      </c>
      <c r="G135" s="40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BJ135"/>
      <c r="BK135"/>
      <c r="BL135"/>
    </row>
    <row r="136" spans="1:64" x14ac:dyDescent="0.35">
      <c r="A136" s="2" t="s">
        <v>2805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0" t="str">
        <f>_xlfn.XLOOKUP(PROPERTIES[[#This Row],[VEHIDCODE]],CONTROL[VEHIDCODE],CONTROL[ENGLISH])</f>
        <v>AFE N1 2-6-0</v>
      </c>
      <c r="F136" t="s">
        <v>758</v>
      </c>
      <c r="G136" s="40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BJ136"/>
      <c r="BK136"/>
      <c r="BL136"/>
    </row>
    <row r="137" spans="1:64" x14ac:dyDescent="0.35">
      <c r="A137" s="2" t="s">
        <v>2806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0" t="str">
        <f>_xlfn.XLOOKUP(PROPERTIES[[#This Row],[VEHIDCODE]],CONTROL[VEHIDCODE],CONTROL[ENGLISH])</f>
        <v>Sir Armstrong Whithworth &amp; Co. PS11</v>
      </c>
      <c r="F137" t="s">
        <v>538</v>
      </c>
      <c r="G137" s="40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BJ137"/>
      <c r="BK137"/>
      <c r="BL137"/>
    </row>
    <row r="138" spans="1:64" x14ac:dyDescent="0.35">
      <c r="A138" s="2" t="s">
        <v>2807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0" t="str">
        <f>_xlfn.XLOOKUP(PROPERTIES[[#This Row],[VEHIDCODE]],CONTROL[VEHIDCODE],CONTROL[ENGLISH])</f>
        <v>Alexander Chaplin &amp; Co. 1584 0-4-0VB</v>
      </c>
      <c r="F138" t="s">
        <v>771</v>
      </c>
      <c r="G138" s="40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BJ138"/>
      <c r="BK138"/>
      <c r="BL138"/>
    </row>
    <row r="139" spans="1:64" x14ac:dyDescent="0.35">
      <c r="A139" s="2" t="s">
        <v>2808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0" t="str">
        <f>_xlfn.XLOOKUP(PROPERTIES[[#This Row],[VEHIDCODE]],CONTROL[VEHIDCODE],CONTROL[ENGLISH])</f>
        <v>Falcon Engine and Car Works F2</v>
      </c>
      <c r="F139" t="s">
        <v>685</v>
      </c>
      <c r="G139" s="40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BJ139"/>
      <c r="BK139"/>
      <c r="BL139"/>
    </row>
    <row r="140" spans="1:64" x14ac:dyDescent="0.35">
      <c r="A140" s="2" t="s">
        <v>2809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0" t="str">
        <f>_xlfn.XLOOKUP(PROPERTIES[[#This Row],[VEHIDCODE]],CONTROL[VEHIDCODE],CONTROL[ENGLISH])</f>
        <v>Ansaldo R.440 'Mallet'</v>
      </c>
      <c r="F140" t="s">
        <v>594</v>
      </c>
      <c r="G140" s="40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BJ140"/>
      <c r="BK140"/>
      <c r="BL140"/>
    </row>
    <row r="141" spans="1:64" x14ac:dyDescent="0.35">
      <c r="A141" s="2" t="s">
        <v>2810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0" t="str">
        <f>_xlfn.XLOOKUP(PROPERTIES[[#This Row],[VEHIDCODE]],CONTROL[VEHIDCODE],CONTROL[ENGLISH])</f>
        <v>Beyer, P &amp; Co. 4-8-0 6128-6133</v>
      </c>
      <c r="F141" t="s">
        <v>641</v>
      </c>
      <c r="G141" s="40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BJ141"/>
      <c r="BK141"/>
      <c r="BL141"/>
    </row>
    <row r="142" spans="1:64" x14ac:dyDescent="0.35">
      <c r="A142" s="2" t="s">
        <v>2811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0" t="str">
        <f>_xlfn.XLOOKUP(PROPERTIES[[#This Row],[VEHIDCODE]],CONTROL[VEHIDCODE],CONTROL[ENGLISH])</f>
        <v>Vulcan Foundry 4-8-2 4318-4320</v>
      </c>
      <c r="F142" t="s">
        <v>641</v>
      </c>
      <c r="G142" s="40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BJ142"/>
      <c r="BK142"/>
      <c r="BL142"/>
    </row>
    <row r="143" spans="1:64" x14ac:dyDescent="0.35">
      <c r="A143" s="2" t="s">
        <v>2812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0" t="str">
        <f>_xlfn.XLOOKUP(PROPERTIES[[#This Row],[VEHIDCODE]],CONTROL[VEHIDCODE],CONTROL[ENGLISH])</f>
        <v>Beyer, P &amp; Co. 4-6-4+4-6-4 '15th'</v>
      </c>
      <c r="F143" t="s">
        <v>773</v>
      </c>
      <c r="G143" s="40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BJ143"/>
      <c r="BK143"/>
      <c r="BL143"/>
    </row>
    <row r="144" spans="1:64" x14ac:dyDescent="0.35">
      <c r="A144" s="2" t="s">
        <v>2813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0" t="str">
        <f>_xlfn.XLOOKUP(PROPERTIES[[#This Row],[VEHIDCODE]],CONTROL[VEHIDCODE],CONTROL[ENGLISH])</f>
        <v>Beyer, P &amp; Co. 4-8-2+2-8-4 7550-7552</v>
      </c>
      <c r="F144" t="s">
        <v>771</v>
      </c>
      <c r="G144" s="40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BJ144"/>
      <c r="BK144"/>
      <c r="BL144"/>
    </row>
    <row r="145" spans="1:64" x14ac:dyDescent="0.35">
      <c r="A145" s="2" t="s">
        <v>2814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0" t="str">
        <f>_xlfn.XLOOKUP(PROPERTIES[[#This Row],[VEHIDCODE]],CONTROL[VEHIDCODE],CONTROL[ENGLISH])</f>
        <v>Vulcan Foundry 2-8-4 6228</v>
      </c>
      <c r="F145" t="s">
        <v>641</v>
      </c>
      <c r="G145" s="40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BJ145"/>
      <c r="BK145"/>
      <c r="BL145"/>
    </row>
    <row r="146" spans="1:64" x14ac:dyDescent="0.35">
      <c r="A146" s="2" t="s">
        <v>2815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0" t="str">
        <f>_xlfn.XLOOKUP(PROPERTIES[[#This Row],[VEHIDCODE]],CONTROL[VEHIDCODE],CONTROL[ENGLISH])</f>
        <v>Kitson 2-2-2WT 481 'Fairy Queen'</v>
      </c>
      <c r="F146" t="s">
        <v>631</v>
      </c>
      <c r="G146" s="40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BJ146"/>
      <c r="BK146"/>
      <c r="BL146"/>
    </row>
    <row r="147" spans="1:64" x14ac:dyDescent="0.35">
      <c r="A147" s="2" t="s">
        <v>2816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0" t="str">
        <f>_xlfn.XLOOKUP(PROPERTIES[[#This Row],[VEHIDCODE]],CONTROL[VEHIDCODE],CONTROL[ENGLISH])</f>
        <v>Sharp, Stewart &amp; Co 0-4-0ST DHR B</v>
      </c>
      <c r="F147" t="s">
        <v>631</v>
      </c>
      <c r="G147" s="40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BJ147"/>
      <c r="BK147"/>
      <c r="BL147"/>
    </row>
    <row r="148" spans="1:64" x14ac:dyDescent="0.35">
      <c r="A148" s="2" t="s">
        <v>2817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0" t="str">
        <f>_xlfn.XLOOKUP(PROPERTIES[[#This Row],[VEHIDCODE]],CONTROL[VEHIDCODE],CONTROL[ENGLISH])</f>
        <v>Baldwin 2-8-0 Sentetsu Sorii</v>
      </c>
      <c r="F148" t="s">
        <v>575</v>
      </c>
      <c r="G148" s="40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BJ148"/>
      <c r="BK148"/>
      <c r="BL148"/>
    </row>
    <row r="149" spans="1:64" x14ac:dyDescent="0.35">
      <c r="A149" s="2" t="s">
        <v>2818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0" t="str">
        <f>_xlfn.XLOOKUP(PROPERTIES[[#This Row],[VEHIDCODE]],CONTROL[VEHIDCODE],CONTROL[ENGLISH])</f>
        <v>Putilov 4-6-0 U</v>
      </c>
      <c r="F149" t="s">
        <v>716</v>
      </c>
      <c r="G149" s="40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1966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BJ149"/>
      <c r="BK149"/>
      <c r="BL149"/>
    </row>
    <row r="150" spans="1:64" x14ac:dyDescent="0.35">
      <c r="A150" s="2" t="s">
        <v>2819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0" t="str">
        <f>_xlfn.XLOOKUP(PROPERTIES[[#This Row],[VEHIDCODE]],CONTROL[VEHIDCODE],CONTROL[ENGLISH])</f>
        <v>Baldwin 12-44 F 2-10-0 'Ye'</v>
      </c>
      <c r="F150" t="s">
        <v>716</v>
      </c>
      <c r="G150" s="40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1966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BJ150"/>
      <c r="BK150"/>
      <c r="BL150"/>
    </row>
    <row r="151" spans="1:64" x14ac:dyDescent="0.35">
      <c r="A151" s="2" t="s">
        <v>2820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0" t="str">
        <f>_xlfn.XLOOKUP(PROPERTIES[[#This Row],[VEHIDCODE]],CONTROL[VEHIDCODE],CONTROL[ENGLISH])</f>
        <v>Baldwin 4-6-0 50201</v>
      </c>
      <c r="F151" t="s">
        <v>629</v>
      </c>
      <c r="G151" s="40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BJ151"/>
      <c r="BK151"/>
      <c r="BL151"/>
    </row>
    <row r="152" spans="1:64" x14ac:dyDescent="0.35">
      <c r="A152" s="2" t="s">
        <v>2821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0" t="str">
        <f>_xlfn.XLOOKUP(PROPERTIES[[#This Row],[VEHIDCODE]],CONTROL[VEHIDCODE],CONTROL[ENGLISH])</f>
        <v>FS 480</v>
      </c>
      <c r="F152" t="s">
        <v>636</v>
      </c>
      <c r="G152" s="40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BJ152"/>
      <c r="BK152"/>
      <c r="BL152"/>
    </row>
    <row r="153" spans="1:64" x14ac:dyDescent="0.35">
      <c r="A153" s="2" t="s">
        <v>2822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0" t="str">
        <f>_xlfn.XLOOKUP(PROPERTIES[[#This Row],[VEHIDCODE]],CONTROL[VEHIDCODE],CONTROL[ENGLISH])</f>
        <v>FS 691</v>
      </c>
      <c r="F153" t="s">
        <v>636</v>
      </c>
      <c r="G153" s="40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BJ153"/>
      <c r="BK153"/>
      <c r="BL153"/>
    </row>
    <row r="154" spans="1:64" x14ac:dyDescent="0.35">
      <c r="A154" s="2" t="s">
        <v>2823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0" t="str">
        <f>_xlfn.XLOOKUP(PROPERTIES[[#This Row],[VEHIDCODE]],CONTROL[VEHIDCODE],CONTROL[ENGLISH])</f>
        <v>North British Lb 2-10-0</v>
      </c>
      <c r="F154" t="s">
        <v>615</v>
      </c>
      <c r="G154" s="40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BJ154"/>
      <c r="BK154"/>
      <c r="BL154"/>
    </row>
    <row r="155" spans="1:64" x14ac:dyDescent="0.35">
      <c r="A155" s="2" t="s">
        <v>2824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0" t="str">
        <f>_xlfn.XLOOKUP(PROPERTIES[[#This Row],[VEHIDCODE]],CONTROL[VEHIDCODE],CONTROL[ENGLISH])</f>
        <v>ALCO/Baldwin 2-8-0 'USATC S160'</v>
      </c>
      <c r="F155" t="s">
        <v>534</v>
      </c>
      <c r="G155" s="40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BJ155"/>
      <c r="BK155"/>
      <c r="BL155"/>
    </row>
    <row r="156" spans="1:64" x14ac:dyDescent="0.35">
      <c r="A156" s="2" t="s">
        <v>3506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0" t="str">
        <f>_xlfn.XLOOKUP(PROPERTIES[[#This Row],[VEHIDCODE]],CONTROL[VEHIDCODE],CONTROL[ENGLISH])</f>
        <v>RENFE 4-8-4 242F 'Confederacion'</v>
      </c>
      <c r="F156" t="s">
        <v>595</v>
      </c>
      <c r="G156" s="40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BJ156"/>
      <c r="BK156"/>
      <c r="BL156"/>
    </row>
    <row r="157" spans="1:64" x14ac:dyDescent="0.35">
      <c r="A157" s="2" t="s">
        <v>2825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0" t="str">
        <f>_xlfn.XLOOKUP(PROPERTIES[[#This Row],[VEHIDCODE]],CONTROL[VEHIDCODE],CONTROL[ENGLISH])</f>
        <v>Skoda 6Lo</v>
      </c>
      <c r="F157" t="s">
        <v>583</v>
      </c>
      <c r="G157" s="40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BJ157"/>
      <c r="BK157"/>
      <c r="BL157"/>
    </row>
    <row r="158" spans="1:64" x14ac:dyDescent="0.35">
      <c r="A158" s="2" t="s">
        <v>2826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0" t="str">
        <f>_xlfn.XLOOKUP(PROPERTIES[[#This Row],[VEHIDCODE]],CONTROL[VEHIDCODE],CONTROL[ENGLISH])</f>
        <v>Hanomag/Fablok 4-6-0 Ok22</v>
      </c>
      <c r="F158" t="s">
        <v>705</v>
      </c>
      <c r="G158" s="40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BJ158"/>
      <c r="BK158"/>
      <c r="BL158"/>
    </row>
    <row r="159" spans="1:64" x14ac:dyDescent="0.35">
      <c r="A159" s="2" t="s">
        <v>2827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0" t="str">
        <f>_xlfn.XLOOKUP(PROPERTIES[[#This Row],[VEHIDCODE]],CONTROL[VEHIDCODE],CONTROL[ENGLISH])</f>
        <v>MAVAG 4-8-0 424</v>
      </c>
      <c r="F159" t="s">
        <v>624</v>
      </c>
      <c r="G159" s="40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BJ159"/>
      <c r="BK159"/>
      <c r="BL159"/>
    </row>
    <row r="160" spans="1:64" x14ac:dyDescent="0.35">
      <c r="A160" s="2" t="s">
        <v>2828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0" t="str">
        <f>_xlfn.XLOOKUP(PROPERTIES[[#This Row],[VEHIDCODE]],CONTROL[VEHIDCODE],CONTROL[ENGLISH])</f>
        <v>MAVAG 4-4-4T 242</v>
      </c>
      <c r="F160" t="s">
        <v>626</v>
      </c>
      <c r="G160" s="40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BJ160"/>
      <c r="BK160"/>
      <c r="BL160"/>
    </row>
    <row r="161" spans="1:64" x14ac:dyDescent="0.35">
      <c r="A161" s="2" t="s">
        <v>2829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0" t="str">
        <f>_xlfn.XLOOKUP(PROPERTIES[[#This Row],[VEHIDCODE]],CONTROL[VEHIDCODE],CONTROL[ENGLISH])</f>
        <v>Vulcan Foundry 2-8-0 'Liberation'</v>
      </c>
      <c r="F161" t="s">
        <v>583</v>
      </c>
      <c r="G161" s="40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BJ161"/>
      <c r="BK161"/>
      <c r="BL161"/>
    </row>
    <row r="162" spans="1:64" x14ac:dyDescent="0.35">
      <c r="A162" s="2" t="s">
        <v>2830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0" t="str">
        <f>_xlfn.XLOOKUP(PROPERTIES[[#This Row],[VEHIDCODE]],CONTROL[VEHIDCODE],CONTROL[ENGLISH])</f>
        <v>Fablok 2-6-2 OI49</v>
      </c>
      <c r="F162" t="s">
        <v>705</v>
      </c>
      <c r="G162" s="40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BJ162"/>
      <c r="BK162"/>
      <c r="BL162"/>
    </row>
    <row r="163" spans="1:64" x14ac:dyDescent="0.35">
      <c r="A163" s="2" t="s">
        <v>2831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0" t="str">
        <f>_xlfn.XLOOKUP(PROPERTIES[[#This Row],[VEHIDCODE]],CONTROL[VEHIDCODE],CONTROL[ENGLISH])</f>
        <v>Floridsdorf 2-6-2 KkStB 310</v>
      </c>
      <c r="F163" t="s">
        <v>540</v>
      </c>
      <c r="G163" s="40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BJ163"/>
      <c r="BK163"/>
      <c r="BL163"/>
    </row>
    <row r="164" spans="1:64" x14ac:dyDescent="0.35">
      <c r="A164" s="2" t="s">
        <v>2832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0" t="str">
        <f>_xlfn.XLOOKUP(PROPERTIES[[#This Row],[VEHIDCODE]],CONTROL[VEHIDCODE],CONTROL[ENGLISH])</f>
        <v>Lima  4-8-4 7798-7817 'Daylight'</v>
      </c>
      <c r="F164" t="s">
        <v>757</v>
      </c>
      <c r="G164" s="40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BJ164"/>
      <c r="BK164"/>
      <c r="BL164"/>
    </row>
    <row r="165" spans="1:64" x14ac:dyDescent="0.35">
      <c r="A165" s="2" t="s">
        <v>2833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0" t="str">
        <f>_xlfn.XLOOKUP(PROPERTIES[[#This Row],[VEHIDCODE]],CONTROL[VEHIDCODE],CONTROL[ENGLISH])</f>
        <v>GS&amp;WR 0-6-0 '101'</v>
      </c>
      <c r="F165" t="s">
        <v>628</v>
      </c>
      <c r="G165" s="40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BJ165"/>
      <c r="BK165"/>
      <c r="BL165"/>
    </row>
    <row r="166" spans="1:64" x14ac:dyDescent="0.35">
      <c r="A166" s="2" t="s">
        <v>2834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0" t="str">
        <f>_xlfn.XLOOKUP(PROPERTIES[[#This Row],[VEHIDCODE]],CONTROL[VEHIDCODE],CONTROL[ENGLISH])</f>
        <v>ALCO 2-8-2 5100-5194 'Light Mikado'</v>
      </c>
      <c r="F166" t="s">
        <v>757</v>
      </c>
      <c r="G166" s="40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BJ166"/>
      <c r="BK166"/>
      <c r="BL166"/>
    </row>
    <row r="167" spans="1:64" x14ac:dyDescent="0.35">
      <c r="A167" s="2" t="s">
        <v>2835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0" t="str">
        <f>_xlfn.XLOOKUP(PROPERTIES[[#This Row],[VEHIDCODE]],CONTROL[VEHIDCODE],CONTROL[ENGLISH])</f>
        <v>FCGR [BAGS] No. 315 2-4-0T</v>
      </c>
      <c r="F167" t="s">
        <v>538</v>
      </c>
      <c r="G167" s="40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BJ167"/>
      <c r="BK167"/>
      <c r="BL167"/>
    </row>
    <row r="168" spans="1:64" x14ac:dyDescent="0.35">
      <c r="A168" s="2" t="s">
        <v>2836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0" t="str">
        <f>_xlfn.XLOOKUP(PROPERTIES[[#This Row],[VEHIDCODE]],CONTROL[VEHIDCODE],CONTROL[ENGLISH])</f>
        <v>Eveleigh 4-6-0 'C35'</v>
      </c>
      <c r="F168" t="s">
        <v>541</v>
      </c>
      <c r="G168" s="40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BJ168"/>
      <c r="BK168"/>
      <c r="BL168"/>
    </row>
    <row r="169" spans="1:64" x14ac:dyDescent="0.35">
      <c r="A169" s="2" t="s">
        <v>2837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0" t="str">
        <f>_xlfn.XLOOKUP(PROPERTIES[[#This Row],[VEHIDCODE]],CONTROL[VEHIDCODE],CONTROL[ENGLISH])</f>
        <v>ALCO 2-8-0 74707-74785 'Type 29'</v>
      </c>
      <c r="F169" t="s">
        <v>548</v>
      </c>
      <c r="G169" s="40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BJ169"/>
      <c r="BK169"/>
      <c r="BL169"/>
    </row>
    <row r="170" spans="1:64" x14ac:dyDescent="0.35">
      <c r="A170" s="2" t="s">
        <v>2838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0" t="str">
        <f>_xlfn.XLOOKUP(PROPERTIES[[#This Row],[VEHIDCODE]],CONTROL[VEHIDCODE],CONTROL[ENGLISH])</f>
        <v>FCAB 4-8-2 Vulcan 'Mountain'</v>
      </c>
      <c r="F170" t="s">
        <v>573</v>
      </c>
      <c r="G170" s="40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BJ170"/>
      <c r="BK170"/>
      <c r="BL170"/>
    </row>
    <row r="171" spans="1:64" x14ac:dyDescent="0.35">
      <c r="A171" s="2" t="s">
        <v>2839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0" t="str">
        <f>_xlfn.XLOOKUP(PROPERTIES[[#This Row],[VEHIDCODE]],CONTROL[VEHIDCODE],CONTROL[ENGLISH])</f>
        <v>Datong QJ 2-10-2 101-3602</v>
      </c>
      <c r="F171" t="s">
        <v>575</v>
      </c>
      <c r="G171" s="40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BJ171"/>
      <c r="BK171"/>
      <c r="BL171"/>
    </row>
    <row r="172" spans="1:64" x14ac:dyDescent="0.35">
      <c r="A172" s="2" t="s">
        <v>2840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0" t="str">
        <f>_xlfn.XLOOKUP(PROPERTIES[[#This Row],[VEHIDCODE]],CONTROL[VEHIDCODE],CONTROL[ENGLISH])</f>
        <v>DB Kof II/DB 322</v>
      </c>
      <c r="F172" t="s">
        <v>584</v>
      </c>
      <c r="G172" s="40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BJ172"/>
      <c r="BK172"/>
      <c r="BL172"/>
    </row>
    <row r="173" spans="1:64" x14ac:dyDescent="0.35">
      <c r="A173" s="2" t="s">
        <v>2841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0" t="str">
        <f>_xlfn.XLOOKUP(PROPERTIES[[#This Row],[VEHIDCODE]],CONTROL[VEHIDCODE],CONTROL[ENGLISH])</f>
        <v>CNJ ALCo-GE-IR Boxcab 100T</v>
      </c>
      <c r="F173" t="s">
        <v>757</v>
      </c>
      <c r="G173" s="40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BJ173"/>
      <c r="BK173"/>
      <c r="BL173"/>
    </row>
    <row r="174" spans="1:64" x14ac:dyDescent="0.35">
      <c r="A174" s="2" t="s">
        <v>2842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0" t="str">
        <f>_xlfn.XLOOKUP(PROPERTIES[[#This Row],[VEHIDCODE]],CONTROL[VEHIDCODE],CONTROL[ENGLISH])</f>
        <v>Werkspoor 200 'Sik'</v>
      </c>
      <c r="F174" t="s">
        <v>692</v>
      </c>
      <c r="G174" s="40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BJ174"/>
      <c r="BK174"/>
      <c r="BL174"/>
    </row>
    <row r="175" spans="1:64" x14ac:dyDescent="0.35">
      <c r="A175" s="2" t="s">
        <v>2843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0" t="str">
        <f>_xlfn.XLOOKUP(PROPERTIES[[#This Row],[VEHIDCODE]],CONTROL[VEHIDCODE],CONTROL[ENGLISH])</f>
        <v>BMAG 'WR 200 B 14'</v>
      </c>
      <c r="F175" t="s">
        <v>584</v>
      </c>
      <c r="G175" s="40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BJ175"/>
      <c r="BK175"/>
      <c r="BL175"/>
    </row>
    <row r="176" spans="1:64" x14ac:dyDescent="0.35">
      <c r="A176" s="2" t="s">
        <v>2844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0" t="str">
        <f>_xlfn.XLOOKUP(PROPERTIES[[#This Row],[VEHIDCODE]],CONTROL[VEHIDCODE],CONTROL[ENGLISH])</f>
        <v>BBC/SLM Am 4/6</v>
      </c>
      <c r="F176" t="s">
        <v>570</v>
      </c>
      <c r="G176" s="40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3680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BJ176"/>
      <c r="BK176"/>
      <c r="BL176"/>
    </row>
    <row r="177" spans="1:64" x14ac:dyDescent="0.35">
      <c r="A177" s="2" t="s">
        <v>2845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0" t="str">
        <f>_xlfn.XLOOKUP(PROPERTIES[[#This Row],[VEHIDCODE]],CONTROL[VEHIDCODE],CONTROL[ENGLISH])</f>
        <v>GE 44-ton switcher</v>
      </c>
      <c r="F177" t="s">
        <v>541</v>
      </c>
      <c r="G177" s="40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1962</v>
      </c>
      <c r="AH177" t="s">
        <v>240</v>
      </c>
      <c r="AI177" t="s">
        <v>1965</v>
      </c>
      <c r="AJ177" s="2" t="s">
        <v>1965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BJ177"/>
      <c r="BK177"/>
      <c r="BL177"/>
    </row>
    <row r="178" spans="1:64" x14ac:dyDescent="0.35">
      <c r="A178" s="2" t="s">
        <v>2846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0" t="str">
        <f>_xlfn.XLOOKUP(PROPERTIES[[#This Row],[VEHIDCODE]],CONTROL[VEHIDCODE],CONTROL[ENGLISH])</f>
        <v>ALCO S-2</v>
      </c>
      <c r="F178" t="s">
        <v>757</v>
      </c>
      <c r="G178" s="40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BJ178"/>
      <c r="BK178"/>
      <c r="BL178"/>
    </row>
    <row r="179" spans="1:64" x14ac:dyDescent="0.35">
      <c r="A179" s="2" t="s">
        <v>2847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0" t="str">
        <f>_xlfn.XLOOKUP(PROPERTIES[[#This Row],[VEHIDCODE]],CONTROL[VEHIDCODE],CONTROL[ENGLISH])</f>
        <v>EMD F3</v>
      </c>
      <c r="F179" t="s">
        <v>757</v>
      </c>
      <c r="G179" s="40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BJ179"/>
      <c r="BK179"/>
      <c r="BL179"/>
    </row>
    <row r="180" spans="1:64" x14ac:dyDescent="0.35">
      <c r="A180" s="2" t="s">
        <v>2848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0" t="str">
        <f>_xlfn.XLOOKUP(PROPERTIES[[#This Row],[VEHIDCODE]],CONTROL[VEHIDCODE],CONTROL[ENGLISH])</f>
        <v>EMD E8</v>
      </c>
      <c r="F180" t="s">
        <v>757</v>
      </c>
      <c r="G180" s="40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BJ180"/>
      <c r="BK180"/>
      <c r="BL180"/>
    </row>
    <row r="181" spans="1:64" x14ac:dyDescent="0.35">
      <c r="A181" s="2" t="s">
        <v>2849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0" t="str">
        <f>_xlfn.XLOOKUP(PROPERTIES[[#This Row],[VEHIDCODE]],CONTROL[VEHIDCODE],CONTROL[ENGLISH])</f>
        <v>ALCO RS-3</v>
      </c>
      <c r="F181" t="s">
        <v>558</v>
      </c>
      <c r="G181" s="40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BJ181"/>
      <c r="BK181"/>
      <c r="BL181"/>
    </row>
    <row r="182" spans="1:64" x14ac:dyDescent="0.35">
      <c r="A182" s="2" t="s">
        <v>2850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0" t="str">
        <f>_xlfn.XLOOKUP(PROPERTIES[[#This Row],[VEHIDCODE]],CONTROL[VEHIDCODE],CONTROL[ENGLISH])</f>
        <v>English Electric 'Bakkie'</v>
      </c>
      <c r="F182" t="s">
        <v>692</v>
      </c>
      <c r="G182" s="40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1965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BJ182"/>
      <c r="BK182"/>
      <c r="BL182"/>
    </row>
    <row r="183" spans="1:64" x14ac:dyDescent="0.35">
      <c r="A183" s="2" t="s">
        <v>2851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0" t="str">
        <f>_xlfn.XLOOKUP(PROPERTIES[[#This Row],[VEHIDCODE]],CONTROL[VEHIDCODE],CONTROL[ENGLISH])</f>
        <v>Baldwin RF-16 'Sharknose'</v>
      </c>
      <c r="F183" t="s">
        <v>757</v>
      </c>
      <c r="G183" s="40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BJ183"/>
      <c r="BK183"/>
      <c r="BL183"/>
    </row>
    <row r="184" spans="1:64" x14ac:dyDescent="0.35">
      <c r="A184" s="2" t="s">
        <v>2852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0" t="str">
        <f>_xlfn.XLOOKUP(PROPERTIES[[#This Row],[VEHIDCODE]],CONTROL[VEHIDCODE],CONTROL[ENGLISH])</f>
        <v>AFE 1500</v>
      </c>
      <c r="F184" t="s">
        <v>758</v>
      </c>
      <c r="G184" s="40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BJ184"/>
      <c r="BK184"/>
      <c r="BL184"/>
    </row>
    <row r="185" spans="1:64" x14ac:dyDescent="0.35">
      <c r="A185" s="2" t="s">
        <v>2853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0" t="str">
        <f>_xlfn.XLOOKUP(PROPERTIES[[#This Row],[VEHIDCODE]],CONTROL[VEHIDCODE],CONTROL[ENGLISH])</f>
        <v>FM H-24-66 'Trainmaster'</v>
      </c>
      <c r="F185" t="s">
        <v>565</v>
      </c>
      <c r="G185" s="40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BJ185"/>
      <c r="BK185"/>
      <c r="BL185"/>
    </row>
    <row r="186" spans="1:64" x14ac:dyDescent="0.35">
      <c r="A186" s="2" t="s">
        <v>2854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0" t="str">
        <f>_xlfn.XLOOKUP(PROPERTIES[[#This Row],[VEHIDCODE]],CONTROL[VEHIDCODE],CONTROL[ENGLISH])</f>
        <v>BR Class 08 0-6-0DE</v>
      </c>
      <c r="F186" t="s">
        <v>657</v>
      </c>
      <c r="G186" s="40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BJ186"/>
      <c r="BK186"/>
      <c r="BL186"/>
    </row>
    <row r="187" spans="1:64" x14ac:dyDescent="0.35">
      <c r="A187" s="2" t="s">
        <v>2855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0" t="str">
        <f>_xlfn.XLOOKUP(PROPERTIES[[#This Row],[VEHIDCODE]],CONTROL[VEHIDCODE],CONTROL[ENGLISH])</f>
        <v>Jenbacher Werke 2060</v>
      </c>
      <c r="F187" t="s">
        <v>540</v>
      </c>
      <c r="G187" s="40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BJ187"/>
      <c r="BK187"/>
      <c r="BL187"/>
    </row>
    <row r="188" spans="1:64" x14ac:dyDescent="0.35">
      <c r="A188" s="2" t="s">
        <v>2856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0" t="str">
        <f>_xlfn.XLOOKUP(PROPERTIES[[#This Row],[VEHIDCODE]],CONTROL[VEHIDCODE],CONTROL[ENGLISH])</f>
        <v>EMD SW1200</v>
      </c>
      <c r="F188" t="s">
        <v>565</v>
      </c>
      <c r="G188" s="40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BJ188"/>
      <c r="BK188"/>
      <c r="BL188"/>
    </row>
    <row r="189" spans="1:64" x14ac:dyDescent="0.35">
      <c r="A189" s="2" t="s">
        <v>2857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0" t="str">
        <f>_xlfn.XLOOKUP(PROPERTIES[[#This Row],[VEHIDCODE]],CONTROL[VEHIDCODE],CONTROL[ENGLISH])</f>
        <v>EMD FP9</v>
      </c>
      <c r="F189" t="s">
        <v>565</v>
      </c>
      <c r="G189" s="40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BJ189"/>
      <c r="BK189"/>
      <c r="BL189"/>
    </row>
    <row r="190" spans="1:64" x14ac:dyDescent="0.35">
      <c r="A190" s="2" t="s">
        <v>2858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0" t="str">
        <f>_xlfn.XLOOKUP(PROPERTIES[[#This Row],[VEHIDCODE]],CONTROL[VEHIDCODE],CONTROL[ENGLISH])</f>
        <v>Ganz-MAVAG DVM2 'M44'</v>
      </c>
      <c r="F190" t="s">
        <v>626</v>
      </c>
      <c r="G190" s="40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BJ190"/>
      <c r="BK190"/>
      <c r="BL190"/>
    </row>
    <row r="191" spans="1:64" x14ac:dyDescent="0.35">
      <c r="A191" s="2" t="s">
        <v>3470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0" t="str">
        <f>_xlfn.XLOOKUP(PROPERTIES[[#This Row],[VEHIDCODE]],CONTROL[VEHIDCODE],CONTROL[ENGLISH])</f>
        <v>Raba M 030 'M28 Nyünyüke'</v>
      </c>
      <c r="F191" t="s">
        <v>626</v>
      </c>
      <c r="G191" s="40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BJ191"/>
      <c r="BK191"/>
      <c r="BL191"/>
    </row>
    <row r="192" spans="1:64" x14ac:dyDescent="0.35">
      <c r="A192" s="2" t="s">
        <v>3471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0" t="str">
        <f>_xlfn.XLOOKUP(PROPERTIES[[#This Row],[VEHIDCODE]],CONTROL[VEHIDCODE],CONTROL[ENGLISH])</f>
        <v>Cockerill-Sambre HLD serie 83</v>
      </c>
      <c r="F192" t="s">
        <v>548</v>
      </c>
      <c r="G192" s="40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BJ192"/>
      <c r="BK192"/>
      <c r="BL192"/>
    </row>
    <row r="193" spans="1:64" x14ac:dyDescent="0.35">
      <c r="A193" s="2" t="s">
        <v>2859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0" t="str">
        <f>_xlfn.XLOOKUP(PROPERTIES[[#This Row],[VEHIDCODE]],CONTROL[VEHIDCODE],CONTROL[ENGLISH])</f>
        <v>Krauss-Maffei V200</v>
      </c>
      <c r="F193" t="s">
        <v>584</v>
      </c>
      <c r="G193" s="40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BJ193"/>
      <c r="BK193"/>
      <c r="BL193"/>
    </row>
    <row r="194" spans="1:64" x14ac:dyDescent="0.35">
      <c r="A194" s="2" t="s">
        <v>2860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0" t="str">
        <f>_xlfn.XLOOKUP(PROPERTIES[[#This Row],[VEHIDCODE]],CONTROL[VEHIDCODE],CONTROL[ENGLISH])</f>
        <v>EMD FL9</v>
      </c>
      <c r="F194" t="s">
        <v>757</v>
      </c>
      <c r="G194" s="40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BJ194"/>
      <c r="BK194"/>
      <c r="BL194"/>
    </row>
    <row r="195" spans="1:64" x14ac:dyDescent="0.35">
      <c r="A195" s="2" t="s">
        <v>2861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0" t="str">
        <f>_xlfn.XLOOKUP(PROPERTIES[[#This Row],[VEHIDCODE]],CONTROL[VEHIDCODE],CONTROL[ENGLISH])</f>
        <v>CKD T 435.0</v>
      </c>
      <c r="F195" t="s">
        <v>583</v>
      </c>
      <c r="G195" s="40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1963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BJ195"/>
      <c r="BK195"/>
      <c r="BL195"/>
    </row>
    <row r="196" spans="1:64" x14ac:dyDescent="0.35">
      <c r="A196" s="2" t="s">
        <v>2862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0" t="str">
        <f>_xlfn.XLOOKUP(PROPERTIES[[#This Row],[VEHIDCODE]],CONTROL[VEHIDCODE],CONTROL[ENGLISH])</f>
        <v>Valmet/Lokomo Dr12</v>
      </c>
      <c r="F196" t="s">
        <v>597</v>
      </c>
      <c r="G196" s="40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BJ196"/>
      <c r="BK196"/>
      <c r="BL196"/>
    </row>
    <row r="197" spans="1:64" x14ac:dyDescent="0.35">
      <c r="A197" s="2" t="s">
        <v>2863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0" t="str">
        <f>_xlfn.XLOOKUP(PROPERTIES[[#This Row],[VEHIDCODE]],CONTROL[VEHIDCODE],CONTROL[ENGLISH])</f>
        <v>Electroputre 060-DA</v>
      </c>
      <c r="F197" t="s">
        <v>714</v>
      </c>
      <c r="G197" s="40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1963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BJ197"/>
      <c r="BK197"/>
      <c r="BL197"/>
    </row>
    <row r="198" spans="1:64" x14ac:dyDescent="0.35">
      <c r="A198" s="2" t="s">
        <v>2864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0" t="str">
        <f>_xlfn.XLOOKUP(PROPERTIES[[#This Row],[VEHIDCODE]],CONTROL[VEHIDCODE],CONTROL[ENGLISH])</f>
        <v>EMD GL8</v>
      </c>
      <c r="F198" t="s">
        <v>757</v>
      </c>
      <c r="G198" s="40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1962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BJ198"/>
      <c r="BK198"/>
      <c r="BL198"/>
    </row>
    <row r="199" spans="1:64" x14ac:dyDescent="0.35">
      <c r="A199" s="2" t="s">
        <v>2865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0" t="str">
        <f>_xlfn.XLOOKUP(PROPERTIES[[#This Row],[VEHIDCODE]],CONTROL[VEHIDCODE],CONTROL[ENGLISH])</f>
        <v>Krauss-Maffei ML 4000</v>
      </c>
      <c r="F199" t="s">
        <v>558</v>
      </c>
      <c r="G199" s="40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BJ199"/>
      <c r="BK199"/>
      <c r="BL199"/>
    </row>
    <row r="200" spans="1:64" x14ac:dyDescent="0.35">
      <c r="A200" s="2" t="s">
        <v>2866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0" t="str">
        <f>_xlfn.XLOOKUP(PROPERTIES[[#This Row],[VEHIDCODE]],CONTROL[VEHIDCODE],CONTROL[ENGLISH])</f>
        <v>Kolomna TEP60</v>
      </c>
      <c r="F200" t="s">
        <v>716</v>
      </c>
      <c r="G200" s="40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1966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BJ200"/>
      <c r="BK200"/>
      <c r="BL200"/>
    </row>
    <row r="201" spans="1:64" x14ac:dyDescent="0.35">
      <c r="A201" s="2" t="s">
        <v>2867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0" t="str">
        <f>_xlfn.XLOOKUP(PROPERTIES[[#This Row],[VEHIDCODE]],CONTROL[VEHIDCODE],CONTROL[ENGLISH])</f>
        <v>BN/ACEC 62</v>
      </c>
      <c r="F201" t="s">
        <v>548</v>
      </c>
      <c r="G201" s="40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BJ201"/>
      <c r="BK201"/>
      <c r="BL201"/>
    </row>
    <row r="202" spans="1:64" x14ac:dyDescent="0.35">
      <c r="A202" s="2" t="s">
        <v>2868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0" t="str">
        <f>_xlfn.XLOOKUP(PROPERTIES[[#This Row],[VEHIDCODE]],CONTROL[VEHIDCODE],CONTROL[ENGLISH])</f>
        <v>MaK 100</v>
      </c>
      <c r="F202" t="s">
        <v>586</v>
      </c>
      <c r="G202" s="40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BJ202"/>
      <c r="BK202"/>
      <c r="BL202"/>
    </row>
    <row r="203" spans="1:64" x14ac:dyDescent="0.35">
      <c r="A203" s="2" t="s">
        <v>2869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0" t="str">
        <f>_xlfn.XLOOKUP(PROPERTIES[[#This Row],[VEHIDCODE]],CONTROL[VEHIDCODE],CONTROL[ENGLISH])</f>
        <v>ALCO DL560C 'WDM-2'</v>
      </c>
      <c r="F203" t="s">
        <v>631</v>
      </c>
      <c r="G203" s="40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BJ203"/>
      <c r="BK203"/>
      <c r="BL203"/>
    </row>
    <row r="204" spans="1:64" x14ac:dyDescent="0.35">
      <c r="A204" s="2" t="s">
        <v>2870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0" t="str">
        <f>_xlfn.XLOOKUP(PROPERTIES[[#This Row],[VEHIDCODE]],CONTROL[VEHIDCODE],CONTROL[ENGLISH])</f>
        <v>BR 14 0-6-0DH</v>
      </c>
      <c r="F204" t="s">
        <v>603</v>
      </c>
      <c r="G204" s="40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BJ204"/>
      <c r="BK204"/>
      <c r="BL204"/>
    </row>
    <row r="205" spans="1:64" x14ac:dyDescent="0.35">
      <c r="A205" s="2" t="s">
        <v>2871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0" t="str">
        <f>_xlfn.XLOOKUP(PROPERTIES[[#This Row],[VEHIDCODE]],CONTROL[VEHIDCODE],CONTROL[ENGLISH])</f>
        <v>CKD T-669</v>
      </c>
      <c r="F205" t="s">
        <v>716</v>
      </c>
      <c r="G205" s="40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1966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BJ205"/>
      <c r="BK205"/>
      <c r="BL205"/>
    </row>
    <row r="206" spans="1:64" x14ac:dyDescent="0.35">
      <c r="A206" s="2" t="s">
        <v>2872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0" t="str">
        <f>_xlfn.XLOOKUP(PROPERTIES[[#This Row],[VEHIDCODE]],CONTROL[VEHIDCODE],CONTROL[ENGLISH])</f>
        <v>UGOFE GM-EMD J16CW/AC</v>
      </c>
      <c r="F206" t="s">
        <v>538</v>
      </c>
      <c r="G206" s="40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BJ206"/>
      <c r="BK206"/>
      <c r="BL206"/>
    </row>
    <row r="207" spans="1:64" x14ac:dyDescent="0.35">
      <c r="A207" s="2" t="s">
        <v>2873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0" t="str">
        <f>_xlfn.XLOOKUP(PROPERTIES[[#This Row],[VEHIDCODE]],CONTROL[VEHIDCODE],CONTROL[ENGLISH])</f>
        <v>LTZ M62</v>
      </c>
      <c r="F207" t="s">
        <v>716</v>
      </c>
      <c r="G207" s="40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1966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BJ207"/>
      <c r="BK207"/>
      <c r="BL207"/>
    </row>
    <row r="208" spans="1:64" x14ac:dyDescent="0.35">
      <c r="A208" s="2" t="s">
        <v>2874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0" t="str">
        <f>_xlfn.XLOOKUP(PROPERTIES[[#This Row],[VEHIDCODE]],CONTROL[VEHIDCODE],CONTROL[ENGLISH])</f>
        <v>EMD/Clyde J26C</v>
      </c>
      <c r="F208" t="s">
        <v>541</v>
      </c>
      <c r="G208" s="40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BJ208"/>
      <c r="BK208"/>
      <c r="BL208"/>
    </row>
    <row r="209" spans="1:64" x14ac:dyDescent="0.35">
      <c r="A209" s="2" t="s">
        <v>2875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0" t="str">
        <f>_xlfn.XLOOKUP(PROPERTIES[[#This Row],[VEHIDCODE]],CONTROL[VEHIDCODE],CONTROL[ENGLISH])</f>
        <v>GE G22</v>
      </c>
      <c r="F209" t="s">
        <v>592</v>
      </c>
      <c r="G209" s="40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BJ209"/>
      <c r="BK209"/>
      <c r="BL209"/>
    </row>
    <row r="210" spans="1:64" x14ac:dyDescent="0.35">
      <c r="A210" s="2" t="s">
        <v>2876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0" t="str">
        <f>_xlfn.XLOOKUP(PROPERTIES[[#This Row],[VEHIDCODE]],CONTROL[VEHIDCODE],CONTROL[ENGLISH])</f>
        <v>EMD DDA40X</v>
      </c>
      <c r="F210" t="s">
        <v>757</v>
      </c>
      <c r="G210" s="40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BJ210"/>
      <c r="BK210"/>
      <c r="BL210"/>
    </row>
    <row r="211" spans="1:64" x14ac:dyDescent="0.35">
      <c r="A211" s="2" t="s">
        <v>2877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0" t="str">
        <f>_xlfn.XLOOKUP(PROPERTIES[[#This Row],[VEHIDCODE]],CONTROL[VEHIDCODE],CONTROL[ENGLISH])</f>
        <v>EMD/Clyde GL26C</v>
      </c>
      <c r="F211" t="s">
        <v>541</v>
      </c>
      <c r="G211" s="40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BJ211"/>
      <c r="BK211"/>
      <c r="BL211"/>
    </row>
    <row r="212" spans="1:64" x14ac:dyDescent="0.35">
      <c r="A212" s="2" t="s">
        <v>2878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0" t="str">
        <f>_xlfn.XLOOKUP(PROPERTIES[[#This Row],[VEHIDCODE]],CONTROL[VEHIDCODE],CONTROL[ENGLISH])</f>
        <v>EMD G26</v>
      </c>
      <c r="F212" t="s">
        <v>757</v>
      </c>
      <c r="G212" s="40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1962</v>
      </c>
      <c r="AJ212" s="2" t="s">
        <v>237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BJ212"/>
      <c r="BK212"/>
      <c r="BL212"/>
    </row>
    <row r="213" spans="1:64" x14ac:dyDescent="0.35">
      <c r="A213" s="2" t="s">
        <v>2879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0" t="str">
        <f>_xlfn.XLOOKUP(PROPERTIES[[#This Row],[VEHIDCODE]],CONTROL[VEHIDCODE],CONTROL[ENGLISH])</f>
        <v>Henschel TGOJ V4</v>
      </c>
      <c r="F213" t="s">
        <v>722</v>
      </c>
      <c r="G213" s="40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BJ213"/>
      <c r="BK213"/>
      <c r="BL213"/>
    </row>
    <row r="214" spans="1:64" x14ac:dyDescent="0.35">
      <c r="A214" s="2" t="s">
        <v>2880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0" t="str">
        <f>_xlfn.XLOOKUP(PROPERTIES[[#This Row],[VEHIDCODE]],CONTROL[VEHIDCODE],CONTROL[ENGLISH])</f>
        <v>MLW M420W</v>
      </c>
      <c r="F214" t="s">
        <v>565</v>
      </c>
      <c r="G214" s="40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BJ214"/>
      <c r="BK214"/>
      <c r="BL214"/>
    </row>
    <row r="215" spans="1:64" x14ac:dyDescent="0.35">
      <c r="A215" s="2" t="s">
        <v>2881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0" t="str">
        <f>_xlfn.XLOOKUP(PROPERTIES[[#This Row],[VEHIDCODE]],CONTROL[VEHIDCODE],CONTROL[ENGLISH])</f>
        <v>EMD SDP-40F</v>
      </c>
      <c r="F215" t="s">
        <v>757</v>
      </c>
      <c r="G215" s="40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BJ215"/>
      <c r="BK215"/>
      <c r="BL215"/>
    </row>
    <row r="216" spans="1:64" x14ac:dyDescent="0.35">
      <c r="A216" s="2" t="s">
        <v>2882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0" t="str">
        <f>_xlfn.XLOOKUP(PROPERTIES[[#This Row],[VEHIDCODE]],CONTROL[VEHIDCODE],CONTROL[ENGLISH])</f>
        <v>Sifang DFH3</v>
      </c>
      <c r="F216" t="s">
        <v>575</v>
      </c>
      <c r="G216" s="40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BJ216"/>
      <c r="BK216"/>
      <c r="BL216"/>
    </row>
    <row r="217" spans="1:64" x14ac:dyDescent="0.35">
      <c r="A217" s="2" t="s">
        <v>2883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0" t="str">
        <f>_xlfn.XLOOKUP(PROPERTIES[[#This Row],[VEHIDCODE]],CONTROL[VEHIDCODE],CONTROL[ENGLISH])</f>
        <v>EMD F40PH</v>
      </c>
      <c r="F217" t="s">
        <v>757</v>
      </c>
      <c r="G217" s="40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BJ217"/>
      <c r="BK217"/>
      <c r="BL217"/>
    </row>
    <row r="218" spans="1:64" x14ac:dyDescent="0.35">
      <c r="A218" s="2" t="s">
        <v>2884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0" t="str">
        <f>_xlfn.XLOOKUP(PROPERTIES[[#This Row],[VEHIDCODE]],CONTROL[VEHIDCODE],CONTROL[ENGLISH])</f>
        <v>Sorefame/Alsthom 1900</v>
      </c>
      <c r="F218" t="s">
        <v>710</v>
      </c>
      <c r="G218" s="40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BJ218"/>
      <c r="BK218"/>
      <c r="BL218"/>
    </row>
    <row r="219" spans="1:64" x14ac:dyDescent="0.35">
      <c r="A219" s="2" t="s">
        <v>2885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0" t="str">
        <f>_xlfn.XLOOKUP(PROPERTIES[[#This Row],[VEHIDCODE]],CONTROL[VEHIDCODE],CONTROL[ENGLISH])</f>
        <v>Valmet Oy Dr16</v>
      </c>
      <c r="F219" t="s">
        <v>597</v>
      </c>
      <c r="G219" s="40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BJ219"/>
      <c r="BK219"/>
      <c r="BL219"/>
    </row>
    <row r="220" spans="1:64" x14ac:dyDescent="0.35">
      <c r="A220" s="2" t="s">
        <v>2886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0" t="str">
        <f>_xlfn.XLOOKUP(PROPERTIES[[#This Row],[VEHIDCODE]],CONTROL[VEHIDCODE],CONTROL[ENGLISH])</f>
        <v>Kolomna TEP80</v>
      </c>
      <c r="F220" t="s">
        <v>716</v>
      </c>
      <c r="G220" s="40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1963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BJ220"/>
      <c r="BK220"/>
      <c r="BL220"/>
    </row>
    <row r="221" spans="1:64" x14ac:dyDescent="0.35">
      <c r="A221" s="2" t="s">
        <v>2887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0" t="str">
        <f>_xlfn.XLOOKUP(PROPERTIES[[#This Row],[VEHIDCODE]],CONTROL[VEHIDCODE],CONTROL[ENGLISH])</f>
        <v>EMD/Clyde JT46C</v>
      </c>
      <c r="F221" t="s">
        <v>541</v>
      </c>
      <c r="G221" s="40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BJ221"/>
      <c r="BK221"/>
      <c r="BL221"/>
    </row>
    <row r="222" spans="1:64" x14ac:dyDescent="0.35">
      <c r="A222" s="2" t="s">
        <v>2888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0" t="str">
        <f>_xlfn.XLOOKUP(PROPERTIES[[#This Row],[VEHIDCODE]],CONTROL[VEHIDCODE],CONTROL[ENGLISH])</f>
        <v>GE P42DC 'Genesis'</v>
      </c>
      <c r="F222" t="s">
        <v>757</v>
      </c>
      <c r="G222" s="40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BJ222"/>
      <c r="BK222"/>
      <c r="BL222"/>
    </row>
    <row r="223" spans="1:64" x14ac:dyDescent="0.35">
      <c r="A223" s="2" t="s">
        <v>2889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0" t="str">
        <f>_xlfn.XLOOKUP(PROPERTIES[[#This Row],[VEHIDCODE]],CONTROL[VEHIDCODE],CONTROL[ENGLISH])</f>
        <v>Tulomsas TCDD DH7000</v>
      </c>
      <c r="F223" t="s">
        <v>1027</v>
      </c>
      <c r="G223" s="40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1963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BJ223"/>
      <c r="BK223"/>
      <c r="BL223"/>
    </row>
    <row r="224" spans="1:64" x14ac:dyDescent="0.35">
      <c r="A224" s="2" t="s">
        <v>2890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0" t="str">
        <f>_xlfn.XLOOKUP(PROPERTIES[[#This Row],[VEHIDCODE]],CONTROL[VEHIDCODE],CONTROL[ENGLISH])</f>
        <v>GE U20C</v>
      </c>
      <c r="F224" t="s">
        <v>538</v>
      </c>
      <c r="G224" s="40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BJ224"/>
      <c r="BK224"/>
      <c r="BL224"/>
    </row>
    <row r="225" spans="1:64" x14ac:dyDescent="0.35">
      <c r="A225" s="2" t="s">
        <v>3473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0" t="str">
        <f>_xlfn.XLOOKUP(PROPERTIES[[#This Row],[VEHIDCODE]],CONTROL[VEHIDCODE],CONTROL[ENGLISH])</f>
        <v>Vossloh Siemens serie 77/78</v>
      </c>
      <c r="F225" t="s">
        <v>548</v>
      </c>
      <c r="G225" s="40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BJ225"/>
      <c r="BK225"/>
      <c r="BL225"/>
    </row>
    <row r="226" spans="1:64" x14ac:dyDescent="0.35">
      <c r="A226" s="2" t="s">
        <v>2891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0" t="str">
        <f>_xlfn.XLOOKUP(PROPERTIES[[#This Row],[VEHIDCODE]],CONTROL[VEHIDCODE],CONTROL[ENGLISH])</f>
        <v>EMD JT42CWRM</v>
      </c>
      <c r="F226" t="s">
        <v>603</v>
      </c>
      <c r="G226" s="40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BJ226"/>
      <c r="BK226"/>
      <c r="BL226"/>
    </row>
    <row r="227" spans="1:64" x14ac:dyDescent="0.35">
      <c r="A227" s="2" t="s">
        <v>2892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0" t="str">
        <f>_xlfn.XLOOKUP(PROPERTIES[[#This Row],[VEHIDCODE]],CONTROL[VEHIDCODE],CONTROL[ENGLISH])</f>
        <v>EMD JT42HW-HS</v>
      </c>
      <c r="F227" t="s">
        <v>603</v>
      </c>
      <c r="G227" s="40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BJ227"/>
      <c r="BK227"/>
      <c r="BL227"/>
    </row>
    <row r="228" spans="1:64" x14ac:dyDescent="0.35">
      <c r="A228" s="2" t="s">
        <v>2893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0" t="str">
        <f>_xlfn.XLOOKUP(PROPERTIES[[#This Row],[VEHIDCODE]],CONTROL[VEHIDCODE],CONTROL[ENGLISH])</f>
        <v>Alstom DE43CA 'Prima'</v>
      </c>
      <c r="F228" t="s">
        <v>634</v>
      </c>
      <c r="G228" s="40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BJ228"/>
      <c r="BK228"/>
      <c r="BL228"/>
    </row>
    <row r="229" spans="1:64" x14ac:dyDescent="0.35">
      <c r="A229" s="2" t="s">
        <v>2894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0" t="str">
        <f>_xlfn.XLOOKUP(PROPERTIES[[#This Row],[VEHIDCODE]],CONTROL[VEHIDCODE],CONTROL[ENGLISH])</f>
        <v>LTZ TEP150</v>
      </c>
      <c r="F229" t="s">
        <v>754</v>
      </c>
      <c r="G229" s="40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BJ229"/>
      <c r="BK229"/>
      <c r="BL229"/>
    </row>
    <row r="230" spans="1:64" x14ac:dyDescent="0.35">
      <c r="A230" s="2" t="s">
        <v>2895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0" t="str">
        <f>_xlfn.XLOOKUP(PROPERTIES[[#This Row],[VEHIDCODE]],CONTROL[VEHIDCODE],CONTROL[ENGLISH])</f>
        <v>GE/CRRC Qishuyan ES59ACi</v>
      </c>
      <c r="F230" t="s">
        <v>575</v>
      </c>
      <c r="G230" s="40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BJ230"/>
      <c r="BK230"/>
      <c r="BL230"/>
    </row>
    <row r="231" spans="1:64" x14ac:dyDescent="0.35">
      <c r="A231" s="2" t="s">
        <v>2896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0" t="str">
        <f>_xlfn.XLOOKUP(PROPERTIES[[#This Row],[VEHIDCODE]],CONTROL[VEHIDCODE],CONTROL[ENGLISH])</f>
        <v>Voith Gravita 10 BB</v>
      </c>
      <c r="F231" t="s">
        <v>584</v>
      </c>
      <c r="G231" s="40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BJ231"/>
      <c r="BK231"/>
      <c r="BL231"/>
    </row>
    <row r="232" spans="1:64" x14ac:dyDescent="0.35">
      <c r="A232" s="2" t="s">
        <v>2897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0" t="str">
        <f>_xlfn.XLOOKUP(PROPERTIES[[#This Row],[VEHIDCODE]],CONTROL[VEHIDCODE],CONTROL[ENGLISH])</f>
        <v>Voronezh/VNIIZHT GT1</v>
      </c>
      <c r="F232" t="s">
        <v>716</v>
      </c>
      <c r="G232" s="40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3680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BJ232"/>
      <c r="BK232"/>
      <c r="BL232"/>
    </row>
    <row r="233" spans="1:64" x14ac:dyDescent="0.35">
      <c r="A233" s="2" t="s">
        <v>2898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0" t="str">
        <f>_xlfn.XLOOKUP(PROPERTIES[[#This Row],[VEHIDCODE]],CONTROL[VEHIDCODE],CONTROL[ENGLISH])</f>
        <v>Siemens ER20 'Eurorunner'</v>
      </c>
      <c r="F233" t="s">
        <v>621</v>
      </c>
      <c r="G233" s="40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BJ233"/>
      <c r="BK233"/>
      <c r="BL233"/>
    </row>
    <row r="234" spans="1:64" x14ac:dyDescent="0.35">
      <c r="A234" s="2" t="s">
        <v>2899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0" t="str">
        <f>_xlfn.XLOOKUP(PROPERTIES[[#This Row],[VEHIDCODE]],CONTROL[VEHIDCODE],CONTROL[ENGLISH])</f>
        <v>Voith Maxima 40 CC</v>
      </c>
      <c r="F234" t="s">
        <v>584</v>
      </c>
      <c r="G234" s="40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BJ234"/>
      <c r="BK234"/>
      <c r="BL234"/>
    </row>
    <row r="235" spans="1:64" x14ac:dyDescent="0.35">
      <c r="A235" s="2" t="s">
        <v>2900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0" t="str">
        <f>_xlfn.XLOOKUP(PROPERTIES[[#This Row],[VEHIDCODE]],CONTROL[VEHIDCODE],CONTROL[ENGLISH])</f>
        <v>Hohenzollern Emch3</v>
      </c>
      <c r="F235" t="s">
        <v>716</v>
      </c>
      <c r="G235" s="40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1963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BJ235"/>
      <c r="BK235"/>
      <c r="BL235"/>
    </row>
    <row r="236" spans="1:64" x14ac:dyDescent="0.35">
      <c r="A236" s="2" t="s">
        <v>2901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0" t="str">
        <f>_xlfn.XLOOKUP(PROPERTIES[[#This Row],[VEHIDCODE]],CONTROL[VEHIDCODE],CONTROL[ENGLISH])</f>
        <v>Canadian Locomotive Company V-1</v>
      </c>
      <c r="F236" t="s">
        <v>565</v>
      </c>
      <c r="G236" s="40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BJ236"/>
      <c r="BK236"/>
      <c r="BL236"/>
    </row>
    <row r="237" spans="1:64" x14ac:dyDescent="0.35">
      <c r="A237" s="2" t="s">
        <v>2902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0" t="str">
        <f>_xlfn.XLOOKUP(PROPERTIES[[#This Row],[VEHIDCODE]],CONTROL[VEHIDCODE],CONTROL[ENGLISH])</f>
        <v>LMS 7051 Diesel Shunter</v>
      </c>
      <c r="F237" t="s">
        <v>603</v>
      </c>
      <c r="G237" s="40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BJ237"/>
      <c r="BK237"/>
      <c r="BL237"/>
    </row>
    <row r="238" spans="1:64" x14ac:dyDescent="0.35">
      <c r="A238" s="2" t="s">
        <v>2903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0" t="str">
        <f>_xlfn.XLOOKUP(PROPERTIES[[#This Row],[VEHIDCODE]],CONTROL[VEHIDCODE],CONTROL[ENGLISH])</f>
        <v>EMC TA</v>
      </c>
      <c r="F238" t="s">
        <v>757</v>
      </c>
      <c r="G238" s="40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BJ238"/>
      <c r="BK238"/>
      <c r="BL238"/>
    </row>
    <row r="239" spans="1:64" x14ac:dyDescent="0.35">
      <c r="A239" s="2" t="s">
        <v>2904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0" t="str">
        <f>_xlfn.XLOOKUP(PROPERTIES[[#This Row],[VEHIDCODE]],CONTROL[VEHIDCODE],CONTROL[ENGLISH])</f>
        <v>Baldwin VO-660</v>
      </c>
      <c r="F239" t="s">
        <v>757</v>
      </c>
      <c r="G239" s="40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BJ239"/>
      <c r="BK239"/>
      <c r="BL239"/>
    </row>
    <row r="240" spans="1:64" x14ac:dyDescent="0.35">
      <c r="A240" s="2" t="s">
        <v>2905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0" t="str">
        <f>_xlfn.XLOOKUP(PROPERTIES[[#This Row],[VEHIDCODE]],CONTROL[VEHIDCODE],CONTROL[ENGLISH])</f>
        <v>LMS No. 7080 'D3/7'</v>
      </c>
      <c r="F240" t="s">
        <v>603</v>
      </c>
      <c r="G240" s="40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BJ240"/>
      <c r="BK240"/>
      <c r="BL240"/>
    </row>
    <row r="241" spans="1:64" x14ac:dyDescent="0.35">
      <c r="A241" s="2" t="s">
        <v>2906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0" t="str">
        <f>_xlfn.XLOOKUP(PROPERTIES[[#This Row],[VEHIDCODE]],CONTROL[VEHIDCODE],CONTROL[ENGLISH])</f>
        <v>Queensland Railways DL</v>
      </c>
      <c r="F241" t="s">
        <v>541</v>
      </c>
      <c r="G241" s="40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BJ241"/>
      <c r="BK241"/>
      <c r="BL241"/>
    </row>
    <row r="242" spans="1:64" x14ac:dyDescent="0.35">
      <c r="A242" s="2" t="s">
        <v>2907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0" t="str">
        <f>_xlfn.XLOOKUP(PROPERTIES[[#This Row],[VEHIDCODE]],CONTROL[VEHIDCODE],CONTROL[ENGLISH])</f>
        <v>FM H-10-44</v>
      </c>
      <c r="F242" t="s">
        <v>757</v>
      </c>
      <c r="G242" s="40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BJ242"/>
      <c r="BK242"/>
      <c r="BL242"/>
    </row>
    <row r="243" spans="1:64" x14ac:dyDescent="0.35">
      <c r="A243" s="2" t="s">
        <v>2908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0" t="str">
        <f>_xlfn.XLOOKUP(PROPERTIES[[#This Row],[VEHIDCODE]],CONTROL[VEHIDCODE],CONTROL[ENGLISH])</f>
        <v>Baldwin DRS6-4-1000</v>
      </c>
      <c r="F243" t="s">
        <v>589</v>
      </c>
      <c r="G243" s="40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BJ243"/>
      <c r="BK243"/>
      <c r="BL243"/>
    </row>
    <row r="244" spans="1:64" x14ac:dyDescent="0.35">
      <c r="A244" s="2" t="s">
        <v>2909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0" t="str">
        <f>_xlfn.XLOOKUP(PROPERTIES[[#This Row],[VEHIDCODE]],CONTROL[VEHIDCODE],CONTROL[ENGLISH])</f>
        <v>CIE 113</v>
      </c>
      <c r="F244" t="s">
        <v>628</v>
      </c>
      <c r="G244" s="40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BJ244"/>
      <c r="BK244"/>
      <c r="BL244"/>
    </row>
    <row r="245" spans="1:64" x14ac:dyDescent="0.35">
      <c r="A245" s="2" t="s">
        <v>2910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0" t="str">
        <f>_xlfn.XLOOKUP(PROPERTIES[[#This Row],[VEHIDCODE]],CONTROL[VEHIDCODE],CONTROL[ENGLISH])</f>
        <v>Baldwin AS-616</v>
      </c>
      <c r="F245" t="s">
        <v>558</v>
      </c>
      <c r="G245" s="40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BJ245"/>
      <c r="BK245"/>
      <c r="BL245"/>
    </row>
    <row r="246" spans="1:64" x14ac:dyDescent="0.35">
      <c r="A246" s="2" t="s">
        <v>2911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0" t="str">
        <f>_xlfn.XLOOKUP(PROPERTIES[[#This Row],[VEHIDCODE]],CONTROL[VEHIDCODE],CONTROL[ENGLISH])</f>
        <v>FM H-16-44</v>
      </c>
      <c r="F246" t="s">
        <v>683</v>
      </c>
      <c r="G246" s="40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BJ246"/>
      <c r="BK246"/>
      <c r="BL246"/>
    </row>
    <row r="247" spans="1:64" x14ac:dyDescent="0.35">
      <c r="A247" s="2" t="s">
        <v>2912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0" t="str">
        <f>_xlfn.XLOOKUP(PROPERTIES[[#This Row],[VEHIDCODE]],CONTROL[VEHIDCODE],CONTROL[ENGLISH])</f>
        <v>Islington Railway Workshops SAR 900</v>
      </c>
      <c r="F247" t="s">
        <v>541</v>
      </c>
      <c r="G247" s="40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BJ247"/>
      <c r="BK247"/>
      <c r="BL247"/>
    </row>
    <row r="248" spans="1:64" x14ac:dyDescent="0.35">
      <c r="A248" s="2" t="s">
        <v>2913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0" t="str">
        <f>_xlfn.XLOOKUP(PROPERTIES[[#This Row],[VEHIDCODE]],CONTROL[VEHIDCODE],CONTROL[ENGLISH])</f>
        <v>EMD G12</v>
      </c>
      <c r="F248" t="s">
        <v>757</v>
      </c>
      <c r="G248" s="40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1962</v>
      </c>
      <c r="AH248" t="s">
        <v>240</v>
      </c>
      <c r="AI248" t="s">
        <v>233</v>
      </c>
      <c r="AJ248" s="2" t="s">
        <v>1965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BJ248"/>
      <c r="BK248"/>
      <c r="BL248"/>
    </row>
    <row r="249" spans="1:64" x14ac:dyDescent="0.35">
      <c r="A249" s="2" t="s">
        <v>2914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0" t="str">
        <f>_xlfn.XLOOKUP(PROPERTIES[[#This Row],[VEHIDCODE]],CONTROL[VEHIDCODE],CONTROL[ENGLISH])</f>
        <v>Metropolitan-Vickers/CIE 001</v>
      </c>
      <c r="F249" t="s">
        <v>628</v>
      </c>
      <c r="G249" s="40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BJ249"/>
      <c r="BK249"/>
      <c r="BL249"/>
    </row>
    <row r="250" spans="1:64" x14ac:dyDescent="0.35">
      <c r="A250" s="2" t="s">
        <v>2915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0" t="str">
        <f>_xlfn.XLOOKUP(PROPERTIES[[#This Row],[VEHIDCODE]],CONTROL[VEHIDCODE],CONTROL[ENGLISH])</f>
        <v>Fiat Grandi Motori D.341</v>
      </c>
      <c r="F250" t="s">
        <v>636</v>
      </c>
      <c r="G250" s="40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BJ250"/>
      <c r="BK250"/>
      <c r="BL250"/>
    </row>
    <row r="251" spans="1:64" x14ac:dyDescent="0.35">
      <c r="A251" s="2" t="s">
        <v>2916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0" t="str">
        <f>_xlfn.XLOOKUP(PROPERTIES[[#This Row],[VEHIDCODE]],CONTROL[VEHIDCODE],CONTROL[ENGLISH])</f>
        <v>ALCO/AE Goodwin DL-500B</v>
      </c>
      <c r="F251" t="s">
        <v>541</v>
      </c>
      <c r="G251" s="40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BJ251"/>
      <c r="BK251"/>
      <c r="BL251"/>
    </row>
    <row r="252" spans="1:64" x14ac:dyDescent="0.35">
      <c r="A252" s="2" t="s">
        <v>2917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0" t="str">
        <f>_xlfn.XLOOKUP(PROPERTIES[[#This Row],[VEHIDCODE]],CONTROL[VEHIDCODE],CONTROL[ENGLISH])</f>
        <v>Henschel DH-1420</v>
      </c>
      <c r="F252" t="s">
        <v>773</v>
      </c>
      <c r="G252" s="40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BJ252"/>
      <c r="BK252"/>
      <c r="BL252"/>
    </row>
    <row r="253" spans="1:64" x14ac:dyDescent="0.35">
      <c r="A253" s="2" t="s">
        <v>2918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0" t="str">
        <f>_xlfn.XLOOKUP(PROPERTIES[[#This Row],[VEHIDCODE]],CONTROL[VEHIDCODE],CONTROL[ENGLISH])</f>
        <v>EMD SD18</v>
      </c>
      <c r="F253" t="s">
        <v>757</v>
      </c>
      <c r="G253" s="40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BJ253"/>
      <c r="BK253"/>
      <c r="BL253"/>
    </row>
    <row r="254" spans="1:64" x14ac:dyDescent="0.35">
      <c r="A254" s="2" t="s">
        <v>2919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0" t="str">
        <f>_xlfn.XLOOKUP(PROPERTIES[[#This Row],[VEHIDCODE]],CONTROL[VEHIDCODE],CONTROL[ENGLISH])</f>
        <v>Fiat Grandi Motori D.345</v>
      </c>
      <c r="F254" t="s">
        <v>636</v>
      </c>
      <c r="G254" s="40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BJ254"/>
      <c r="BK254"/>
      <c r="BL254"/>
    </row>
    <row r="255" spans="1:64" x14ac:dyDescent="0.35">
      <c r="A255" s="2" t="s">
        <v>2920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0" t="str">
        <f>_xlfn.XLOOKUP(PROPERTIES[[#This Row],[VEHIDCODE]],CONTROL[VEHIDCODE],CONTROL[ENGLISH])</f>
        <v>Henschel Di4</v>
      </c>
      <c r="F255" t="s">
        <v>693</v>
      </c>
      <c r="G255" s="40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BJ255"/>
      <c r="BK255"/>
      <c r="BL255"/>
    </row>
    <row r="256" spans="1:64" x14ac:dyDescent="0.35">
      <c r="A256" s="2" t="s">
        <v>2921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0" t="str">
        <f>_xlfn.XLOOKUP(PROPERTIES[[#This Row],[VEHIDCODE]],CONTROL[VEHIDCODE],CONTROL[ENGLISH])</f>
        <v>Qishuyan DF8</v>
      </c>
      <c r="F256" t="s">
        <v>575</v>
      </c>
      <c r="G256" s="40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BJ256"/>
      <c r="BK256"/>
      <c r="BL256"/>
    </row>
    <row r="257" spans="1:64" x14ac:dyDescent="0.35">
      <c r="A257" s="2" t="s">
        <v>3482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0" t="str">
        <f>_xlfn.XLOOKUP(PROPERTIES[[#This Row],[VEHIDCODE]],CONTROL[VEHIDCODE],CONTROL[ENGLISH])</f>
        <v>EMD/Clyde JT26C-2SS</v>
      </c>
      <c r="F257" t="s">
        <v>541</v>
      </c>
      <c r="G257" s="40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0</v>
      </c>
      <c r="BJ257"/>
      <c r="BK257"/>
      <c r="BL257"/>
    </row>
    <row r="258" spans="1:64" x14ac:dyDescent="0.35">
      <c r="A258" s="2" t="s">
        <v>2922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0" t="str">
        <f>_xlfn.XLOOKUP(PROPERTIES[[#This Row],[VEHIDCODE]],CONTROL[VEHIDCODE],CONTROL[ENGLISH])</f>
        <v>Brush Class 60</v>
      </c>
      <c r="F258" t="s">
        <v>603</v>
      </c>
      <c r="G258" s="40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BJ258"/>
      <c r="BK258"/>
      <c r="BL258"/>
    </row>
    <row r="259" spans="1:64" x14ac:dyDescent="0.35">
      <c r="A259" s="2" t="s">
        <v>2923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0" t="str">
        <f>_xlfn.XLOOKUP(PROPERTIES[[#This Row],[VEHIDCODE]],CONTROL[VEHIDCODE],CONTROL[ENGLISH])</f>
        <v>GE/Goninan CM25-8</v>
      </c>
      <c r="F259" t="s">
        <v>541</v>
      </c>
      <c r="G259" s="40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BJ259"/>
      <c r="BK259"/>
      <c r="BL259"/>
    </row>
    <row r="260" spans="1:64" x14ac:dyDescent="0.35">
      <c r="A260" s="2" t="s">
        <v>2924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0" t="str">
        <f>_xlfn.XLOOKUP(PROPERTIES[[#This Row],[VEHIDCODE]],CONTROL[VEHIDCODE],CONTROL[ENGLISH])</f>
        <v>EMD SD70ACS</v>
      </c>
      <c r="F260" t="s">
        <v>718</v>
      </c>
      <c r="G260" s="40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BJ260"/>
      <c r="BK260"/>
      <c r="BL260"/>
    </row>
    <row r="261" spans="1:64" x14ac:dyDescent="0.35">
      <c r="A261" s="2" t="s">
        <v>2925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0" t="str">
        <f>_xlfn.XLOOKUP(PROPERTIES[[#This Row],[VEHIDCODE]],CONTROL[VEHIDCODE],CONTROL[ENGLISH])</f>
        <v>GMD JT42HCW</v>
      </c>
      <c r="F261" t="s">
        <v>628</v>
      </c>
      <c r="G261" s="40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BJ261"/>
      <c r="BK261"/>
      <c r="BL261"/>
    </row>
    <row r="262" spans="1:64" x14ac:dyDescent="0.35">
      <c r="A262" s="2" t="s">
        <v>2926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0" t="str">
        <f>_xlfn.XLOOKUP(PROPERTIES[[#This Row],[VEHIDCODE]],CONTROL[VEHIDCODE],CONTROL[ENGLISH])</f>
        <v>EMD F59PH</v>
      </c>
      <c r="F262" t="s">
        <v>757</v>
      </c>
      <c r="G262" s="40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BJ262"/>
      <c r="BK262"/>
      <c r="BL262"/>
    </row>
    <row r="263" spans="1:64" x14ac:dyDescent="0.35">
      <c r="A263" s="2" t="s">
        <v>2927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0" t="str">
        <f>_xlfn.XLOOKUP(PROPERTIES[[#This Row],[VEHIDCODE]],CONTROL[VEHIDCODE],CONTROL[ENGLISH])</f>
        <v>MaK/Vossloh G1206</v>
      </c>
      <c r="F263" t="s">
        <v>602</v>
      </c>
      <c r="G263" s="40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BJ263"/>
      <c r="BK263"/>
      <c r="BL263"/>
    </row>
    <row r="264" spans="1:64" x14ac:dyDescent="0.35">
      <c r="A264" s="2" t="s">
        <v>2928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0" t="str">
        <f>_xlfn.XLOOKUP(PROPERTIES[[#This Row],[VEHIDCODE]],CONTROL[VEHIDCODE],CONTROL[ENGLISH])</f>
        <v>Vossloh G 2000 BB</v>
      </c>
      <c r="F264" t="s">
        <v>636</v>
      </c>
      <c r="G264" s="40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BJ264"/>
      <c r="BK264"/>
      <c r="BL264"/>
    </row>
    <row r="265" spans="1:64" x14ac:dyDescent="0.35">
      <c r="A265" s="2" t="s">
        <v>2929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0" t="str">
        <f>_xlfn.XLOOKUP(PROPERTIES[[#This Row],[VEHIDCODE]],CONTROL[VEHIDCODE],CONTROL[ENGLISH])</f>
        <v>MPI MP40PH-3C</v>
      </c>
      <c r="F265" t="s">
        <v>565</v>
      </c>
      <c r="G265" s="40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BJ265"/>
      <c r="BK265"/>
      <c r="BL265"/>
    </row>
    <row r="266" spans="1:64" x14ac:dyDescent="0.35">
      <c r="A266" s="2" t="s">
        <v>3501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0" t="str">
        <f>_xlfn.XLOOKUP(PROPERTIES[[#This Row],[VEHIDCODE]],CONTROL[VEHIDCODE],CONTROL[ENGLISH])</f>
        <v>Vossloh Espana/EMD 334</v>
      </c>
      <c r="F266" t="s">
        <v>595</v>
      </c>
      <c r="G266" s="40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BJ266"/>
      <c r="BK266"/>
      <c r="BL266"/>
    </row>
    <row r="267" spans="1:64" x14ac:dyDescent="0.35">
      <c r="A267" s="2" t="s">
        <v>2930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0" t="str">
        <f>_xlfn.XLOOKUP(PROPERTIES[[#This Row],[VEHIDCODE]],CONTROL[VEHIDCODE],CONTROL[ENGLISH])</f>
        <v>INKA CC300</v>
      </c>
      <c r="F267" t="s">
        <v>627</v>
      </c>
      <c r="G267" s="40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BJ267"/>
      <c r="BK267"/>
      <c r="BL267"/>
    </row>
    <row r="268" spans="1:64" x14ac:dyDescent="0.35">
      <c r="A268" s="2" t="s">
        <v>2931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0" t="str">
        <f>_xlfn.XLOOKUP(PROPERTIES[[#This Row],[VEHIDCODE]],CONTROL[VEHIDCODE],CONTROL[ENGLISH])</f>
        <v>Great Southern Railway DH501</v>
      </c>
      <c r="F268" t="s">
        <v>538</v>
      </c>
      <c r="G268" s="40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BJ268"/>
      <c r="BK268"/>
      <c r="BL268"/>
    </row>
    <row r="269" spans="1:64" x14ac:dyDescent="0.35">
      <c r="A269" s="2" t="s">
        <v>2932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0" t="str">
        <f>_xlfn.XLOOKUP(PROPERTIES[[#This Row],[VEHIDCODE]],CONTROL[VEHIDCODE],CONTROL[ENGLISH])</f>
        <v>EE VFFLB</v>
      </c>
      <c r="F269" t="s">
        <v>558</v>
      </c>
      <c r="G269" s="40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BJ269"/>
      <c r="BK269"/>
      <c r="BL269"/>
    </row>
    <row r="270" spans="1:64" x14ac:dyDescent="0.35">
      <c r="A270" s="2" t="s">
        <v>2933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0" t="str">
        <f>_xlfn.XLOOKUP(PROPERTIES[[#This Row],[VEHIDCODE]],CONTROL[VEHIDCODE],CONTROL[ENGLISH])</f>
        <v>GE U5B</v>
      </c>
      <c r="F270" t="s">
        <v>573</v>
      </c>
      <c r="G270" s="40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BJ270"/>
      <c r="BK270"/>
      <c r="BL270"/>
    </row>
    <row r="271" spans="1:64" x14ac:dyDescent="0.35">
      <c r="A271" s="2" t="s">
        <v>2934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0" t="str">
        <f>_xlfn.XLOOKUP(PROPERTIES[[#This Row],[VEHIDCODE]],CONTROL[VEHIDCODE],CONTROL[ENGLISH])</f>
        <v>ALCO RSD-39</v>
      </c>
      <c r="F271" t="s">
        <v>700</v>
      </c>
      <c r="G271" s="40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BJ271"/>
      <c r="BK271"/>
      <c r="BL271"/>
    </row>
    <row r="272" spans="1:64" x14ac:dyDescent="0.35">
      <c r="A272" s="2" t="s">
        <v>2935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0" t="str">
        <f>_xlfn.XLOOKUP(PROPERTIES[[#This Row],[VEHIDCODE]],CONTROL[VEHIDCODE],CONTROL[ENGLISH])</f>
        <v>EMD DDM45</v>
      </c>
      <c r="F272" t="s">
        <v>558</v>
      </c>
      <c r="G272" s="40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BJ272"/>
      <c r="BK272"/>
      <c r="BL272"/>
    </row>
    <row r="273" spans="1:64" x14ac:dyDescent="0.35">
      <c r="A273" s="2" t="s">
        <v>2936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0" t="str">
        <f>_xlfn.XLOOKUP(PROPERTIES[[#This Row],[VEHIDCODE]],CONTROL[VEHIDCODE],CONTROL[ENGLISH])</f>
        <v>GE C39-8</v>
      </c>
      <c r="F273" t="s">
        <v>700</v>
      </c>
      <c r="G273" s="40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BJ273"/>
      <c r="BK273"/>
      <c r="BL273"/>
    </row>
    <row r="274" spans="1:64" x14ac:dyDescent="0.35">
      <c r="A274" s="2" t="s">
        <v>2937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0" t="str">
        <f>_xlfn.XLOOKUP(PROPERTIES[[#This Row],[VEHIDCODE]],CONTROL[VEHIDCODE],CONTROL[ENGLISH])</f>
        <v>Macosa-Meinfesa 319.3 J26 CW/HEP</v>
      </c>
      <c r="F274" t="s">
        <v>538</v>
      </c>
      <c r="G274" s="40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BJ274"/>
      <c r="BK274"/>
      <c r="BL274"/>
    </row>
    <row r="275" spans="1:64" x14ac:dyDescent="0.35">
      <c r="A275" s="2" t="s">
        <v>2938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0" t="str">
        <f>_xlfn.XLOOKUP(PROPERTIES[[#This Row],[VEHIDCODE]],CONTROL[VEHIDCODE],CONTROL[ENGLISH])</f>
        <v>CNR CKD8G</v>
      </c>
      <c r="F275" t="s">
        <v>538</v>
      </c>
      <c r="G275" s="40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BJ275"/>
      <c r="BK275"/>
      <c r="BL275"/>
    </row>
    <row r="276" spans="1:64" x14ac:dyDescent="0.35">
      <c r="A276" s="2" t="s">
        <v>2939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0" t="str">
        <f>_xlfn.XLOOKUP(PROPERTIES[[#This Row],[VEHIDCODE]],CONTROL[VEHIDCODE],CONTROL[ENGLISH])</f>
        <v>AEG SAR DS</v>
      </c>
      <c r="F276" t="s">
        <v>771</v>
      </c>
      <c r="G276" s="40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BJ276"/>
      <c r="BK276"/>
      <c r="BL276"/>
    </row>
    <row r="277" spans="1:64" x14ac:dyDescent="0.35">
      <c r="A277" s="2" t="s">
        <v>2940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0" t="str">
        <f>_xlfn.XLOOKUP(PROPERTIES[[#This Row],[VEHIDCODE]],CONTROL[VEHIDCODE],CONTROL[ENGLISH])</f>
        <v>GM GT26</v>
      </c>
      <c r="F277" t="s">
        <v>589</v>
      </c>
      <c r="G277" s="40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1964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BJ277"/>
      <c r="BK277"/>
      <c r="BL277"/>
    </row>
    <row r="278" spans="1:64" x14ac:dyDescent="0.35">
      <c r="A278" s="2" t="s">
        <v>2941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0" t="str">
        <f>_xlfn.XLOOKUP(PROPERTIES[[#This Row],[VEHIDCODE]],CONTROL[VEHIDCODE],CONTROL[ENGLISH])</f>
        <v>EMD GL8 [040DF]</v>
      </c>
      <c r="F278" t="s">
        <v>757</v>
      </c>
      <c r="G278" s="40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BJ278"/>
      <c r="BK278"/>
      <c r="BL278"/>
    </row>
    <row r="279" spans="1:64" x14ac:dyDescent="0.35">
      <c r="A279" s="2" t="s">
        <v>2942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0" t="str">
        <f>_xlfn.XLOOKUP(PROPERTIES[[#This Row],[VEHIDCODE]],CONTROL[VEHIDCODE],CONTROL[ENGLISH])</f>
        <v>LTZ TE114E</v>
      </c>
      <c r="F279" t="s">
        <v>592</v>
      </c>
      <c r="G279" s="40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1964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BJ279"/>
      <c r="BK279"/>
      <c r="BL279"/>
    </row>
    <row r="280" spans="1:64" x14ac:dyDescent="0.35">
      <c r="A280" s="2" t="s">
        <v>2943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0" t="str">
        <f>_xlfn.XLOOKUP(PROPERTIES[[#This Row],[VEHIDCODE]],CONTROL[VEHIDCODE],CONTROL[ENGLISH])</f>
        <v>GM G18</v>
      </c>
      <c r="F280" t="s">
        <v>757</v>
      </c>
      <c r="G280" s="40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BJ280"/>
      <c r="BK280"/>
      <c r="BL280"/>
    </row>
    <row r="281" spans="1:64" x14ac:dyDescent="0.35">
      <c r="A281" s="2" t="s">
        <v>2944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0" t="str">
        <f>_xlfn.XLOOKUP(PROPERTIES[[#This Row],[VEHIDCODE]],CONTROL[VEHIDCODE],CONTROL[ENGLISH])</f>
        <v>Alsthom CC 72000</v>
      </c>
      <c r="F281" t="s">
        <v>602</v>
      </c>
      <c r="G281" s="40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BJ281"/>
      <c r="BK281"/>
      <c r="BL281"/>
    </row>
    <row r="282" spans="1:64" x14ac:dyDescent="0.35">
      <c r="A282" s="2" t="s">
        <v>2945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0" t="str">
        <f>_xlfn.XLOOKUP(PROPERTIES[[#This Row],[VEHIDCODE]],CONTROL[VEHIDCODE],CONTROL[ENGLISH])</f>
        <v>LTZ TEP10L</v>
      </c>
      <c r="F282" t="s">
        <v>754</v>
      </c>
      <c r="G282" s="40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1963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BJ282"/>
      <c r="BK282"/>
      <c r="BL282"/>
    </row>
    <row r="283" spans="1:64" x14ac:dyDescent="0.35">
      <c r="A283" s="2" t="s">
        <v>2946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0" t="str">
        <f>_xlfn.XLOOKUP(PROPERTIES[[#This Row],[VEHIDCODE]],CONTROL[VEHIDCODE],CONTROL[ENGLISH])</f>
        <v>LTZ 2TE10M</v>
      </c>
      <c r="F283" t="s">
        <v>716</v>
      </c>
      <c r="G283" s="40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1966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BJ283"/>
      <c r="BK283"/>
      <c r="BL283"/>
    </row>
    <row r="284" spans="1:64" x14ac:dyDescent="0.35">
      <c r="A284" s="2" t="s">
        <v>2947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0" t="str">
        <f>_xlfn.XLOOKUP(PROPERTIES[[#This Row],[VEHIDCODE]],CONTROL[VEHIDCODE],CONTROL[ENGLISH])</f>
        <v>FAUR LDE1300</v>
      </c>
      <c r="F284" t="s">
        <v>705</v>
      </c>
      <c r="G284" s="40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BJ284"/>
      <c r="BK284"/>
      <c r="BL284"/>
    </row>
    <row r="285" spans="1:64" x14ac:dyDescent="0.35">
      <c r="A285" s="2" t="s">
        <v>2948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0" t="str">
        <f>_xlfn.XLOOKUP(PROPERTIES[[#This Row],[VEHIDCODE]],CONTROL[VEHIDCODE],CONTROL[ENGLISH])</f>
        <v>LTZ 2TE126</v>
      </c>
      <c r="F285" t="s">
        <v>754</v>
      </c>
      <c r="G285" s="40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1963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BJ285"/>
      <c r="BK285"/>
      <c r="BL285"/>
    </row>
    <row r="286" spans="1:64" x14ac:dyDescent="0.35">
      <c r="A286" s="2" t="s">
        <v>2949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0" t="str">
        <f>_xlfn.XLOOKUP(PROPERTIES[[#This Row],[VEHIDCODE]],CONTROL[VEHIDCODE],CONTROL[ENGLISH])</f>
        <v>LTZ 2TE10Ut</v>
      </c>
      <c r="F286" t="s">
        <v>754</v>
      </c>
      <c r="G286" s="40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1963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BJ286"/>
      <c r="BK286"/>
      <c r="BL286"/>
    </row>
    <row r="287" spans="1:64" x14ac:dyDescent="0.35">
      <c r="A287" s="2" t="s">
        <v>2950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0" t="str">
        <f>_xlfn.XLOOKUP(PROPERTIES[[#This Row],[VEHIDCODE]],CONTROL[VEHIDCODE],CONTROL[ENGLISH])</f>
        <v>CMKS 709 0-4-0DE</v>
      </c>
      <c r="F287" t="s">
        <v>715</v>
      </c>
      <c r="G287" s="40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BJ287"/>
      <c r="BK287"/>
      <c r="BL287"/>
    </row>
    <row r="288" spans="1:64" x14ac:dyDescent="0.35">
      <c r="A288" s="2" t="s">
        <v>2951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0" t="str">
        <f>_xlfn.XLOOKUP(PROPERTIES[[#This Row],[VEHIDCODE]],CONTROL[VEHIDCODE],CONTROL[ENGLISH])</f>
        <v>Antonio Badoni Lecco 'Sogliole' 207</v>
      </c>
      <c r="F288" t="s">
        <v>636</v>
      </c>
      <c r="G288" s="40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BJ288"/>
      <c r="BK288"/>
      <c r="BL288"/>
    </row>
    <row r="289" spans="1:64" x14ac:dyDescent="0.35">
      <c r="A289" s="2" t="s">
        <v>2952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0" t="str">
        <f>_xlfn.XLOOKUP(PROPERTIES[[#This Row],[VEHIDCODE]],CONTROL[VEHIDCODE],CONTROL[ENGLISH])</f>
        <v>Baldwin 0-6-6-0 1000</v>
      </c>
      <c r="F289" t="s">
        <v>716</v>
      </c>
      <c r="G289" s="40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1963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BJ289"/>
      <c r="BK289"/>
      <c r="BL289"/>
    </row>
    <row r="290" spans="1:64" x14ac:dyDescent="0.35">
      <c r="A290" s="2" t="s">
        <v>2953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0" t="str">
        <f>_xlfn.XLOOKUP(PROPERTIES[[#This Row],[VEHIDCODE]],CONTROL[VEHIDCODE],CONTROL[ENGLISH])</f>
        <v>ALCO RSC-2</v>
      </c>
      <c r="F290" t="s">
        <v>710</v>
      </c>
      <c r="G290" s="40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BJ290"/>
      <c r="BK290"/>
      <c r="BL290"/>
    </row>
    <row r="291" spans="1:64" x14ac:dyDescent="0.35">
      <c r="A291" s="2" t="s">
        <v>2954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0" t="str">
        <f>_xlfn.XLOOKUP(PROPERTIES[[#This Row],[VEHIDCODE]],CONTROL[VEHIDCODE],CONTROL[ENGLISH])</f>
        <v>Brissonneau and Lotz BB 67400</v>
      </c>
      <c r="F291" t="s">
        <v>602</v>
      </c>
      <c r="G291" s="40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BJ291"/>
      <c r="BK291"/>
      <c r="BL291"/>
    </row>
    <row r="292" spans="1:64" x14ac:dyDescent="0.35">
      <c r="A292" s="2" t="s">
        <v>2955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0" t="str">
        <f>_xlfn.XLOOKUP(PROPERTIES[[#This Row],[VEHIDCODE]],CONTROL[VEHIDCODE],CONTROL[ENGLISH])</f>
        <v>MaK DE 6400</v>
      </c>
      <c r="F292" t="s">
        <v>692</v>
      </c>
      <c r="G292" s="40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BJ292"/>
      <c r="BK292"/>
      <c r="BL292"/>
    </row>
    <row r="293" spans="1:64" x14ac:dyDescent="0.35">
      <c r="A293" s="2" t="s">
        <v>2956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0" t="str">
        <f>_xlfn.XLOOKUP(PROPERTIES[[#This Row],[VEHIDCODE]],CONTROL[VEHIDCODE],CONTROL[ENGLISH])</f>
        <v>GE ES40ACi</v>
      </c>
      <c r="F293" t="s">
        <v>592</v>
      </c>
      <c r="G293" s="40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BJ293"/>
      <c r="BK293"/>
      <c r="BL293"/>
    </row>
    <row r="294" spans="1:64" x14ac:dyDescent="0.35">
      <c r="A294" s="2" t="s">
        <v>2957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0" t="str">
        <f>_xlfn.XLOOKUP(PROPERTIES[[#This Row],[VEHIDCODE]],CONTROL[VEHIDCODE],CONTROL[ENGLISH])</f>
        <v>Vossloh Afro 4000</v>
      </c>
      <c r="F294" t="s">
        <v>771</v>
      </c>
      <c r="G294" s="40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BJ294"/>
      <c r="BK294"/>
      <c r="BL294"/>
    </row>
    <row r="295" spans="1:64" x14ac:dyDescent="0.35">
      <c r="A295" s="2" t="s">
        <v>2958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0" t="str">
        <f>_xlfn.XLOOKUP(PROPERTIES[[#This Row],[VEHIDCODE]],CONTROL[VEHIDCODE],CONTROL[ENGLISH])</f>
        <v>GE U10B</v>
      </c>
      <c r="F295" t="s">
        <v>595</v>
      </c>
      <c r="G295" s="40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1962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BJ295"/>
      <c r="BK295"/>
      <c r="BL295"/>
    </row>
    <row r="296" spans="1:64" x14ac:dyDescent="0.35">
      <c r="A296" s="2" t="s">
        <v>2959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0" t="str">
        <f>_xlfn.XLOOKUP(PROPERTIES[[#This Row],[VEHIDCODE]],CONTROL[VEHIDCODE],CONTROL[ENGLISH])</f>
        <v>EMD/Pacific GT26C-3</v>
      </c>
      <c r="F296" t="s">
        <v>541</v>
      </c>
      <c r="G296" s="40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BJ296"/>
      <c r="BK296"/>
      <c r="BL296"/>
    </row>
    <row r="297" spans="1:64" x14ac:dyDescent="0.35">
      <c r="A297" s="2" t="s">
        <v>2960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0" t="str">
        <f>_xlfn.XLOOKUP(PROPERTIES[[#This Row],[VEHIDCODE]],CONTROL[VEHIDCODE],CONTROL[ENGLISH])</f>
        <v>CargoNet 312</v>
      </c>
      <c r="F297" t="s">
        <v>693</v>
      </c>
      <c r="G297" s="40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BJ297"/>
      <c r="BK297"/>
      <c r="BL297"/>
    </row>
    <row r="298" spans="1:64" x14ac:dyDescent="0.35">
      <c r="A298" s="2" t="s">
        <v>2961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0" t="str">
        <f>_xlfn.XLOOKUP(PROPERTIES[[#This Row],[VEHIDCODE]],CONTROL[VEHIDCODE],CONTROL[ENGLISH])</f>
        <v>GE/Pacific C44ESACi</v>
      </c>
      <c r="F298" t="s">
        <v>541</v>
      </c>
      <c r="G298" s="40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BJ298"/>
      <c r="BK298"/>
      <c r="BL298"/>
    </row>
    <row r="299" spans="1:64" x14ac:dyDescent="0.35">
      <c r="A299" s="2" t="s">
        <v>2962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0" t="str">
        <f>_xlfn.XLOOKUP(PROPERTIES[[#This Row],[VEHIDCODE]],CONTROL[VEHIDCODE],CONTROL[ENGLISH])</f>
        <v>Stadler UKLight</v>
      </c>
      <c r="F299" t="s">
        <v>603</v>
      </c>
      <c r="G299" s="40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BJ299"/>
      <c r="BK299"/>
      <c r="BL299"/>
    </row>
    <row r="300" spans="1:64" x14ac:dyDescent="0.35">
      <c r="A300" s="2" t="s">
        <v>2963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0" t="str">
        <f>_xlfn.XLOOKUP(PROPERTIES[[#This Row],[VEHIDCODE]],CONTROL[VEHIDCODE],CONTROL[ENGLISH])</f>
        <v>Siemens Charger ALC-42</v>
      </c>
      <c r="F300" t="s">
        <v>757</v>
      </c>
      <c r="G300" s="40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BJ300"/>
      <c r="BK300"/>
      <c r="BL300"/>
    </row>
    <row r="301" spans="1:64" x14ac:dyDescent="0.35">
      <c r="A301" s="2" t="s">
        <v>2964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0" t="str">
        <f>_xlfn.XLOOKUP(PROPERTIES[[#This Row],[VEHIDCODE]],CONTROL[VEHIDCODE],CONTROL[ENGLISH])</f>
        <v>Buenos Aires 'Le Brugeoise'</v>
      </c>
      <c r="F301" t="s">
        <v>538</v>
      </c>
      <c r="G301" s="40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BJ301"/>
      <c r="BK301"/>
      <c r="BL301"/>
    </row>
    <row r="302" spans="1:64" x14ac:dyDescent="0.35">
      <c r="A302" s="2" t="s">
        <v>2965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0" t="str">
        <f>_xlfn.XLOOKUP(PROPERTIES[[#This Row],[VEHIDCODE]],CONTROL[VEHIDCODE],CONTROL[ENGLISH])</f>
        <v>ACF New York R1</v>
      </c>
      <c r="F302" t="s">
        <v>757</v>
      </c>
      <c r="G302" s="40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BJ302"/>
      <c r="BK302"/>
      <c r="BL302"/>
    </row>
    <row r="303" spans="1:64" x14ac:dyDescent="0.35">
      <c r="A303" s="2" t="s">
        <v>2966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0" t="str">
        <f>_xlfn.XLOOKUP(PROPERTIES[[#This Row],[VEHIDCODE]],CONTROL[VEHIDCODE],CONTROL[ENGLISH])</f>
        <v>LHB ET 171</v>
      </c>
      <c r="F303" t="s">
        <v>584</v>
      </c>
      <c r="G303" s="40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BJ303"/>
      <c r="BK303"/>
      <c r="BL303"/>
    </row>
    <row r="304" spans="1:64" x14ac:dyDescent="0.35">
      <c r="A304" s="2" t="s">
        <v>2967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0" t="str">
        <f>_xlfn.XLOOKUP(PROPERTIES[[#This Row],[VEHIDCODE]],CONTROL[VEHIDCODE],CONTROL[ENGLISH])</f>
        <v>GEC-Alsthom Paris MP55</v>
      </c>
      <c r="F304" t="s">
        <v>602</v>
      </c>
      <c r="G304" s="40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BJ304"/>
      <c r="BK304"/>
      <c r="BL304"/>
    </row>
    <row r="305" spans="1:64" x14ac:dyDescent="0.35">
      <c r="A305" s="2" t="s">
        <v>2968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0" t="str">
        <f>_xlfn.XLOOKUP(PROPERTIES[[#This Row],[VEHIDCODE]],CONTROL[VEHIDCODE],CONTROL[ENGLISH])</f>
        <v>LHB Lisbon ML7</v>
      </c>
      <c r="F305" t="s">
        <v>710</v>
      </c>
      <c r="G305" s="40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BJ305"/>
      <c r="BK305"/>
      <c r="BL305"/>
    </row>
    <row r="306" spans="1:64" x14ac:dyDescent="0.35">
      <c r="A306" s="2" t="s">
        <v>2969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0" t="str">
        <f>_xlfn.XLOOKUP(PROPERTIES[[#This Row],[VEHIDCODE]],CONTROL[VEHIDCODE],CONTROL[ENGLISH])</f>
        <v>MMZ 81-707 Type Ezsh</v>
      </c>
      <c r="F306" t="s">
        <v>716</v>
      </c>
      <c r="G306" s="40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1963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BJ306"/>
      <c r="BK306"/>
      <c r="BL306"/>
    </row>
    <row r="307" spans="1:64" x14ac:dyDescent="0.35">
      <c r="A307" s="2" t="s">
        <v>2970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0" t="str">
        <f>_xlfn.XLOOKUP(PROPERTIES[[#This Row],[VEHIDCODE]],CONTROL[VEHIDCODE],CONTROL[ENGLISH])</f>
        <v>Strommens Oslo T1000</v>
      </c>
      <c r="F307" t="s">
        <v>693</v>
      </c>
      <c r="G307" s="40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BJ307"/>
      <c r="BK307"/>
      <c r="BL307"/>
    </row>
    <row r="308" spans="1:64" x14ac:dyDescent="0.35">
      <c r="A308" s="2" t="s">
        <v>2971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0" t="str">
        <f>_xlfn.XLOOKUP(PROPERTIES[[#This Row],[VEHIDCODE]],CONTROL[VEHIDCODE],CONTROL[ENGLISH])</f>
        <v>Hawker Siddeley Toronto H1</v>
      </c>
      <c r="F308" t="s">
        <v>565</v>
      </c>
      <c r="G308" s="40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BJ308"/>
      <c r="BK308"/>
      <c r="BL308"/>
    </row>
    <row r="309" spans="1:64" x14ac:dyDescent="0.35">
      <c r="A309" s="2" t="s">
        <v>2972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0" t="str">
        <f>_xlfn.XLOOKUP(PROPERTIES[[#This Row],[VEHIDCODE]],CONTROL[VEHIDCODE],CONTROL[ENGLISH])</f>
        <v>MAN Munchen MVG A2</v>
      </c>
      <c r="F309" t="s">
        <v>584</v>
      </c>
      <c r="G309" s="40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BJ309"/>
      <c r="BK309"/>
      <c r="BL309"/>
    </row>
    <row r="310" spans="1:64" x14ac:dyDescent="0.35">
      <c r="A310" s="2" t="s">
        <v>2973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0" t="str">
        <f>_xlfn.XLOOKUP(PROPERTIES[[#This Row],[VEHIDCODE]],CONTROL[VEHIDCODE],CONTROL[ENGLISH])</f>
        <v>St. Louis Car Co New York R44</v>
      </c>
      <c r="F310" t="s">
        <v>757</v>
      </c>
      <c r="G310" s="40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BJ310"/>
      <c r="BK310"/>
      <c r="BL310"/>
    </row>
    <row r="311" spans="1:64" x14ac:dyDescent="0.35">
      <c r="A311" s="2" t="s">
        <v>2974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0" t="str">
        <f>_xlfn.XLOOKUP(PROPERTIES[[#This Row],[VEHIDCODE]],CONTROL[VEHIDCODE],CONTROL[ENGLISH])</f>
        <v>LHB Amsterdam M1</v>
      </c>
      <c r="F311" t="s">
        <v>692</v>
      </c>
      <c r="G311" s="40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BJ311"/>
      <c r="BK311"/>
      <c r="BL311"/>
    </row>
    <row r="312" spans="1:64" x14ac:dyDescent="0.35">
      <c r="A312" s="2" t="s">
        <v>2975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0" t="str">
        <f>_xlfn.XLOOKUP(PROPERTIES[[#This Row],[VEHIDCODE]],CONTROL[VEHIDCODE],CONTROL[ENGLISH])</f>
        <v>ASEA Stockholm C8</v>
      </c>
      <c r="F312" t="s">
        <v>722</v>
      </c>
      <c r="G312" s="40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BJ312"/>
      <c r="BK312"/>
      <c r="BL312"/>
    </row>
    <row r="313" spans="1:64" x14ac:dyDescent="0.35">
      <c r="A313" s="2" t="s">
        <v>2976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0" t="str">
        <f>_xlfn.XLOOKUP(PROPERTIES[[#This Row],[VEHIDCODE]],CONTROL[VEHIDCODE],CONTROL[ENGLISH])</f>
        <v>AEG D</v>
      </c>
      <c r="F313" t="s">
        <v>774</v>
      </c>
      <c r="G313" s="40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BJ313"/>
      <c r="BK313"/>
      <c r="BL313"/>
    </row>
    <row r="314" spans="1:64" x14ac:dyDescent="0.35">
      <c r="A314" s="2" t="s">
        <v>2977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0" t="str">
        <f>_xlfn.XLOOKUP(PROPERTIES[[#This Row],[VEHIDCODE]],CONTROL[VEHIDCODE],CONTROL[ENGLISH])</f>
        <v>Valmet Helsinki M100</v>
      </c>
      <c r="F314" t="s">
        <v>597</v>
      </c>
      <c r="G314" s="40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BJ314"/>
      <c r="BK314"/>
      <c r="BL314"/>
    </row>
    <row r="315" spans="1:64" x14ac:dyDescent="0.35">
      <c r="A315" s="2" t="s">
        <v>2978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0" t="str">
        <f>_xlfn.XLOOKUP(PROPERTIES[[#This Row],[VEHIDCODE]],CONTROL[VEHIDCODE],CONTROL[ENGLISH])</f>
        <v>Sorefame Sao Paulo Serie 5500</v>
      </c>
      <c r="F315" t="s">
        <v>558</v>
      </c>
      <c r="G315" s="40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BJ315"/>
      <c r="BK315"/>
      <c r="BL315"/>
    </row>
    <row r="316" spans="1:64" x14ac:dyDescent="0.35">
      <c r="A316" s="2" t="s">
        <v>2979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0" t="str">
        <f>_xlfn.XLOOKUP(PROPERTIES[[#This Row],[VEHIDCODE]],CONTROL[VEHIDCODE],CONTROL[ENGLISH])</f>
        <v>MMZ 81-720</v>
      </c>
      <c r="F316" t="s">
        <v>716</v>
      </c>
      <c r="G316" s="40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1963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BJ316"/>
      <c r="BK316"/>
      <c r="BL316"/>
    </row>
    <row r="317" spans="1:64" x14ac:dyDescent="0.35">
      <c r="A317" s="2" t="s">
        <v>2980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0" t="str">
        <f>_xlfn.XLOOKUP(PROPERTIES[[#This Row],[VEHIDCODE]],CONTROL[VEHIDCODE],CONTROL[ENGLISH])</f>
        <v>Kawasaki Tokyo S01</v>
      </c>
      <c r="F317" t="s">
        <v>640</v>
      </c>
      <c r="G317" s="40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BJ317"/>
      <c r="BK317"/>
      <c r="BL317"/>
    </row>
    <row r="318" spans="1:64" x14ac:dyDescent="0.35">
      <c r="A318" s="2" t="s">
        <v>2981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0" t="str">
        <f>_xlfn.XLOOKUP(PROPERTIES[[#This Row],[VEHIDCODE]],CONTROL[VEHIDCODE],CONTROL[ENGLISH])</f>
        <v>Kinki Sharyo Vcairo</v>
      </c>
      <c r="F318" t="s">
        <v>592</v>
      </c>
      <c r="G318" s="40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BJ318"/>
      <c r="BK318"/>
      <c r="BL318"/>
    </row>
    <row r="319" spans="1:64" x14ac:dyDescent="0.35">
      <c r="A319" s="2" t="s">
        <v>2982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0" t="str">
        <f>_xlfn.XLOOKUP(PROPERTIES[[#This Row],[VEHIDCODE]],CONTROL[VEHIDCODE],CONTROL[ENGLISH])</f>
        <v>LHB London DLR P86</v>
      </c>
      <c r="F319" t="s">
        <v>603</v>
      </c>
      <c r="G319" s="40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BJ319"/>
      <c r="BK319"/>
      <c r="BL319"/>
    </row>
    <row r="320" spans="1:64" x14ac:dyDescent="0.35">
      <c r="A320" s="2" t="s">
        <v>2983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0" t="str">
        <f>_xlfn.XLOOKUP(PROPERTIES[[#This Row],[VEHIDCODE]],CONTROL[VEHIDCODE],CONTROL[ENGLISH])</f>
        <v>MMZ 81-717.5M</v>
      </c>
      <c r="F320" t="s">
        <v>716</v>
      </c>
      <c r="G320" s="40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1963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BJ320"/>
      <c r="BK320"/>
      <c r="BL320"/>
    </row>
    <row r="321" spans="1:64" x14ac:dyDescent="0.35">
      <c r="A321" s="2" t="s">
        <v>2984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0" t="str">
        <f>_xlfn.XLOOKUP(PROPERTIES[[#This Row],[VEHIDCODE]],CONTROL[VEHIDCODE],CONTROL[ENGLISH])</f>
        <v>Bombardier Boston 01800</v>
      </c>
      <c r="F321" t="s">
        <v>757</v>
      </c>
      <c r="G321" s="40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BJ321"/>
      <c r="BK321"/>
      <c r="BL321"/>
    </row>
    <row r="322" spans="1:64" x14ac:dyDescent="0.35">
      <c r="A322" s="2" t="s">
        <v>2985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0" t="str">
        <f>_xlfn.XLOOKUP(PROPERTIES[[#This Row],[VEHIDCODE]],CONTROL[VEHIDCODE],CONTROL[ENGLISH])</f>
        <v>Breda LA A650</v>
      </c>
      <c r="F322" t="s">
        <v>757</v>
      </c>
      <c r="G322" s="40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BJ322"/>
      <c r="BK322"/>
      <c r="BL322"/>
    </row>
    <row r="323" spans="1:64" x14ac:dyDescent="0.35">
      <c r="A323" s="2" t="s">
        <v>2986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0" t="str">
        <f>_xlfn.XLOOKUP(PROPERTIES[[#This Row],[VEHIDCODE]],CONTROL[VEHIDCODE],CONTROL[ENGLISH])</f>
        <v>Kawasaki Taipei C301</v>
      </c>
      <c r="F323" t="s">
        <v>752</v>
      </c>
      <c r="G323" s="40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BJ323"/>
      <c r="BK323"/>
      <c r="BL323"/>
    </row>
    <row r="324" spans="1:64" x14ac:dyDescent="0.35">
      <c r="A324" s="2" t="s">
        <v>2987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0" t="str">
        <f>_xlfn.XLOOKUP(PROPERTIES[[#This Row],[VEHIDCODE]],CONTROL[VEHIDCODE],CONTROL[ENGLISH])</f>
        <v>CAF Amsterdam S3 90</v>
      </c>
      <c r="F324" t="s">
        <v>692</v>
      </c>
      <c r="G324" s="40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BJ324"/>
      <c r="BK324"/>
      <c r="BL324"/>
    </row>
    <row r="325" spans="1:64" x14ac:dyDescent="0.35">
      <c r="A325" s="2" t="s">
        <v>2988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0" t="str">
        <f>_xlfn.XLOOKUP(PROPERTIES[[#This Row],[VEHIDCODE]],CONTROL[VEHIDCODE],CONTROL[ENGLISH])</f>
        <v>GEC-Alsthom Paris MP89</v>
      </c>
      <c r="F325" t="s">
        <v>602</v>
      </c>
      <c r="G325" s="40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BJ325"/>
      <c r="BK325"/>
      <c r="BL325"/>
    </row>
    <row r="326" spans="1:64" x14ac:dyDescent="0.35">
      <c r="A326" s="2" t="s">
        <v>2989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0" t="str">
        <f>_xlfn.XLOOKUP(PROPERTIES[[#This Row],[VEHIDCODE]],CONTROL[VEHIDCODE],CONTROL[ENGLISH])</f>
        <v>MMZ 81-740</v>
      </c>
      <c r="F326" t="s">
        <v>716</v>
      </c>
      <c r="G326" s="40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1963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BJ326"/>
      <c r="BK326"/>
      <c r="BL326"/>
    </row>
    <row r="327" spans="1:64" x14ac:dyDescent="0.35">
      <c r="A327" s="2" t="s">
        <v>2990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0" t="str">
        <f>_xlfn.XLOOKUP(PROPERTIES[[#This Row],[VEHIDCODE]],CONTROL[VEHIDCODE],CONTROL[ENGLISH])</f>
        <v>Alstom Singapore C830 'Metropolis'</v>
      </c>
      <c r="F327" t="s">
        <v>723</v>
      </c>
      <c r="G327" s="40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BJ327"/>
      <c r="BK327"/>
      <c r="BL327"/>
    </row>
    <row r="328" spans="1:64" x14ac:dyDescent="0.35">
      <c r="A328" s="2" t="s">
        <v>2991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0" t="str">
        <f>_xlfn.XLOOKUP(PROPERTIES[[#This Row],[VEHIDCODE]],CONTROL[VEHIDCODE],CONTROL[ENGLISH])</f>
        <v>Siemens Oslo MX3000</v>
      </c>
      <c r="F328" t="s">
        <v>693</v>
      </c>
      <c r="G328" s="40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BJ328"/>
      <c r="BK328"/>
      <c r="BL328"/>
    </row>
    <row r="329" spans="1:64" x14ac:dyDescent="0.35">
      <c r="A329" s="2" t="s">
        <v>2992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0" t="str">
        <f>_xlfn.XLOOKUP(PROPERTIES[[#This Row],[VEHIDCODE]],CONTROL[VEHIDCODE],CONTROL[ENGLISH])</f>
        <v>Kawasaki Osaka 30000</v>
      </c>
      <c r="F329" t="s">
        <v>640</v>
      </c>
      <c r="G329" s="40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BJ329"/>
      <c r="BK329"/>
      <c r="BL329"/>
    </row>
    <row r="330" spans="1:64" x14ac:dyDescent="0.35">
      <c r="A330" s="2" t="s">
        <v>2993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0" t="str">
        <f>_xlfn.XLOOKUP(PROPERTIES[[#This Row],[VEHIDCODE]],CONTROL[VEHIDCODE],CONTROL[ENGLISH])</f>
        <v>Kawasaki Singapore C151A</v>
      </c>
      <c r="F330" t="s">
        <v>723</v>
      </c>
      <c r="G330" s="40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BJ330"/>
      <c r="BK330"/>
      <c r="BL330"/>
    </row>
    <row r="331" spans="1:64" x14ac:dyDescent="0.35">
      <c r="A331" s="2" t="s">
        <v>2994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0" t="str">
        <f>_xlfn.XLOOKUP(PROPERTIES[[#This Row],[VEHIDCODE]],CONTROL[VEHIDCODE],CONTROL[ENGLISH])</f>
        <v>Kawasaki Washington 7000</v>
      </c>
      <c r="F331" t="s">
        <v>757</v>
      </c>
      <c r="G331" s="40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BJ331"/>
      <c r="BK331"/>
      <c r="BL331"/>
    </row>
    <row r="332" spans="1:64" x14ac:dyDescent="0.35">
      <c r="A332" s="2" t="s">
        <v>2995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0" t="str">
        <f>_xlfn.XLOOKUP(PROPERTIES[[#This Row],[VEHIDCODE]],CONTROL[VEHIDCODE],CONTROL[ENGLISH])</f>
        <v>Hitachi Thessaloniki 2014</v>
      </c>
      <c r="F332" t="s">
        <v>615</v>
      </c>
      <c r="G332" s="40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BJ332"/>
      <c r="BK332"/>
      <c r="BL332"/>
    </row>
    <row r="333" spans="1:64" x14ac:dyDescent="0.35">
      <c r="A333" s="2" t="s">
        <v>2996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0" t="str">
        <f>_xlfn.XLOOKUP(PROPERTIES[[#This Row],[VEHIDCODE]],CONTROL[VEHIDCODE],CONTROL[ENGLISH])</f>
        <v>AEG Berlin U-Bahn A I</v>
      </c>
      <c r="F333" t="s">
        <v>584</v>
      </c>
      <c r="G333" s="40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BJ333"/>
      <c r="BK333"/>
      <c r="BL333"/>
    </row>
    <row r="334" spans="1:64" x14ac:dyDescent="0.35">
      <c r="A334" s="2" t="s">
        <v>2997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0" t="str">
        <f>_xlfn.XLOOKUP(PROPERTIES[[#This Row],[VEHIDCODE]],CONTROL[VEHIDCODE],CONTROL[ENGLISH])</f>
        <v>ACF New York Hedley Hi-V</v>
      </c>
      <c r="F334" t="s">
        <v>757</v>
      </c>
      <c r="G334" s="40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BJ334"/>
      <c r="BK334"/>
      <c r="BL334"/>
    </row>
    <row r="335" spans="1:64" x14ac:dyDescent="0.35">
      <c r="A335" s="2" t="s">
        <v>2998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0" t="str">
        <f>_xlfn.XLOOKUP(PROPERTIES[[#This Row],[VEHIDCODE]],CONTROL[VEHIDCODE],CONTROL[ENGLISH])</f>
        <v>Kawasaki Osaka 1000</v>
      </c>
      <c r="F335" t="s">
        <v>640</v>
      </c>
      <c r="G335" s="40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BJ335"/>
      <c r="BK335"/>
      <c r="BL335"/>
    </row>
    <row r="336" spans="1:64" x14ac:dyDescent="0.35">
      <c r="A336" s="2" t="s">
        <v>2999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0" t="str">
        <f>_xlfn.XLOOKUP(PROPERTIES[[#This Row],[VEHIDCODE]],CONTROL[VEHIDCODE],CONTROL[ENGLISH])</f>
        <v>MMZ Type A</v>
      </c>
      <c r="F336" t="s">
        <v>716</v>
      </c>
      <c r="G336" s="40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1963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BJ336"/>
      <c r="BK336"/>
      <c r="BL336"/>
    </row>
    <row r="337" spans="1:64" x14ac:dyDescent="0.35">
      <c r="A337" s="2" t="s">
        <v>3000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0" t="str">
        <f>_xlfn.XLOOKUP(PROPERTIES[[#This Row],[VEHIDCODE]],CONTROL[VEHIDCODE],CONTROL[ENGLISH])</f>
        <v>ACF New York R10</v>
      </c>
      <c r="F337" t="s">
        <v>757</v>
      </c>
      <c r="G337" s="40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BJ337"/>
      <c r="BK337"/>
      <c r="BL337"/>
    </row>
    <row r="338" spans="1:64" x14ac:dyDescent="0.35">
      <c r="A338" s="2" t="s">
        <v>3001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0" t="str">
        <f>_xlfn.XLOOKUP(PROPERTIES[[#This Row],[VEHIDCODE]],CONTROL[VEHIDCODE],CONTROL[ENGLISH])</f>
        <v>Stanga Rome MR 100</v>
      </c>
      <c r="F338" t="s">
        <v>636</v>
      </c>
      <c r="G338" s="40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BJ338"/>
      <c r="BK338"/>
      <c r="BL338"/>
    </row>
    <row r="339" spans="1:64" x14ac:dyDescent="0.35">
      <c r="A339" s="2" t="s">
        <v>3002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0" t="str">
        <f>_xlfn.XLOOKUP(PROPERTIES[[#This Row],[VEHIDCODE]],CONTROL[VEHIDCODE],CONTROL[ENGLISH])</f>
        <v>MMZ 81-702 Type D</v>
      </c>
      <c r="F339" t="s">
        <v>716</v>
      </c>
      <c r="G339" s="40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1963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BJ339"/>
      <c r="BK339"/>
      <c r="BL339"/>
    </row>
    <row r="340" spans="1:64" x14ac:dyDescent="0.35">
      <c r="A340" s="2" t="s">
        <v>3003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0" t="str">
        <f>_xlfn.XLOOKUP(PROPERTIES[[#This Row],[VEHIDCODE]],CONTROL[VEHIDCODE],CONTROL[ENGLISH])</f>
        <v>Werkspoor Rotterdam MG2 Type M</v>
      </c>
      <c r="F340" t="s">
        <v>692</v>
      </c>
      <c r="G340" s="40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BJ340"/>
      <c r="BK340"/>
      <c r="BL340"/>
    </row>
    <row r="341" spans="1:64" x14ac:dyDescent="0.35">
      <c r="A341" s="2" t="s">
        <v>3004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0" t="str">
        <f>_xlfn.XLOOKUP(PROPERTIES[[#This Row],[VEHIDCODE]],CONTROL[VEHIDCODE],CONTROL[ENGLISH])</f>
        <v>MMZ 81-709 ECS</v>
      </c>
      <c r="F341" t="s">
        <v>716</v>
      </c>
      <c r="G341" s="40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1963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BJ341"/>
      <c r="BK341"/>
      <c r="BL341"/>
    </row>
    <row r="342" spans="1:64" x14ac:dyDescent="0.35">
      <c r="A342" s="2" t="s">
        <v>3005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0" t="str">
        <f>_xlfn.XLOOKUP(PROPERTIES[[#This Row],[VEHIDCODE]],CONTROL[VEHIDCODE],CONTROL[ENGLISH])</f>
        <v>Hitachi Buenos Aires Serie 1200</v>
      </c>
      <c r="F342" t="s">
        <v>538</v>
      </c>
      <c r="G342" s="40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BJ342"/>
      <c r="BK342"/>
      <c r="BL342"/>
    </row>
    <row r="343" spans="1:64" x14ac:dyDescent="0.35">
      <c r="A343" s="2" t="s">
        <v>3006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0" t="str">
        <f>_xlfn.XLOOKUP(PROPERTIES[[#This Row],[VEHIDCODE]],CONTROL[VEHIDCODE],CONTROL[ENGLISH])</f>
        <v>GEC-Alsthom Santiago NS-93</v>
      </c>
      <c r="F343" t="s">
        <v>573</v>
      </c>
      <c r="G343" s="40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BJ343"/>
      <c r="BK343"/>
      <c r="BL343"/>
    </row>
    <row r="344" spans="1:64" x14ac:dyDescent="0.35">
      <c r="A344" s="2" t="s">
        <v>3007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0" t="str">
        <f>_xlfn.XLOOKUP(PROPERTIES[[#This Row],[VEHIDCODE]],CONTROL[VEHIDCODE],CONTROL[ENGLISH])</f>
        <v>Alstom Brasil Santiago AS-2002</v>
      </c>
      <c r="F344" t="s">
        <v>573</v>
      </c>
      <c r="G344" s="40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BJ344"/>
      <c r="BK344"/>
      <c r="BL344"/>
    </row>
    <row r="345" spans="1:64" x14ac:dyDescent="0.35">
      <c r="A345" s="2" t="s">
        <v>3008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0" t="str">
        <f>_xlfn.XLOOKUP(PROPERTIES[[#This Row],[VEHIDCODE]],CONTROL[VEHIDCODE],CONTROL[ENGLISH])</f>
        <v>TUDH Recife VLT Mobile 3</v>
      </c>
      <c r="F345" t="s">
        <v>558</v>
      </c>
      <c r="G345" s="40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BJ345"/>
      <c r="BK345"/>
      <c r="BL345"/>
    </row>
    <row r="346" spans="1:64" x14ac:dyDescent="0.35">
      <c r="A346" s="2" t="s">
        <v>3009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0" t="str">
        <f>_xlfn.XLOOKUP(PROPERTIES[[#This Row],[VEHIDCODE]],CONTROL[VEHIDCODE],CONTROL[ENGLISH])</f>
        <v>CAF Madrid Series 5000</v>
      </c>
      <c r="F346" t="s">
        <v>595</v>
      </c>
      <c r="G346" s="40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BJ346"/>
      <c r="BK346"/>
      <c r="BL346"/>
    </row>
    <row r="347" spans="1:64" x14ac:dyDescent="0.35">
      <c r="A347" s="2" t="s">
        <v>3010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0" t="str">
        <f>_xlfn.XLOOKUP(PROPERTIES[[#This Row],[VEHIDCODE]],CONTROL[VEHIDCODE],CONTROL[ENGLISH])</f>
        <v>CAF Rome S/300</v>
      </c>
      <c r="F347" t="s">
        <v>636</v>
      </c>
      <c r="G347" s="40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BJ347"/>
      <c r="BK347"/>
      <c r="BL347"/>
    </row>
    <row r="348" spans="1:64" x14ac:dyDescent="0.35">
      <c r="A348" s="2" t="s">
        <v>3011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0" t="str">
        <f>_xlfn.XLOOKUP(PROPERTIES[[#This Row],[VEHIDCODE]],CONTROL[VEHIDCODE],CONTROL[ENGLISH])</f>
        <v>CAF Algiers 2011 Stock</v>
      </c>
      <c r="F348" t="s">
        <v>589</v>
      </c>
      <c r="G348" s="40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BJ348"/>
      <c r="BK348"/>
      <c r="BL348"/>
    </row>
    <row r="349" spans="1:64" x14ac:dyDescent="0.35">
      <c r="A349" s="2" t="s">
        <v>3012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0" t="str">
        <f>_xlfn.XLOOKUP(PROPERTIES[[#This Row],[VEHIDCODE]],CONTROL[VEHIDCODE],CONTROL[ENGLISH])</f>
        <v>Stadler Berlin U-Bahn IK</v>
      </c>
      <c r="F349" t="s">
        <v>584</v>
      </c>
      <c r="G349" s="40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BJ349"/>
      <c r="BK349"/>
      <c r="BL349"/>
    </row>
    <row r="350" spans="1:64" x14ac:dyDescent="0.35">
      <c r="A350" s="2" t="s">
        <v>3013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0" t="str">
        <f>_xlfn.XLOOKUP(PROPERTIES[[#This Row],[VEHIDCODE]],CONTROL[VEHIDCODE],CONTROL[ENGLISH])</f>
        <v>St. Louis Car Company Chicago L 6000 Series</v>
      </c>
      <c r="F350" t="s">
        <v>757</v>
      </c>
      <c r="G350" s="40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BJ350"/>
      <c r="BK350"/>
      <c r="BL350"/>
    </row>
    <row r="351" spans="1:64" x14ac:dyDescent="0.35">
      <c r="A351" s="2" t="s">
        <v>3014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0" t="str">
        <f>_xlfn.XLOOKUP(PROPERTIES[[#This Row],[VEHIDCODE]],CONTROL[VEHIDCODE],CONTROL[ENGLISH])</f>
        <v>BRC&amp;W London 1903 Stock</v>
      </c>
      <c r="F351" t="s">
        <v>603</v>
      </c>
      <c r="G351" s="40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BJ351"/>
      <c r="BK351"/>
      <c r="BL351"/>
    </row>
    <row r="352" spans="1:64" x14ac:dyDescent="0.35">
      <c r="A352" s="2" t="s">
        <v>3015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0" t="str">
        <f>_xlfn.XLOOKUP(PROPERTIES[[#This Row],[VEHIDCODE]],CONTROL[VEHIDCODE],CONTROL[ENGLISH])</f>
        <v>BRC&amp;W London 1938 Stock</v>
      </c>
      <c r="F352" t="s">
        <v>603</v>
      </c>
      <c r="G352" s="40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BJ352"/>
      <c r="BK352"/>
      <c r="BL352"/>
    </row>
    <row r="353" spans="1:64" x14ac:dyDescent="0.35">
      <c r="A353" s="2" t="s">
        <v>3016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0" t="str">
        <f>_xlfn.XLOOKUP(PROPERTIES[[#This Row],[VEHIDCODE]],CONTROL[VEHIDCODE],CONTROL[ENGLISH])</f>
        <v>NER EF1</v>
      </c>
      <c r="F353" t="s">
        <v>603</v>
      </c>
      <c r="G353" s="40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BJ353"/>
      <c r="BK353"/>
      <c r="BL353"/>
    </row>
    <row r="354" spans="1:64" x14ac:dyDescent="0.35">
      <c r="A354" s="2" t="s">
        <v>3017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0" t="str">
        <f>_xlfn.XLOOKUP(PROPERTIES[[#This Row],[VEHIDCODE]],CONTROL[VEHIDCODE],CONTROL[ENGLISH])</f>
        <v>JNR EB10</v>
      </c>
      <c r="F354" t="s">
        <v>640</v>
      </c>
      <c r="G354" s="40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BJ354"/>
      <c r="BK354"/>
      <c r="BL354"/>
    </row>
    <row r="355" spans="1:64" x14ac:dyDescent="0.35">
      <c r="A355" s="2" t="s">
        <v>3018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0" t="str">
        <f>_xlfn.XLOOKUP(PROPERTIES[[#This Row],[VEHIDCODE]],CONTROL[VEHIDCODE],CONTROL[ENGLISH])</f>
        <v>Hitachi/Kawasaki EF55</v>
      </c>
      <c r="F355" t="s">
        <v>640</v>
      </c>
      <c r="G355" s="40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BJ355"/>
      <c r="BK355"/>
      <c r="BL355"/>
    </row>
    <row r="356" spans="1:64" x14ac:dyDescent="0.35">
      <c r="A356" s="2" t="s">
        <v>3019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0" t="str">
        <f>_xlfn.XLOOKUP(PROPERTIES[[#This Row],[VEHIDCODE]],CONTROL[VEHIDCODE],CONTROL[ENGLISH])</f>
        <v>SLM NS 1000</v>
      </c>
      <c r="F356" t="s">
        <v>692</v>
      </c>
      <c r="G356" s="40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BJ356"/>
      <c r="BK356"/>
      <c r="BL356"/>
    </row>
    <row r="357" spans="1:64" x14ac:dyDescent="0.35">
      <c r="A357" s="2" t="s">
        <v>3020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0" t="str">
        <f>_xlfn.XLOOKUP(PROPERTIES[[#This Row],[VEHIDCODE]],CONTROL[VEHIDCODE],CONTROL[ENGLISH])</f>
        <v>Alsthom BB 7200/NS 1600</v>
      </c>
      <c r="F357" t="s">
        <v>692</v>
      </c>
      <c r="G357" s="40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BJ357"/>
      <c r="BK357"/>
      <c r="BL357"/>
    </row>
    <row r="358" spans="1:64" x14ac:dyDescent="0.35">
      <c r="A358" s="2" t="s">
        <v>3021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0" t="str">
        <f>_xlfn.XLOOKUP(PROPERTIES[[#This Row],[VEHIDCODE]],CONTROL[VEHIDCODE],CONTROL[ENGLISH])</f>
        <v>Victorian Railways E</v>
      </c>
      <c r="F358" t="s">
        <v>541</v>
      </c>
      <c r="G358" s="40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BJ358"/>
      <c r="BK358"/>
      <c r="BL358"/>
    </row>
    <row r="359" spans="1:64" x14ac:dyDescent="0.35">
      <c r="A359" s="2" t="s">
        <v>3022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0" t="str">
        <f>_xlfn.XLOOKUP(PROPERTIES[[#This Row],[VEHIDCODE]],CONTROL[VEHIDCODE],CONTROL[ENGLISH])</f>
        <v>British Thomson-Houston ES1</v>
      </c>
      <c r="F359" t="s">
        <v>603</v>
      </c>
      <c r="G359" s="40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BJ359"/>
      <c r="BK359"/>
      <c r="BL359"/>
    </row>
    <row r="360" spans="1:64" x14ac:dyDescent="0.35">
      <c r="A360" s="2" t="s">
        <v>3023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0" t="str">
        <f>_xlfn.XLOOKUP(PROPERTIES[[#This Row],[VEHIDCODE]],CONTROL[VEHIDCODE],CONTROL[ENGLISH])</f>
        <v>ALCO-GE NYC S-Motor S1</v>
      </c>
      <c r="F360" t="s">
        <v>757</v>
      </c>
      <c r="G360" s="40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BJ360"/>
      <c r="BK360"/>
      <c r="BL360"/>
    </row>
    <row r="361" spans="1:64" x14ac:dyDescent="0.35">
      <c r="A361" s="2" t="s">
        <v>3024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0" t="str">
        <f>_xlfn.XLOOKUP(PROPERTIES[[#This Row],[VEHIDCODE]],CONTROL[VEHIDCODE],CONTROL[ENGLISH])</f>
        <v>Nippon Sharyo DeKi 400</v>
      </c>
      <c r="F361" t="s">
        <v>640</v>
      </c>
      <c r="G361" s="40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BJ361"/>
      <c r="BK361"/>
      <c r="BL361"/>
    </row>
    <row r="362" spans="1:64" x14ac:dyDescent="0.35">
      <c r="A362" s="2" t="s">
        <v>3025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0" t="str">
        <f>_xlfn.XLOOKUP(PROPERTIES[[#This Row],[VEHIDCODE]],CONTROL[VEHIDCODE],CONTROL[ENGLISH])</f>
        <v>Vulcan Foundry-SLM EF/1</v>
      </c>
      <c r="F362" t="s">
        <v>631</v>
      </c>
      <c r="G362" s="40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BJ362"/>
      <c r="BK362"/>
      <c r="BL362"/>
    </row>
    <row r="363" spans="1:64" x14ac:dyDescent="0.35">
      <c r="A363" s="2" t="s">
        <v>3026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0" t="str">
        <f>_xlfn.XLOOKUP(PROPERTIES[[#This Row],[VEHIDCODE]],CONTROL[VEHIDCODE],CONTROL[ENGLISH])</f>
        <v>Jeumont-Schneider BB 9004</v>
      </c>
      <c r="F363" t="s">
        <v>602</v>
      </c>
      <c r="G363" s="40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BJ363"/>
      <c r="BK363"/>
      <c r="BL363"/>
    </row>
    <row r="364" spans="1:64" x14ac:dyDescent="0.35">
      <c r="A364" s="2" t="s">
        <v>3027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0" t="str">
        <f>_xlfn.XLOOKUP(PROPERTIES[[#This Row],[VEHIDCODE]],CONTROL[VEHIDCODE],CONTROL[ENGLISH])</f>
        <v>Werkspoor ESS 3200</v>
      </c>
      <c r="F364" t="s">
        <v>627</v>
      </c>
      <c r="G364" s="40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BJ364"/>
      <c r="BK364"/>
      <c r="BL364"/>
    </row>
    <row r="365" spans="1:64" x14ac:dyDescent="0.35">
      <c r="A365" s="2" t="s">
        <v>3028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0" t="str">
        <f>_xlfn.XLOOKUP(PROPERTIES[[#This Row],[VEHIDCODE]],CONTROL[VEHIDCODE],CONTROL[ENGLISH])</f>
        <v>Metropolitan-Vickers EM2</v>
      </c>
      <c r="F365" t="s">
        <v>603</v>
      </c>
      <c r="G365" s="40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BJ365"/>
      <c r="BK365"/>
      <c r="BL365"/>
    </row>
    <row r="366" spans="1:64" x14ac:dyDescent="0.35">
      <c r="A366" s="2" t="s">
        <v>3029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0" t="str">
        <f>_xlfn.XLOOKUP(PROPERTIES[[#This Row],[VEHIDCODE]],CONTROL[VEHIDCODE],CONTROL[ENGLISH])</f>
        <v>NER EE1</v>
      </c>
      <c r="F366" t="s">
        <v>603</v>
      </c>
      <c r="G366" s="40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BJ366"/>
      <c r="BK366"/>
      <c r="BL366"/>
    </row>
    <row r="367" spans="1:64" x14ac:dyDescent="0.35">
      <c r="A367" s="2" t="s">
        <v>3030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0" t="str">
        <f>_xlfn.XLOOKUP(PROPERTIES[[#This Row],[VEHIDCODE]],CONTROL[VEHIDCODE],CONTROL[ENGLISH])</f>
        <v>GE ES-2</v>
      </c>
      <c r="F367" t="s">
        <v>757</v>
      </c>
      <c r="G367" s="40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BJ367"/>
      <c r="BK367"/>
      <c r="BL367"/>
    </row>
    <row r="368" spans="1:64" x14ac:dyDescent="0.35">
      <c r="A368" s="2" t="s">
        <v>3031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0" t="str">
        <f>_xlfn.XLOOKUP(PROPERTIES[[#This Row],[VEHIDCODE]],CONTROL[VEHIDCODE],CONTROL[ENGLISH])</f>
        <v>GE 2-4-8-0+0-8-4-2 EP2</v>
      </c>
      <c r="F368" t="s">
        <v>757</v>
      </c>
      <c r="G368" s="40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BJ368"/>
      <c r="BK368"/>
      <c r="BL368"/>
    </row>
    <row r="369" spans="1:64" x14ac:dyDescent="0.35">
      <c r="A369" s="2" t="s">
        <v>3032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0" t="str">
        <f>_xlfn.XLOOKUP(PROPERTIES[[#This Row],[VEHIDCODE]],CONTROL[VEHIDCODE],CONTROL[ENGLISH])</f>
        <v>Baldwin Westinghouse E-28</v>
      </c>
      <c r="F369" t="s">
        <v>573</v>
      </c>
      <c r="G369" s="40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BJ369"/>
      <c r="BK369"/>
      <c r="BL369"/>
    </row>
    <row r="370" spans="1:64" x14ac:dyDescent="0.35">
      <c r="A370" s="2" t="s">
        <v>3033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0" t="str">
        <f>_xlfn.XLOOKUP(PROPERTIES[[#This Row],[VEHIDCODE]],CONTROL[VEHIDCODE],CONTROL[ENGLISH])</f>
        <v>Breda E.428</v>
      </c>
      <c r="F370" t="s">
        <v>636</v>
      </c>
      <c r="G370" s="40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BJ370"/>
      <c r="BK370"/>
      <c r="BL370"/>
    </row>
    <row r="371" spans="1:64" x14ac:dyDescent="0.35">
      <c r="A371" s="2" t="s">
        <v>3034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0" t="str">
        <f>_xlfn.XLOOKUP(PROPERTIES[[#This Row],[VEHIDCODE]],CONTROL[VEHIDCODE],CONTROL[ENGLISH])</f>
        <v>Werkspoor SAR ES</v>
      </c>
      <c r="F371" t="s">
        <v>771</v>
      </c>
      <c r="G371" s="40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BJ371"/>
      <c r="BK371"/>
      <c r="BL371"/>
    </row>
    <row r="372" spans="1:64" x14ac:dyDescent="0.35">
      <c r="A372" s="2" t="s">
        <v>3035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0" t="str">
        <f>_xlfn.XLOOKUP(PROPERTIES[[#This Row],[VEHIDCODE]],CONTROL[VEHIDCODE],CONTROL[ENGLISH])</f>
        <v>English Electric E [AEI E]</v>
      </c>
      <c r="F372" t="s">
        <v>705</v>
      </c>
      <c r="G372" s="40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BJ372"/>
      <c r="BK372"/>
      <c r="BL372"/>
    </row>
    <row r="373" spans="1:64" x14ac:dyDescent="0.35">
      <c r="A373" s="2" t="s">
        <v>3036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0" t="str">
        <f>_xlfn.XLOOKUP(PROPERTIES[[#This Row],[VEHIDCODE]],CONTROL[VEHIDCODE],CONTROL[ENGLISH])</f>
        <v>HCP 203E</v>
      </c>
      <c r="F373" t="s">
        <v>705</v>
      </c>
      <c r="G373" s="40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BJ373"/>
      <c r="BK373"/>
      <c r="BL373"/>
    </row>
    <row r="374" spans="1:64" x14ac:dyDescent="0.35">
      <c r="A374" s="2" t="s">
        <v>3037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0" t="str">
        <f>_xlfn.XLOOKUP(PROPERTIES[[#This Row],[VEHIDCODE]],CONTROL[VEHIDCODE],CONTROL[ENGLISH])</f>
        <v>Pafawag 104E</v>
      </c>
      <c r="F374" t="s">
        <v>705</v>
      </c>
      <c r="G374" s="40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BJ374"/>
      <c r="BK374"/>
      <c r="BL374"/>
    </row>
    <row r="375" spans="1:64" x14ac:dyDescent="0.35">
      <c r="A375" s="2" t="s">
        <v>3038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0" t="str">
        <f>_xlfn.XLOOKUP(PROPERTIES[[#This Row],[VEHIDCODE]],CONTROL[VEHIDCODE],CONTROL[ENGLISH])</f>
        <v>Skoda 98E</v>
      </c>
      <c r="F375" t="s">
        <v>727</v>
      </c>
      <c r="G375" s="40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BJ375"/>
      <c r="BK375"/>
      <c r="BL375"/>
    </row>
    <row r="376" spans="1:64" x14ac:dyDescent="0.35">
      <c r="A376" s="2" t="s">
        <v>3039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0" t="str">
        <f>_xlfn.XLOOKUP(PROPERTIES[[#This Row],[VEHIDCODE]],CONTROL[VEHIDCODE],CONTROL[ENGLISH])</f>
        <v>TIBB E.646</v>
      </c>
      <c r="F376" t="s">
        <v>636</v>
      </c>
      <c r="G376" s="40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BJ376"/>
      <c r="BK376"/>
      <c r="BL376"/>
    </row>
    <row r="377" spans="1:64" x14ac:dyDescent="0.35">
      <c r="A377" s="2" t="s">
        <v>3040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0" t="str">
        <f>_xlfn.XLOOKUP(PROPERTIES[[#This Row],[VEHIDCODE]],CONTROL[VEHIDCODE],CONTROL[ENGLISH])</f>
        <v>Breda E.424</v>
      </c>
      <c r="F377" t="s">
        <v>636</v>
      </c>
      <c r="G377" s="40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BJ377"/>
      <c r="BK377"/>
      <c r="BL377"/>
    </row>
    <row r="378" spans="1:64" x14ac:dyDescent="0.35">
      <c r="A378" s="2" t="s">
        <v>3041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0" t="str">
        <f>_xlfn.XLOOKUP(PROPERTIES[[#This Row],[VEHIDCODE]],CONTROL[VEHIDCODE],CONTROL[ENGLISH])</f>
        <v>Savigliano E.444</v>
      </c>
      <c r="F378" t="s">
        <v>636</v>
      </c>
      <c r="G378" s="40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BJ378"/>
      <c r="BK378"/>
      <c r="BL378"/>
    </row>
    <row r="379" spans="1:64" x14ac:dyDescent="0.35">
      <c r="A379" s="2" t="s">
        <v>3042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0" t="str">
        <f>_xlfn.XLOOKUP(PROPERTIES[[#This Row],[VEHIDCODE]],CONTROL[VEHIDCODE],CONTROL[ENGLISH])</f>
        <v>Fiat E.633</v>
      </c>
      <c r="F379" t="s">
        <v>636</v>
      </c>
      <c r="G379" s="40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BJ379"/>
      <c r="BK379"/>
      <c r="BL379"/>
    </row>
    <row r="380" spans="1:64" x14ac:dyDescent="0.35">
      <c r="A380" s="2" t="s">
        <v>3043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0" t="str">
        <f>_xlfn.XLOOKUP(PROPERTIES[[#This Row],[VEHIDCODE]],CONTROL[VEHIDCODE],CONTROL[ENGLISH])</f>
        <v>BN/ACEC 25.5</v>
      </c>
      <c r="F380" t="s">
        <v>548</v>
      </c>
      <c r="G380" s="40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BJ380"/>
      <c r="BK380"/>
      <c r="BL380"/>
    </row>
    <row r="381" spans="1:64" x14ac:dyDescent="0.35">
      <c r="A381" s="2" t="s">
        <v>3044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0" t="str">
        <f>_xlfn.XLOOKUP(PROPERTIES[[#This Row],[VEHIDCODE]],CONTROL[VEHIDCODE],CONTROL[ENGLISH])</f>
        <v>Krauss Maffei/CAF 250</v>
      </c>
      <c r="F381" t="s">
        <v>595</v>
      </c>
      <c r="G381" s="40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BJ381"/>
      <c r="BK381"/>
      <c r="BL381"/>
    </row>
    <row r="382" spans="1:64" x14ac:dyDescent="0.35">
      <c r="A382" s="2" t="s">
        <v>3045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0" t="str">
        <f>_xlfn.XLOOKUP(PROPERTIES[[#This Row],[VEHIDCODE]],CONTROL[VEHIDCODE],CONTROL[ENGLISH])</f>
        <v>EF-E 29 GE 2-C+C-2</v>
      </c>
      <c r="F382" t="s">
        <v>573</v>
      </c>
      <c r="G382" s="40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1963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BJ382"/>
      <c r="BK382"/>
      <c r="BL382"/>
    </row>
    <row r="383" spans="1:64" x14ac:dyDescent="0.35">
      <c r="A383" s="2" t="s">
        <v>3046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0" t="str">
        <f>_xlfn.XLOOKUP(PROPERTIES[[#This Row],[VEHIDCODE]],CONTROL[VEHIDCODE],CONTROL[ENGLISH])</f>
        <v>GAI/Breda E-17</v>
      </c>
      <c r="F383" t="s">
        <v>573</v>
      </c>
      <c r="G383" s="40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BJ383"/>
      <c r="BK383"/>
      <c r="BL383"/>
    </row>
    <row r="384" spans="1:64" x14ac:dyDescent="0.35">
      <c r="A384" s="2" t="s">
        <v>3047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0" t="str">
        <f>_xlfn.XLOOKUP(PROPERTIES[[#This Row],[VEHIDCODE]],CONTROL[VEHIDCODE],CONTROL[ENGLISH])</f>
        <v>Alsthom BB 8100</v>
      </c>
      <c r="F384" t="s">
        <v>602</v>
      </c>
      <c r="G384" s="40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BJ384"/>
      <c r="BK384"/>
      <c r="BL384"/>
    </row>
    <row r="385" spans="1:64" x14ac:dyDescent="0.35">
      <c r="A385" s="2" t="s">
        <v>3048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0" t="str">
        <f>_xlfn.XLOOKUP(PROPERTIES[[#This Row],[VEHIDCODE]],CONTROL[VEHIDCODE],CONTROL[ENGLISH])</f>
        <v>Vulcan Foundry-EE EM/1</v>
      </c>
      <c r="F385" t="s">
        <v>631</v>
      </c>
      <c r="G385" s="40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BJ385"/>
      <c r="BK385"/>
      <c r="BL385"/>
    </row>
    <row r="386" spans="1:64" x14ac:dyDescent="0.35">
      <c r="A386" s="2" t="s">
        <v>3049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0" t="str">
        <f>_xlfn.XLOOKUP(PROPERTIES[[#This Row],[VEHIDCODE]],CONTROL[VEHIDCODE],CONTROL[ENGLISH])</f>
        <v>Union Carriage &amp; Wagon E38</v>
      </c>
      <c r="F386" t="s">
        <v>771</v>
      </c>
      <c r="G386" s="40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BJ386"/>
      <c r="BK386"/>
      <c r="BL386"/>
    </row>
    <row r="387" spans="1:64" x14ac:dyDescent="0.35">
      <c r="A387" s="2" t="s">
        <v>3050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0" t="str">
        <f>_xlfn.XLOOKUP(PROPERTIES[[#This Row],[VEHIDCODE]],CONTROL[VEHIDCODE],CONTROL[ENGLISH])</f>
        <v>Mitsubishi series 269</v>
      </c>
      <c r="F387" t="s">
        <v>573</v>
      </c>
      <c r="G387" s="40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BJ387"/>
      <c r="BK387"/>
      <c r="BL387"/>
    </row>
    <row r="388" spans="1:64" x14ac:dyDescent="0.35">
      <c r="A388" s="2" t="s">
        <v>3051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0" t="str">
        <f>_xlfn.XLOOKUP(PROPERTIES[[#This Row],[VEHIDCODE]],CONTROL[VEHIDCODE],CONTROL[ENGLISH])</f>
        <v>Skoda 69E</v>
      </c>
      <c r="F388" t="s">
        <v>583</v>
      </c>
      <c r="G388" s="40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BJ388"/>
      <c r="BK388"/>
      <c r="BL388"/>
    </row>
    <row r="389" spans="1:64" x14ac:dyDescent="0.35">
      <c r="A389" s="2" t="s">
        <v>3052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0" t="str">
        <f>_xlfn.XLOOKUP(PROPERTIES[[#This Row],[VEHIDCODE]],CONTROL[VEHIDCODE],CONTROL[ENGLISH])</f>
        <v>AEG/Skabo EL7</v>
      </c>
      <c r="F389" t="s">
        <v>693</v>
      </c>
      <c r="G389" s="40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BJ389"/>
      <c r="BK389"/>
      <c r="BL389"/>
    </row>
    <row r="390" spans="1:64" x14ac:dyDescent="0.35">
      <c r="A390" s="2" t="s">
        <v>3053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0" t="str">
        <f>_xlfn.XLOOKUP(PROPERTIES[[#This Row],[VEHIDCODE]],CONTROL[VEHIDCODE],CONTROL[ENGLISH])</f>
        <v xml:space="preserve">Westinghouse FF-1 'Big Liz' </v>
      </c>
      <c r="F390" t="s">
        <v>757</v>
      </c>
      <c r="G390" s="40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BJ390"/>
      <c r="BK390"/>
      <c r="BL390"/>
    </row>
    <row r="391" spans="1:64" x14ac:dyDescent="0.35">
      <c r="A391" s="2" t="s">
        <v>3054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0" t="str">
        <f>_xlfn.XLOOKUP(PROPERTIES[[#This Row],[VEHIDCODE]],CONTROL[VEHIDCODE],CONTROL[ENGLISH])</f>
        <v>ELIN/Floridsdorf 1161</v>
      </c>
      <c r="F391" t="s">
        <v>540</v>
      </c>
      <c r="G391" s="40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BJ391"/>
      <c r="BK391"/>
      <c r="BL391"/>
    </row>
    <row r="392" spans="1:64" x14ac:dyDescent="0.35">
      <c r="A392" s="2" t="s">
        <v>3055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0" t="str">
        <f>_xlfn.XLOOKUP(PROPERTIES[[#This Row],[VEHIDCODE]],CONTROL[VEHIDCODE],CONTROL[ENGLISH])</f>
        <v>Maffei/SSW Lok 5 'Adolphine'</v>
      </c>
      <c r="F392" t="s">
        <v>584</v>
      </c>
      <c r="G392" s="40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BJ392"/>
      <c r="BK392"/>
      <c r="BL392"/>
    </row>
    <row r="393" spans="1:64" x14ac:dyDescent="0.35">
      <c r="A393" s="2" t="s">
        <v>3056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0" t="str">
        <f>_xlfn.XLOOKUP(PROPERTIES[[#This Row],[VEHIDCODE]],CONTROL[VEHIDCODE],CONTROL[ENGLISH])</f>
        <v>Thune/ASEA EL10</v>
      </c>
      <c r="F393" t="s">
        <v>693</v>
      </c>
      <c r="G393" s="40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BJ393"/>
      <c r="BK393"/>
      <c r="BL393"/>
    </row>
    <row r="394" spans="1:64" x14ac:dyDescent="0.35">
      <c r="A394" s="2" t="s">
        <v>3057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0" t="str">
        <f>_xlfn.XLOOKUP(PROPERTIES[[#This Row],[VEHIDCODE]],CONTROL[VEHIDCODE],CONTROL[ENGLISH])</f>
        <v>AEG E 04</v>
      </c>
      <c r="F394" t="s">
        <v>584</v>
      </c>
      <c r="G394" s="40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BJ394"/>
      <c r="BK394"/>
      <c r="BL394"/>
    </row>
    <row r="395" spans="1:64" x14ac:dyDescent="0.35">
      <c r="A395" s="2" t="s">
        <v>3058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0" t="str">
        <f>_xlfn.XLOOKUP(PROPERTIES[[#This Row],[VEHIDCODE]],CONTROL[VEHIDCODE],CONTROL[ENGLISH])</f>
        <v>GE 4-6-0+0-6-4OE GG-1</v>
      </c>
      <c r="F395" t="s">
        <v>757</v>
      </c>
      <c r="G395" s="40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BJ395"/>
      <c r="BK395"/>
      <c r="BL395"/>
    </row>
    <row r="396" spans="1:64" x14ac:dyDescent="0.35">
      <c r="A396" s="2" t="s">
        <v>3059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0" t="str">
        <f>_xlfn.XLOOKUP(PROPERTIES[[#This Row],[VEHIDCODE]],CONTROL[VEHIDCODE],CONTROL[ENGLISH])</f>
        <v>SLM 1100 'Crocodile'</v>
      </c>
      <c r="F396" t="s">
        <v>584</v>
      </c>
      <c r="G396" s="40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BJ396"/>
      <c r="BK396"/>
      <c r="BL396"/>
    </row>
    <row r="397" spans="1:64" x14ac:dyDescent="0.35">
      <c r="A397" s="2" t="s">
        <v>3060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0" t="str">
        <f>_xlfn.XLOOKUP(PROPERTIES[[#This Row],[VEHIDCODE]],CONTROL[VEHIDCODE],CONTROL[ENGLISH])</f>
        <v>AEG/BBC/Henschel/Siemens E03</v>
      </c>
      <c r="F397" t="s">
        <v>584</v>
      </c>
      <c r="G397" s="40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BJ397"/>
      <c r="BK397"/>
      <c r="BL397"/>
    </row>
    <row r="398" spans="1:64" x14ac:dyDescent="0.35">
      <c r="A398" s="2" t="s">
        <v>3061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0" t="str">
        <f>_xlfn.XLOOKUP(PROPERTIES[[#This Row],[VEHIDCODE]],CONTROL[VEHIDCODE],CONTROL[ENGLISH])</f>
        <v>Krauss/WASSEG E 91.9</v>
      </c>
      <c r="F398" t="s">
        <v>584</v>
      </c>
      <c r="G398" s="40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BJ398"/>
      <c r="BK398"/>
      <c r="BL398"/>
    </row>
    <row r="399" spans="1:64" x14ac:dyDescent="0.35">
      <c r="A399" s="2" t="s">
        <v>3062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0" t="str">
        <f>_xlfn.XLOOKUP(PROPERTIES[[#This Row],[VEHIDCODE]],CONTROL[VEHIDCODE],CONTROL[ENGLISH])</f>
        <v>SLM Ce 4/4</v>
      </c>
      <c r="F399" t="s">
        <v>570</v>
      </c>
      <c r="G399" s="40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BJ399"/>
      <c r="BK399"/>
      <c r="BL399"/>
    </row>
    <row r="400" spans="1:64" x14ac:dyDescent="0.35">
      <c r="A400" s="2" t="s">
        <v>3063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0" t="str">
        <f>_xlfn.XLOOKUP(PROPERTIES[[#This Row],[VEHIDCODE]],CONTROL[VEHIDCODE],CONTROL[ENGLISH])</f>
        <v>SLM Ae 6/6</v>
      </c>
      <c r="F400" t="s">
        <v>570</v>
      </c>
      <c r="G400" s="40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BJ400"/>
      <c r="BK400"/>
      <c r="BL400"/>
    </row>
    <row r="401" spans="1:64" x14ac:dyDescent="0.35">
      <c r="A401" s="2" t="s">
        <v>3064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0" t="str">
        <f>_xlfn.XLOOKUP(PROPERTIES[[#This Row],[VEHIDCODE]],CONTROL[VEHIDCODE],CONTROL[ENGLISH])</f>
        <v>SLM-ABB Lok 2000</v>
      </c>
      <c r="F401" t="s">
        <v>570</v>
      </c>
      <c r="G401" s="40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1965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BJ401"/>
      <c r="BK401"/>
      <c r="BL401"/>
    </row>
    <row r="402" spans="1:64" x14ac:dyDescent="0.35">
      <c r="A402" s="2" t="s">
        <v>3065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0" t="str">
        <f>_xlfn.XLOOKUP(PROPERTIES[[#This Row],[VEHIDCODE]],CONTROL[VEHIDCODE],CONTROL[ENGLISH])</f>
        <v>Stadler Butler Eem 923</v>
      </c>
      <c r="F402" t="s">
        <v>570</v>
      </c>
      <c r="G402" s="40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3681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BJ402"/>
      <c r="BK402"/>
      <c r="BL402"/>
    </row>
    <row r="403" spans="1:64" x14ac:dyDescent="0.35">
      <c r="A403" s="2" t="s">
        <v>3066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0" t="str">
        <f>_xlfn.XLOOKUP(PROPERTIES[[#This Row],[VEHIDCODE]],CONTROL[VEHIDCODE],CONTROL[ENGLISH])</f>
        <v>SGP 1044</v>
      </c>
      <c r="F403" t="s">
        <v>540</v>
      </c>
      <c r="G403" s="40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BJ403"/>
      <c r="BK403"/>
      <c r="BL403"/>
    </row>
    <row r="404" spans="1:64" x14ac:dyDescent="0.35">
      <c r="A404" s="2" t="s">
        <v>3067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0" t="str">
        <f>_xlfn.XLOOKUP(PROPERTIES[[#This Row],[VEHIDCODE]],CONTROL[VEHIDCODE],CONTROL[ENGLISH])</f>
        <v>SGP 1063</v>
      </c>
      <c r="F404" t="s">
        <v>540</v>
      </c>
      <c r="G404" s="40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BJ404"/>
      <c r="BK404"/>
      <c r="BL404"/>
    </row>
    <row r="405" spans="1:64" x14ac:dyDescent="0.35">
      <c r="A405" s="2" t="s">
        <v>3068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0" t="str">
        <f>_xlfn.XLOOKUP(PROPERTIES[[#This Row],[VEHIDCODE]],CONTROL[VEHIDCODE],CONTROL[ENGLISH])</f>
        <v>ASEA Dm3</v>
      </c>
      <c r="F405" t="s">
        <v>722</v>
      </c>
      <c r="G405" s="40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BJ405"/>
      <c r="BK405"/>
      <c r="BL405"/>
    </row>
    <row r="406" spans="1:64" x14ac:dyDescent="0.35">
      <c r="A406" s="2" t="s">
        <v>3069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0" t="str">
        <f>_xlfn.XLOOKUP(PROPERTIES[[#This Row],[VEHIDCODE]],CONTROL[VEHIDCODE],CONTROL[ENGLISH])</f>
        <v>Bombardier Traxx H80 AC</v>
      </c>
      <c r="F406" t="s">
        <v>722</v>
      </c>
      <c r="G406" s="40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BJ406"/>
      <c r="BK406"/>
      <c r="BL406"/>
    </row>
    <row r="407" spans="1:64" x14ac:dyDescent="0.35">
      <c r="A407" s="2" t="s">
        <v>3070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0" t="str">
        <f>_xlfn.XLOOKUP(PROPERTIES[[#This Row],[VEHIDCODE]],CONTROL[VEHIDCODE],CONTROL[ENGLISH])</f>
        <v>Siemens Oa</v>
      </c>
      <c r="F407" t="s">
        <v>722</v>
      </c>
      <c r="G407" s="40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BJ407"/>
      <c r="BK407"/>
      <c r="BL407"/>
    </row>
    <row r="408" spans="1:64" x14ac:dyDescent="0.35">
      <c r="A408" s="2" t="s">
        <v>3071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0" t="str">
        <f>_xlfn.XLOOKUP(PROPERTIES[[#This Row],[VEHIDCODE]],CONTROL[VEHIDCODE],CONTROL[ENGLISH])</f>
        <v>ASEA F</v>
      </c>
      <c r="F408" t="s">
        <v>722</v>
      </c>
      <c r="G408" s="40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BJ408"/>
      <c r="BK408"/>
      <c r="BL408"/>
    </row>
    <row r="409" spans="1:64" x14ac:dyDescent="0.35">
      <c r="A409" s="2" t="s">
        <v>3072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0" t="str">
        <f>_xlfn.XLOOKUP(PROPERTIES[[#This Row],[VEHIDCODE]],CONTROL[VEHIDCODE],CONTROL[ENGLISH])</f>
        <v>Thyssen-Henschel EL17</v>
      </c>
      <c r="F409" t="s">
        <v>693</v>
      </c>
      <c r="G409" s="40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BJ409"/>
      <c r="BK409"/>
      <c r="BL409"/>
    </row>
    <row r="410" spans="1:64" x14ac:dyDescent="0.35">
      <c r="A410" s="2" t="s">
        <v>3073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0" t="str">
        <f>_xlfn.XLOOKUP(PROPERTIES[[#This Row],[VEHIDCODE]],CONTROL[VEHIDCODE],CONTROL[ENGLISH])</f>
        <v>Borsig/SSW ES 6</v>
      </c>
      <c r="F410" t="s">
        <v>584</v>
      </c>
      <c r="G410" s="40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BJ410"/>
      <c r="BK410"/>
      <c r="BL410"/>
    </row>
    <row r="411" spans="1:64" x14ac:dyDescent="0.35">
      <c r="A411" s="2" t="s">
        <v>3074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0" t="str">
        <f>_xlfn.XLOOKUP(PROPERTIES[[#This Row],[VEHIDCODE]],CONTROL[VEHIDCODE],CONTROL[ENGLISH])</f>
        <v>GE EL-2B</v>
      </c>
      <c r="F411" t="s">
        <v>757</v>
      </c>
      <c r="G411" s="40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BJ411"/>
      <c r="BK411"/>
      <c r="BL411"/>
    </row>
    <row r="412" spans="1:64" x14ac:dyDescent="0.35">
      <c r="A412" s="2" t="s">
        <v>3075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0" t="str">
        <f>_xlfn.XLOOKUP(PROPERTIES[[#This Row],[VEHIDCODE]],CONTROL[VEHIDCODE],CONTROL[ENGLISH])</f>
        <v>GE W-1</v>
      </c>
      <c r="F412" t="s">
        <v>757</v>
      </c>
      <c r="G412" s="40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BJ412"/>
      <c r="BK412"/>
      <c r="BL412"/>
    </row>
    <row r="413" spans="1:64" x14ac:dyDescent="0.35">
      <c r="A413" s="2" t="s">
        <v>3076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0" t="str">
        <f>_xlfn.XLOOKUP(PROPERTIES[[#This Row],[VEHIDCODE]],CONTROL[VEHIDCODE],CONTROL[ENGLISH])</f>
        <v>Westinghouse 6wOE B1</v>
      </c>
      <c r="F413" t="s">
        <v>757</v>
      </c>
      <c r="G413" s="40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BJ413"/>
      <c r="BK413"/>
      <c r="BL413"/>
    </row>
    <row r="414" spans="1:64" x14ac:dyDescent="0.35">
      <c r="A414" s="2" t="s">
        <v>3077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0" t="str">
        <f>_xlfn.XLOOKUP(PROPERTIES[[#This Row],[VEHIDCODE]],CONTROL[VEHIDCODE],CONTROL[ENGLISH])</f>
        <v>Siemens E40 AG-V1</v>
      </c>
      <c r="F414" t="s">
        <v>541</v>
      </c>
      <c r="G414" s="40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BJ414"/>
      <c r="BK414"/>
      <c r="BL414"/>
    </row>
    <row r="415" spans="1:64" x14ac:dyDescent="0.35">
      <c r="A415" s="2" t="s">
        <v>3078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0" t="str">
        <f>_xlfn.XLOOKUP(PROPERTIES[[#This Row],[VEHIDCODE]],CONTROL[VEHIDCODE],CONTROL[ENGLISH])</f>
        <v>Zuzhou SS6</v>
      </c>
      <c r="F415" t="s">
        <v>575</v>
      </c>
      <c r="G415" s="40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BJ415"/>
      <c r="BK415"/>
      <c r="BL415"/>
    </row>
    <row r="416" spans="1:64" x14ac:dyDescent="0.35">
      <c r="A416" s="2" t="s">
        <v>3079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0" t="str">
        <f>_xlfn.XLOOKUP(PROPERTIES[[#This Row],[VEHIDCODE]],CONTROL[VEHIDCODE],CONTROL[ENGLISH])</f>
        <v>Zuzhou SS3</v>
      </c>
      <c r="F416" t="s">
        <v>575</v>
      </c>
      <c r="G416" s="40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BJ416"/>
      <c r="BK416"/>
      <c r="BL416"/>
    </row>
    <row r="417" spans="1:64" x14ac:dyDescent="0.35">
      <c r="A417" s="2" t="s">
        <v>3080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0" t="str">
        <f>_xlfn.XLOOKUP(PROPERTIES[[#This Row],[VEHIDCODE]],CONTROL[VEHIDCODE],CONTROL[ENGLISH])</f>
        <v>Toshiba/CNR Dalian HXD3</v>
      </c>
      <c r="F417" t="s">
        <v>575</v>
      </c>
      <c r="G417" s="40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BJ417"/>
      <c r="BK417"/>
      <c r="BL417"/>
    </row>
    <row r="418" spans="1:64" x14ac:dyDescent="0.35">
      <c r="A418" s="2" t="s">
        <v>3081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0" t="str">
        <f>_xlfn.XLOOKUP(PROPERTIES[[#This Row],[VEHIDCODE]],CONTROL[VEHIDCODE],CONTROL[ENGLISH])</f>
        <v>Toshiba/CRRC HXD1D</v>
      </c>
      <c r="F418" t="s">
        <v>575</v>
      </c>
      <c r="G418" s="40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BJ418"/>
      <c r="BK418"/>
      <c r="BL418"/>
    </row>
    <row r="419" spans="1:64" x14ac:dyDescent="0.35">
      <c r="A419" s="2" t="s">
        <v>3082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0" t="str">
        <f>_xlfn.XLOOKUP(PROPERTIES[[#This Row],[VEHIDCODE]],CONTROL[VEHIDCODE],CONTROL[ENGLISH])</f>
        <v>Kawasaki 6K</v>
      </c>
      <c r="F419" t="s">
        <v>575</v>
      </c>
      <c r="G419" s="40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BJ419"/>
      <c r="BK419"/>
      <c r="BL419"/>
    </row>
    <row r="420" spans="1:64" x14ac:dyDescent="0.35">
      <c r="A420" s="2" t="s">
        <v>3083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0" t="str">
        <f>_xlfn.XLOOKUP(PROPERTIES[[#This Row],[VEHIDCODE]],CONTROL[VEHIDCODE],CONTROL[ENGLISH])</f>
        <v>GE E44</v>
      </c>
      <c r="F420" t="s">
        <v>757</v>
      </c>
      <c r="G420" s="40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BJ420"/>
      <c r="BK420"/>
      <c r="BL420"/>
    </row>
    <row r="421" spans="1:64" x14ac:dyDescent="0.35">
      <c r="A421" s="2" t="s">
        <v>3084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0" t="str">
        <f>_xlfn.XLOOKUP(PROPERTIES[[#This Row],[VEHIDCODE]],CONTROL[VEHIDCODE],CONTROL[ENGLISH])</f>
        <v>ASEA/Koncar Rb</v>
      </c>
      <c r="F421" t="s">
        <v>624</v>
      </c>
      <c r="G421" s="40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BJ421"/>
      <c r="BK421"/>
      <c r="BL421"/>
    </row>
    <row r="422" spans="1:64" x14ac:dyDescent="0.35">
      <c r="A422" s="2" t="s">
        <v>3085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0" t="str">
        <f>_xlfn.XLOOKUP(PROPERTIES[[#This Row],[VEHIDCODE]],CONTROL[VEHIDCODE],CONTROL[ENGLISH])</f>
        <v>Ganz-MAVAG VM14 'V43'</v>
      </c>
      <c r="F422" t="s">
        <v>626</v>
      </c>
      <c r="G422" s="40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BJ422"/>
      <c r="BK422"/>
      <c r="BL422"/>
    </row>
    <row r="423" spans="1:64" x14ac:dyDescent="0.35">
      <c r="A423" s="2" t="s">
        <v>3086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0" t="str">
        <f>_xlfn.XLOOKUP(PROPERTIES[[#This Row],[VEHIDCODE]],CONTROL[VEHIDCODE],CONTROL[ENGLISH])</f>
        <v>Alsthom CP 2500</v>
      </c>
      <c r="F423" t="s">
        <v>710</v>
      </c>
      <c r="G423" s="40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BJ423"/>
      <c r="BK423"/>
      <c r="BL423"/>
    </row>
    <row r="424" spans="1:64" x14ac:dyDescent="0.35">
      <c r="A424" s="2" t="s">
        <v>3087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0" t="str">
        <f>_xlfn.XLOOKUP(PROPERTIES[[#This Row],[VEHIDCODE]],CONTROL[VEHIDCODE],CONTROL[ENGLISH])</f>
        <v>Alsthom CP 2600</v>
      </c>
      <c r="F424" t="s">
        <v>710</v>
      </c>
      <c r="G424" s="40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BJ424"/>
      <c r="BK424"/>
      <c r="BL424"/>
    </row>
    <row r="425" spans="1:64" x14ac:dyDescent="0.35">
      <c r="A425" s="2" t="s">
        <v>3088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0" t="str">
        <f>_xlfn.XLOOKUP(PROPERTIES[[#This Row],[VEHIDCODE]],CONTROL[VEHIDCODE],CONTROL[ENGLISH])</f>
        <v>ZELC 20E 'China Doll'</v>
      </c>
      <c r="F425" t="s">
        <v>771</v>
      </c>
      <c r="G425" s="40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BJ425"/>
      <c r="BK425"/>
      <c r="BL425"/>
    </row>
    <row r="426" spans="1:64" x14ac:dyDescent="0.35">
      <c r="A426" s="2" t="s">
        <v>3487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0" t="str">
        <f>_xlfn.XLOOKUP(PROPERTIES[[#This Row],[VEHIDCODE]],CONTROL[VEHIDCODE],CONTROL[ENGLISH])</f>
        <v>Siemens EuroSprinter ES64F4</v>
      </c>
      <c r="F426" t="s">
        <v>584</v>
      </c>
      <c r="G426" s="40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BJ426"/>
      <c r="BK426"/>
      <c r="BL426"/>
    </row>
    <row r="427" spans="1:64" x14ac:dyDescent="0.35">
      <c r="A427" s="2" t="s">
        <v>3089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0" t="str">
        <f>_xlfn.XLOOKUP(PROPERTIES[[#This Row],[VEHIDCODE]],CONTROL[VEHIDCODE],CONTROL[ENGLISH])</f>
        <v>DEVZ DS3</v>
      </c>
      <c r="F427" t="s">
        <v>754</v>
      </c>
      <c r="G427" s="40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BJ427"/>
      <c r="BK427"/>
      <c r="BL427"/>
    </row>
    <row r="428" spans="1:64" x14ac:dyDescent="0.35">
      <c r="A428" s="2" t="s">
        <v>3090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0" t="str">
        <f>_xlfn.XLOOKUP(PROPERTIES[[#This Row],[VEHIDCODE]],CONTROL[VEHIDCODE],CONTROL[ENGLISH])</f>
        <v>Skoda 47E</v>
      </c>
      <c r="F428" t="s">
        <v>583</v>
      </c>
      <c r="G428" s="40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BJ428"/>
      <c r="BK428"/>
      <c r="BL428"/>
    </row>
    <row r="429" spans="1:64" x14ac:dyDescent="0.35">
      <c r="A429" s="2" t="s">
        <v>3091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0" t="str">
        <f>_xlfn.XLOOKUP(PROPERTIES[[#This Row],[VEHIDCODE]],CONTROL[VEHIDCODE],CONTROL[ENGLISH])</f>
        <v>Ansaldo - Breda C.F E.491</v>
      </c>
      <c r="F429" t="s">
        <v>636</v>
      </c>
      <c r="G429" s="40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BJ429"/>
      <c r="BK429"/>
      <c r="BL429"/>
    </row>
    <row r="430" spans="1:64" x14ac:dyDescent="0.35">
      <c r="A430" s="2" t="s">
        <v>3092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0" t="str">
        <f>_xlfn.XLOOKUP(PROPERTIES[[#This Row],[VEHIDCODE]],CONTROL[VEHIDCODE],CONTROL[ENGLISH])</f>
        <v>ASEA/Electroputere LE5100</v>
      </c>
      <c r="F430" t="s">
        <v>670</v>
      </c>
      <c r="G430" s="40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BJ430"/>
      <c r="BK430"/>
      <c r="BL430"/>
    </row>
    <row r="431" spans="1:64" x14ac:dyDescent="0.35">
      <c r="A431" s="2" t="s">
        <v>3093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0" t="str">
        <f>_xlfn.XLOOKUP(PROPERTIES[[#This Row],[VEHIDCODE]],CONTROL[VEHIDCODE],CONTROL[ENGLISH])</f>
        <v>CEF BB 1600</v>
      </c>
      <c r="F431" t="s">
        <v>663</v>
      </c>
      <c r="G431" s="40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BJ431"/>
      <c r="BK431"/>
      <c r="BL431"/>
    </row>
    <row r="432" spans="1:64" x14ac:dyDescent="0.35">
      <c r="A432" s="2" t="s">
        <v>3094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0" t="str">
        <f>_xlfn.XLOOKUP(PROPERTIES[[#This Row],[VEHIDCODE]],CONTROL[VEHIDCODE],CONTROL[ENGLISH])</f>
        <v>Doncaster AL5</v>
      </c>
      <c r="F432" t="s">
        <v>603</v>
      </c>
      <c r="G432" s="40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BJ432"/>
      <c r="BK432"/>
      <c r="BL432"/>
    </row>
    <row r="433" spans="1:64" x14ac:dyDescent="0.35">
      <c r="A433" s="2" t="s">
        <v>3095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0" t="str">
        <f>_xlfn.XLOOKUP(PROPERTIES[[#This Row],[VEHIDCODE]],CONTROL[VEHIDCODE],CONTROL[ENGLISH])</f>
        <v>GE E60C-2</v>
      </c>
      <c r="F433" t="s">
        <v>683</v>
      </c>
      <c r="G433" s="40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BJ433"/>
      <c r="BK433"/>
      <c r="BL433"/>
    </row>
    <row r="434" spans="1:64" x14ac:dyDescent="0.35">
      <c r="A434" s="2" t="s">
        <v>3096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0" t="str">
        <f>_xlfn.XLOOKUP(PROPERTIES[[#This Row],[VEHIDCODE]],CONTROL[VEHIDCODE],CONTROL[ENGLISH])</f>
        <v>Alstom E 1400</v>
      </c>
      <c r="F434" t="s">
        <v>663</v>
      </c>
      <c r="G434" s="40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BJ434"/>
      <c r="BK434"/>
      <c r="BL434"/>
    </row>
    <row r="435" spans="1:64" x14ac:dyDescent="0.35">
      <c r="A435" s="2" t="s">
        <v>3097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0" t="str">
        <f>_xlfn.XLOOKUP(PROPERTIES[[#This Row],[VEHIDCODE]],CONTROL[VEHIDCODE],CONTROL[ENGLISH])</f>
        <v>Toshiba EA</v>
      </c>
      <c r="F435" t="s">
        <v>697</v>
      </c>
      <c r="G435" s="40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BJ435"/>
      <c r="BK435"/>
      <c r="BL435"/>
    </row>
    <row r="436" spans="1:64" x14ac:dyDescent="0.35">
      <c r="A436" s="2" t="s">
        <v>3098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0" t="str">
        <f>_xlfn.XLOOKUP(PROPERTIES[[#This Row],[VEHIDCODE]],CONTROL[VEHIDCODE],CONTROL[ENGLISH])</f>
        <v>ASEA-GMD GF6C</v>
      </c>
      <c r="F436" t="s">
        <v>565</v>
      </c>
      <c r="G436" s="40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BJ436"/>
      <c r="BK436"/>
      <c r="BL436"/>
    </row>
    <row r="437" spans="1:64" x14ac:dyDescent="0.35">
      <c r="A437" s="2" t="s">
        <v>3099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0" t="str">
        <f>_xlfn.XLOOKUP(PROPERTIES[[#This Row],[VEHIDCODE]],CONTROL[VEHIDCODE],CONTROL[ENGLISH])</f>
        <v>Alsthom BB 22200</v>
      </c>
      <c r="F437" t="s">
        <v>602</v>
      </c>
      <c r="G437" s="40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BJ437"/>
      <c r="BK437"/>
      <c r="BL437"/>
    </row>
    <row r="438" spans="1:64" x14ac:dyDescent="0.35">
      <c r="A438" s="2" t="s">
        <v>3100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0" t="str">
        <f>_xlfn.XLOOKUP(PROPERTIES[[#This Row],[VEHIDCODE]],CONTROL[VEHIDCODE],CONTROL[ENGLISH])</f>
        <v>GEC-Alsthom BB 26000</v>
      </c>
      <c r="F438" t="s">
        <v>602</v>
      </c>
      <c r="G438" s="40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BJ438"/>
      <c r="BK438"/>
      <c r="BL438"/>
    </row>
    <row r="439" spans="1:64" x14ac:dyDescent="0.35">
      <c r="A439" s="2" t="s">
        <v>3101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0" t="str">
        <f>_xlfn.XLOOKUP(PROPERTIES[[#This Row],[VEHIDCODE]],CONTROL[VEHIDCODE],CONTROL[ENGLISH])</f>
        <v>Alsthom BB 25500</v>
      </c>
      <c r="F439" t="s">
        <v>602</v>
      </c>
      <c r="G439" s="40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BJ439"/>
      <c r="BK439"/>
      <c r="BL439"/>
    </row>
    <row r="440" spans="1:64" x14ac:dyDescent="0.35">
      <c r="A440" s="2" t="s">
        <v>3102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0" t="str">
        <f>_xlfn.XLOOKUP(PROPERTIES[[#This Row],[VEHIDCODE]],CONTROL[VEHIDCODE],CONTROL[ENGLISH])</f>
        <v>Siemens EuroSprinter ES64U4</v>
      </c>
      <c r="F440" t="s">
        <v>584</v>
      </c>
      <c r="G440" s="40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BJ440"/>
      <c r="BK440"/>
      <c r="BL440"/>
    </row>
    <row r="441" spans="1:64" x14ac:dyDescent="0.35">
      <c r="A441" s="2" t="s">
        <v>3103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0" t="str">
        <f>_xlfn.XLOOKUP(PROPERTIES[[#This Row],[VEHIDCODE]],CONTROL[VEHIDCODE],CONTROL[ENGLISH])</f>
        <v>Toshiba EH500</v>
      </c>
      <c r="F441" t="s">
        <v>640</v>
      </c>
      <c r="G441" s="40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BJ441"/>
      <c r="BK441"/>
      <c r="BL441"/>
    </row>
    <row r="442" spans="1:64" x14ac:dyDescent="0.35">
      <c r="A442" s="2" t="s">
        <v>3104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0" t="str">
        <f>_xlfn.XLOOKUP(PROPERTIES[[#This Row],[VEHIDCODE]],CONTROL[VEHIDCODE],CONTROL[ENGLISH])</f>
        <v>ASEA-EMD AEM-7</v>
      </c>
      <c r="F442" t="s">
        <v>757</v>
      </c>
      <c r="G442" s="40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BJ442"/>
      <c r="BK442"/>
      <c r="BL442"/>
    </row>
    <row r="443" spans="1:64" x14ac:dyDescent="0.35">
      <c r="A443" s="2" t="s">
        <v>3105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0" t="str">
        <f>_xlfn.XLOOKUP(PROPERTIES[[#This Row],[VEHIDCODE]],CONTROL[VEHIDCODE],CONTROL[ENGLISH])</f>
        <v>Bombardier-Alstom HHP-8</v>
      </c>
      <c r="F443" t="s">
        <v>757</v>
      </c>
      <c r="G443" s="40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BJ443"/>
      <c r="BK443"/>
      <c r="BL443"/>
    </row>
    <row r="444" spans="1:64" x14ac:dyDescent="0.35">
      <c r="A444" s="2" t="s">
        <v>3106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0" t="str">
        <f>_xlfn.XLOOKUP(PROPERTIES[[#This Row],[VEHIDCODE]],CONTROL[VEHIDCODE],CONTROL[ENGLISH])</f>
        <v>Skoda 109E</v>
      </c>
      <c r="F444" t="s">
        <v>583</v>
      </c>
      <c r="G444" s="40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BJ444"/>
      <c r="BK444"/>
      <c r="BL444"/>
    </row>
    <row r="445" spans="1:64" x14ac:dyDescent="0.35">
      <c r="A445" s="2" t="s">
        <v>3107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0" t="str">
        <f>_xlfn.XLOOKUP(PROPERTIES[[#This Row],[VEHIDCODE]],CONTROL[VEHIDCODE],CONTROL[ENGLISH])</f>
        <v>CAF/Macosa 252</v>
      </c>
      <c r="F445" t="s">
        <v>595</v>
      </c>
      <c r="G445" s="40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BJ445"/>
      <c r="BK445"/>
      <c r="BL445"/>
    </row>
    <row r="446" spans="1:64" x14ac:dyDescent="0.35">
      <c r="A446" s="2" t="s">
        <v>3108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0" t="str">
        <f>_xlfn.XLOOKUP(PROPERTIES[[#This Row],[VEHIDCODE]],CONTROL[VEHIDCODE],CONTROL[ENGLISH])</f>
        <v>Bombardier Traxx F140 MS</v>
      </c>
      <c r="F446" t="s">
        <v>584</v>
      </c>
      <c r="G446" s="40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BJ446"/>
      <c r="BK446"/>
      <c r="BL446"/>
    </row>
    <row r="447" spans="1:64" x14ac:dyDescent="0.35">
      <c r="A447" s="2" t="s">
        <v>3109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0" t="str">
        <f>_xlfn.XLOOKUP(PROPERTIES[[#This Row],[VEHIDCODE]],CONTROL[VEHIDCODE],CONTROL[ENGLISH])</f>
        <v>TIBB E.550</v>
      </c>
      <c r="F447" t="s">
        <v>636</v>
      </c>
      <c r="G447" s="40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BJ447"/>
      <c r="BK447"/>
      <c r="BL447"/>
    </row>
    <row r="448" spans="1:64" x14ac:dyDescent="0.35">
      <c r="A448" s="2" t="s">
        <v>3110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0" t="str">
        <f>_xlfn.XLOOKUP(PROPERTIES[[#This Row],[VEHIDCODE]],CONTROL[VEHIDCODE],CONTROL[ENGLISH])</f>
        <v>Hitachi EF81</v>
      </c>
      <c r="F448" t="s">
        <v>640</v>
      </c>
      <c r="G448" s="40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BJ448"/>
      <c r="BK448"/>
      <c r="BL448"/>
    </row>
    <row r="449" spans="1:64" x14ac:dyDescent="0.35">
      <c r="A449" s="2" t="s">
        <v>3111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0" t="str">
        <f>_xlfn.XLOOKUP(PROPERTIES[[#This Row],[VEHIDCODE]],CONTROL[VEHIDCODE],CONTROL[ENGLISH])</f>
        <v>ABB/Brush Class 92</v>
      </c>
      <c r="F449" t="s">
        <v>603</v>
      </c>
      <c r="G449" s="40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BJ449"/>
      <c r="BK449"/>
      <c r="BL449"/>
    </row>
    <row r="450" spans="1:64" x14ac:dyDescent="0.35">
      <c r="A450" s="2" t="s">
        <v>3112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0" t="str">
        <f>_xlfn.XLOOKUP(PROPERTIES[[#This Row],[VEHIDCODE]],CONTROL[VEHIDCODE],CONTROL[ENGLISH])</f>
        <v>Siemens ACS-64</v>
      </c>
      <c r="F450" t="s">
        <v>757</v>
      </c>
      <c r="G450" s="40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BJ450"/>
      <c r="BK450"/>
      <c r="BL450"/>
    </row>
    <row r="451" spans="1:64" x14ac:dyDescent="0.35">
      <c r="A451" s="2" t="s">
        <v>3113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0" t="str">
        <f>_xlfn.XLOOKUP(PROPERTIES[[#This Row],[VEHIDCODE]],CONTROL[VEHIDCODE],CONTROL[ENGLISH])</f>
        <v>Alsthom CC 40100</v>
      </c>
      <c r="F451" t="s">
        <v>602</v>
      </c>
      <c r="G451" s="40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BJ451"/>
      <c r="BK451"/>
      <c r="BL451"/>
    </row>
    <row r="452" spans="1:64" x14ac:dyDescent="0.35">
      <c r="A452" s="2" t="s">
        <v>3114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0" t="str">
        <f>_xlfn.XLOOKUP(PROPERTIES[[#This Row],[VEHIDCODE]],CONTROL[VEHIDCODE],CONTROL[ENGLISH])</f>
        <v>Alsthom Class 13 HLE</v>
      </c>
      <c r="F452" t="s">
        <v>548</v>
      </c>
      <c r="G452" s="40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BJ452"/>
      <c r="BK452"/>
      <c r="BL452"/>
    </row>
    <row r="453" spans="1:64" x14ac:dyDescent="0.35">
      <c r="A453" s="2" t="s">
        <v>3115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0" t="str">
        <f>_xlfn.XLOOKUP(PROPERTIES[[#This Row],[VEHIDCODE]],CONTROL[VEHIDCODE],CONTROL[ENGLISH])</f>
        <v>LHB VT 04.0 'Flying Hamburger'</v>
      </c>
      <c r="F453" t="s">
        <v>584</v>
      </c>
      <c r="G453" s="40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BJ453"/>
      <c r="BK453"/>
      <c r="BL453"/>
    </row>
    <row r="454" spans="1:64" x14ac:dyDescent="0.35">
      <c r="A454" s="2" t="s">
        <v>3116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0" t="str">
        <f>_xlfn.XLOOKUP(PROPERTIES[[#This Row],[VEHIDCODE]],CONTROL[VEHIDCODE],CONTROL[ENGLISH])</f>
        <v>Harland &amp; Wolf 'Silver City Comet'</v>
      </c>
      <c r="F454" t="s">
        <v>541</v>
      </c>
      <c r="G454" s="40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BJ454"/>
      <c r="BK454"/>
      <c r="BL454"/>
    </row>
    <row r="455" spans="1:64" x14ac:dyDescent="0.35">
      <c r="A455" s="2" t="s">
        <v>3117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0" t="str">
        <f>_xlfn.XLOOKUP(PROPERTIES[[#This Row],[VEHIDCODE]],CONTROL[VEHIDCODE],CONTROL[ENGLISH])</f>
        <v>Tatra M131</v>
      </c>
      <c r="F455" t="s">
        <v>583</v>
      </c>
      <c r="G455" s="40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BJ455"/>
      <c r="BK455"/>
      <c r="BL455"/>
    </row>
    <row r="456" spans="1:64" x14ac:dyDescent="0.35">
      <c r="A456" s="2" t="s">
        <v>3118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0" t="str">
        <f>_xlfn.XLOOKUP(PROPERTIES[[#This Row],[VEHIDCODE]],CONTROL[VEHIDCODE],CONTROL[ENGLISH])</f>
        <v>MAN VT 08.5</v>
      </c>
      <c r="F456" t="s">
        <v>584</v>
      </c>
      <c r="G456" s="40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BJ456"/>
      <c r="BK456"/>
      <c r="BL456"/>
    </row>
    <row r="457" spans="1:64" x14ac:dyDescent="0.35">
      <c r="A457" s="2" t="s">
        <v>3119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0" t="str">
        <f>_xlfn.XLOOKUP(PROPERTIES[[#This Row],[VEHIDCODE]],CONTROL[VEHIDCODE],CONTROL[ENGLISH])</f>
        <v>South Australian Railways 400 'Redhen'</v>
      </c>
      <c r="F457" t="s">
        <v>541</v>
      </c>
      <c r="G457" s="40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BJ457"/>
      <c r="BK457"/>
      <c r="BL457"/>
    </row>
    <row r="458" spans="1:64" x14ac:dyDescent="0.35">
      <c r="A458" s="2" t="s">
        <v>3120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0" t="str">
        <f>_xlfn.XLOOKUP(PROPERTIES[[#This Row],[VEHIDCODE]],CONTROL[VEHIDCODE],CONTROL[ENGLISH])</f>
        <v>MAN/LHB VT11.5/DB 601 'TEE'</v>
      </c>
      <c r="F458" t="s">
        <v>584</v>
      </c>
      <c r="G458" s="40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BJ458"/>
      <c r="BK458"/>
      <c r="BL458"/>
    </row>
    <row r="459" spans="1:64" x14ac:dyDescent="0.35">
      <c r="A459" s="2" t="s">
        <v>3121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0" t="str">
        <f>_xlfn.XLOOKUP(PROPERTIES[[#This Row],[VEHIDCODE]],CONTROL[VEHIDCODE],CONTROL[ENGLISH])</f>
        <v>Werkspoor Plan U DE-III</v>
      </c>
      <c r="F459" t="s">
        <v>692</v>
      </c>
      <c r="G459" s="40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BJ459"/>
      <c r="BK459"/>
      <c r="BL459"/>
    </row>
    <row r="460" spans="1:64" x14ac:dyDescent="0.35">
      <c r="A460" s="2" t="s">
        <v>3122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0" t="str">
        <f>_xlfn.XLOOKUP(PROPERTIES[[#This Row],[VEHIDCODE]],CONTROL[VEHIDCODE],CONTROL[ENGLISH])</f>
        <v>UAC 'Turbo Train'</v>
      </c>
      <c r="F460" t="s">
        <v>565</v>
      </c>
      <c r="G460" s="40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3680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BJ460"/>
      <c r="BK460"/>
      <c r="BL460"/>
    </row>
    <row r="461" spans="1:64" x14ac:dyDescent="0.35">
      <c r="A461" s="2" t="s">
        <v>3123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0" t="str">
        <f>_xlfn.XLOOKUP(PROPERTIES[[#This Row],[VEHIDCODE]],CONTROL[VEHIDCODE],CONTROL[ENGLISH])</f>
        <v>Ganz-MAVAG 811</v>
      </c>
      <c r="F461" t="s">
        <v>715</v>
      </c>
      <c r="G461" s="40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BJ461"/>
      <c r="BK461"/>
      <c r="BL461"/>
    </row>
    <row r="462" spans="1:64" x14ac:dyDescent="0.35">
      <c r="A462" s="2" t="s">
        <v>3124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0" t="str">
        <f>_xlfn.XLOOKUP(PROPERTIES[[#This Row],[VEHIDCODE]],CONTROL[VEHIDCODE],CONTROL[ENGLISH])</f>
        <v>BREL 43 IC125</v>
      </c>
      <c r="F462" t="s">
        <v>603</v>
      </c>
      <c r="G462" s="40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BJ462"/>
      <c r="BK462"/>
      <c r="BL462"/>
    </row>
    <row r="463" spans="1:64" x14ac:dyDescent="0.35">
      <c r="A463" s="2" t="s">
        <v>3125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0" t="str">
        <f>_xlfn.XLOOKUP(PROPERTIES[[#This Row],[VEHIDCODE]],CONTROL[VEHIDCODE],CONTROL[ENGLISH])</f>
        <v>Bombardier M6109</v>
      </c>
      <c r="F463" t="s">
        <v>565</v>
      </c>
      <c r="G463" s="40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BJ463"/>
      <c r="BK463"/>
      <c r="BL463"/>
    </row>
    <row r="464" spans="1:64" x14ac:dyDescent="0.35">
      <c r="A464" s="2" t="s">
        <v>3126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0" t="str">
        <f>_xlfn.XLOOKUP(PROPERTIES[[#This Row],[VEHIDCODE]],CONTROL[VEHIDCODE],CONTROL[ENGLISH])</f>
        <v>ABB IC3 Y2</v>
      </c>
      <c r="F464" t="s">
        <v>722</v>
      </c>
      <c r="G464" s="40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BJ464"/>
      <c r="BK464"/>
      <c r="BL464"/>
    </row>
    <row r="465" spans="1:64" x14ac:dyDescent="0.35">
      <c r="A465" s="2" t="s">
        <v>3127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0" t="str">
        <f>_xlfn.XLOOKUP(PROPERTIES[[#This Row],[VEHIDCODE]],CONTROL[VEHIDCODE],CONTROL[ENGLISH])</f>
        <v>CAF 594 TRD</v>
      </c>
      <c r="F465" t="s">
        <v>595</v>
      </c>
      <c r="G465" s="40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BJ465"/>
      <c r="BK465"/>
      <c r="BL465"/>
    </row>
    <row r="466" spans="1:64" x14ac:dyDescent="0.35">
      <c r="A466" s="2" t="s">
        <v>3128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0" t="str">
        <f>_xlfn.XLOOKUP(PROPERTIES[[#This Row],[VEHIDCODE]],CONTROL[VEHIDCODE],CONTROL[ENGLISH])</f>
        <v>Adtranz Class 168 'Clubman'</v>
      </c>
      <c r="F466" t="s">
        <v>603</v>
      </c>
      <c r="G466" s="40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BJ466"/>
      <c r="BK466"/>
      <c r="BL466"/>
    </row>
    <row r="467" spans="1:64" x14ac:dyDescent="0.35">
      <c r="A467" s="2" t="s">
        <v>3129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0" t="str">
        <f>_xlfn.XLOOKUP(PROPERTIES[[#This Row],[VEHIDCODE]],CONTROL[VEHIDCODE],CONTROL[ENGLISH])</f>
        <v>Adtranz Class 612 'Regio Swinger'</v>
      </c>
      <c r="F467" t="s">
        <v>584</v>
      </c>
      <c r="G467" s="40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BJ467"/>
      <c r="BK467"/>
      <c r="BL467"/>
    </row>
    <row r="468" spans="1:64" x14ac:dyDescent="0.35">
      <c r="A468" s="2" t="s">
        <v>3130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0" t="str">
        <f>_xlfn.XLOOKUP(PROPERTIES[[#This Row],[VEHIDCODE]],CONTROL[VEHIDCODE],CONTROL[ENGLISH])</f>
        <v>Siemens Desiro</v>
      </c>
      <c r="F468" t="s">
        <v>584</v>
      </c>
      <c r="G468" s="40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BJ468"/>
      <c r="BK468"/>
      <c r="BL468"/>
    </row>
    <row r="469" spans="1:64" x14ac:dyDescent="0.35">
      <c r="A469" s="2" t="s">
        <v>3131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0" t="str">
        <f>_xlfn.XLOOKUP(PROPERTIES[[#This Row],[VEHIDCODE]],CONTROL[VEHIDCODE],CONTROL[ENGLISH])</f>
        <v>Alstom Coradia LINT</v>
      </c>
      <c r="F469" t="s">
        <v>586</v>
      </c>
      <c r="G469" s="40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BJ469"/>
      <c r="BK469"/>
      <c r="BL469"/>
    </row>
    <row r="470" spans="1:64" x14ac:dyDescent="0.35">
      <c r="A470" s="2" t="s">
        <v>3132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0" t="str">
        <f>_xlfn.XLOOKUP(PROPERTIES[[#This Row],[VEHIDCODE]],CONTROL[VEHIDCODE],CONTROL[ENGLISH])</f>
        <v>Bombardier Talent NSB BM 93</v>
      </c>
      <c r="F470" t="s">
        <v>693</v>
      </c>
      <c r="G470" s="40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BJ470"/>
      <c r="BK470"/>
      <c r="BL470"/>
    </row>
    <row r="471" spans="1:64" x14ac:dyDescent="0.35">
      <c r="A471" s="2" t="s">
        <v>3133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0" t="str">
        <f>_xlfn.XLOOKUP(PROPERTIES[[#This Row],[VEHIDCODE]],CONTROL[VEHIDCODE],CONTROL[ENGLISH])</f>
        <v>UGL WD 'Prospector'</v>
      </c>
      <c r="F471" t="s">
        <v>541</v>
      </c>
      <c r="G471" s="40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BJ471"/>
      <c r="BK471"/>
      <c r="BL471"/>
    </row>
    <row r="472" spans="1:64" x14ac:dyDescent="0.35">
      <c r="A472" s="2" t="s">
        <v>3134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0" t="str">
        <f>_xlfn.XLOOKUP(PROPERTIES[[#This Row],[VEHIDCODE]],CONTROL[VEHIDCODE],CONTROL[ENGLISH])</f>
        <v>UGL 'Hunter' Railcar</v>
      </c>
      <c r="F472" t="s">
        <v>541</v>
      </c>
      <c r="G472" s="40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BJ472"/>
      <c r="BK472"/>
      <c r="BL472"/>
    </row>
    <row r="473" spans="1:64" x14ac:dyDescent="0.35">
      <c r="A473" s="2" t="s">
        <v>3135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0" t="str">
        <f>_xlfn.XLOOKUP(PROPERTIES[[#This Row],[VEHIDCODE]],CONTROL[VEHIDCODE],CONTROL[ENGLISH])</f>
        <v>MVM RA2</v>
      </c>
      <c r="F473" t="s">
        <v>716</v>
      </c>
      <c r="G473" s="40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1963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BJ473"/>
      <c r="BK473"/>
      <c r="BL473"/>
    </row>
    <row r="474" spans="1:64" x14ac:dyDescent="0.35">
      <c r="A474" s="2" t="s">
        <v>3136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0" t="str">
        <f>_xlfn.XLOOKUP(PROPERTIES[[#This Row],[VEHIDCODE]],CONTROL[VEHIDCODE],CONTROL[ENGLISH])</f>
        <v>AnsaldoBreda IC4</v>
      </c>
      <c r="F474" t="s">
        <v>586</v>
      </c>
      <c r="G474" s="40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BJ474"/>
      <c r="BK474"/>
      <c r="BL474"/>
    </row>
    <row r="475" spans="1:64" x14ac:dyDescent="0.35">
      <c r="A475" s="2" t="s">
        <v>3137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0" t="str">
        <f>_xlfn.XLOOKUP(PROPERTIES[[#This Row],[VEHIDCODE]],CONTROL[VEHIDCODE],CONTROL[ENGLISH])</f>
        <v>TZV Gredelj 7022</v>
      </c>
      <c r="F475" t="s">
        <v>624</v>
      </c>
      <c r="G475" s="40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BJ475"/>
      <c r="BK475"/>
      <c r="BL475"/>
    </row>
    <row r="476" spans="1:64" x14ac:dyDescent="0.35">
      <c r="A476" s="2" t="s">
        <v>3138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0" t="str">
        <f>_xlfn.XLOOKUP(PROPERTIES[[#This Row],[VEHIDCODE]],CONTROL[VEHIDCODE],CONTROL[ENGLISH])</f>
        <v>Fiat TCDD MT 5500</v>
      </c>
      <c r="F476" t="s">
        <v>1027</v>
      </c>
      <c r="G476" s="40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1963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BJ476"/>
      <c r="BK476"/>
      <c r="BL476"/>
    </row>
    <row r="477" spans="1:64" x14ac:dyDescent="0.35">
      <c r="A477" s="2" t="s">
        <v>3139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0" t="str">
        <f>_xlfn.XLOOKUP(PROPERTIES[[#This Row],[VEHIDCODE]],CONTROL[VEHIDCODE],CONTROL[ENGLISH])</f>
        <v>Fuji KiHa 181</v>
      </c>
      <c r="F477" t="s">
        <v>640</v>
      </c>
      <c r="G477" s="40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BJ477"/>
      <c r="BK477"/>
      <c r="BL477"/>
    </row>
    <row r="478" spans="1:64" x14ac:dyDescent="0.35">
      <c r="A478" s="2" t="s">
        <v>3140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0" t="str">
        <f>_xlfn.XLOOKUP(PROPERTIES[[#This Row],[VEHIDCODE]],CONTROL[VEHIDCODE],CONTROL[ENGLISH])</f>
        <v>Vagonka Studenka 814</v>
      </c>
      <c r="F478" t="s">
        <v>583</v>
      </c>
      <c r="G478" s="40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BJ478"/>
      <c r="BK478"/>
      <c r="BL478"/>
    </row>
    <row r="479" spans="1:64" x14ac:dyDescent="0.35">
      <c r="A479" s="2" t="s">
        <v>3141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0" t="str">
        <f>_xlfn.XLOOKUP(PROPERTIES[[#This Row],[VEHIDCODE]],CONTROL[VEHIDCODE],CONTROL[ENGLISH])</f>
        <v>BR 150/0 'Sprinter'</v>
      </c>
      <c r="F479" t="s">
        <v>603</v>
      </c>
      <c r="G479" s="40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BJ479"/>
      <c r="BK479"/>
      <c r="BL479"/>
    </row>
    <row r="480" spans="1:64" x14ac:dyDescent="0.35">
      <c r="A480" s="2" t="s">
        <v>3142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0" t="str">
        <f>_xlfn.XLOOKUP(PROPERTIES[[#This Row],[VEHIDCODE]],CONTROL[VEHIDCODE],CONTROL[ENGLISH])</f>
        <v>BREL 141 'Pacer'</v>
      </c>
      <c r="F480" t="s">
        <v>634</v>
      </c>
      <c r="G480" s="40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BJ480"/>
      <c r="BK480"/>
      <c r="BL480"/>
    </row>
    <row r="481" spans="1:64" x14ac:dyDescent="0.35">
      <c r="A481" s="2" t="s">
        <v>3143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0" t="str">
        <f>_xlfn.XLOOKUP(PROPERTIES[[#This Row],[VEHIDCODE]],CONTROL[VEHIDCODE],CONTROL[ENGLISH])</f>
        <v>ABB IC3 [Israel]</v>
      </c>
      <c r="F481" t="s">
        <v>629</v>
      </c>
      <c r="G481" s="40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0</v>
      </c>
      <c r="BJ481"/>
      <c r="BK481"/>
      <c r="BL481"/>
    </row>
    <row r="482" spans="1:64" x14ac:dyDescent="0.35">
      <c r="A482" s="2" t="s">
        <v>3144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0" t="str">
        <f>_xlfn.XLOOKUP(PROPERTIES[[#This Row],[VEHIDCODE]],CONTROL[VEHIDCODE],CONTROL[ENGLISH])</f>
        <v>Comeng 3100</v>
      </c>
      <c r="F482" t="s">
        <v>541</v>
      </c>
      <c r="G482" s="40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BJ482"/>
      <c r="BK482"/>
      <c r="BL482"/>
    </row>
    <row r="483" spans="1:64" x14ac:dyDescent="0.35">
      <c r="A483" s="2" t="s">
        <v>3145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0" t="str">
        <f>_xlfn.XLOOKUP(PROPERTIES[[#This Row],[VEHIDCODE]],CONTROL[VEHIDCODE],CONTROL[ENGLISH])</f>
        <v>ABB Xplorer</v>
      </c>
      <c r="F483" t="s">
        <v>541</v>
      </c>
      <c r="G483" s="40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BJ483"/>
      <c r="BK483"/>
      <c r="BL483"/>
    </row>
    <row r="484" spans="1:64" x14ac:dyDescent="0.35">
      <c r="A484" s="2" t="s">
        <v>3146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0" t="str">
        <f>_xlfn.XLOOKUP(PROPERTIES[[#This Row],[VEHIDCODE]],CONTROL[VEHIDCODE],CONTROL[ENGLISH])</f>
        <v>Niigata Transys KiHa 189</v>
      </c>
      <c r="F484" t="s">
        <v>640</v>
      </c>
      <c r="G484" s="40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BJ484"/>
      <c r="BK484"/>
      <c r="BL484"/>
    </row>
    <row r="485" spans="1:64" x14ac:dyDescent="0.35">
      <c r="A485" s="2" t="s">
        <v>3147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0" t="str">
        <f>_xlfn.XLOOKUP(PROPERTIES[[#This Row],[VEHIDCODE]],CONTROL[VEHIDCODE],CONTROL[ENGLISH])</f>
        <v>Integral Coach Factory S11</v>
      </c>
      <c r="F485" t="s">
        <v>656</v>
      </c>
      <c r="G485" s="40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BJ485"/>
      <c r="BK485"/>
      <c r="BL485"/>
    </row>
    <row r="486" spans="1:64" x14ac:dyDescent="0.35">
      <c r="A486" s="2" t="s">
        <v>3148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0" t="str">
        <f>_xlfn.XLOOKUP(PROPERTIES[[#This Row],[VEHIDCODE]],CONTROL[VEHIDCODE],CONTROL[ENGLISH])</f>
        <v>ZOS Vrutky 861</v>
      </c>
      <c r="F486" t="s">
        <v>727</v>
      </c>
      <c r="G486" s="40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BJ486"/>
      <c r="BK486"/>
      <c r="BL486"/>
    </row>
    <row r="487" spans="1:64" x14ac:dyDescent="0.35">
      <c r="A487" s="2" t="s">
        <v>3149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0" t="str">
        <f>_xlfn.XLOOKUP(PROPERTIES[[#This Row],[VEHIDCODE]],CONTROL[VEHIDCODE],CONTROL[ENGLISH])</f>
        <v>CAF TLD-500</v>
      </c>
      <c r="F487" t="s">
        <v>573</v>
      </c>
      <c r="G487" s="40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BJ487"/>
      <c r="BK487"/>
      <c r="BL487"/>
    </row>
    <row r="488" spans="1:64" x14ac:dyDescent="0.35">
      <c r="A488" s="2" t="s">
        <v>3150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0" t="str">
        <f>_xlfn.XLOOKUP(PROPERTIES[[#This Row],[VEHIDCODE]],CONTROL[VEHIDCODE],CONTROL[ENGLISH])</f>
        <v>Camrail ZE 500</v>
      </c>
      <c r="F488" t="s">
        <v>574</v>
      </c>
      <c r="G488" s="40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BJ488"/>
      <c r="BK488"/>
      <c r="BL488"/>
    </row>
    <row r="489" spans="1:64" x14ac:dyDescent="0.35">
      <c r="A489" s="2" t="s">
        <v>3151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0" t="str">
        <f>_xlfn.XLOOKUP(PROPERTIES[[#This Row],[VEHIDCODE]],CONTROL[VEHIDCODE],CONTROL[ENGLISH])</f>
        <v>Metro-Cammell 251 'Blue Pullman'</v>
      </c>
      <c r="F489" t="s">
        <v>603</v>
      </c>
      <c r="G489" s="40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BJ489"/>
      <c r="BK489"/>
      <c r="BL489"/>
    </row>
    <row r="490" spans="1:64" x14ac:dyDescent="0.35">
      <c r="A490" s="2" t="s">
        <v>3152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0" t="str">
        <f>_xlfn.XLOOKUP(PROPERTIES[[#This Row],[VEHIDCODE]],CONTROL[VEHIDCODE],CONTROL[ENGLISH])</f>
        <v>Comeng ADK</v>
      </c>
      <c r="F490" t="s">
        <v>541</v>
      </c>
      <c r="G490" s="40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BJ490"/>
      <c r="BK490"/>
      <c r="BL490"/>
    </row>
    <row r="491" spans="1:64" x14ac:dyDescent="0.35">
      <c r="A491" s="2" t="s">
        <v>3153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0" t="str">
        <f>_xlfn.XLOOKUP(PROPERTIES[[#This Row],[VEHIDCODE]],CONTROL[VEHIDCODE],CONTROL[ENGLISH])</f>
        <v>ANF X 4630</v>
      </c>
      <c r="F491" t="s">
        <v>602</v>
      </c>
      <c r="G491" s="40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BJ491"/>
      <c r="BK491"/>
      <c r="BL491"/>
    </row>
    <row r="492" spans="1:64" x14ac:dyDescent="0.35">
      <c r="A492" s="2" t="s">
        <v>3154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0" t="str">
        <f>_xlfn.XLOOKUP(PROPERTIES[[#This Row],[VEHIDCODE]],CONTROL[VEHIDCODE],CONTROL[ENGLISH])</f>
        <v>ANF T 2000</v>
      </c>
      <c r="F492" t="s">
        <v>602</v>
      </c>
      <c r="G492" s="40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3680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BJ492"/>
      <c r="BK492"/>
      <c r="BL492"/>
    </row>
    <row r="493" spans="1:64" x14ac:dyDescent="0.35">
      <c r="A493" s="2" t="s">
        <v>3155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0" t="str">
        <f>_xlfn.XLOOKUP(PROPERTIES[[#This Row],[VEHIDCODE]],CONTROL[VEHIDCODE],CONTROL[ENGLISH])</f>
        <v>Duwag Wadloper</v>
      </c>
      <c r="F493" t="s">
        <v>692</v>
      </c>
      <c r="G493" s="40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BJ493"/>
      <c r="BK493"/>
      <c r="BL493"/>
    </row>
    <row r="494" spans="1:64" x14ac:dyDescent="0.35">
      <c r="A494" s="2" t="s">
        <v>3156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0" t="str">
        <f>_xlfn.XLOOKUP(PROPERTIES[[#This Row],[VEHIDCODE]],CONTROL[VEHIDCODE],CONTROL[ENGLISH])</f>
        <v>Duwag 628.2</v>
      </c>
      <c r="F494" t="s">
        <v>584</v>
      </c>
      <c r="G494" s="40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BJ494"/>
      <c r="BK494"/>
      <c r="BL494"/>
    </row>
    <row r="495" spans="1:64" x14ac:dyDescent="0.35">
      <c r="A495" s="2" t="s">
        <v>3157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0" t="str">
        <f>_xlfn.XLOOKUP(PROPERTIES[[#This Row],[VEHIDCODE]],CONTROL[VEHIDCODE],CONTROL[ENGLISH])</f>
        <v>CAF ZZ 2200 Autorail</v>
      </c>
      <c r="F495" t="s">
        <v>589</v>
      </c>
      <c r="G495" s="40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BJ495"/>
      <c r="BK495"/>
      <c r="BL495"/>
    </row>
    <row r="496" spans="1:64" x14ac:dyDescent="0.35">
      <c r="A496" s="2" t="s">
        <v>3158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0" t="str">
        <f>_xlfn.XLOOKUP(PROPERTIES[[#This Row],[VEHIDCODE]],CONTROL[VEHIDCODE],CONTROL[ENGLISH])</f>
        <v>CFD AMT 800</v>
      </c>
      <c r="F496" t="s">
        <v>748</v>
      </c>
      <c r="G496" s="40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BJ496"/>
      <c r="BK496"/>
      <c r="BL496"/>
    </row>
    <row r="497" spans="1:64" x14ac:dyDescent="0.35">
      <c r="A497" s="2" t="s">
        <v>3159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0" t="str">
        <f>_xlfn.XLOOKUP(PROPERTIES[[#This Row],[VEHIDCODE]],CONTROL[VEHIDCODE],CONTROL[ENGLISH])</f>
        <v>CNR Tangshan Ghana DEMU</v>
      </c>
      <c r="F497" t="s">
        <v>608</v>
      </c>
      <c r="G497" s="40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BJ497"/>
      <c r="BK497"/>
      <c r="BL497"/>
    </row>
    <row r="498" spans="1:64" x14ac:dyDescent="0.35">
      <c r="A498" s="2" t="s">
        <v>3160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0" t="str">
        <f>_xlfn.XLOOKUP(PROPERTIES[[#This Row],[VEHIDCODE]],CONTROL[VEHIDCODE],CONTROL[ENGLISH])</f>
        <v>Downer EDI/Hitachi Tilt Train</v>
      </c>
      <c r="F498" t="s">
        <v>541</v>
      </c>
      <c r="G498" s="40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BJ498"/>
      <c r="BK498"/>
      <c r="BL498"/>
    </row>
    <row r="499" spans="1:64" x14ac:dyDescent="0.35">
      <c r="A499" s="2" t="s">
        <v>3161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0" t="str">
        <f>_xlfn.XLOOKUP(PROPERTIES[[#This Row],[VEHIDCODE]],CONTROL[VEHIDCODE],CONTROL[ENGLISH])</f>
        <v>Nippon-Sharyo 1000 Series</v>
      </c>
      <c r="F499" t="s">
        <v>565</v>
      </c>
      <c r="G499" s="40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BJ499"/>
      <c r="BK499"/>
      <c r="BL499"/>
    </row>
    <row r="500" spans="1:64" x14ac:dyDescent="0.35">
      <c r="A500" s="2" t="s">
        <v>3162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0" t="str">
        <f>_xlfn.XLOOKUP(PROPERTIES[[#This Row],[VEHIDCODE]],CONTROL[VEHIDCODE],CONTROL[ENGLISH])</f>
        <v>Materfer CMM 400-2</v>
      </c>
      <c r="F500" t="s">
        <v>538</v>
      </c>
      <c r="G500" s="40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BJ500"/>
      <c r="BK500"/>
      <c r="BL500"/>
    </row>
    <row r="501" spans="1:64" x14ac:dyDescent="0.35">
      <c r="A501" s="2" t="s">
        <v>3163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0" t="str">
        <f>_xlfn.XLOOKUP(PROPERTIES[[#This Row],[VEHIDCODE]],CONTROL[VEHIDCODE],CONTROL[ENGLISH])</f>
        <v>Fiat ALn 442-448</v>
      </c>
      <c r="F501" t="s">
        <v>636</v>
      </c>
      <c r="G501" s="40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BJ501"/>
      <c r="BK501"/>
      <c r="BL501"/>
    </row>
    <row r="502" spans="1:64" x14ac:dyDescent="0.35">
      <c r="A502" s="2" t="s">
        <v>3164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0" t="str">
        <f>_xlfn.XLOOKUP(PROPERTIES[[#This Row],[VEHIDCODE]],CONTROL[VEHIDCODE],CONTROL[ENGLISH])</f>
        <v>Sorefame CP 0400</v>
      </c>
      <c r="F502" t="s">
        <v>710</v>
      </c>
      <c r="G502" s="40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BJ502"/>
      <c r="BK502"/>
      <c r="BL502"/>
    </row>
    <row r="503" spans="1:64" x14ac:dyDescent="0.35">
      <c r="A503" s="2" t="s">
        <v>3165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0" t="str">
        <f>_xlfn.XLOOKUP(PROPERTIES[[#This Row],[VEHIDCODE]],CONTROL[VEHIDCODE],CONTROL[ENGLISH])</f>
        <v>Sorefame CP 0600</v>
      </c>
      <c r="F503" t="s">
        <v>710</v>
      </c>
      <c r="G503" s="40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BJ503"/>
      <c r="BK503"/>
      <c r="BL503"/>
    </row>
    <row r="504" spans="1:64" x14ac:dyDescent="0.35">
      <c r="A504" s="2" t="s">
        <v>3166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0" t="str">
        <f>_xlfn.XLOOKUP(PROPERTIES[[#This Row],[VEHIDCODE]],CONTROL[VEHIDCODE],CONTROL[ENGLISH])</f>
        <v>MTM 2400 'Apollos'</v>
      </c>
      <c r="F504" t="s">
        <v>595</v>
      </c>
      <c r="G504" s="40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BJ504"/>
      <c r="BK504"/>
      <c r="BL504"/>
    </row>
    <row r="505" spans="1:64" x14ac:dyDescent="0.35">
      <c r="A505" s="2" t="s">
        <v>3167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0" t="str">
        <f>_xlfn.XLOOKUP(PROPERTIES[[#This Row],[VEHIDCODE]],CONTROL[VEHIDCODE],CONTROL[ENGLISH])</f>
        <v>Windhoff CargoSprinter</v>
      </c>
      <c r="F505" t="s">
        <v>584</v>
      </c>
      <c r="G505" s="40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BJ505"/>
      <c r="BK505"/>
      <c r="BL505"/>
    </row>
    <row r="506" spans="1:64" x14ac:dyDescent="0.35">
      <c r="A506" s="2" t="s">
        <v>3168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0" t="str">
        <f>_xlfn.XLOOKUP(PROPERTIES[[#This Row],[VEHIDCODE]],CONTROL[VEHIDCODE],CONTROL[ENGLISH])</f>
        <v>Downer/CRRC/Hitachi 'Waratah'</v>
      </c>
      <c r="F506" t="s">
        <v>541</v>
      </c>
      <c r="G506" s="40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BJ506"/>
      <c r="BK506"/>
      <c r="BL506"/>
    </row>
    <row r="507" spans="1:64" x14ac:dyDescent="0.35">
      <c r="A507" s="2" t="s">
        <v>3169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0" t="str">
        <f>_xlfn.XLOOKUP(PROPERTIES[[#This Row],[VEHIDCODE]],CONTROL[VEHIDCODE],CONTROL[ENGLISH])</f>
        <v>Frichs &amp; Scandia S-Tog II</v>
      </c>
      <c r="F507" t="s">
        <v>586</v>
      </c>
      <c r="G507" s="40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BJ507"/>
      <c r="BK507"/>
      <c r="BL507"/>
    </row>
    <row r="508" spans="1:64" x14ac:dyDescent="0.35">
      <c r="A508" s="2" t="s">
        <v>3170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0" t="str">
        <f>_xlfn.XLOOKUP(PROPERTIES[[#This Row],[VEHIDCODE]],CONTROL[VEHIDCODE],CONTROL[ENGLISH])</f>
        <v>Alsthom S-Tog IV</v>
      </c>
      <c r="F508" t="s">
        <v>586</v>
      </c>
      <c r="G508" s="40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BJ508"/>
      <c r="BK508"/>
      <c r="BL508"/>
    </row>
    <row r="509" spans="1:64" x14ac:dyDescent="0.35">
      <c r="A509" s="2" t="s">
        <v>3171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0" t="str">
        <f>_xlfn.XLOOKUP(PROPERTIES[[#This Row],[VEHIDCODE]],CONTROL[VEHIDCODE],CONTROL[ENGLISH])</f>
        <v>TIBB ECD 21-30</v>
      </c>
      <c r="F509" t="s">
        <v>636</v>
      </c>
      <c r="G509" s="40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BJ509"/>
      <c r="BK509"/>
      <c r="BL509"/>
    </row>
    <row r="510" spans="1:64" x14ac:dyDescent="0.35">
      <c r="A510" s="2" t="s">
        <v>3172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0" t="str">
        <f>_xlfn.XLOOKUP(PROPERTIES[[#This Row],[VEHIDCODE]],CONTROL[VEHIDCODE],CONTROL[ENGLISH])</f>
        <v>Werkspoor Mat'24</v>
      </c>
      <c r="F510" t="s">
        <v>692</v>
      </c>
      <c r="G510" s="40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BJ510"/>
      <c r="BK510"/>
      <c r="BL510"/>
    </row>
    <row r="511" spans="1:64" x14ac:dyDescent="0.35">
      <c r="A511" s="2" t="s">
        <v>3173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0" t="str">
        <f>_xlfn.XLOOKUP(PROPERTIES[[#This Row],[VEHIDCODE]],CONTROL[VEHIDCODE],CONTROL[ENGLISH])</f>
        <v>Werkspoor Mat'36</v>
      </c>
      <c r="F511" t="s">
        <v>692</v>
      </c>
      <c r="G511" s="40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BJ511"/>
      <c r="BK511"/>
      <c r="BL511"/>
    </row>
    <row r="512" spans="1:64" x14ac:dyDescent="0.35">
      <c r="A512" s="2" t="s">
        <v>3174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0" t="str">
        <f>_xlfn.XLOOKUP(PROPERTIES[[#This Row],[VEHIDCODE]],CONTROL[VEHIDCODE],CONTROL[ENGLISH])</f>
        <v>Werkspoor Mat'54</v>
      </c>
      <c r="F512" t="s">
        <v>692</v>
      </c>
      <c r="G512" s="40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BJ512"/>
      <c r="BK512"/>
      <c r="BL512"/>
    </row>
    <row r="513" spans="1:64" x14ac:dyDescent="0.35">
      <c r="A513" s="2" t="s">
        <v>3175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0" t="str">
        <f>_xlfn.XLOOKUP(PROPERTIES[[#This Row],[VEHIDCODE]],CONTROL[VEHIDCODE],CONTROL[ENGLISH])</f>
        <v>Talbot Plan Y</v>
      </c>
      <c r="F513" t="s">
        <v>692</v>
      </c>
      <c r="G513" s="40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BJ513"/>
      <c r="BK513"/>
      <c r="BL513"/>
    </row>
    <row r="514" spans="1:64" x14ac:dyDescent="0.35">
      <c r="A514" s="2" t="s">
        <v>3176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0" t="str">
        <f>_xlfn.XLOOKUP(PROPERTIES[[#This Row],[VEHIDCODE]],CONTROL[VEHIDCODE],CONTROL[ENGLISH])</f>
        <v>Talbot ICM 4000</v>
      </c>
      <c r="F514" t="s">
        <v>692</v>
      </c>
      <c r="G514" s="40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BJ514"/>
      <c r="BK514"/>
      <c r="BL514"/>
    </row>
    <row r="515" spans="1:64" x14ac:dyDescent="0.35">
      <c r="A515" s="2" t="s">
        <v>3177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0" t="str">
        <f>_xlfn.XLOOKUP(PROPERTIES[[#This Row],[VEHIDCODE]],CONTROL[VEHIDCODE],CONTROL[ENGLISH])</f>
        <v>Talbot DD-IRM 'VIRM' 8000</v>
      </c>
      <c r="F515" t="s">
        <v>692</v>
      </c>
      <c r="G515" s="40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BJ515"/>
      <c r="BK515"/>
      <c r="BL515"/>
    </row>
    <row r="516" spans="1:64" x14ac:dyDescent="0.35">
      <c r="A516" s="2" t="s">
        <v>3178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0" t="str">
        <f>_xlfn.XLOOKUP(PROPERTIES[[#This Row],[VEHIDCODE]],CONTROL[VEHIDCODE],CONTROL[ENGLISH])</f>
        <v>De Dietrich/Adtranz mDDm 390</v>
      </c>
      <c r="F516" t="s">
        <v>692</v>
      </c>
      <c r="G516" s="40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BJ516"/>
      <c r="BK516"/>
      <c r="BL516"/>
    </row>
    <row r="517" spans="1:64" x14ac:dyDescent="0.35">
      <c r="A517" s="2" t="s">
        <v>3179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0" t="str">
        <f>_xlfn.XLOOKUP(PROPERTIES[[#This Row],[VEHIDCODE]],CONTROL[VEHIDCODE],CONTROL[ENGLISH])</f>
        <v>ET 165</v>
      </c>
      <c r="F517" t="s">
        <v>705</v>
      </c>
      <c r="G517" s="40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1963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BJ517"/>
      <c r="BK517"/>
      <c r="BL517"/>
    </row>
    <row r="518" spans="1:64" x14ac:dyDescent="0.35">
      <c r="A518" s="2" t="s">
        <v>3180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0" t="str">
        <f>_xlfn.XLOOKUP(PROPERTIES[[#This Row],[VEHIDCODE]],CONTROL[VEHIDCODE],CONTROL[ENGLISH])</f>
        <v>Breda ETR.200</v>
      </c>
      <c r="F518" t="s">
        <v>636</v>
      </c>
      <c r="G518" s="40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BJ518"/>
      <c r="BK518"/>
      <c r="BL518"/>
    </row>
    <row r="519" spans="1:64" x14ac:dyDescent="0.35">
      <c r="A519" s="2" t="s">
        <v>3181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0" t="str">
        <f>_xlfn.XLOOKUP(PROPERTIES[[#This Row],[VEHIDCODE]],CONTROL[VEHIDCODE],CONTROL[ENGLISH])</f>
        <v>Breda ETR.300 'Settebello'</v>
      </c>
      <c r="F519" t="s">
        <v>636</v>
      </c>
      <c r="G519" s="40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BJ519"/>
      <c r="BK519"/>
      <c r="BL519"/>
    </row>
    <row r="520" spans="1:64" x14ac:dyDescent="0.35">
      <c r="A520" s="2" t="s">
        <v>3182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0" t="str">
        <f>_xlfn.XLOOKUP(PROPERTIES[[#This Row],[VEHIDCODE]],CONTROL[VEHIDCODE],CONTROL[ENGLISH])</f>
        <v>TREVI ETR.500 'Frecciarossa'</v>
      </c>
      <c r="F520" t="s">
        <v>636</v>
      </c>
      <c r="G520" s="40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BJ520"/>
      <c r="BK520"/>
      <c r="BL520"/>
    </row>
    <row r="521" spans="1:64" x14ac:dyDescent="0.35">
      <c r="A521" s="2" t="s">
        <v>3183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0" t="str">
        <f>_xlfn.XLOOKUP(PROPERTIES[[#This Row],[VEHIDCODE]],CONTROL[VEHIDCODE],CONTROL[ENGLISH])</f>
        <v>AnsaldoBreda ALe 426</v>
      </c>
      <c r="F521" t="s">
        <v>636</v>
      </c>
      <c r="G521" s="40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BJ521"/>
      <c r="BK521"/>
      <c r="BL521"/>
    </row>
    <row r="522" spans="1:64" x14ac:dyDescent="0.35">
      <c r="A522" s="2" t="s">
        <v>3184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0" t="str">
        <f>_xlfn.XLOOKUP(PROPERTIES[[#This Row],[VEHIDCODE]],CONTROL[VEHIDCODE],CONTROL[ENGLISH])</f>
        <v>BN/ACEC ZMC</v>
      </c>
      <c r="F522" t="s">
        <v>663</v>
      </c>
      <c r="G522" s="40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BJ522"/>
      <c r="BK522"/>
      <c r="BL522"/>
    </row>
    <row r="523" spans="1:64" x14ac:dyDescent="0.35">
      <c r="A523" s="2" t="s">
        <v>3185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0" t="str">
        <f>_xlfn.XLOOKUP(PROPERTIES[[#This Row],[VEHIDCODE]],CONTROL[VEHIDCODE],CONTROL[ENGLISH])</f>
        <v>ASEA EW54</v>
      </c>
      <c r="F523" t="s">
        <v>705</v>
      </c>
      <c r="G523" s="40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BJ523"/>
      <c r="BK523"/>
      <c r="BL523"/>
    </row>
    <row r="524" spans="1:64" x14ac:dyDescent="0.35">
      <c r="A524" s="2" t="s">
        <v>3186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0" t="str">
        <f>_xlfn.XLOOKUP(PROPERTIES[[#This Row],[VEHIDCODE]],CONTROL[VEHIDCODE],CONTROL[ENGLISH])</f>
        <v>Breda ALe 801</v>
      </c>
      <c r="F524" t="s">
        <v>636</v>
      </c>
      <c r="G524" s="40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BJ524"/>
      <c r="BK524"/>
      <c r="BL524"/>
    </row>
    <row r="525" spans="1:64" x14ac:dyDescent="0.35">
      <c r="A525" s="2" t="s">
        <v>3187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0" t="str">
        <f>_xlfn.XLOOKUP(PROPERTIES[[#This Row],[VEHIDCODE]],CONTROL[VEHIDCODE],CONTROL[ENGLISH])</f>
        <v>SGP/AEG/BBC 4030</v>
      </c>
      <c r="F525" t="s">
        <v>540</v>
      </c>
      <c r="G525" s="40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BJ525"/>
      <c r="BK525"/>
      <c r="BL525"/>
    </row>
    <row r="526" spans="1:64" x14ac:dyDescent="0.35">
      <c r="A526" s="2" t="s">
        <v>3188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0" t="str">
        <f>_xlfn.XLOOKUP(PROPERTIES[[#This Row],[VEHIDCODE]],CONTROL[VEHIDCODE],CONTROL[ENGLISH])</f>
        <v>ELIN ET 10</v>
      </c>
      <c r="F526" t="s">
        <v>540</v>
      </c>
      <c r="G526" s="40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BJ526"/>
      <c r="BK526"/>
      <c r="BL526"/>
    </row>
    <row r="527" spans="1:64" x14ac:dyDescent="0.35">
      <c r="A527" s="2" t="s">
        <v>3189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0" t="str">
        <f>_xlfn.XLOOKUP(PROPERTIES[[#This Row],[VEHIDCODE]],CONTROL[VEHIDCODE],CONTROL[ENGLISH])</f>
        <v>Stadler 'KISS'</v>
      </c>
      <c r="F527" t="s">
        <v>540</v>
      </c>
      <c r="G527" s="40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BJ527"/>
      <c r="BK527"/>
      <c r="BL527"/>
    </row>
    <row r="528" spans="1:64" x14ac:dyDescent="0.35">
      <c r="A528" s="2" t="s">
        <v>3190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0" t="str">
        <f>_xlfn.XLOOKUP(PROPERTIES[[#This Row],[VEHIDCODE]],CONTROL[VEHIDCODE],CONTROL[ENGLISH])</f>
        <v>LHB 420</v>
      </c>
      <c r="F528" t="s">
        <v>584</v>
      </c>
      <c r="G528" s="40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BJ528"/>
      <c r="BK528"/>
      <c r="BL528"/>
    </row>
    <row r="529" spans="1:64" x14ac:dyDescent="0.35">
      <c r="A529" s="2" t="s">
        <v>3191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0" t="str">
        <f>_xlfn.XLOOKUP(PROPERTIES[[#This Row],[VEHIDCODE]],CONTROL[VEHIDCODE],CONTROL[ENGLISH])</f>
        <v>Adtranz BM73</v>
      </c>
      <c r="F529" t="s">
        <v>693</v>
      </c>
      <c r="G529" s="40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BJ529"/>
      <c r="BK529"/>
      <c r="BL529"/>
    </row>
    <row r="530" spans="1:64" x14ac:dyDescent="0.35">
      <c r="A530" s="2" t="s">
        <v>3192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0" t="str">
        <f>_xlfn.XLOOKUP(PROPERTIES[[#This Row],[VEHIDCODE]],CONTROL[VEHIDCODE],CONTROL[ENGLISH])</f>
        <v>NEBB M65</v>
      </c>
      <c r="F530" t="s">
        <v>693</v>
      </c>
      <c r="G530" s="40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BJ530"/>
      <c r="BK530"/>
      <c r="BL530"/>
    </row>
    <row r="531" spans="1:64" x14ac:dyDescent="0.35">
      <c r="A531" s="2" t="s">
        <v>3193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0" t="str">
        <f>_xlfn.XLOOKUP(PROPERTIES[[#This Row],[VEHIDCODE]],CONTROL[VEHIDCODE],CONTROL[ENGLISH])</f>
        <v>ASEA X2000</v>
      </c>
      <c r="F531" t="s">
        <v>722</v>
      </c>
      <c r="G531" s="40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1962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BJ531"/>
      <c r="BK531"/>
      <c r="BL531"/>
    </row>
    <row r="532" spans="1:64" x14ac:dyDescent="0.35">
      <c r="A532" s="2" t="s">
        <v>3194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0" t="str">
        <f>_xlfn.XLOOKUP(PROPERTIES[[#This Row],[VEHIDCODE]],CONTROL[VEHIDCODE],CONTROL[ENGLISH])</f>
        <v>SWP RABDe 510</v>
      </c>
      <c r="F532" t="s">
        <v>570</v>
      </c>
      <c r="G532" s="40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BJ532"/>
      <c r="BK532"/>
      <c r="BL532"/>
    </row>
    <row r="533" spans="1:64" x14ac:dyDescent="0.35">
      <c r="A533" s="2" t="s">
        <v>3195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0" t="str">
        <f>_xlfn.XLOOKUP(PROPERTIES[[#This Row],[VEHIDCODE]],CONTROL[VEHIDCODE],CONTROL[ENGLISH])</f>
        <v>Schindler RBDe 560</v>
      </c>
      <c r="F533" t="s">
        <v>570</v>
      </c>
      <c r="G533" s="40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BJ533"/>
      <c r="BK533"/>
      <c r="BL533"/>
    </row>
    <row r="534" spans="1:64" x14ac:dyDescent="0.35">
      <c r="A534" s="2" t="s">
        <v>3196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0" t="str">
        <f>_xlfn.XLOOKUP(PROPERTIES[[#This Row],[VEHIDCODE]],CONTROL[VEHIDCODE],CONTROL[ENGLISH])</f>
        <v>Stadler RABe 523 'Flirt'</v>
      </c>
      <c r="F534" t="s">
        <v>570</v>
      </c>
      <c r="G534" s="40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BJ534"/>
      <c r="BK534"/>
      <c r="BL534"/>
    </row>
    <row r="535" spans="1:64" x14ac:dyDescent="0.35">
      <c r="A535" s="2" t="s">
        <v>3197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0" t="str">
        <f>_xlfn.XLOOKUP(PROPERTIES[[#This Row],[VEHIDCODE]],CONTROL[VEHIDCODE],CONTROL[ENGLISH])</f>
        <v>Budd Metroliner</v>
      </c>
      <c r="F535" t="s">
        <v>757</v>
      </c>
      <c r="G535" s="40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BJ535"/>
      <c r="BK535"/>
      <c r="BL535"/>
    </row>
    <row r="536" spans="1:64" x14ac:dyDescent="0.35">
      <c r="A536" s="2" t="s">
        <v>3198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0" t="str">
        <f>_xlfn.XLOOKUP(PROPERTIES[[#This Row],[VEHIDCODE]],CONTROL[VEHIDCODE],CONTROL[ENGLISH])</f>
        <v>Siemens Velero</v>
      </c>
      <c r="F536" t="s">
        <v>584</v>
      </c>
      <c r="G536" s="40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1965</v>
      </c>
      <c r="AH536" t="s">
        <v>1963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BJ536"/>
      <c r="BK536"/>
      <c r="BL536"/>
    </row>
    <row r="537" spans="1:64" x14ac:dyDescent="0.35">
      <c r="A537" s="2" t="s">
        <v>3199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0" t="str">
        <f>_xlfn.XLOOKUP(PROPERTIES[[#This Row],[VEHIDCODE]],CONTROL[VEHIDCODE],CONTROL[ENGLISH])</f>
        <v>Siemens Desiro BDZ</v>
      </c>
      <c r="F537" t="s">
        <v>550</v>
      </c>
      <c r="G537" s="40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BJ537"/>
      <c r="BK537"/>
      <c r="BL537"/>
    </row>
    <row r="538" spans="1:64" x14ac:dyDescent="0.35">
      <c r="A538" s="2" t="s">
        <v>3200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0" t="str">
        <f>_xlfn.XLOOKUP(PROPERTIES[[#This Row],[VEHIDCODE]],CONTROL[VEHIDCODE],CONTROL[ENGLISH])</f>
        <v>Valmet Sm2</v>
      </c>
      <c r="F538" t="s">
        <v>597</v>
      </c>
      <c r="G538" s="40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BJ538"/>
      <c r="BK538"/>
      <c r="BL538"/>
    </row>
    <row r="539" spans="1:64" x14ac:dyDescent="0.35">
      <c r="A539" s="2" t="s">
        <v>3201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0" t="str">
        <f>_xlfn.XLOOKUP(PROPERTIES[[#This Row],[VEHIDCODE]],CONTROL[VEHIDCODE],CONTROL[ENGLISH])</f>
        <v>Fiat/CAF Sm4</v>
      </c>
      <c r="F539" t="s">
        <v>597</v>
      </c>
      <c r="G539" s="40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BJ539"/>
      <c r="BK539"/>
      <c r="BL539"/>
    </row>
    <row r="540" spans="1:64" x14ac:dyDescent="0.35">
      <c r="A540" s="2" t="s">
        <v>3202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0" t="str">
        <f>_xlfn.XLOOKUP(PROPERTIES[[#This Row],[VEHIDCODE]],CONTROL[VEHIDCODE],CONTROL[ENGLISH])</f>
        <v>Ganz-MAVAG VM17 'BDVmot'</v>
      </c>
      <c r="F540" t="s">
        <v>626</v>
      </c>
      <c r="G540" s="40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BJ540"/>
      <c r="BK540"/>
      <c r="BL540"/>
    </row>
    <row r="541" spans="1:64" x14ac:dyDescent="0.35">
      <c r="A541" s="2" t="s">
        <v>3203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0" t="str">
        <f>_xlfn.XLOOKUP(PROPERTIES[[#This Row],[VEHIDCODE]],CONTROL[VEHIDCODE],CONTROL[ENGLISH])</f>
        <v>ACME Corp. Sureot</v>
      </c>
      <c r="F541" t="s">
        <v>775</v>
      </c>
      <c r="G541" s="40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BJ541"/>
      <c r="BK541"/>
      <c r="BL541"/>
    </row>
    <row r="542" spans="1:64" x14ac:dyDescent="0.35">
      <c r="A542" s="2" t="s">
        <v>3204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0" t="str">
        <f>_xlfn.XLOOKUP(PROPERTIES[[#This Row],[VEHIDCODE]],CONTROL[VEHIDCODE],CONTROL[ENGLISH])</f>
        <v>Hitachi Shinkansen Series 0</v>
      </c>
      <c r="F542" t="s">
        <v>640</v>
      </c>
      <c r="G542" s="40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BJ542"/>
      <c r="BK542"/>
      <c r="BL542"/>
    </row>
    <row r="543" spans="1:64" x14ac:dyDescent="0.35">
      <c r="A543" s="2" t="s">
        <v>3205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0" t="str">
        <f>_xlfn.XLOOKUP(PROPERTIES[[#This Row],[VEHIDCODE]],CONTROL[VEHIDCODE],CONTROL[ENGLISH])</f>
        <v>Hitachi Shinkansen Series 700</v>
      </c>
      <c r="F543" t="s">
        <v>640</v>
      </c>
      <c r="G543" s="40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BJ543"/>
      <c r="BK543"/>
      <c r="BL543"/>
    </row>
    <row r="544" spans="1:64" x14ac:dyDescent="0.35">
      <c r="A544" s="2" t="s">
        <v>3206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0" t="str">
        <f>_xlfn.XLOOKUP(PROPERTIES[[#This Row],[VEHIDCODE]],CONTROL[VEHIDCODE],CONTROL[ENGLISH])</f>
        <v>Hitachi/Kawasaki Shinkansen Series E1 Max</v>
      </c>
      <c r="F544" t="s">
        <v>640</v>
      </c>
      <c r="G544" s="40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BJ544"/>
      <c r="BK544"/>
      <c r="BL544"/>
    </row>
    <row r="545" spans="1:64" x14ac:dyDescent="0.35">
      <c r="A545" s="2" t="s">
        <v>3207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0" t="str">
        <f>_xlfn.XLOOKUP(PROPERTIES[[#This Row],[VEHIDCODE]],CONTROL[VEHIDCODE],CONTROL[ENGLISH])</f>
        <v>Alstom 'Coradia Duplex'</v>
      </c>
      <c r="F545" t="s">
        <v>660</v>
      </c>
      <c r="G545" s="40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1965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BJ545"/>
      <c r="BK545"/>
      <c r="BL545"/>
    </row>
    <row r="546" spans="1:64" x14ac:dyDescent="0.35">
      <c r="A546" s="2" t="s">
        <v>3208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0" t="str">
        <f>_xlfn.XLOOKUP(PROPERTIES[[#This Row],[VEHIDCODE]],CONTROL[VEHIDCODE],CONTROL[ENGLISH])</f>
        <v>RVR ER31</v>
      </c>
      <c r="F546" t="s">
        <v>670</v>
      </c>
      <c r="G546" s="40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BJ546"/>
      <c r="BK546"/>
      <c r="BL546"/>
    </row>
    <row r="547" spans="1:64" x14ac:dyDescent="0.35">
      <c r="A547" s="2" t="s">
        <v>3475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0" t="str">
        <f>_xlfn.XLOOKUP(PROPERTIES[[#This Row],[VEHIDCODE]],CONTROL[VEHIDCODE],CONTROL[ENGLISH])</f>
        <v>Carel et Fouche/Alsthom Z 6100</v>
      </c>
      <c r="F547" t="s">
        <v>714</v>
      </c>
      <c r="G547" s="40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BJ547"/>
      <c r="BK547"/>
      <c r="BL547"/>
    </row>
    <row r="548" spans="1:64" x14ac:dyDescent="0.35">
      <c r="A548" s="2" t="s">
        <v>3209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0" t="str">
        <f>_xlfn.XLOOKUP(PROPERTIES[[#This Row],[VEHIDCODE]],CONTROL[VEHIDCODE],CONTROL[ENGLISH])</f>
        <v>Bombardier/UCW Electrostar 'Gautrain'</v>
      </c>
      <c r="F548" t="s">
        <v>771</v>
      </c>
      <c r="G548" s="40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BJ548"/>
      <c r="BK548"/>
      <c r="BL548"/>
    </row>
    <row r="549" spans="1:64" x14ac:dyDescent="0.35">
      <c r="A549" s="2" t="s">
        <v>3210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0" t="str">
        <f>_xlfn.XLOOKUP(PROPERTIES[[#This Row],[VEHIDCODE]],CONTROL[VEHIDCODE],CONTROL[ENGLISH])</f>
        <v>Alsthom/Jeumont TCDD E8000</v>
      </c>
      <c r="F549" t="s">
        <v>1027</v>
      </c>
      <c r="G549" s="40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1963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BJ549"/>
      <c r="BK549"/>
      <c r="BL549"/>
    </row>
    <row r="550" spans="1:64" x14ac:dyDescent="0.35">
      <c r="A550" s="2" t="s">
        <v>3211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0" t="str">
        <f>_xlfn.XLOOKUP(PROPERTIES[[#This Row],[VEHIDCODE]],CONTROL[VEHIDCODE],CONTROL[ENGLISH])</f>
        <v>CSR Qingdao CHR380A</v>
      </c>
      <c r="F550" t="s">
        <v>575</v>
      </c>
      <c r="G550" s="40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BJ550"/>
      <c r="BK550"/>
      <c r="BL550"/>
    </row>
    <row r="551" spans="1:64" x14ac:dyDescent="0.35">
      <c r="A551" s="2" t="s">
        <v>3212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0" t="str">
        <f>_xlfn.XLOOKUP(PROPERTIES[[#This Row],[VEHIDCODE]],CONTROL[VEHIDCODE],CONTROL[ENGLISH])</f>
        <v>PRR MP54</v>
      </c>
      <c r="F551" t="s">
        <v>757</v>
      </c>
      <c r="G551" s="40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BJ551"/>
      <c r="BK551"/>
      <c r="BL551"/>
    </row>
    <row r="552" spans="1:64" x14ac:dyDescent="0.35">
      <c r="A552" s="2" t="s">
        <v>3213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0" t="str">
        <f>_xlfn.XLOOKUP(PROPERTIES[[#This Row],[VEHIDCODE]],CONTROL[VEHIDCODE],CONTROL[ENGLISH])</f>
        <v>Alstom AGV</v>
      </c>
      <c r="F552" t="s">
        <v>636</v>
      </c>
      <c r="G552" s="40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BJ552"/>
      <c r="BK552"/>
      <c r="BL552"/>
    </row>
    <row r="553" spans="1:64" x14ac:dyDescent="0.35">
      <c r="A553" s="2" t="s">
        <v>3214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0" t="str">
        <f>_xlfn.XLOOKUP(PROPERTIES[[#This Row],[VEHIDCODE]],CONTROL[VEHIDCODE],CONTROL[ENGLISH])</f>
        <v>Alstom Avelia Horizon</v>
      </c>
      <c r="F553" t="s">
        <v>636</v>
      </c>
      <c r="G553" s="40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BJ553"/>
      <c r="BK553"/>
      <c r="BL553"/>
    </row>
    <row r="554" spans="1:64" x14ac:dyDescent="0.35">
      <c r="A554" s="2" t="s">
        <v>3215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0" t="str">
        <f>_xlfn.XLOOKUP(PROPERTIES[[#This Row],[VEHIDCODE]],CONTROL[VEHIDCODE],CONTROL[ENGLISH])</f>
        <v>AnsaldoBreda V250 'Albatros'</v>
      </c>
      <c r="F554" t="s">
        <v>692</v>
      </c>
      <c r="G554" s="40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BJ554"/>
      <c r="BK554"/>
      <c r="BL554"/>
    </row>
    <row r="555" spans="1:64" x14ac:dyDescent="0.35">
      <c r="A555" s="2" t="s">
        <v>3216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0" t="str">
        <f>_xlfn.XLOOKUP(PROPERTIES[[#This Row],[VEHIDCODE]],CONTROL[VEHIDCODE],CONTROL[ENGLISH])</f>
        <v>NS 4800 HSA 'Fyra'</v>
      </c>
      <c r="F555" t="s">
        <v>692</v>
      </c>
      <c r="G555" s="40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BJ555"/>
      <c r="BK555"/>
      <c r="BL555"/>
    </row>
    <row r="556" spans="1:64" x14ac:dyDescent="0.35">
      <c r="A556" s="2" t="s">
        <v>3217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0" t="str">
        <f>_xlfn.XLOOKUP(PROPERTIES[[#This Row],[VEHIDCODE]],CONTROL[VEHIDCODE],CONTROL[ENGLISH])</f>
        <v>SIG Rae TEE II</v>
      </c>
      <c r="F556" t="s">
        <v>570</v>
      </c>
      <c r="G556" s="40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BJ556"/>
      <c r="BK556"/>
      <c r="BL556"/>
    </row>
    <row r="557" spans="1:64" x14ac:dyDescent="0.35">
      <c r="A557" s="2" t="s">
        <v>3218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0" t="str">
        <f>_xlfn.XLOOKUP(PROPERTIES[[#This Row],[VEHIDCODE]],CONTROL[VEHIDCODE],CONTROL[ENGLISH])</f>
        <v>Pullman Erie Lackawanna 2500 Series</v>
      </c>
      <c r="F557" t="s">
        <v>757</v>
      </c>
      <c r="G557" s="40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BJ557"/>
      <c r="BK557"/>
      <c r="BL557"/>
    </row>
    <row r="558" spans="1:64" x14ac:dyDescent="0.35">
      <c r="A558" s="2" t="s">
        <v>3219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0" t="str">
        <f>_xlfn.XLOOKUP(PROPERTIES[[#This Row],[VEHIDCODE]],CONTROL[VEHIDCODE],CONTROL[ENGLISH])</f>
        <v>Alsthom TGV 23000</v>
      </c>
      <c r="F558" t="s">
        <v>602</v>
      </c>
      <c r="G558" s="40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BJ558"/>
      <c r="BK558"/>
      <c r="BL558"/>
    </row>
    <row r="559" spans="1:64" x14ac:dyDescent="0.35">
      <c r="A559" s="2" t="s">
        <v>3220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0" t="str">
        <f>_xlfn.XLOOKUP(PROPERTIES[[#This Row],[VEHIDCODE]],CONTROL[VEHIDCODE],CONTROL[ENGLISH])</f>
        <v>Alsthom TGV Duplex</v>
      </c>
      <c r="F559" t="s">
        <v>602</v>
      </c>
      <c r="G559" s="40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BJ559"/>
      <c r="BK559"/>
      <c r="BL559"/>
    </row>
    <row r="560" spans="1:64" x14ac:dyDescent="0.35">
      <c r="A560" s="2" t="s">
        <v>3221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0" t="str">
        <f>_xlfn.XLOOKUP(PROPERTIES[[#This Row],[VEHIDCODE]],CONTROL[VEHIDCODE],CONTROL[ENGLISH])</f>
        <v>GEC-Alsthom Thalys PBKA</v>
      </c>
      <c r="F560" t="s">
        <v>602</v>
      </c>
      <c r="G560" s="40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BJ560"/>
      <c r="BK560"/>
      <c r="BL560"/>
    </row>
    <row r="561" spans="1:64" x14ac:dyDescent="0.35">
      <c r="A561" s="2" t="s">
        <v>3222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0" t="str">
        <f>_xlfn.XLOOKUP(PROPERTIES[[#This Row],[VEHIDCODE]],CONTROL[VEHIDCODE],CONTROL[ENGLISH])</f>
        <v>Alsthom 'Pendolino' 680</v>
      </c>
      <c r="F561" t="s">
        <v>583</v>
      </c>
      <c r="G561" s="40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BJ561"/>
      <c r="BK561"/>
      <c r="BL561"/>
    </row>
    <row r="562" spans="1:64" x14ac:dyDescent="0.35">
      <c r="A562" s="2" t="s">
        <v>3223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0" t="str">
        <f>_xlfn.XLOOKUP(PROPERTIES[[#This Row],[VEHIDCODE]],CONTROL[VEHIDCODE],CONTROL[ENGLISH])</f>
        <v>CAF/Alstom Class 120</v>
      </c>
      <c r="F562" t="s">
        <v>595</v>
      </c>
      <c r="G562" s="40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BJ562"/>
      <c r="BK562"/>
      <c r="BL562"/>
    </row>
    <row r="563" spans="1:64" x14ac:dyDescent="0.35">
      <c r="A563" s="2" t="s">
        <v>3224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0" t="str">
        <f>_xlfn.XLOOKUP(PROPERTIES[[#This Row],[VEHIDCODE]],CONTROL[VEHIDCODE],CONTROL[ENGLISH])</f>
        <v>Bombarier/Alstom Acela Express</v>
      </c>
      <c r="F563" t="s">
        <v>757</v>
      </c>
      <c r="G563" s="40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BJ563"/>
      <c r="BK563"/>
      <c r="BL563"/>
    </row>
    <row r="564" spans="1:64" x14ac:dyDescent="0.35">
      <c r="A564" s="2" t="s">
        <v>3225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0" t="str">
        <f>_xlfn.XLOOKUP(PROPERTIES[[#This Row],[VEHIDCODE]],CONTROL[VEHIDCODE],CONTROL[ENGLISH])</f>
        <v>Brooklyn Union Gate 1300</v>
      </c>
      <c r="F564" t="s">
        <v>757</v>
      </c>
      <c r="G564" s="40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BJ564"/>
      <c r="BK564"/>
      <c r="BL564"/>
    </row>
    <row r="565" spans="1:64" x14ac:dyDescent="0.35">
      <c r="A565" s="2" t="s">
        <v>3226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0" t="str">
        <f>_xlfn.XLOOKUP(PROPERTIES[[#This Row],[VEHIDCODE]],CONTROL[VEHIDCODE],CONTROL[ENGLISH])</f>
        <v>Siemens &amp; Halske Budapest 1894 Stock</v>
      </c>
      <c r="F565" t="s">
        <v>626</v>
      </c>
      <c r="G565" s="40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BJ565"/>
      <c r="BK565"/>
      <c r="BL565"/>
    </row>
    <row r="566" spans="1:64" x14ac:dyDescent="0.35">
      <c r="A566" s="2" t="s">
        <v>3227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0" t="str">
        <f>_xlfn.XLOOKUP(PROPERTIES[[#This Row],[VEHIDCODE]],CONTROL[VEHIDCODE],CONTROL[ENGLISH])</f>
        <v>Chicago L Northwest Elevated 1907 Stock</v>
      </c>
      <c r="F566" t="s">
        <v>757</v>
      </c>
      <c r="G566" s="40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BJ566"/>
      <c r="BK566"/>
      <c r="BL566"/>
    </row>
    <row r="567" spans="1:64" x14ac:dyDescent="0.35">
      <c r="A567" s="2" t="s">
        <v>3228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0" t="str">
        <f>_xlfn.XLOOKUP(PROPERTIES[[#This Row],[VEHIDCODE]],CONTROL[VEHIDCODE],CONTROL[ENGLISH])</f>
        <v>Berlin U-Bahn C II</v>
      </c>
      <c r="F567" t="s">
        <v>584</v>
      </c>
      <c r="G567" s="40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BJ567"/>
      <c r="BK567"/>
      <c r="BL567"/>
    </row>
    <row r="568" spans="1:64" x14ac:dyDescent="0.35">
      <c r="A568" s="2" t="s">
        <v>3229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0" t="str">
        <f>_xlfn.XLOOKUP(PROPERTIES[[#This Row],[VEHIDCODE]],CONTROL[VEHIDCODE],CONTROL[ENGLISH])</f>
        <v>ACME Corp. Turbobus</v>
      </c>
      <c r="F568" t="s">
        <v>1028</v>
      </c>
      <c r="G568" s="40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BJ568"/>
      <c r="BK568"/>
      <c r="BL568"/>
    </row>
    <row r="569" spans="1:64" x14ac:dyDescent="0.35">
      <c r="A569" s="2" t="s">
        <v>3230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0" t="str">
        <f>_xlfn.XLOOKUP(PROPERTIES[[#This Row],[VEHIDCODE]],CONTROL[VEHIDCODE],CONTROL[ENGLISH])</f>
        <v>Siemens EuroSprinter ES64U4M</v>
      </c>
      <c r="F569" t="s">
        <v>584</v>
      </c>
      <c r="G569" s="40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BJ569"/>
      <c r="BK569"/>
      <c r="BL569"/>
    </row>
    <row r="570" spans="1:64" x14ac:dyDescent="0.35">
      <c r="A570" s="2" t="s">
        <v>3231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0" t="str">
        <f>_xlfn.XLOOKUP(PROPERTIES[[#This Row],[VEHIDCODE]],CONTROL[VEHIDCODE],CONTROL[ENGLISH])</f>
        <v>Siemens-Thyssenkrupp Transrapid</v>
      </c>
      <c r="F570" t="s">
        <v>575</v>
      </c>
      <c r="G570" s="40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BJ570"/>
      <c r="BK570"/>
      <c r="BL570"/>
    </row>
    <row r="571" spans="1:64" x14ac:dyDescent="0.35">
      <c r="A571" s="2" t="s">
        <v>3232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0" t="str">
        <f>_xlfn.XLOOKUP(PROPERTIES[[#This Row],[VEHIDCODE]],CONTROL[VEHIDCODE],CONTROL[ENGLISH])</f>
        <v>Mistubishi/Nippon Sharyo MLX01-901</v>
      </c>
      <c r="F571" t="s">
        <v>640</v>
      </c>
      <c r="G571" s="40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BJ571"/>
      <c r="BK571"/>
      <c r="BL571"/>
    </row>
    <row r="572" spans="1:64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0" t="str">
        <f>_xlfn.XLOOKUP(PROPERTIES[[#This Row],[VEHIDCODE]],CONTROL[VEHIDCODE],CONTROL[ENGLISH])</f>
        <v>7th Gen Boxcar [Food]</v>
      </c>
      <c r="G572" s="40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3708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BJ572"/>
      <c r="BK572"/>
      <c r="BL572"/>
    </row>
    <row r="573" spans="1:64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0" t="str">
        <f>_xlfn.XLOOKUP(PROPERTIES[[#This Row],[VEHIDCODE]],CONTROL[VEHIDCODE],CONTROL[ENGLISH])</f>
        <v>7th Gen Boxcar [Non-Food]</v>
      </c>
      <c r="G573" s="40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3707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BJ573"/>
      <c r="BK573"/>
      <c r="BL573"/>
    </row>
    <row r="574" spans="1:64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0" t="str">
        <f>_xlfn.XLOOKUP(PROPERTIES[[#This Row],[VEHIDCODE]],CONTROL[VEHIDCODE],CONTROL[ENGLISH])</f>
        <v>7th Gen Car Transporter</v>
      </c>
      <c r="G574" s="40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BJ574"/>
      <c r="BK574"/>
      <c r="BL574"/>
    </row>
    <row r="575" spans="1:64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0" t="str">
        <f>_xlfn.XLOOKUP(PROPERTIES[[#This Row],[VEHIDCODE]],CONTROL[VEHIDCODE],CONTROL[ENGLISH])</f>
        <v>7th Gen Centerbeam Flatcar</v>
      </c>
      <c r="G575" s="40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BJ575"/>
      <c r="BK575"/>
      <c r="BL575"/>
    </row>
    <row r="576" spans="1:64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0" t="str">
        <f>_xlfn.XLOOKUP(PROPERTIES[[#This Row],[VEHIDCODE]],CONTROL[VEHIDCODE],CONTROL[ENGLISH])</f>
        <v>7th Gen Container Carrier</v>
      </c>
      <c r="G576" s="40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BJ576"/>
      <c r="BK576"/>
      <c r="BL576"/>
    </row>
    <row r="577" spans="1:64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0" t="str">
        <f>_xlfn.XLOOKUP(PROPERTIES[[#This Row],[VEHIDCODE]],CONTROL[VEHIDCODE],CONTROL[ENGLISH])</f>
        <v>7th Gen Container Doublestack</v>
      </c>
      <c r="G577" s="40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BJ577"/>
      <c r="BK577"/>
      <c r="BL577"/>
    </row>
    <row r="578" spans="1:64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0" t="str">
        <f>_xlfn.XLOOKUP(PROPERTIES[[#This Row],[VEHIDCODE]],CONTROL[VEHIDCODE],CONTROL[ENGLISH])</f>
        <v>7th Gen Flatcar</v>
      </c>
      <c r="G578" s="40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BJ578"/>
      <c r="BK578"/>
      <c r="BL578"/>
    </row>
    <row r="579" spans="1:64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0" t="str">
        <f>_xlfn.XLOOKUP(PROPERTIES[[#This Row],[VEHIDCODE]],CONTROL[VEHIDCODE],CONTROL[ENGLISH])</f>
        <v>7th Gen Gondola</v>
      </c>
      <c r="G579" s="40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BJ579"/>
      <c r="BK579"/>
      <c r="BL579"/>
    </row>
    <row r="580" spans="1:64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0" t="str">
        <f>_xlfn.XLOOKUP(PROPERTIES[[#This Row],[VEHIDCODE]],CONTROL[VEHIDCODE],CONTROL[ENGLISH])</f>
        <v>7th Gen Heavy Flatcar</v>
      </c>
      <c r="G580" s="40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BJ580"/>
      <c r="BK580"/>
      <c r="BL580"/>
    </row>
    <row r="581" spans="1:64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0" t="str">
        <f>_xlfn.XLOOKUP(PROPERTIES[[#This Row],[VEHIDCODE]],CONTROL[VEHIDCODE],CONTROL[ENGLISH])</f>
        <v>7th Gen Self-discharging Hopper [Food]</v>
      </c>
      <c r="G581" s="40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3703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BJ581"/>
      <c r="BK581"/>
      <c r="BL581"/>
    </row>
    <row r="582" spans="1:64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0" t="str">
        <f>_xlfn.XLOOKUP(PROPERTIES[[#This Row],[VEHIDCODE]],CONTROL[VEHIDCODE],CONTROL[ENGLISH])</f>
        <v>7th Gen Self-discharging Hopper [Non-Food]</v>
      </c>
      <c r="G582" s="40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3704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BJ582"/>
      <c r="BK582"/>
      <c r="BL582"/>
    </row>
    <row r="583" spans="1:64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0" t="str">
        <f>_xlfn.XLOOKUP(PROPERTIES[[#This Row],[VEHIDCODE]],CONTROL[VEHIDCODE],CONTROL[ENGLISH])</f>
        <v>7th Gen Silo [Food]</v>
      </c>
      <c r="G583" s="40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3705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BJ583"/>
      <c r="BK583"/>
      <c r="BL583"/>
    </row>
    <row r="584" spans="1:64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0" t="str">
        <f>_xlfn.XLOOKUP(PROPERTIES[[#This Row],[VEHIDCODE]],CONTROL[VEHIDCODE],CONTROL[ENGLISH])</f>
        <v>7th Gen Silo [Non-Food]</v>
      </c>
      <c r="G584" s="40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3706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BJ584"/>
      <c r="BK584"/>
      <c r="BL584"/>
    </row>
    <row r="585" spans="1:64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0" t="str">
        <f>_xlfn.XLOOKUP(PROPERTIES[[#This Row],[VEHIDCODE]],CONTROL[VEHIDCODE],CONTROL[ENGLISH])</f>
        <v>7th Gen Superheavy Flatcar</v>
      </c>
      <c r="G585" s="40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BJ585"/>
      <c r="BK585"/>
      <c r="BL585"/>
    </row>
    <row r="586" spans="1:64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0" t="str">
        <f>_xlfn.XLOOKUP(PROPERTIES[[#This Row],[VEHIDCODE]],CONTROL[VEHIDCODE],CONTROL[ENGLISH])</f>
        <v>7th Gen Tanker</v>
      </c>
      <c r="G586" s="40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BJ586"/>
      <c r="BK586"/>
      <c r="BL586"/>
    </row>
    <row r="587" spans="1:64" x14ac:dyDescent="0.35">
      <c r="A587" s="2" t="s">
        <v>3233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0" t="str">
        <f>_xlfn.XLOOKUP(PROPERTIES[[#This Row],[VEHIDCODE]],CONTROL[VEHIDCODE],CONTROL[ENGLISH])</f>
        <v>Niigata Transys Shikoku 1000</v>
      </c>
      <c r="F587" t="s">
        <v>640</v>
      </c>
      <c r="G587" s="40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BJ587"/>
      <c r="BK587"/>
      <c r="BL587"/>
    </row>
    <row r="588" spans="1:64" x14ac:dyDescent="0.35">
      <c r="A588" s="2" t="s">
        <v>3234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0" t="str">
        <f>_xlfn.XLOOKUP(PROPERTIES[[#This Row],[VEHIDCODE]],CONTROL[VEHIDCODE],CONTROL[ENGLISH])</f>
        <v>Niigata Transys KiHa E120</v>
      </c>
      <c r="F588" t="s">
        <v>640</v>
      </c>
      <c r="G588" s="40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BJ588"/>
      <c r="BK588"/>
      <c r="BL588"/>
    </row>
    <row r="589" spans="1:64" x14ac:dyDescent="0.35">
      <c r="A589" s="2" t="s">
        <v>3235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0" t="str">
        <f>_xlfn.XLOOKUP(PROPERTIES[[#This Row],[VEHIDCODE]],CONTROL[VEHIDCODE],CONTROL[ENGLISH])</f>
        <v>Ferrostaal SB-56</v>
      </c>
      <c r="F589" t="s">
        <v>573</v>
      </c>
      <c r="G589" s="40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BJ589"/>
      <c r="BK589"/>
      <c r="BL589"/>
    </row>
    <row r="590" spans="1:64" x14ac:dyDescent="0.35">
      <c r="A590" s="2" t="s">
        <v>3236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0" t="str">
        <f>_xlfn.XLOOKUP(PROPERTIES[[#This Row],[VEHIDCODE]],CONTROL[VEHIDCODE],CONTROL[ENGLISH])</f>
        <v>Sulzer M Railcar</v>
      </c>
      <c r="F590" t="s">
        <v>538</v>
      </c>
      <c r="G590" s="40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BJ590"/>
      <c r="BK590"/>
      <c r="BL590"/>
    </row>
    <row r="591" spans="1:64" x14ac:dyDescent="0.35">
      <c r="A591" s="2" t="s">
        <v>3237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0" t="str">
        <f>_xlfn.XLOOKUP(PROPERTIES[[#This Row],[VEHIDCODE]],CONTROL[VEHIDCODE],CONTROL[ENGLISH])</f>
        <v>Eritrean Railway A.62-70 'Littorina'</v>
      </c>
      <c r="F591" t="s">
        <v>594</v>
      </c>
      <c r="G591" s="40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BJ591"/>
      <c r="BK591"/>
      <c r="BL591"/>
    </row>
    <row r="592" spans="1:64" x14ac:dyDescent="0.35">
      <c r="A592" s="2" t="s">
        <v>3238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0" t="str">
        <f>_xlfn.XLOOKUP(PROPERTIES[[#This Row],[VEHIDCODE]],CONTROL[VEHIDCODE],CONTROL[ENGLISH])</f>
        <v>SLM CFe 3/3</v>
      </c>
      <c r="F592" t="s">
        <v>570</v>
      </c>
      <c r="G592" s="40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BJ592"/>
      <c r="BK592"/>
      <c r="BL592"/>
    </row>
    <row r="593" spans="1:64" x14ac:dyDescent="0.35">
      <c r="A593" s="2" t="s">
        <v>3239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0" t="str">
        <f>_xlfn.XLOOKUP(PROPERTIES[[#This Row],[VEHIDCODE]],CONTROL[VEHIDCODE],CONTROL[ENGLISH])</f>
        <v>TPC BVB Be 2/2</v>
      </c>
      <c r="F593" t="s">
        <v>570</v>
      </c>
      <c r="G593" s="40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BJ593"/>
      <c r="BK593"/>
      <c r="BL593"/>
    </row>
    <row r="594" spans="1:64" x14ac:dyDescent="0.35">
      <c r="A594" s="2" t="s">
        <v>3240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0" t="str">
        <f>_xlfn.XLOOKUP(PROPERTIES[[#This Row],[VEHIDCODE]],CONTROL[VEHIDCODE],CONTROL[ENGLISH])</f>
        <v>MVR Beh 2/4</v>
      </c>
      <c r="F594" t="s">
        <v>570</v>
      </c>
      <c r="G594" s="40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BJ594"/>
      <c r="BK594"/>
      <c r="BL594"/>
    </row>
    <row r="595" spans="1:64" x14ac:dyDescent="0.35">
      <c r="A595" s="2" t="s">
        <v>3241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0" t="str">
        <f>_xlfn.XLOOKUP(PROPERTIES[[#This Row],[VEHIDCODE]],CONTROL[VEHIDCODE],CONTROL[ENGLISH])</f>
        <v>Ferrocarril de Soller 1-3</v>
      </c>
      <c r="F595" t="s">
        <v>595</v>
      </c>
      <c r="G595" s="40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BJ595"/>
      <c r="BK595"/>
      <c r="BL595"/>
    </row>
    <row r="596" spans="1:64" x14ac:dyDescent="0.35">
      <c r="A596" s="2" t="s">
        <v>3242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0" t="str">
        <f>_xlfn.XLOOKUP(PROPERTIES[[#This Row],[VEHIDCODE]],CONTROL[VEHIDCODE],CONTROL[ENGLISH])</f>
        <v>Hitachi Choshi DeHa 1000</v>
      </c>
      <c r="F596" t="s">
        <v>640</v>
      </c>
      <c r="G596" s="40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BJ596"/>
      <c r="BK596"/>
      <c r="BL596"/>
    </row>
    <row r="597" spans="1:64" x14ac:dyDescent="0.35">
      <c r="A597" s="2" t="s">
        <v>3243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0" t="str">
        <f>_xlfn.XLOOKUP(PROPERTIES[[#This Row],[VEHIDCODE]],CONTROL[VEHIDCODE],CONTROL[ENGLISH])</f>
        <v>SLM G 3/4</v>
      </c>
      <c r="F597" t="s">
        <v>570</v>
      </c>
      <c r="G597" s="40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BJ597"/>
      <c r="BK597"/>
      <c r="BL597"/>
    </row>
    <row r="598" spans="1:64" x14ac:dyDescent="0.35">
      <c r="A598" s="2" t="s">
        <v>3244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0" t="str">
        <f>_xlfn.XLOOKUP(PROPERTIES[[#This Row],[VEHIDCODE]],CONTROL[VEHIDCODE],CONTROL[ENGLISH])</f>
        <v>Kisha Seizo 2-10-4T E10</v>
      </c>
      <c r="F598" t="s">
        <v>640</v>
      </c>
      <c r="G598" s="40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BJ598"/>
      <c r="BK598"/>
      <c r="BL598"/>
    </row>
    <row r="599" spans="1:64" x14ac:dyDescent="0.35">
      <c r="A599" s="2" t="s">
        <v>3245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0" t="str">
        <f>_xlfn.XLOOKUP(PROPERTIES[[#This Row],[VEHIDCODE]],CONTROL[VEHIDCODE],CONTROL[ENGLISH])</f>
        <v>H. K. Porter, Inc 2-6-0 7100</v>
      </c>
      <c r="F599" t="s">
        <v>640</v>
      </c>
      <c r="G599" s="40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BJ599"/>
      <c r="BK599"/>
      <c r="BL599"/>
    </row>
    <row r="600" spans="1:64" x14ac:dyDescent="0.35">
      <c r="A600" s="2" t="s">
        <v>3246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0" t="str">
        <f>_xlfn.XLOOKUP(PROPERTIES[[#This Row],[VEHIDCODE]],CONTROL[VEHIDCODE],CONTROL[ENGLISH])</f>
        <v>Richard Francis Trevithick 2-4-2T 860</v>
      </c>
      <c r="F600" t="s">
        <v>640</v>
      </c>
      <c r="G600" s="40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BJ600"/>
      <c r="BK600"/>
      <c r="BL600"/>
    </row>
    <row r="601" spans="1:64" x14ac:dyDescent="0.35">
      <c r="A601" s="2" t="s">
        <v>3247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0" t="str">
        <f>_xlfn.XLOOKUP(PROPERTIES[[#This Row],[VEHIDCODE]],CONTROL[VEHIDCODE],CONTROL[ENGLISH])</f>
        <v>Kawasaki 2-8-0 9600</v>
      </c>
      <c r="F601" t="s">
        <v>640</v>
      </c>
      <c r="G601" s="40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BJ601"/>
      <c r="BK601"/>
      <c r="BL601"/>
    </row>
    <row r="602" spans="1:64" x14ac:dyDescent="0.35">
      <c r="A602" s="2" t="s">
        <v>3248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0" t="str">
        <f>_xlfn.XLOOKUP(PROPERTIES[[#This Row],[VEHIDCODE]],CONTROL[VEHIDCODE],CONTROL[ENGLISH])</f>
        <v>Kawasaki 2-8-2 D50</v>
      </c>
      <c r="F602" t="s">
        <v>640</v>
      </c>
      <c r="G602" s="40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BJ602"/>
      <c r="BK602"/>
      <c r="BL602"/>
    </row>
    <row r="603" spans="1:64" x14ac:dyDescent="0.35">
      <c r="A603" s="2" t="s">
        <v>3249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0" t="str">
        <f>_xlfn.XLOOKUP(PROPERTIES[[#This Row],[VEHIDCODE]],CONTROL[VEHIDCODE],CONTROL[ENGLISH])</f>
        <v>Kisha/Mitsubishi/NS DF50</v>
      </c>
      <c r="F603" t="s">
        <v>640</v>
      </c>
      <c r="G603" s="40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BJ603"/>
      <c r="BK603"/>
      <c r="BL603"/>
    </row>
    <row r="604" spans="1:64" x14ac:dyDescent="0.35">
      <c r="A604" s="2" t="s">
        <v>3250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0" t="str">
        <f>_xlfn.XLOOKUP(PROPERTIES[[#This Row],[VEHIDCODE]],CONTROL[VEHIDCODE],CONTROL[ENGLISH])</f>
        <v>SIG Alioth De 2/2</v>
      </c>
      <c r="F604" t="s">
        <v>570</v>
      </c>
      <c r="G604" s="40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BJ604"/>
      <c r="BK604"/>
      <c r="BL604"/>
    </row>
    <row r="605" spans="1:64" x14ac:dyDescent="0.35">
      <c r="A605" s="2" t="s">
        <v>3251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0" t="str">
        <f>_xlfn.XLOOKUP(PROPERTIES[[#This Row],[VEHIDCODE]],CONTROL[VEHIDCODE],CONTROL[ENGLISH])</f>
        <v>Toshiba EH10</v>
      </c>
      <c r="F605" t="s">
        <v>640</v>
      </c>
      <c r="G605" s="40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BJ605"/>
      <c r="BK605"/>
      <c r="BL605"/>
    </row>
    <row r="606" spans="1:64" x14ac:dyDescent="0.35">
      <c r="A606" s="2" t="s">
        <v>3252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0" t="str">
        <f>_xlfn.XLOOKUP(PROPERTIES[[#This Row],[VEHIDCODE]],CONTROL[VEHIDCODE],CONTROL[ENGLISH])</f>
        <v>Kawasaki/Toshiba EF64</v>
      </c>
      <c r="F606" t="s">
        <v>640</v>
      </c>
      <c r="G606" s="40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BJ606"/>
      <c r="BK606"/>
      <c r="BL606"/>
    </row>
    <row r="607" spans="1:64" x14ac:dyDescent="0.35">
      <c r="A607" s="2" t="s">
        <v>3253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0" t="str">
        <f>_xlfn.XLOOKUP(PROPERTIES[[#This Row],[VEHIDCODE]],CONTROL[VEHIDCODE],CONTROL[ENGLISH])</f>
        <v>EEC EO Class</v>
      </c>
      <c r="F607" t="s">
        <v>697</v>
      </c>
      <c r="G607" s="40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BJ607"/>
      <c r="BK607"/>
      <c r="BL607"/>
    </row>
    <row r="608" spans="1:64" x14ac:dyDescent="0.35">
      <c r="A608" s="2" t="s">
        <v>3254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0" t="str">
        <f>_xlfn.XLOOKUP(PROPERTIES[[#This Row],[VEHIDCODE]],CONTROL[VEHIDCODE],CONTROL[ENGLISH])</f>
        <v>Tulloch 0-6-0DM 'W' Class DNU WRONG</v>
      </c>
      <c r="F608" t="s">
        <v>541</v>
      </c>
      <c r="G608" s="40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BJ608"/>
      <c r="BK608"/>
      <c r="BL608"/>
    </row>
    <row r="609" spans="1:64" x14ac:dyDescent="0.35">
      <c r="A609" s="2" t="s">
        <v>3255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0" t="str">
        <f>_xlfn.XLOOKUP(PROPERTIES[[#This Row],[VEHIDCODE]],CONTROL[VEHIDCODE],CONTROL[ENGLISH])</f>
        <v xml:space="preserve">GEC/NBLC SAR 4E </v>
      </c>
      <c r="F609" t="s">
        <v>771</v>
      </c>
      <c r="G609" s="40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BJ609"/>
      <c r="BK609"/>
      <c r="BL609"/>
    </row>
    <row r="610" spans="1:64" x14ac:dyDescent="0.35">
      <c r="A610" s="2" t="s">
        <v>3256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0" t="str">
        <f>_xlfn.XLOOKUP(PROPERTIES[[#This Row],[VEHIDCODE]],CONTROL[VEHIDCODE],CONTROL[ENGLISH])</f>
        <v>Metrowick MV 5E1</v>
      </c>
      <c r="F610" t="s">
        <v>771</v>
      </c>
      <c r="G610" s="40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BJ610"/>
      <c r="BK610"/>
      <c r="BL610"/>
    </row>
    <row r="611" spans="1:64" x14ac:dyDescent="0.35">
      <c r="A611" s="2" t="s">
        <v>3257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0" t="str">
        <f>_xlfn.XLOOKUP(PROPERTIES[[#This Row],[VEHIDCODE]],CONTROL[VEHIDCODE],CONTROL[ENGLISH])</f>
        <v>UCW 6E</v>
      </c>
      <c r="F611" t="s">
        <v>771</v>
      </c>
      <c r="G611" s="40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BJ611"/>
      <c r="BK611"/>
      <c r="BL611"/>
    </row>
    <row r="612" spans="1:64" x14ac:dyDescent="0.35">
      <c r="A612" s="2" t="s">
        <v>3258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0" t="str">
        <f>_xlfn.XLOOKUP(PROPERTIES[[#This Row],[VEHIDCODE]],CONTROL[VEHIDCODE],CONTROL[ENGLISH])</f>
        <v>SLM/BBC/MFO Ge 4/4 I</v>
      </c>
      <c r="F612" t="s">
        <v>570</v>
      </c>
      <c r="G612" s="40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BJ612"/>
      <c r="BK612"/>
      <c r="BL612"/>
    </row>
    <row r="613" spans="1:64" x14ac:dyDescent="0.35">
      <c r="A613" s="2" t="s">
        <v>3259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0" t="str">
        <f>_xlfn.XLOOKUP(PROPERTIES[[#This Row],[VEHIDCODE]],CONTROL[VEHIDCODE],CONTROL[ENGLISH])</f>
        <v>SLM/BBC/MFO Ge 6/6 'Krokodil'</v>
      </c>
      <c r="F613" t="s">
        <v>570</v>
      </c>
      <c r="G613" s="40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BJ613"/>
      <c r="BK613"/>
      <c r="BL613"/>
    </row>
    <row r="614" spans="1:64" x14ac:dyDescent="0.35">
      <c r="A614" s="2" t="s">
        <v>3260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0" t="str">
        <f>_xlfn.XLOOKUP(PROPERTIES[[#This Row],[VEHIDCODE]],CONTROL[VEHIDCODE],CONTROL[ENGLISH])</f>
        <v>Stadler He 4/4</v>
      </c>
      <c r="F614" t="s">
        <v>558</v>
      </c>
      <c r="G614" s="40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BJ614"/>
      <c r="BK614"/>
      <c r="BL614"/>
    </row>
    <row r="615" spans="1:64" x14ac:dyDescent="0.35">
      <c r="A615" s="2" t="s">
        <v>3261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0" t="str">
        <f>_xlfn.XLOOKUP(PROPERTIES[[#This Row],[VEHIDCODE]],CONTROL[VEHIDCODE],CONTROL[ENGLISH])</f>
        <v>UCW 50 c/s Group 7E</v>
      </c>
      <c r="F615" t="s">
        <v>771</v>
      </c>
      <c r="G615" s="40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BJ615"/>
      <c r="BK615"/>
      <c r="BL615"/>
    </row>
    <row r="616" spans="1:64" x14ac:dyDescent="0.35">
      <c r="A616" s="2" t="s">
        <v>3262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0" t="str">
        <f>_xlfn.XLOOKUP(PROPERTIES[[#This Row],[VEHIDCODE]],CONTROL[VEHIDCODE],CONTROL[ENGLISH])</f>
        <v>General Motors GM5FC</v>
      </c>
      <c r="F616" t="s">
        <v>771</v>
      </c>
      <c r="G616" s="40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BJ616"/>
      <c r="BK616"/>
      <c r="BL616"/>
    </row>
    <row r="617" spans="1:64" x14ac:dyDescent="0.35">
      <c r="A617" s="2" t="s">
        <v>3263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0" t="str">
        <f>_xlfn.XLOOKUP(PROPERTIES[[#This Row],[VEHIDCODE]],CONTROL[VEHIDCODE],CONTROL[ENGLISH])</f>
        <v>Brush EF Class</v>
      </c>
      <c r="F617" t="s">
        <v>697</v>
      </c>
      <c r="G617" s="40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BJ617"/>
      <c r="BK617"/>
      <c r="BL617"/>
    </row>
    <row r="618" spans="1:64" x14ac:dyDescent="0.35">
      <c r="A618" s="2" t="s">
        <v>3264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0" t="str">
        <f>_xlfn.XLOOKUP(PROPERTIES[[#This Row],[VEHIDCODE]],CONTROL[VEHIDCODE],CONTROL[ENGLISH])</f>
        <v>Nippon Sharyo Odakyu 3100 series NSE</v>
      </c>
      <c r="F618" t="s">
        <v>640</v>
      </c>
      <c r="G618" s="40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BJ618"/>
      <c r="BK618"/>
      <c r="BL618"/>
    </row>
    <row r="619" spans="1:64" x14ac:dyDescent="0.35">
      <c r="A619" s="2" t="s">
        <v>3265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0" t="str">
        <f>_xlfn.XLOOKUP(PROPERTIES[[#This Row],[VEHIDCODE]],CONTROL[VEHIDCODE],CONTROL[ENGLISH])</f>
        <v>Nippon Sharyo Odakyu 10000 series HiSE</v>
      </c>
      <c r="F619" t="s">
        <v>640</v>
      </c>
      <c r="G619" s="40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BJ619"/>
      <c r="BK619"/>
      <c r="BL619"/>
    </row>
    <row r="620" spans="1:64" x14ac:dyDescent="0.35">
      <c r="A620" s="2" t="s">
        <v>3266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0" t="str">
        <f>_xlfn.XLOOKUP(PROPERTIES[[#This Row],[VEHIDCODE]],CONTROL[VEHIDCODE],CONTROL[ENGLISH])</f>
        <v>Comeng/Goninan S-set</v>
      </c>
      <c r="F620" t="s">
        <v>541</v>
      </c>
      <c r="G620" s="40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BJ620"/>
      <c r="BK620"/>
      <c r="BL620"/>
    </row>
    <row r="621" spans="1:64" x14ac:dyDescent="0.35">
      <c r="A621" s="2" t="s">
        <v>3267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0" t="str">
        <f>_xlfn.XLOOKUP(PROPERTIES[[#This Row],[VEHIDCODE]],CONTROL[VEHIDCODE],CONTROL[ENGLISH])</f>
        <v>UGL Rail H-set 'OSCAR'</v>
      </c>
      <c r="F621" t="s">
        <v>541</v>
      </c>
      <c r="G621" s="40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BJ621"/>
      <c r="BK621"/>
      <c r="BL621"/>
    </row>
    <row r="622" spans="1:64" x14ac:dyDescent="0.35">
      <c r="A622" s="2" t="s">
        <v>3268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0" t="str">
        <f>_xlfn.XLOOKUP(PROPERTIES[[#This Row],[VEHIDCODE]],CONTROL[VEHIDCODE],CONTROL[ENGLISH])</f>
        <v>Victorian Railways 'Swing Door'</v>
      </c>
      <c r="F622" t="s">
        <v>541</v>
      </c>
      <c r="G622" s="40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BJ622"/>
      <c r="BK622"/>
      <c r="BL622"/>
    </row>
    <row r="623" spans="1:64" x14ac:dyDescent="0.35">
      <c r="A623" s="2" t="s">
        <v>3510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0" t="str">
        <f>_xlfn.XLOOKUP(PROPERTIES[[#This Row],[VEHIDCODE]],CONTROL[VEHIDCODE],CONTROL[ENGLISH])</f>
        <v>Ganz-MAVAG EM/ET</v>
      </c>
      <c r="F623" t="s">
        <v>697</v>
      </c>
      <c r="G623" s="40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BJ623"/>
      <c r="BK623"/>
      <c r="BL623"/>
    </row>
    <row r="624" spans="1:64" x14ac:dyDescent="0.35">
      <c r="A624" s="2" t="s">
        <v>3270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0" t="str">
        <f>_xlfn.XLOOKUP(PROPERTIES[[#This Row],[VEHIDCODE]],CONTROL[VEHIDCODE],CONTROL[ENGLISH])</f>
        <v>Metro-Cammell 5M2</v>
      </c>
      <c r="F624" t="s">
        <v>771</v>
      </c>
      <c r="G624" s="40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BJ624"/>
      <c r="BK624"/>
      <c r="BL624"/>
    </row>
    <row r="625" spans="1:64" x14ac:dyDescent="0.35">
      <c r="A625" s="2" t="s">
        <v>3271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0" t="str">
        <f>_xlfn.XLOOKUP(PROPERTIES[[#This Row],[VEHIDCODE]],CONTROL[VEHIDCODE],CONTROL[ENGLISH])</f>
        <v>Alstom X'Trapolis 100</v>
      </c>
      <c r="F625" t="s">
        <v>573</v>
      </c>
      <c r="G625" s="40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229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BJ625"/>
      <c r="BK625"/>
      <c r="BL625"/>
    </row>
    <row r="626" spans="1:64" x14ac:dyDescent="0.35">
      <c r="A626" s="2" t="s">
        <v>3272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0" t="str">
        <f>_xlfn.XLOOKUP(PROPERTIES[[#This Row],[VEHIDCODE]],CONTROL[VEHIDCODE],CONTROL[ENGLISH])</f>
        <v>GEC/Fiat AES Railcar</v>
      </c>
      <c r="F626" t="s">
        <v>573</v>
      </c>
      <c r="G626" s="40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BJ626"/>
      <c r="BK626"/>
      <c r="BL626"/>
    </row>
    <row r="627" spans="1:64" x14ac:dyDescent="0.35">
      <c r="A627" s="2" t="s">
        <v>3273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0" t="str">
        <f>_xlfn.XLOOKUP(PROPERTIES[[#This Row],[VEHIDCODE]],CONTROL[VEHIDCODE],CONTROL[ENGLISH])</f>
        <v>Ganz-MAVAG YZ-E</v>
      </c>
      <c r="F627" t="s">
        <v>748</v>
      </c>
      <c r="G627" s="40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BJ627"/>
      <c r="BK627"/>
      <c r="BL627"/>
    </row>
    <row r="628" spans="1:64" x14ac:dyDescent="0.35">
      <c r="A628" s="2" t="s">
        <v>3274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0" t="str">
        <f>_xlfn.XLOOKUP(PROPERTIES[[#This Row],[VEHIDCODE]],CONTROL[VEHIDCODE],CONTROL[ENGLISH])</f>
        <v>Walkers Tilt Train 'ETT'</v>
      </c>
      <c r="F628" t="s">
        <v>541</v>
      </c>
      <c r="G628" s="40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BJ628"/>
      <c r="BK628"/>
      <c r="BL628"/>
    </row>
    <row r="629" spans="1:64" x14ac:dyDescent="0.35">
      <c r="A629" s="2" t="s">
        <v>3275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0" t="str">
        <f>_xlfn.XLOOKUP(PROPERTIES[[#This Row],[VEHIDCODE]],CONTROL[VEHIDCODE],CONTROL[ENGLISH])</f>
        <v>NEVZ-TEVZ VL15</v>
      </c>
      <c r="F629" t="s">
        <v>716</v>
      </c>
      <c r="G629" s="40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1963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BJ629"/>
      <c r="BK629"/>
      <c r="BL629"/>
    </row>
    <row r="630" spans="1:64" x14ac:dyDescent="0.35">
      <c r="A630" s="2" t="s">
        <v>3276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0" t="str">
        <f>_xlfn.XLOOKUP(PROPERTIES[[#This Row],[VEHIDCODE]],CONTROL[VEHIDCODE],CONTROL[ENGLISH])</f>
        <v>TEVZ VL11</v>
      </c>
      <c r="F630" t="s">
        <v>716</v>
      </c>
      <c r="G630" s="40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1963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BJ630"/>
      <c r="BK630"/>
      <c r="BL630"/>
    </row>
    <row r="631" spans="1:64" x14ac:dyDescent="0.35">
      <c r="A631" s="2" t="s">
        <v>3277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0" t="str">
        <f>_xlfn.XLOOKUP(PROPERTIES[[#This Row],[VEHIDCODE]],CONTROL[VEHIDCODE],CONTROL[ENGLISH])</f>
        <v>NEVZ VL22M</v>
      </c>
      <c r="F631" t="s">
        <v>716</v>
      </c>
      <c r="G631" s="40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1963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BJ631"/>
      <c r="BK631"/>
      <c r="BL631"/>
    </row>
    <row r="632" spans="1:64" x14ac:dyDescent="0.35">
      <c r="A632" s="2" t="s">
        <v>3278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0" t="str">
        <f>_xlfn.XLOOKUP(PROPERTIES[[#This Row],[VEHIDCODE]],CONTROL[VEHIDCODE],CONTROL[ENGLISH])</f>
        <v>DEVZ DE1</v>
      </c>
      <c r="F632" t="s">
        <v>754</v>
      </c>
      <c r="G632" s="40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BJ632"/>
      <c r="BK632"/>
      <c r="BL632"/>
    </row>
    <row r="633" spans="1:64" x14ac:dyDescent="0.35">
      <c r="A633" s="2" t="s">
        <v>3279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0" t="str">
        <f>_xlfn.XLOOKUP(PROPERTIES[[#This Row],[VEHIDCODE]],CONTROL[VEHIDCODE],CONTROL[ENGLISH])</f>
        <v>Skoda 12E</v>
      </c>
      <c r="F633" t="s">
        <v>716</v>
      </c>
      <c r="G633" s="40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1963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BJ633"/>
      <c r="BK633"/>
      <c r="BL633"/>
    </row>
    <row r="634" spans="1:64" x14ac:dyDescent="0.35">
      <c r="A634" s="2" t="s">
        <v>3280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0" t="str">
        <f>_xlfn.XLOOKUP(PROPERTIES[[#This Row],[VEHIDCODE]],CONTROL[VEHIDCODE],CONTROL[ENGLISH])</f>
        <v>Skoda 82E</v>
      </c>
      <c r="F634" t="s">
        <v>754</v>
      </c>
      <c r="G634" s="40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1963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BJ634"/>
      <c r="BK634"/>
      <c r="BL634"/>
    </row>
    <row r="635" spans="1:64" x14ac:dyDescent="0.35">
      <c r="A635" s="2" t="s">
        <v>3281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0" t="str">
        <f>_xlfn.XLOOKUP(PROPERTIES[[#This Row],[VEHIDCODE]],CONTROL[VEHIDCODE],CONTROL[ENGLISH])</f>
        <v>GE C-C 4400 RFFSA</v>
      </c>
      <c r="F635" t="s">
        <v>558</v>
      </c>
      <c r="G635" s="40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BJ635"/>
      <c r="BK635"/>
      <c r="BL635"/>
    </row>
    <row r="636" spans="1:64" x14ac:dyDescent="0.35">
      <c r="A636" s="2" t="s">
        <v>3282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0" t="str">
        <f>_xlfn.XLOOKUP(PROPERTIES[[#This Row],[VEHIDCODE]],CONTROL[VEHIDCODE],CONTROL[ENGLISH])</f>
        <v>NEVZ VL85</v>
      </c>
      <c r="F636" t="s">
        <v>716</v>
      </c>
      <c r="G636" s="40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1963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BJ636"/>
      <c r="BK636"/>
      <c r="BL636"/>
    </row>
    <row r="637" spans="1:64" x14ac:dyDescent="0.35">
      <c r="A637" s="2" t="s">
        <v>3283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0" t="str">
        <f>_xlfn.XLOOKUP(PROPERTIES[[#This Row],[VEHIDCODE]],CONTROL[VEHIDCODE],CONTROL[ENGLISH])</f>
        <v>DEVZ VL41</v>
      </c>
      <c r="F637" t="s">
        <v>716</v>
      </c>
      <c r="G637" s="40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1963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BJ637"/>
      <c r="BK637"/>
      <c r="BL637"/>
    </row>
    <row r="638" spans="1:64" x14ac:dyDescent="0.35">
      <c r="A638" s="2" t="s">
        <v>3284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0" t="str">
        <f>_xlfn.XLOOKUP(PROPERTIES[[#This Row],[VEHIDCODE]],CONTROL[VEHIDCODE],CONTROL[ENGLISH])</f>
        <v>CLW WAP-4</v>
      </c>
      <c r="F638" t="s">
        <v>631</v>
      </c>
      <c r="G638" s="40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BJ638"/>
      <c r="BK638"/>
      <c r="BL638"/>
    </row>
    <row r="639" spans="1:64" x14ac:dyDescent="0.35">
      <c r="A639" s="2" t="s">
        <v>3285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0" t="str">
        <f>_xlfn.XLOOKUP(PROPERTIES[[#This Row],[VEHIDCODE]],CONTROL[VEHIDCODE],CONTROL[ENGLISH])</f>
        <v>NEVZ ES40</v>
      </c>
      <c r="F639" t="s">
        <v>597</v>
      </c>
      <c r="G639" s="40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BJ639"/>
      <c r="BK639"/>
      <c r="BL639"/>
    </row>
    <row r="640" spans="1:64" x14ac:dyDescent="0.35">
      <c r="A640" s="2" t="s">
        <v>3286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0" t="str">
        <f>_xlfn.XLOOKUP(PROPERTIES[[#This Row],[VEHIDCODE]],CONTROL[VEHIDCODE],CONTROL[ENGLISH])</f>
        <v>Zuzhou KZ4A</v>
      </c>
      <c r="F640" t="s">
        <v>651</v>
      </c>
      <c r="G640" s="40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BJ640"/>
      <c r="BK640"/>
      <c r="BL640"/>
    </row>
    <row r="641" spans="1:64" x14ac:dyDescent="0.35">
      <c r="A641" s="2" t="s">
        <v>3287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0" t="str">
        <f>_xlfn.XLOOKUP(PROPERTIES[[#This Row],[VEHIDCODE]],CONTROL[VEHIDCODE],CONTROL[ENGLISH])</f>
        <v>Alstom KZ8A</v>
      </c>
      <c r="F641" t="s">
        <v>651</v>
      </c>
      <c r="G641" s="40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BJ641"/>
      <c r="BK641"/>
      <c r="BL641"/>
    </row>
    <row r="642" spans="1:64" x14ac:dyDescent="0.35">
      <c r="A642" s="2" t="s">
        <v>3288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0" t="str">
        <f>_xlfn.XLOOKUP(PROPERTIES[[#This Row],[VEHIDCODE]],CONTROL[VEHIDCODE],CONTROL[ENGLISH])</f>
        <v>TRTrans/NEVZ EP20</v>
      </c>
      <c r="F642" t="s">
        <v>716</v>
      </c>
      <c r="G642" s="40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1963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BJ642"/>
      <c r="BK642"/>
      <c r="BL642"/>
    </row>
    <row r="643" spans="1:64" x14ac:dyDescent="0.35">
      <c r="A643" s="2" t="s">
        <v>3289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0" t="str">
        <f>_xlfn.XLOOKUP(PROPERTIES[[#This Row],[VEHIDCODE]],CONTROL[VEHIDCODE],CONTROL[ENGLISH])</f>
        <v>Valmet Dm7</v>
      </c>
      <c r="F643" t="s">
        <v>597</v>
      </c>
      <c r="G643" s="40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BJ643"/>
      <c r="BK643"/>
      <c r="BL643"/>
    </row>
    <row r="644" spans="1:64" x14ac:dyDescent="0.35">
      <c r="A644" s="2" t="s">
        <v>3290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0" t="str">
        <f>_xlfn.XLOOKUP(PROPERTIES[[#This Row],[VEHIDCODE]],CONTROL[VEHIDCODE],CONTROL[ENGLISH])</f>
        <v xml:space="preserve">Vagonka Studenka 91M0 </v>
      </c>
      <c r="F644" t="s">
        <v>716</v>
      </c>
      <c r="G644" s="40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1963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BJ644"/>
      <c r="BK644"/>
      <c r="BL644"/>
    </row>
    <row r="645" spans="1:64" x14ac:dyDescent="0.35">
      <c r="A645" s="2" t="s">
        <v>3291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0" t="str">
        <f>_xlfn.XLOOKUP(PROPERTIES[[#This Row],[VEHIDCODE]],CONTROL[VEHIDCODE],CONTROL[ENGLISH])</f>
        <v>RVR ER200</v>
      </c>
      <c r="F645" t="s">
        <v>716</v>
      </c>
      <c r="G645" s="40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BJ645"/>
      <c r="BK645"/>
      <c r="BL645"/>
    </row>
    <row r="646" spans="1:64" x14ac:dyDescent="0.35">
      <c r="A646" s="2" t="s">
        <v>3292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0" t="str">
        <f>_xlfn.XLOOKUP(PROPERTIES[[#This Row],[VEHIDCODE]],CONTROL[VEHIDCODE],CONTROL[ENGLISH])</f>
        <v>MMZ 'S'</v>
      </c>
      <c r="F646" t="s">
        <v>716</v>
      </c>
      <c r="G646" s="40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1966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BJ646"/>
      <c r="BK646"/>
      <c r="BL646"/>
    </row>
    <row r="647" spans="1:64" x14ac:dyDescent="0.35">
      <c r="A647" s="2" t="s">
        <v>3293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0" t="str">
        <f>_xlfn.XLOOKUP(PROPERTIES[[#This Row],[VEHIDCODE]],CONTROL[VEHIDCODE],CONTROL[ENGLISH])</f>
        <v>Koncar 6112</v>
      </c>
      <c r="F647" t="s">
        <v>624</v>
      </c>
      <c r="G647" s="40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BJ647"/>
      <c r="BK647"/>
      <c r="BL647"/>
    </row>
    <row r="648" spans="1:64" x14ac:dyDescent="0.35">
      <c r="A648" s="2" t="s">
        <v>3294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0" t="str">
        <f>_xlfn.XLOOKUP(PROPERTIES[[#This Row],[VEHIDCODE]],CONTROL[VEHIDCODE],CONTROL[ENGLISH])</f>
        <v>Siemens Desiro ES1 'Lastochka'</v>
      </c>
      <c r="F648" t="s">
        <v>716</v>
      </c>
      <c r="G648" s="40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BJ648"/>
      <c r="BK648"/>
      <c r="BL648"/>
    </row>
    <row r="649" spans="1:64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0" t="str">
        <f>_xlfn.XLOOKUP(PROPERTIES[[#This Row],[VEHIDCODE]],CONTROL[VEHIDCODE],CONTROL[ENGLISH])</f>
        <v>Metro Unit Wagon</v>
      </c>
      <c r="G649" s="40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BJ649"/>
      <c r="BK649"/>
      <c r="BL649"/>
    </row>
    <row r="650" spans="1:64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0" t="str">
        <f>_xlfn.XLOOKUP(PROPERTIES[[#This Row],[VEHIDCODE]],CONTROL[VEHIDCODE],CONTROL[ENGLISH])</f>
        <v>Metro Unit Wagon</v>
      </c>
      <c r="G650" s="40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BJ650"/>
      <c r="BK650"/>
      <c r="BL650"/>
    </row>
    <row r="651" spans="1:64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0" t="str">
        <f>_xlfn.XLOOKUP(PROPERTIES[[#This Row],[VEHIDCODE]],CONTROL[VEHIDCODE],CONTROL[ENGLISH])</f>
        <v>Multiple Unit Cargo Wagon</v>
      </c>
      <c r="G651" s="40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BJ651"/>
      <c r="BK651"/>
      <c r="BL651"/>
    </row>
    <row r="652" spans="1:64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0" t="str">
        <f>_xlfn.XLOOKUP(PROPERTIES[[#This Row],[VEHIDCODE]],CONTROL[VEHIDCODE],CONTROL[ENGLISH])</f>
        <v>Multiple Unit Cargo Wagon</v>
      </c>
      <c r="G652" s="40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BJ652"/>
      <c r="BK652"/>
      <c r="BL652"/>
    </row>
    <row r="653" spans="1:64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0" t="str">
        <f>_xlfn.XLOOKUP(PROPERTIES[[#This Row],[VEHIDCODE]],CONTROL[VEHIDCODE],CONTROL[ENGLISH])</f>
        <v>Multiple Unit Wagon</v>
      </c>
      <c r="G653" s="40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BJ653"/>
      <c r="BK653"/>
      <c r="BL653"/>
    </row>
    <row r="654" spans="1:64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0" t="str">
        <f>_xlfn.XLOOKUP(PROPERTIES[[#This Row],[VEHIDCODE]],CONTROL[VEHIDCODE],CONTROL[ENGLISH])</f>
        <v>Multiple Unit Wagon</v>
      </c>
      <c r="G654" s="40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BJ654"/>
      <c r="BK654"/>
      <c r="BL654"/>
    </row>
    <row r="655" spans="1:64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0" t="str">
        <f>_xlfn.XLOOKUP(PROPERTIES[[#This Row],[VEHIDCODE]],CONTROL[VEHIDCODE],CONTROL[ENGLISH])</f>
        <v>1st Gen Flat Wagon</v>
      </c>
      <c r="G655" s="40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BJ655"/>
      <c r="BK655"/>
      <c r="BL655"/>
    </row>
    <row r="656" spans="1:64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0" t="str">
        <f>_xlfn.XLOOKUP(PROPERTIES[[#This Row],[VEHIDCODE]],CONTROL[VEHIDCODE],CONTROL[ENGLISH])</f>
        <v>1st Gen Wooden Box Van</v>
      </c>
      <c r="G656" s="40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BJ656"/>
      <c r="BK656"/>
      <c r="BL656"/>
    </row>
    <row r="657" spans="1:64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0" t="str">
        <f>_xlfn.XLOOKUP(PROPERTIES[[#This Row],[VEHIDCODE]],CONTROL[VEHIDCODE],CONTROL[ENGLISH])</f>
        <v>1st Gen Tanker</v>
      </c>
      <c r="G657" s="40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BJ657"/>
      <c r="BK657"/>
      <c r="BL657"/>
    </row>
    <row r="658" spans="1:64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0" t="str">
        <f>_xlfn.XLOOKUP(PROPERTIES[[#This Row],[VEHIDCODE]],CONTROL[VEHIDCODE],CONTROL[ENGLISH])</f>
        <v>1st Gen Wooden Open Wagon</v>
      </c>
      <c r="G658" s="40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3701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BJ658"/>
      <c r="BK658"/>
      <c r="BL658"/>
    </row>
    <row r="659" spans="1:64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0" t="str">
        <f>_xlfn.XLOOKUP(PROPERTIES[[#This Row],[VEHIDCODE]],CONTROL[VEHIDCODE],CONTROL[ENGLISH])</f>
        <v>2nd Gen Flat Wagon</v>
      </c>
      <c r="G659" s="40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BJ659"/>
      <c r="BK659"/>
      <c r="BL659"/>
    </row>
    <row r="660" spans="1:64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0" t="str">
        <f>_xlfn.XLOOKUP(PROPERTIES[[#This Row],[VEHIDCODE]],CONTROL[VEHIDCODE],CONTROL[ENGLISH])</f>
        <v>2nd Gen Wooden Box Van [Food]</v>
      </c>
      <c r="G660" s="40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3708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BJ660"/>
      <c r="BK660"/>
      <c r="BL660"/>
    </row>
    <row r="661" spans="1:64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0" t="str">
        <f>_xlfn.XLOOKUP(PROPERTIES[[#This Row],[VEHIDCODE]],CONTROL[VEHIDCODE],CONTROL[ENGLISH])</f>
        <v>2nd Gen Wooden Box Van [Non-Food]</v>
      </c>
      <c r="G661" s="40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3707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BJ661"/>
      <c r="BK661"/>
      <c r="BL661"/>
    </row>
    <row r="662" spans="1:64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0" t="str">
        <f>_xlfn.XLOOKUP(PROPERTIES[[#This Row],[VEHIDCODE]],CONTROL[VEHIDCODE],CONTROL[ENGLISH])</f>
        <v>2nd Gen Tanker</v>
      </c>
      <c r="G662" s="40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BJ662"/>
      <c r="BK662"/>
      <c r="BL662"/>
    </row>
    <row r="663" spans="1:64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0" t="str">
        <f>_xlfn.XLOOKUP(PROPERTIES[[#This Row],[VEHIDCODE]],CONTROL[VEHIDCODE],CONTROL[ENGLISH])</f>
        <v>2nd Gen Wooden Open Wagon</v>
      </c>
      <c r="G663" s="40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3702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BJ663"/>
      <c r="BK663"/>
      <c r="BL663"/>
    </row>
    <row r="664" spans="1:64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0" t="str">
        <f>_xlfn.XLOOKUP(PROPERTIES[[#This Row],[VEHIDCODE]],CONTROL[VEHIDCODE],CONTROL[ENGLISH])</f>
        <v>2nd Gen Silo</v>
      </c>
      <c r="G664" s="40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BJ664"/>
      <c r="BK664"/>
      <c r="BL664"/>
    </row>
    <row r="665" spans="1:64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0" t="str">
        <f>_xlfn.XLOOKUP(PROPERTIES[[#This Row],[VEHIDCODE]],CONTROL[VEHIDCODE],CONTROL[ENGLISH])</f>
        <v>2nd Gen Wooden Hopper</v>
      </c>
      <c r="G665" s="40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BJ665"/>
      <c r="BK665"/>
      <c r="BL665"/>
    </row>
    <row r="666" spans="1:64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0" t="str">
        <f>_xlfn.XLOOKUP(PROPERTIES[[#This Row],[VEHIDCODE]],CONTROL[VEHIDCODE],CONTROL[ENGLISH])</f>
        <v>3rd Gen Flat Wagon</v>
      </c>
      <c r="G666" s="40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BJ666"/>
      <c r="BK666"/>
      <c r="BL666"/>
    </row>
    <row r="667" spans="1:64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0" t="str">
        <f>_xlfn.XLOOKUP(PROPERTIES[[#This Row],[VEHIDCODE]],CONTROL[VEHIDCODE],CONTROL[ENGLISH])</f>
        <v>3rd Gen Wooden Boxcar [Food]</v>
      </c>
      <c r="G667" s="40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3708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BJ667"/>
      <c r="BK667"/>
      <c r="BL667"/>
    </row>
    <row r="668" spans="1:64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0" t="str">
        <f>_xlfn.XLOOKUP(PROPERTIES[[#This Row],[VEHIDCODE]],CONTROL[VEHIDCODE],CONTROL[ENGLISH])</f>
        <v>3rd Gen Wooden Boxcar [Non-Food]</v>
      </c>
      <c r="G668" s="40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3707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BJ668"/>
      <c r="BK668"/>
      <c r="BL668"/>
    </row>
    <row r="669" spans="1:64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0" t="str">
        <f>_xlfn.XLOOKUP(PROPERTIES[[#This Row],[VEHIDCODE]],CONTROL[VEHIDCODE],CONTROL[ENGLISH])</f>
        <v>3rd Gen Tanker</v>
      </c>
      <c r="G669" s="40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BJ669"/>
      <c r="BK669"/>
      <c r="BL669"/>
    </row>
    <row r="670" spans="1:64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0" t="str">
        <f>_xlfn.XLOOKUP(PROPERTIES[[#This Row],[VEHIDCODE]],CONTROL[VEHIDCODE],CONTROL[ENGLISH])</f>
        <v>3rd Gen Open Wagon</v>
      </c>
      <c r="G670" s="40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3702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BJ670"/>
      <c r="BK670"/>
      <c r="BL670"/>
    </row>
    <row r="671" spans="1:64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0" t="str">
        <f>_xlfn.XLOOKUP(PROPERTIES[[#This Row],[VEHIDCODE]],CONTROL[VEHIDCODE],CONTROL[ENGLISH])</f>
        <v>3rd Gen Silo [Food]</v>
      </c>
      <c r="G671" s="40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3705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BJ671"/>
      <c r="BK671"/>
      <c r="BL671"/>
    </row>
    <row r="672" spans="1:64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0" t="str">
        <f>_xlfn.XLOOKUP(PROPERTIES[[#This Row],[VEHIDCODE]],CONTROL[VEHIDCODE],CONTROL[ENGLISH])</f>
        <v>3rd Gen Silo [Non-Food]</v>
      </c>
      <c r="G672" s="40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3706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BJ672"/>
      <c r="BK672"/>
      <c r="BL672"/>
    </row>
    <row r="673" spans="1:64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0" t="str">
        <f>_xlfn.XLOOKUP(PROPERTIES[[#This Row],[VEHIDCODE]],CONTROL[VEHIDCODE],CONTROL[ENGLISH])</f>
        <v>3rd Gen Hopper</v>
      </c>
      <c r="G673" s="40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BJ673"/>
      <c r="BK673"/>
      <c r="BL673"/>
    </row>
    <row r="674" spans="1:64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0" t="str">
        <f>_xlfn.XLOOKUP(PROPERTIES[[#This Row],[VEHIDCODE]],CONTROL[VEHIDCODE],CONTROL[ENGLISH])</f>
        <v>4th Gen Flatcar</v>
      </c>
      <c r="G674" s="40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BJ674"/>
      <c r="BK674"/>
      <c r="BL674"/>
    </row>
    <row r="675" spans="1:64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0" t="str">
        <f>_xlfn.XLOOKUP(PROPERTIES[[#This Row],[VEHIDCODE]],CONTROL[VEHIDCODE],CONTROL[ENGLISH])</f>
        <v>4th Gen Heavy Flatcar</v>
      </c>
      <c r="G675" s="40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BJ675"/>
      <c r="BK675"/>
      <c r="BL675"/>
    </row>
    <row r="676" spans="1:64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0" t="str">
        <f>_xlfn.XLOOKUP(PROPERTIES[[#This Row],[VEHIDCODE]],CONTROL[VEHIDCODE],CONTROL[ENGLISH])</f>
        <v>4th Gen Boxcar [Food]</v>
      </c>
      <c r="G676" s="40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3708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BJ676"/>
      <c r="BK676"/>
      <c r="BL676"/>
    </row>
    <row r="677" spans="1:64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0" t="str">
        <f>_xlfn.XLOOKUP(PROPERTIES[[#This Row],[VEHIDCODE]],CONTROL[VEHIDCODE],CONTROL[ENGLISH])</f>
        <v>4th Gen Boxcar [Non-Food]</v>
      </c>
      <c r="G677" s="40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3707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BJ677"/>
      <c r="BK677"/>
      <c r="BL677"/>
    </row>
    <row r="678" spans="1:64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0" t="str">
        <f>_xlfn.XLOOKUP(PROPERTIES[[#This Row],[VEHIDCODE]],CONTROL[VEHIDCODE],CONTROL[ENGLISH])</f>
        <v>4th Gen Tanker</v>
      </c>
      <c r="G678" s="40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BJ678"/>
      <c r="BK678"/>
      <c r="BL678"/>
    </row>
    <row r="679" spans="1:64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0" t="str">
        <f>_xlfn.XLOOKUP(PROPERTIES[[#This Row],[VEHIDCODE]],CONTROL[VEHIDCODE],CONTROL[ENGLISH])</f>
        <v>4th Gen Gondola</v>
      </c>
      <c r="G679" s="40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BJ679"/>
      <c r="BK679"/>
      <c r="BL679"/>
    </row>
    <row r="680" spans="1:64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0" t="str">
        <f>_xlfn.XLOOKUP(PROPERTIES[[#This Row],[VEHIDCODE]],CONTROL[VEHIDCODE],CONTROL[ENGLISH])</f>
        <v>4th Gen Silo [Food]</v>
      </c>
      <c r="G680" s="40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3705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BJ680"/>
      <c r="BK680"/>
      <c r="BL680"/>
    </row>
    <row r="681" spans="1:64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0" t="str">
        <f>_xlfn.XLOOKUP(PROPERTIES[[#This Row],[VEHIDCODE]],CONTROL[VEHIDCODE],CONTROL[ENGLISH])</f>
        <v>4th Gen Silo [Non-Food]</v>
      </c>
      <c r="G681" s="40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3706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BJ681"/>
      <c r="BK681"/>
      <c r="BL681"/>
    </row>
    <row r="682" spans="1:64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0" t="str">
        <f>_xlfn.XLOOKUP(PROPERTIES[[#This Row],[VEHIDCODE]],CONTROL[VEHIDCODE],CONTROL[ENGLISH])</f>
        <v>4th Gen Self-discharging Hopper [Food]</v>
      </c>
      <c r="G682" s="40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3703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BJ682"/>
      <c r="BK682"/>
      <c r="BL682"/>
    </row>
    <row r="683" spans="1:64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0" t="str">
        <f>_xlfn.XLOOKUP(PROPERTIES[[#This Row],[VEHIDCODE]],CONTROL[VEHIDCODE],CONTROL[ENGLISH])</f>
        <v>4th Gen Self-discharging Hopper [Non-Food]</v>
      </c>
      <c r="G683" s="40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3704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BJ683"/>
      <c r="BK683"/>
      <c r="BL683"/>
    </row>
    <row r="684" spans="1:64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0" t="str">
        <f>_xlfn.XLOOKUP(PROPERTIES[[#This Row],[VEHIDCODE]],CONTROL[VEHIDCODE],CONTROL[ENGLISH])</f>
        <v>4th Gen Car Transporter</v>
      </c>
      <c r="G684" s="40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BJ684"/>
      <c r="BK684"/>
      <c r="BL684"/>
    </row>
    <row r="685" spans="1:64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0" t="str">
        <f>_xlfn.XLOOKUP(PROPERTIES[[#This Row],[VEHIDCODE]],CONTROL[VEHIDCODE],CONTROL[ENGLISH])</f>
        <v>4th Gen Container Carrier</v>
      </c>
      <c r="G685" s="40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BJ685"/>
      <c r="BK685"/>
      <c r="BL685"/>
    </row>
    <row r="686" spans="1:64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0" t="str">
        <f>_xlfn.XLOOKUP(PROPERTIES[[#This Row],[VEHIDCODE]],CONTROL[VEHIDCODE],CONTROL[ENGLISH])</f>
        <v>4th Gen Centerbeam Flatcar</v>
      </c>
      <c r="G686" s="40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BJ686"/>
      <c r="BK686"/>
      <c r="BL686"/>
    </row>
    <row r="687" spans="1:64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0" t="str">
        <f>_xlfn.XLOOKUP(PROPERTIES[[#This Row],[VEHIDCODE]],CONTROL[VEHIDCODE],CONTROL[ENGLISH])</f>
        <v>5th Gen Flatcar</v>
      </c>
      <c r="G687" s="40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BJ687"/>
      <c r="BK687"/>
      <c r="BL687"/>
    </row>
    <row r="688" spans="1:64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0" t="str">
        <f>_xlfn.XLOOKUP(PROPERTIES[[#This Row],[VEHIDCODE]],CONTROL[VEHIDCODE],CONTROL[ENGLISH])</f>
        <v>5th Gen Heavy Flatcar</v>
      </c>
      <c r="G688" s="40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BJ688"/>
      <c r="BK688"/>
      <c r="BL688"/>
    </row>
    <row r="689" spans="1:64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0" t="str">
        <f>_xlfn.XLOOKUP(PROPERTIES[[#This Row],[VEHIDCODE]],CONTROL[VEHIDCODE],CONTROL[ENGLISH])</f>
        <v>5th Gen Boxcar [Food]</v>
      </c>
      <c r="G689" s="40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3708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BJ689"/>
      <c r="BK689"/>
      <c r="BL689"/>
    </row>
    <row r="690" spans="1:64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0" t="str">
        <f>_xlfn.XLOOKUP(PROPERTIES[[#This Row],[VEHIDCODE]],CONTROL[VEHIDCODE],CONTROL[ENGLISH])</f>
        <v>5th Gen Boxcar [Non-Food]</v>
      </c>
      <c r="G690" s="40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3707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BJ690"/>
      <c r="BK690"/>
      <c r="BL690"/>
    </row>
    <row r="691" spans="1:64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0" t="str">
        <f>_xlfn.XLOOKUP(PROPERTIES[[#This Row],[VEHIDCODE]],CONTROL[VEHIDCODE],CONTROL[ENGLISH])</f>
        <v>5th Gen Tanker</v>
      </c>
      <c r="G691" s="40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BJ691"/>
      <c r="BK691"/>
      <c r="BL691"/>
    </row>
    <row r="692" spans="1:64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0" t="str">
        <f>_xlfn.XLOOKUP(PROPERTIES[[#This Row],[VEHIDCODE]],CONTROL[VEHIDCODE],CONTROL[ENGLISH])</f>
        <v>5th Gen Gondola</v>
      </c>
      <c r="G692" s="40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BJ692"/>
      <c r="BK692"/>
      <c r="BL692"/>
    </row>
    <row r="693" spans="1:64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0" t="str">
        <f>_xlfn.XLOOKUP(PROPERTIES[[#This Row],[VEHIDCODE]],CONTROL[VEHIDCODE],CONTROL[ENGLISH])</f>
        <v>5th Gen Silo [Food]</v>
      </c>
      <c r="G693" s="40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3705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BJ693"/>
      <c r="BK693"/>
      <c r="BL693"/>
    </row>
    <row r="694" spans="1:64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0" t="str">
        <f>_xlfn.XLOOKUP(PROPERTIES[[#This Row],[VEHIDCODE]],CONTROL[VEHIDCODE],CONTROL[ENGLISH])</f>
        <v>5th Gen Silo [Non-Food]</v>
      </c>
      <c r="G694" s="40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3706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BJ694"/>
      <c r="BK694"/>
      <c r="BL694"/>
    </row>
    <row r="695" spans="1:64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0" t="str">
        <f>_xlfn.XLOOKUP(PROPERTIES[[#This Row],[VEHIDCODE]],CONTROL[VEHIDCODE],CONTROL[ENGLISH])</f>
        <v>5th Gen Self-discharging Hopper [Food]</v>
      </c>
      <c r="G695" s="40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3703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BJ695"/>
      <c r="BK695"/>
      <c r="BL695"/>
    </row>
    <row r="696" spans="1:64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0" t="str">
        <f>_xlfn.XLOOKUP(PROPERTIES[[#This Row],[VEHIDCODE]],CONTROL[VEHIDCODE],CONTROL[ENGLISH])</f>
        <v>5th Gen Self-discharging Hopper [Non-Food]</v>
      </c>
      <c r="G696" s="40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3704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BJ696"/>
      <c r="BK696"/>
      <c r="BL696"/>
    </row>
    <row r="697" spans="1:64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0" t="str">
        <f>_xlfn.XLOOKUP(PROPERTIES[[#This Row],[VEHIDCODE]],CONTROL[VEHIDCODE],CONTROL[ENGLISH])</f>
        <v>5th Gen Car Transporter</v>
      </c>
      <c r="G697" s="40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BJ697"/>
      <c r="BK697"/>
      <c r="BL697"/>
    </row>
    <row r="698" spans="1:64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0" t="str">
        <f>_xlfn.XLOOKUP(PROPERTIES[[#This Row],[VEHIDCODE]],CONTROL[VEHIDCODE],CONTROL[ENGLISH])</f>
        <v>5th Gen Container Carrier</v>
      </c>
      <c r="G698" s="40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BJ698"/>
      <c r="BK698"/>
      <c r="BL698"/>
    </row>
    <row r="699" spans="1:64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0" t="str">
        <f>_xlfn.XLOOKUP(PROPERTIES[[#This Row],[VEHIDCODE]],CONTROL[VEHIDCODE],CONTROL[ENGLISH])</f>
        <v>5th Gen Centerbeam Flatcar</v>
      </c>
      <c r="G699" s="40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BJ699"/>
      <c r="BK699"/>
      <c r="BL699"/>
    </row>
    <row r="700" spans="1:64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0" t="str">
        <f>_xlfn.XLOOKUP(PROPERTIES[[#This Row],[VEHIDCODE]],CONTROL[VEHIDCODE],CONTROL[ENGLISH])</f>
        <v>5th Gen Container Doublestack</v>
      </c>
      <c r="G700" s="40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BJ700"/>
      <c r="BK700"/>
      <c r="BL700"/>
    </row>
    <row r="701" spans="1:64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0" t="str">
        <f>_xlfn.XLOOKUP(PROPERTIES[[#This Row],[VEHIDCODE]],CONTROL[VEHIDCODE],CONTROL[ENGLISH])</f>
        <v>5th Gen Superheavy Flatcar</v>
      </c>
      <c r="G701" s="40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BJ701"/>
      <c r="BK701"/>
      <c r="BL701"/>
    </row>
    <row r="702" spans="1:64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0" t="str">
        <f>_xlfn.XLOOKUP(PROPERTIES[[#This Row],[VEHIDCODE]],CONTROL[VEHIDCODE],CONTROL[ENGLISH])</f>
        <v>6th Gen Flatcar</v>
      </c>
      <c r="G702" s="40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BJ702"/>
      <c r="BK702"/>
      <c r="BL702"/>
    </row>
    <row r="703" spans="1:64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0" t="str">
        <f>_xlfn.XLOOKUP(PROPERTIES[[#This Row],[VEHIDCODE]],CONTROL[VEHIDCODE],CONTROL[ENGLISH])</f>
        <v>6th Gen Heavy Flatcar</v>
      </c>
      <c r="G703" s="40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BJ703"/>
      <c r="BK703"/>
      <c r="BL703"/>
    </row>
    <row r="704" spans="1:64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0" t="str">
        <f>_xlfn.XLOOKUP(PROPERTIES[[#This Row],[VEHIDCODE]],CONTROL[VEHIDCODE],CONTROL[ENGLISH])</f>
        <v>6th Gen Boxcar [Food]</v>
      </c>
      <c r="G704" s="40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3708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BJ704"/>
      <c r="BK704"/>
      <c r="BL704"/>
    </row>
    <row r="705" spans="1:64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0" t="str">
        <f>_xlfn.XLOOKUP(PROPERTIES[[#This Row],[VEHIDCODE]],CONTROL[VEHIDCODE],CONTROL[ENGLISH])</f>
        <v>6th Gen Boxcar [Non-Food]</v>
      </c>
      <c r="G705" s="40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3707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BJ705"/>
      <c r="BK705"/>
      <c r="BL705"/>
    </row>
    <row r="706" spans="1:64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0" t="str">
        <f>_xlfn.XLOOKUP(PROPERTIES[[#This Row],[VEHIDCODE]],CONTROL[VEHIDCODE],CONTROL[ENGLISH])</f>
        <v>6th Gen Tanker</v>
      </c>
      <c r="G706" s="40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BJ706"/>
      <c r="BK706"/>
      <c r="BL706"/>
    </row>
    <row r="707" spans="1:64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0" t="str">
        <f>_xlfn.XLOOKUP(PROPERTIES[[#This Row],[VEHIDCODE]],CONTROL[VEHIDCODE],CONTROL[ENGLISH])</f>
        <v>6th Gen Gondola</v>
      </c>
      <c r="G707" s="40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BJ707"/>
      <c r="BK707"/>
      <c r="BL707"/>
    </row>
    <row r="708" spans="1:64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0" t="str">
        <f>_xlfn.XLOOKUP(PROPERTIES[[#This Row],[VEHIDCODE]],CONTROL[VEHIDCODE],CONTROL[ENGLISH])</f>
        <v>6th Gen Silo [Food]</v>
      </c>
      <c r="G708" s="40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3705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BJ708"/>
      <c r="BK708"/>
      <c r="BL708"/>
    </row>
    <row r="709" spans="1:64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0" t="str">
        <f>_xlfn.XLOOKUP(PROPERTIES[[#This Row],[VEHIDCODE]],CONTROL[VEHIDCODE],CONTROL[ENGLISH])</f>
        <v>6th Gen Silo [Non-Food]</v>
      </c>
      <c r="G709" s="40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3706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BJ709"/>
      <c r="BK709"/>
      <c r="BL709"/>
    </row>
    <row r="710" spans="1:64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0" t="str">
        <f>_xlfn.XLOOKUP(PROPERTIES[[#This Row],[VEHIDCODE]],CONTROL[VEHIDCODE],CONTROL[ENGLISH])</f>
        <v>6th Gen Self-discharging Hopper [Food]</v>
      </c>
      <c r="G710" s="40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3703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BJ710"/>
      <c r="BK710"/>
      <c r="BL710"/>
    </row>
    <row r="711" spans="1:64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0" t="str">
        <f>_xlfn.XLOOKUP(PROPERTIES[[#This Row],[VEHIDCODE]],CONTROL[VEHIDCODE],CONTROL[ENGLISH])</f>
        <v>6th Gen Self-discharging Hopper [Non-Food]</v>
      </c>
      <c r="G711" s="40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3704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BJ711"/>
      <c r="BK711"/>
      <c r="BL711"/>
    </row>
    <row r="712" spans="1:64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0" t="str">
        <f>_xlfn.XLOOKUP(PROPERTIES[[#This Row],[VEHIDCODE]],CONTROL[VEHIDCODE],CONTROL[ENGLISH])</f>
        <v>6th Gen Car Transporter</v>
      </c>
      <c r="G712" s="40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BJ712"/>
      <c r="BK712"/>
      <c r="BL712"/>
    </row>
    <row r="713" spans="1:64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0" t="str">
        <f>_xlfn.XLOOKUP(PROPERTIES[[#This Row],[VEHIDCODE]],CONTROL[VEHIDCODE],CONTROL[ENGLISH])</f>
        <v>6th Gen Container Carrier</v>
      </c>
      <c r="G713" s="40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BJ713"/>
      <c r="BK713"/>
      <c r="BL713"/>
    </row>
    <row r="714" spans="1:64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0" t="str">
        <f>_xlfn.XLOOKUP(PROPERTIES[[#This Row],[VEHIDCODE]],CONTROL[VEHIDCODE],CONTROL[ENGLISH])</f>
        <v>6th Gen Centerbeam Flatcar</v>
      </c>
      <c r="G714" s="40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BJ714"/>
      <c r="BK714"/>
      <c r="BL714"/>
    </row>
    <row r="715" spans="1:64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0" t="str">
        <f>_xlfn.XLOOKUP(PROPERTIES[[#This Row],[VEHIDCODE]],CONTROL[VEHIDCODE],CONTROL[ENGLISH])</f>
        <v>6th Gen Container Doublestack</v>
      </c>
      <c r="G715" s="40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BJ715"/>
      <c r="BK715"/>
      <c r="BL715"/>
    </row>
    <row r="716" spans="1:64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0" t="str">
        <f>_xlfn.XLOOKUP(PROPERTIES[[#This Row],[VEHIDCODE]],CONTROL[VEHIDCODE],CONTROL[ENGLISH])</f>
        <v>6th Gen Superheavy Flatcar</v>
      </c>
      <c r="G716" s="40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BJ716"/>
      <c r="BK716"/>
      <c r="BL716"/>
    </row>
    <row r="717" spans="1:64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0" t="str">
        <f>_xlfn.XLOOKUP(PROPERTIES[[#This Row],[VEHIDCODE]],CONTROL[VEHIDCODE],CONTROL[ENGLISH])</f>
        <v>Service Car [European Style]</v>
      </c>
      <c r="G717" s="40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BJ717"/>
      <c r="BK717"/>
      <c r="BL717"/>
    </row>
    <row r="718" spans="1:64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0" t="str">
        <f>_xlfn.XLOOKUP(PROPERTIES[[#This Row],[VEHIDCODE]],CONTROL[VEHIDCODE],CONTROL[ENGLISH])</f>
        <v>Service Car [American Style]</v>
      </c>
      <c r="G718" s="40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BJ718"/>
      <c r="BK718"/>
      <c r="BL718"/>
    </row>
    <row r="719" spans="1:64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0" t="str">
        <f>_xlfn.XLOOKUP(PROPERTIES[[#This Row],[VEHIDCODE]],CONTROL[VEHIDCODE],CONTROL[ENGLISH])</f>
        <v>Wooden 2-axle Compartment Coach</v>
      </c>
      <c r="G719" s="40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1960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BJ719"/>
      <c r="BK719"/>
      <c r="BL719"/>
    </row>
    <row r="720" spans="1:64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0" t="str">
        <f>_xlfn.XLOOKUP(PROPERTIES[[#This Row],[VEHIDCODE]],CONTROL[VEHIDCODE],CONTROL[ENGLISH])</f>
        <v>Wooden 2-axle Regional Coach</v>
      </c>
      <c r="G720" s="40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BJ720"/>
      <c r="BK720"/>
      <c r="BL720"/>
    </row>
    <row r="721" spans="1:64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0" t="str">
        <f>_xlfn.XLOOKUP(PROPERTIES[[#This Row],[VEHIDCODE]],CONTROL[VEHIDCODE],CONTROL[ENGLISH])</f>
        <v>Wooden 2-axle Mail Coach</v>
      </c>
      <c r="G721" s="40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BJ721"/>
      <c r="BK721"/>
      <c r="BL721"/>
    </row>
    <row r="722" spans="1:64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0" t="str">
        <f>_xlfn.XLOOKUP(PROPERTIES[[#This Row],[VEHIDCODE]],CONTROL[VEHIDCODE],CONTROL[ENGLISH])</f>
        <v>Clerestory Compartment Coach</v>
      </c>
      <c r="G722" s="40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1960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BJ722"/>
      <c r="BK722"/>
      <c r="BL722"/>
    </row>
    <row r="723" spans="1:64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0" t="str">
        <f>_xlfn.XLOOKUP(PROPERTIES[[#This Row],[VEHIDCODE]],CONTROL[VEHIDCODE],CONTROL[ENGLISH])</f>
        <v>Clerestory Regional Coach</v>
      </c>
      <c r="G723" s="40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BJ723"/>
      <c r="BK723"/>
      <c r="BL723"/>
    </row>
    <row r="724" spans="1:64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0" t="str">
        <f>_xlfn.XLOOKUP(PROPERTIES[[#This Row],[VEHIDCODE]],CONTROL[VEHIDCODE],CONTROL[ENGLISH])</f>
        <v>Clerestory Mail Coach</v>
      </c>
      <c r="G724" s="40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BJ724"/>
      <c r="BK724"/>
      <c r="BL724"/>
    </row>
    <row r="725" spans="1:64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0" t="str">
        <f>_xlfn.XLOOKUP(PROPERTIES[[#This Row],[VEHIDCODE]],CONTROL[VEHIDCODE],CONTROL[ENGLISH])</f>
        <v>Wooden 3-axle Compartment Coach</v>
      </c>
      <c r="G725" s="40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1960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BJ725"/>
      <c r="BK725"/>
      <c r="BL725"/>
    </row>
    <row r="726" spans="1:64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0" t="str">
        <f>_xlfn.XLOOKUP(PROPERTIES[[#This Row],[VEHIDCODE]],CONTROL[VEHIDCODE],CONTROL[ENGLISH])</f>
        <v>Wooden 3-axle Regional Coach</v>
      </c>
      <c r="G726" s="40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1960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BJ726"/>
      <c r="BK726"/>
      <c r="BL726"/>
    </row>
    <row r="727" spans="1:64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0" t="str">
        <f>_xlfn.XLOOKUP(PROPERTIES[[#This Row],[VEHIDCODE]],CONTROL[VEHIDCODE],CONTROL[ENGLISH])</f>
        <v>Wooden 3-axle Mail Coach</v>
      </c>
      <c r="G727" s="40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1960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BJ727"/>
      <c r="BK727"/>
      <c r="BL727"/>
    </row>
    <row r="728" spans="1:64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0" t="str">
        <f>_xlfn.XLOOKUP(PROPERTIES[[#This Row],[VEHIDCODE]],CONTROL[VEHIDCODE],CONTROL[ENGLISH])</f>
        <v>Heavyweight Intercity Coach</v>
      </c>
      <c r="G728" s="40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BJ728"/>
      <c r="BK728"/>
      <c r="BL728"/>
    </row>
    <row r="729" spans="1:64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0" t="str">
        <f>_xlfn.XLOOKUP(PROPERTIES[[#This Row],[VEHIDCODE]],CONTROL[VEHIDCODE],CONTROL[ENGLISH])</f>
        <v>Heavyweight Mail Coach</v>
      </c>
      <c r="G729" s="40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BJ729"/>
      <c r="BK729"/>
      <c r="BL729"/>
    </row>
    <row r="730" spans="1:64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0" t="str">
        <f>_xlfn.XLOOKUP(PROPERTIES[[#This Row],[VEHIDCODE]],CONTROL[VEHIDCODE],CONTROL[ENGLISH])</f>
        <v>Steel Intercity Coach</v>
      </c>
      <c r="G730" s="40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1960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BJ730"/>
      <c r="BK730"/>
      <c r="BL730"/>
    </row>
    <row r="731" spans="1:64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0" t="str">
        <f>_xlfn.XLOOKUP(PROPERTIES[[#This Row],[VEHIDCODE]],CONTROL[VEHIDCODE],CONTROL[ENGLISH])</f>
        <v>Steel Compartment Coach</v>
      </c>
      <c r="G731" s="40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1960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BJ731"/>
      <c r="BK731"/>
      <c r="BL731"/>
    </row>
    <row r="732" spans="1:64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0" t="str">
        <f>_xlfn.XLOOKUP(PROPERTIES[[#This Row],[VEHIDCODE]],CONTROL[VEHIDCODE],CONTROL[ENGLISH])</f>
        <v>Steel Regional Coach</v>
      </c>
      <c r="G732" s="40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1960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BJ732"/>
      <c r="BK732"/>
      <c r="BL732"/>
    </row>
    <row r="733" spans="1:64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0" t="str">
        <f>_xlfn.XLOOKUP(PROPERTIES[[#This Row],[VEHIDCODE]],CONTROL[VEHIDCODE],CONTROL[ENGLISH])</f>
        <v>Steel Mail Coach</v>
      </c>
      <c r="G733" s="40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1960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BJ733"/>
      <c r="BK733"/>
      <c r="BL733"/>
    </row>
    <row r="734" spans="1:64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0" t="str">
        <f>_xlfn.XLOOKUP(PROPERTIES[[#This Row],[VEHIDCODE]],CONTROL[VEHIDCODE],CONTROL[ENGLISH])</f>
        <v>Steel 2-axle Compartment Coach</v>
      </c>
      <c r="G734" s="40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1960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BJ734"/>
      <c r="BK734"/>
      <c r="BL734"/>
    </row>
    <row r="735" spans="1:64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0" t="str">
        <f>_xlfn.XLOOKUP(PROPERTIES[[#This Row],[VEHIDCODE]],CONTROL[VEHIDCODE],CONTROL[ENGLISH])</f>
        <v>Steel 2-axle Regional Coach</v>
      </c>
      <c r="G735" s="40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BJ735"/>
      <c r="BK735"/>
      <c r="BL735"/>
    </row>
    <row r="736" spans="1:64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0" t="str">
        <f>_xlfn.XLOOKUP(PROPERTIES[[#This Row],[VEHIDCODE]],CONTROL[VEHIDCODE],CONTROL[ENGLISH])</f>
        <v>Steel 2-axle Mail Coach</v>
      </c>
      <c r="G736" s="40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BJ736"/>
      <c r="BK736"/>
      <c r="BL736"/>
    </row>
    <row r="737" spans="1:64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0" t="str">
        <f>_xlfn.XLOOKUP(PROPERTIES[[#This Row],[VEHIDCODE]],CONTROL[VEHIDCODE],CONTROL[ENGLISH])</f>
        <v>Steel 3-axle Compartment Coach</v>
      </c>
      <c r="G737" s="40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1960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BJ737"/>
      <c r="BK737"/>
      <c r="BL737"/>
    </row>
    <row r="738" spans="1:64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0" t="str">
        <f>_xlfn.XLOOKUP(PROPERTIES[[#This Row],[VEHIDCODE]],CONTROL[VEHIDCODE],CONTROL[ENGLISH])</f>
        <v>Steel 3-axle Regional Coach</v>
      </c>
      <c r="G738" s="40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1960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BJ738"/>
      <c r="BK738"/>
      <c r="BL738"/>
    </row>
    <row r="739" spans="1:64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0" t="str">
        <f>_xlfn.XLOOKUP(PROPERTIES[[#This Row],[VEHIDCODE]],CONTROL[VEHIDCODE],CONTROL[ENGLISH])</f>
        <v>Steel 3-axle Mail Coach</v>
      </c>
      <c r="G739" s="40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1960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BJ739"/>
      <c r="BK739"/>
      <c r="BL739"/>
    </row>
    <row r="740" spans="1:64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0" t="str">
        <f>_xlfn.XLOOKUP(PROPERTIES[[#This Row],[VEHIDCODE]],CONTROL[VEHIDCODE],CONTROL[ENGLISH])</f>
        <v>Lightweight Intercity Coach</v>
      </c>
      <c r="G740" s="40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1962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BJ740"/>
      <c r="BK740"/>
      <c r="BL740"/>
    </row>
    <row r="741" spans="1:64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0" t="str">
        <f>_xlfn.XLOOKUP(PROPERTIES[[#This Row],[VEHIDCODE]],CONTROL[VEHIDCODE],CONTROL[ENGLISH])</f>
        <v>Lightweight Regional Coach</v>
      </c>
      <c r="G741" s="40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1962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BJ741"/>
      <c r="BK741"/>
      <c r="BL741"/>
    </row>
    <row r="742" spans="1:64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0" t="str">
        <f>_xlfn.XLOOKUP(PROPERTIES[[#This Row],[VEHIDCODE]],CONTROL[VEHIDCODE],CONTROL[ENGLISH])</f>
        <v>Lightweight Mail Coach</v>
      </c>
      <c r="G742" s="40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1962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BJ742"/>
      <c r="BK742"/>
      <c r="BL742"/>
    </row>
    <row r="743" spans="1:64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0" t="str">
        <f>_xlfn.XLOOKUP(PROPERTIES[[#This Row],[VEHIDCODE]],CONTROL[VEHIDCODE],CONTROL[ENGLISH])</f>
        <v>Streamlined Intercity Coach</v>
      </c>
      <c r="G743" s="40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1960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BJ743"/>
      <c r="BK743"/>
      <c r="BL743"/>
    </row>
    <row r="744" spans="1:64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0" t="str">
        <f>_xlfn.XLOOKUP(PROPERTIES[[#This Row],[VEHIDCODE]],CONTROL[VEHIDCODE],CONTROL[ENGLISH])</f>
        <v>Streamlined Regional Coach</v>
      </c>
      <c r="G744" s="40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BJ744"/>
      <c r="BK744"/>
      <c r="BL744"/>
    </row>
    <row r="745" spans="1:64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0" t="str">
        <f>_xlfn.XLOOKUP(PROPERTIES[[#This Row],[VEHIDCODE]],CONTROL[VEHIDCODE],CONTROL[ENGLISH])</f>
        <v>Streamlined Mail Coach</v>
      </c>
      <c r="G745" s="40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BJ745"/>
      <c r="BK745"/>
      <c r="BL745"/>
    </row>
    <row r="746" spans="1:64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0" t="str">
        <f>_xlfn.XLOOKUP(PROPERTIES[[#This Row],[VEHIDCODE]],CONTROL[VEHIDCODE],CONTROL[ENGLISH])</f>
        <v>Gallery Car</v>
      </c>
      <c r="G746" s="40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BJ746"/>
      <c r="BK746"/>
      <c r="BL746"/>
    </row>
    <row r="747" spans="1:64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0" t="str">
        <f>_xlfn.XLOOKUP(PROPERTIES[[#This Row],[VEHIDCODE]],CONTROL[VEHIDCODE],CONTROL[ENGLISH])</f>
        <v>Mk1 Intercity Coach</v>
      </c>
      <c r="G747" s="40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1960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BJ747"/>
      <c r="BK747"/>
      <c r="BL747"/>
    </row>
    <row r="748" spans="1:64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0" t="str">
        <f>_xlfn.XLOOKUP(PROPERTIES[[#This Row],[VEHIDCODE]],CONTROL[VEHIDCODE],CONTROL[ENGLISH])</f>
        <v>Mk1 Regional Coach</v>
      </c>
      <c r="G748" s="40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1960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BJ748"/>
      <c r="BK748"/>
      <c r="BL748"/>
    </row>
    <row r="749" spans="1:64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0" t="str">
        <f>_xlfn.XLOOKUP(PROPERTIES[[#This Row],[VEHIDCODE]],CONTROL[VEHIDCODE],CONTROL[ENGLISH])</f>
        <v>Mk1 Mail Coach</v>
      </c>
      <c r="G749" s="40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1960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BJ749"/>
      <c r="BK749"/>
      <c r="BL749"/>
    </row>
    <row r="750" spans="1:64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0" t="str">
        <f>_xlfn.XLOOKUP(PROPERTIES[[#This Row],[VEHIDCODE]],CONTROL[VEHIDCODE],CONTROL[ENGLISH])</f>
        <v>UIC-X Intercity Coach</v>
      </c>
      <c r="G750" s="40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1960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BJ750"/>
      <c r="BK750"/>
      <c r="BL750"/>
    </row>
    <row r="751" spans="1:64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0" t="str">
        <f>_xlfn.XLOOKUP(PROPERTIES[[#This Row],[VEHIDCODE]],CONTROL[VEHIDCODE],CONTROL[ENGLISH])</f>
        <v>TEE Intercity Coach</v>
      </c>
      <c r="G751" s="40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BJ751"/>
      <c r="BK751"/>
      <c r="BL751"/>
    </row>
    <row r="752" spans="1:64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0" t="str">
        <f>_xlfn.XLOOKUP(PROPERTIES[[#This Row],[VEHIDCODE]],CONTROL[VEHIDCODE],CONTROL[ENGLISH])</f>
        <v>UIC-X Regional Coach</v>
      </c>
      <c r="G752" s="40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1960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BJ752"/>
      <c r="BK752"/>
      <c r="BL752"/>
    </row>
    <row r="753" spans="1:64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0" t="str">
        <f>_xlfn.XLOOKUP(PROPERTIES[[#This Row],[VEHIDCODE]],CONTROL[VEHIDCODE],CONTROL[ENGLISH])</f>
        <v>'Umbauwagen' Local Coach</v>
      </c>
      <c r="G753" s="40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1960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BJ753"/>
      <c r="BK753"/>
      <c r="BL753"/>
    </row>
    <row r="754" spans="1:64" x14ac:dyDescent="0.35">
      <c r="A754" s="2" t="s">
        <v>3636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0" t="str">
        <f>_xlfn.XLOOKUP(PROPERTIES[[#This Row],[VEHIDCODE]],CONTROL[VEHIDCODE],CONTROL[ENGLISH])</f>
        <v>Goerlitz Double Decker Coach</v>
      </c>
      <c r="G754" s="40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1960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BJ754"/>
      <c r="BK754"/>
      <c r="BL754"/>
    </row>
    <row r="755" spans="1:64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0" t="str">
        <f>_xlfn.XLOOKUP(PROPERTIES[[#This Row],[VEHIDCODE]],CONTROL[VEHIDCODE],CONTROL[ENGLISH])</f>
        <v>UIC-X Mail Coach</v>
      </c>
      <c r="G755" s="40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1960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BJ755"/>
      <c r="BK755"/>
      <c r="BL755"/>
    </row>
    <row r="756" spans="1:64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0" t="str">
        <f>_xlfn.XLOOKUP(PROPERTIES[[#This Row],[VEHIDCODE]],CONTROL[VEHIDCODE],CONTROL[ENGLISH])</f>
        <v>Indian Intercity Coach</v>
      </c>
      <c r="G756" s="40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BJ756"/>
      <c r="BK756"/>
      <c r="BL756"/>
    </row>
    <row r="757" spans="1:64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0" t="str">
        <f>_xlfn.XLOOKUP(PROPERTIES[[#This Row],[VEHIDCODE]],CONTROL[VEHIDCODE],CONTROL[ENGLISH])</f>
        <v>Indian Local Coach</v>
      </c>
      <c r="G757" s="40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BJ757"/>
      <c r="BK757"/>
      <c r="BL757"/>
    </row>
    <row r="758" spans="1:64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0" t="str">
        <f>_xlfn.XLOOKUP(PROPERTIES[[#This Row],[VEHIDCODE]],CONTROL[VEHIDCODE],CONTROL[ENGLISH])</f>
        <v>Indian Regional Coach</v>
      </c>
      <c r="G758" s="40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BJ758"/>
      <c r="BK758"/>
      <c r="BL758"/>
    </row>
    <row r="759" spans="1:64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0" t="str">
        <f>_xlfn.XLOOKUP(PROPERTIES[[#This Row],[VEHIDCODE]],CONTROL[VEHIDCODE],CONTROL[ENGLISH])</f>
        <v>Indian Mail Coach</v>
      </c>
      <c r="G759" s="40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BJ759"/>
      <c r="BK759"/>
      <c r="BL759"/>
    </row>
    <row r="760" spans="1:64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0" t="str">
        <f>_xlfn.XLOOKUP(PROPERTIES[[#This Row],[VEHIDCODE]],CONTROL[VEHIDCODE],CONTROL[ENGLISH])</f>
        <v>Eurofima Coach</v>
      </c>
      <c r="G760" s="40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1960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BJ760"/>
      <c r="BK760"/>
      <c r="BL760"/>
    </row>
    <row r="761" spans="1:64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0" t="str">
        <f>_xlfn.XLOOKUP(PROPERTIES[[#This Row],[VEHIDCODE]],CONTROL[VEHIDCODE],CONTROL[ENGLISH])</f>
        <v>InterRegio Coach</v>
      </c>
      <c r="G761" s="40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1960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BJ761"/>
      <c r="BK761"/>
      <c r="BL761"/>
    </row>
    <row r="762" spans="1:64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0" t="str">
        <f>_xlfn.XLOOKUP(PROPERTIES[[#This Row],[VEHIDCODE]],CONTROL[VEHIDCODE],CONTROL[ENGLISH])</f>
        <v>'Silberling' Commuter Coach</v>
      </c>
      <c r="G762" s="40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1960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BJ762"/>
      <c r="BK762"/>
      <c r="BL762"/>
    </row>
    <row r="763" spans="1:64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0" t="str">
        <f>_xlfn.XLOOKUP(PROPERTIES[[#This Row],[VEHIDCODE]],CONTROL[VEHIDCODE],CONTROL[ENGLISH])</f>
        <v>Eurofima Mail Coach</v>
      </c>
      <c r="G763" s="40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1960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BJ763"/>
      <c r="BK763"/>
      <c r="BL763"/>
    </row>
    <row r="764" spans="1:64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0" t="str">
        <f>_xlfn.XLOOKUP(PROPERTIES[[#This Row],[VEHIDCODE]],CONTROL[VEHIDCODE],CONTROL[ENGLISH])</f>
        <v>Double Decker Coach</v>
      </c>
      <c r="G764" s="40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BJ764"/>
      <c r="BK764"/>
      <c r="BL764"/>
    </row>
    <row r="765" spans="1:64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0" t="str">
        <f>_xlfn.XLOOKUP(PROPERTIES[[#This Row],[VEHIDCODE]],CONTROL[VEHIDCODE],CONTROL[ENGLISH])</f>
        <v>Russian Intercity Sleeper Coach</v>
      </c>
      <c r="G765" s="40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BJ765"/>
      <c r="BK765"/>
      <c r="BL765"/>
    </row>
    <row r="766" spans="1:64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0" t="str">
        <f>_xlfn.XLOOKUP(PROPERTIES[[#This Row],[VEHIDCODE]],CONTROL[VEHIDCODE],CONTROL[ENGLISH])</f>
        <v>Russian Regional Coach</v>
      </c>
      <c r="G766" s="40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BJ766"/>
      <c r="BK766"/>
      <c r="BL766"/>
    </row>
    <row r="767" spans="1:64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0" t="str">
        <f>_xlfn.XLOOKUP(PROPERTIES[[#This Row],[VEHIDCODE]],CONTROL[VEHIDCODE],CONTROL[ENGLISH])</f>
        <v>Russian Mail Coach</v>
      </c>
      <c r="G767" s="40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BJ767"/>
      <c r="BK767"/>
      <c r="BL767"/>
    </row>
    <row r="768" spans="1:64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0" t="str">
        <f>_xlfn.XLOOKUP(PROPERTIES[[#This Row],[VEHIDCODE]],CONTROL[VEHIDCODE],CONTROL[ENGLISH])</f>
        <v>Superliner Coach</v>
      </c>
      <c r="G768" s="40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BJ768"/>
      <c r="BK768"/>
      <c r="BL768"/>
    </row>
    <row r="769" spans="1:64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0" t="str">
        <f>_xlfn.XLOOKUP(PROPERTIES[[#This Row],[VEHIDCODE]],CONTROL[VEHIDCODE],CONTROL[ENGLISH])</f>
        <v>Superliner California</v>
      </c>
      <c r="G769" s="40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BJ769"/>
      <c r="BK769"/>
      <c r="BL769"/>
    </row>
    <row r="770" spans="1:64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0" t="str">
        <f>_xlfn.XLOOKUP(PROPERTIES[[#This Row],[VEHIDCODE]],CONTROL[VEHIDCODE],CONTROL[ENGLISH])</f>
        <v>Amfleet Regional Coach</v>
      </c>
      <c r="G770" s="40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BJ770"/>
      <c r="BK770"/>
      <c r="BL770"/>
    </row>
    <row r="771" spans="1:64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0" t="str">
        <f>_xlfn.XLOOKUP(PROPERTIES[[#This Row],[VEHIDCODE]],CONTROL[VEHIDCODE],CONTROL[ENGLISH])</f>
        <v>Amfleet Intercity Coach</v>
      </c>
      <c r="G771" s="40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BJ771"/>
      <c r="BK771"/>
      <c r="BL771"/>
    </row>
    <row r="772" spans="1:64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0" t="str">
        <f>_xlfn.XLOOKUP(PROPERTIES[[#This Row],[VEHIDCODE]],CONTROL[VEHIDCODE],CONTROL[ENGLISH])</f>
        <v>Comet Commuter Coach</v>
      </c>
      <c r="G772" s="40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BJ772"/>
      <c r="BK772"/>
      <c r="BL772"/>
    </row>
    <row r="773" spans="1:64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0" t="str">
        <f>_xlfn.XLOOKUP(PROPERTIES[[#This Row],[VEHIDCODE]],CONTROL[VEHIDCODE],CONTROL[ENGLISH])</f>
        <v>Horizon Regional Coach</v>
      </c>
      <c r="G773" s="40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BJ773"/>
      <c r="BK773"/>
      <c r="BL773"/>
    </row>
    <row r="774" spans="1:64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0" t="str">
        <f>_xlfn.XLOOKUP(PROPERTIES[[#This Row],[VEHIDCODE]],CONTROL[VEHIDCODE],CONTROL[ENGLISH])</f>
        <v>Horizon Baggage Coach</v>
      </c>
      <c r="G774" s="40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BJ774"/>
      <c r="BK774"/>
      <c r="BL774"/>
    </row>
    <row r="775" spans="1:64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0" t="str">
        <f>_xlfn.XLOOKUP(PROPERTIES[[#This Row],[VEHIDCODE]],CONTROL[VEHIDCODE],CONTROL[ENGLISH])</f>
        <v>Bombardier Bi-level</v>
      </c>
      <c r="G775" s="40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BJ775"/>
      <c r="BK775"/>
      <c r="BL775"/>
    </row>
    <row r="776" spans="1:64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0" t="str">
        <f>_xlfn.XLOOKUP(PROPERTIES[[#This Row],[VEHIDCODE]],CONTROL[VEHIDCODE],CONTROL[ENGLISH])</f>
        <v>High Speed Coach</v>
      </c>
      <c r="G776" s="40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BJ776"/>
      <c r="BK776"/>
      <c r="BL776"/>
    </row>
    <row r="777" spans="1:64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0" t="str">
        <f>_xlfn.XLOOKUP(PROPERTIES[[#This Row],[VEHIDCODE]],CONTROL[VEHIDCODE],CONTROL[ENGLISH])</f>
        <v>Modern Regional Coach</v>
      </c>
      <c r="G777" s="40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BJ777"/>
      <c r="BK777"/>
      <c r="BL777"/>
    </row>
    <row r="778" spans="1:64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0" t="str">
        <f>_xlfn.XLOOKUP(PROPERTIES[[#This Row],[VEHIDCODE]],CONTROL[VEHIDCODE],CONTROL[ENGLISH])</f>
        <v>Modern Commuter Coach</v>
      </c>
      <c r="G778" s="40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BJ778"/>
      <c r="BK778"/>
      <c r="BL778"/>
    </row>
    <row r="779" spans="1:64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0" t="str">
        <f>_xlfn.XLOOKUP(PROPERTIES[[#This Row],[VEHIDCODE]],CONTROL[VEHIDCODE],CONTROL[ENGLISH])</f>
        <v xml:space="preserve">Modern Double Decker Coach </v>
      </c>
      <c r="G779" s="40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BJ779"/>
      <c r="BK779"/>
      <c r="BL779"/>
    </row>
    <row r="780" spans="1:64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0" t="str">
        <f>_xlfn.XLOOKUP(PROPERTIES[[#This Row],[VEHIDCODE]],CONTROL[VEHIDCODE],CONTROL[ENGLISH])</f>
        <v>High Speed Double Decker</v>
      </c>
      <c r="G780" s="40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BJ780"/>
      <c r="BK780"/>
      <c r="BL780"/>
    </row>
    <row r="781" spans="1:64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0" t="str">
        <f>_xlfn.XLOOKUP(PROPERTIES[[#This Row],[VEHIDCODE]],CONTROL[VEHIDCODE],CONTROL[ENGLISH])</f>
        <v>High Speed Mail Coach</v>
      </c>
      <c r="G781" s="40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BJ781"/>
      <c r="BK781"/>
      <c r="BL781"/>
    </row>
    <row r="782" spans="1:64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0" t="str">
        <f>_xlfn.XLOOKUP(PROPERTIES[[#This Row],[VEHIDCODE]],CONTROL[VEHIDCODE],CONTROL[ENGLISH])</f>
        <v>Talgo Pendular</v>
      </c>
      <c r="G782" s="40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BJ782"/>
      <c r="BK782"/>
      <c r="BL782"/>
    </row>
    <row r="783" spans="1:64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0" t="str">
        <f>_xlfn.XLOOKUP(PROPERTIES[[#This Row],[VEHIDCODE]],CONTROL[VEHIDCODE],CONTROL[ENGLISH])</f>
        <v>Talgo Pendular Mail</v>
      </c>
      <c r="G783" s="40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BJ783"/>
      <c r="BK783"/>
      <c r="BL783"/>
    </row>
    <row r="784" spans="1:64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0" t="str">
        <f>_xlfn.XLOOKUP(PROPERTIES[[#This Row],[VEHIDCODE]],CONTROL[VEHIDCODE],CONTROL[ENGLISH])</f>
        <v>Grand Voyager Coach</v>
      </c>
      <c r="G784" s="40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BJ784"/>
      <c r="BK784"/>
      <c r="BL784"/>
    </row>
    <row r="785" spans="1:64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0" t="str">
        <f>_xlfn.XLOOKUP(PROPERTIES[[#This Row],[VEHIDCODE]],CONTROL[VEHIDCODE],CONTROL[ENGLISH])</f>
        <v>Grand Regio Coach</v>
      </c>
      <c r="G785" s="40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BJ785"/>
      <c r="BK785"/>
      <c r="BL785"/>
    </row>
    <row r="786" spans="1:64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0" t="str">
        <f>_xlfn.XLOOKUP(PROPERTIES[[#This Row],[VEHIDCODE]],CONTROL[VEHIDCODE],CONTROL[ENGLISH])</f>
        <v>Metropolis Coach</v>
      </c>
      <c r="G786" s="40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BJ786"/>
      <c r="BK786"/>
      <c r="BL786"/>
    </row>
    <row r="787" spans="1:64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0" t="str">
        <f>_xlfn.XLOOKUP(PROPERTIES[[#This Row],[VEHIDCODE]],CONTROL[VEHIDCODE],CONTROL[ENGLISH])</f>
        <v>Speedmail Coach</v>
      </c>
      <c r="G787" s="40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BJ787"/>
      <c r="BK787"/>
      <c r="BL787"/>
    </row>
    <row r="788" spans="1:64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0" t="str">
        <f>_xlfn.XLOOKUP(PROPERTIES[[#This Row],[VEHIDCODE]],CONTROL[VEHIDCODE],CONTROL[ENGLISH])</f>
        <v>Super Regio Coach</v>
      </c>
      <c r="G788" s="40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BJ788"/>
      <c r="BK788"/>
      <c r="BL788"/>
    </row>
    <row r="789" spans="1:64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0" t="str">
        <f>_xlfn.XLOOKUP(PROPERTIES[[#This Row],[VEHIDCODE]],CONTROL[VEHIDCODE],CONTROL[ENGLISH])</f>
        <v>Super Voyager Coach</v>
      </c>
      <c r="G789" s="40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BJ789"/>
      <c r="BK789"/>
      <c r="BL789"/>
    </row>
    <row r="790" spans="1:64" x14ac:dyDescent="0.35">
      <c r="A790" s="2" t="s">
        <v>3295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0" t="str">
        <f>_xlfn.XLOOKUP(PROPERTIES[[#This Row],[VEHIDCODE]],CONTROL[VEHIDCODE],CONTROL[ENGLISH])</f>
        <v>Alsthom AD30B</v>
      </c>
      <c r="F790" t="s">
        <v>1029</v>
      </c>
      <c r="G790" s="40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BH790" s="6"/>
      <c r="BI790" s="7"/>
      <c r="BJ790" s="8"/>
      <c r="BK790"/>
      <c r="BL790"/>
    </row>
    <row r="791" spans="1:64" x14ac:dyDescent="0.35">
      <c r="A791" s="2" t="s">
        <v>3296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0" t="str">
        <f>_xlfn.XLOOKUP(PROPERTIES[[#This Row],[VEHIDCODE]],CONTROL[VEHIDCODE],CONTROL[ENGLISH])</f>
        <v>Porter 2-8-2 Class 200 'Katanga Mikado'</v>
      </c>
      <c r="F791" t="s">
        <v>567</v>
      </c>
      <c r="G791" s="40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BH791" s="6"/>
      <c r="BI791" s="7"/>
      <c r="BJ791" s="8"/>
      <c r="BK791"/>
      <c r="BL791"/>
    </row>
    <row r="792" spans="1:64" x14ac:dyDescent="0.35">
      <c r="A792" s="2" t="s">
        <v>3297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0" t="str">
        <f>_xlfn.XLOOKUP(PROPERTIES[[#This Row],[VEHIDCODE]],CONTROL[VEHIDCODE],CONTROL[ENGLISH])</f>
        <v>Kawasaki/Nippon Sharyo/Toshiba M250</v>
      </c>
      <c r="F792" t="s">
        <v>640</v>
      </c>
      <c r="G792" s="40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BI792" s="6"/>
      <c r="BJ792" s="7"/>
      <c r="BK792" s="8"/>
      <c r="BL792"/>
    </row>
    <row r="793" spans="1:64" x14ac:dyDescent="0.35">
      <c r="A793" s="2" t="s">
        <v>3298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0" t="str">
        <f>_xlfn.XLOOKUP(PROPERTIES[[#This Row],[VEHIDCODE]],CONTROL[VEHIDCODE],CONTROL[ENGLISH])</f>
        <v>Esslingen/MAN/Hohenzollern 'Thomas'</v>
      </c>
      <c r="F793" t="s">
        <v>584</v>
      </c>
      <c r="G793" s="40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1965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BI793" s="6"/>
      <c r="BJ793" s="7"/>
      <c r="BK793" s="8"/>
      <c r="BL793"/>
    </row>
    <row r="794" spans="1:64" x14ac:dyDescent="0.35">
      <c r="A794" s="2" t="s">
        <v>3299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0" t="str">
        <f>_xlfn.XLOOKUP(PROPERTIES[[#This Row],[VEHIDCODE]],CONTROL[VEHIDCODE],CONTROL[ENGLISH])</f>
        <v>Komarek NOLB 30-33</v>
      </c>
      <c r="F794" t="s">
        <v>540</v>
      </c>
      <c r="G794" s="40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BI794" s="6"/>
      <c r="BJ794" s="7"/>
      <c r="BK794" s="8"/>
      <c r="BL794"/>
    </row>
    <row r="795" spans="1:64" x14ac:dyDescent="0.35">
      <c r="A795" t="s">
        <v>3300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0" t="str">
        <f>_xlfn.XLOOKUP(PROPERTIES[[#This Row],[VEHIDCODE]],CONTROL[VEHIDCODE],CONTROL[ENGLISH])</f>
        <v>Henschel 4-4-2 19906</v>
      </c>
      <c r="F795" t="s">
        <v>685</v>
      </c>
      <c r="G795" s="40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BI795" s="6"/>
      <c r="BJ795" s="7"/>
      <c r="BK795" s="8"/>
      <c r="BL795"/>
    </row>
    <row r="796" spans="1:64" x14ac:dyDescent="0.35">
      <c r="A796" t="s">
        <v>3477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0" t="str">
        <f>_xlfn.XLOOKUP(PROPERTIES[[#This Row],[VEHIDCODE]],CONTROL[VEHIDCODE],CONTROL[ENGLISH])</f>
        <v>Haine-Saint-Pierre 2-6-0+0-6-2T 'Golwe'</v>
      </c>
      <c r="F796" t="s">
        <v>571</v>
      </c>
      <c r="G796" s="40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BI796" s="6"/>
      <c r="BJ796" s="7"/>
      <c r="BK796" s="8"/>
      <c r="BL796"/>
    </row>
    <row r="797" spans="1:64" x14ac:dyDescent="0.35">
      <c r="A797" t="s">
        <v>3301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0" t="str">
        <f>_xlfn.XLOOKUP(PROPERTIES[[#This Row],[VEHIDCODE]],CONTROL[VEHIDCODE],CONTROL[ENGLISH])</f>
        <v>Henschel EMD TT12</v>
      </c>
      <c r="F797" t="s">
        <v>608</v>
      </c>
      <c r="G797" s="40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BI797" s="6"/>
      <c r="BJ797" s="7"/>
      <c r="BK797" s="8"/>
      <c r="BL797"/>
    </row>
    <row r="798" spans="1:64" x14ac:dyDescent="0.35">
      <c r="A798" s="2" t="s">
        <v>3302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0" t="str">
        <f>_xlfn.XLOOKUP(PROPERTIES[[#This Row],[VEHIDCODE]],CONTROL[VEHIDCODE],CONTROL[ENGLISH])</f>
        <v>Henschel GE G16</v>
      </c>
      <c r="F798" t="s">
        <v>657</v>
      </c>
      <c r="G798" s="40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BI798" s="6"/>
      <c r="BJ798" s="7"/>
      <c r="BK798" s="8"/>
      <c r="BL798"/>
    </row>
    <row r="799" spans="1:64" x14ac:dyDescent="0.35">
      <c r="A799" s="2" t="s">
        <v>3303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0" t="str">
        <f>_xlfn.XLOOKUP(PROPERTIES[[#This Row],[VEHIDCODE]],CONTROL[VEHIDCODE],CONTROL[ENGLISH])</f>
        <v>ACEC/BN Type 2450</v>
      </c>
      <c r="F799" t="s">
        <v>567</v>
      </c>
      <c r="G799" s="40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BI799" s="6"/>
      <c r="BJ799" s="7"/>
      <c r="BK799" s="8"/>
      <c r="BL799"/>
    </row>
    <row r="800" spans="1:64" x14ac:dyDescent="0.35">
      <c r="A800" s="2" t="s">
        <v>3304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0" t="str">
        <f>_xlfn.XLOOKUP(PROPERTIES[[#This Row],[VEHIDCODE]],CONTROL[VEHIDCODE],CONTROL[ENGLISH])</f>
        <v>Alsthom BB-BB 300</v>
      </c>
      <c r="F800" t="s">
        <v>569</v>
      </c>
      <c r="G800" s="40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BI800" s="6"/>
      <c r="BJ800" s="7"/>
      <c r="BK800" s="8"/>
      <c r="BL800"/>
    </row>
    <row r="801" spans="1:64" x14ac:dyDescent="0.35">
      <c r="A801" s="2" t="s">
        <v>3305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0" t="str">
        <f>_xlfn.XLOOKUP(PROPERTIES[[#This Row],[VEHIDCODE]],CONTROL[VEHIDCODE],CONTROL[ENGLISH])</f>
        <v>Alsthom CC 200</v>
      </c>
      <c r="F801" t="s">
        <v>773</v>
      </c>
      <c r="G801" s="40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BI801" s="6"/>
      <c r="BJ801" s="7"/>
      <c r="BK801" s="8"/>
      <c r="BL801"/>
    </row>
    <row r="802" spans="1:64" x14ac:dyDescent="0.35">
      <c r="A802" s="2" t="s">
        <v>3306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0" t="str">
        <f>_xlfn.XLOOKUP(PROPERTIES[[#This Row],[VEHIDCODE]],CONTROL[VEHIDCODE],CONTROL[ENGLISH])</f>
        <v>GMD GT22LC-2</v>
      </c>
      <c r="F802" t="s">
        <v>571</v>
      </c>
      <c r="G802" s="40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BI802" s="6"/>
      <c r="BJ802" s="7"/>
      <c r="BK802" s="8"/>
      <c r="BL802"/>
    </row>
    <row r="803" spans="1:64" x14ac:dyDescent="0.35">
      <c r="A803" s="2" t="s">
        <v>3307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0" t="str">
        <f>_xlfn.XLOOKUP(PROPERTIES[[#This Row],[VEHIDCODE]],CONTROL[VEHIDCODE],CONTROL[ENGLISH])</f>
        <v>TRC E6800</v>
      </c>
      <c r="F803" t="s">
        <v>753</v>
      </c>
      <c r="G803" s="40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BI803" s="6"/>
      <c r="BJ803" s="7"/>
      <c r="BK803" s="8"/>
      <c r="BL803"/>
    </row>
    <row r="804" spans="1:64" x14ac:dyDescent="0.35">
      <c r="A804" s="2" t="s">
        <v>3308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0" t="str">
        <f>_xlfn.XLOOKUP(PROPERTIES[[#This Row],[VEHIDCODE]],CONTROL[VEHIDCODE],CONTROL[ENGLISH])</f>
        <v>Brooklyn Union Gate Elevated</v>
      </c>
      <c r="F804" t="s">
        <v>757</v>
      </c>
      <c r="G804" s="40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BI804" s="6"/>
      <c r="BJ804" s="7"/>
      <c r="BK804" s="8"/>
      <c r="BL804"/>
    </row>
    <row r="805" spans="1:64" x14ac:dyDescent="0.35">
      <c r="A805" s="2" t="s">
        <v>1733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0" t="str">
        <f>_xlfn.XLOOKUP(PROPERTIES[[#This Row],[VEHIDCODE]],CONTROL[VEHIDCODE],CONTROL[ENGLISH])</f>
        <v>'CityNightLine' Sleeper</v>
      </c>
      <c r="G805" s="40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BI805" s="6"/>
      <c r="BJ805" s="7"/>
      <c r="BK805" s="8"/>
      <c r="BL805"/>
    </row>
    <row r="806" spans="1:64" x14ac:dyDescent="0.35">
      <c r="A806" s="2" t="s">
        <v>1734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0" t="str">
        <f>_xlfn.XLOOKUP(PROPERTIES[[#This Row],[VEHIDCODE]],CONTROL[VEHIDCODE],CONTROL[ENGLISH])</f>
        <v>'Trans Euro Night' Sleeper</v>
      </c>
      <c r="G806" s="40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BI806" s="6"/>
      <c r="BJ806" s="7"/>
      <c r="BK806" s="8"/>
      <c r="BL806"/>
    </row>
    <row r="807" spans="1:64" x14ac:dyDescent="0.35">
      <c r="A807" s="2" t="s">
        <v>1719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0" t="str">
        <f>_xlfn.XLOOKUP(PROPERTIES[[#This Row],[VEHIDCODE]],CONTROL[VEHIDCODE],CONTROL[ENGLISH])</f>
        <v>1st Gen Livestock Van</v>
      </c>
      <c r="G807" s="40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1727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BI807" s="6"/>
      <c r="BJ807" s="7"/>
      <c r="BK807" s="8"/>
      <c r="BL807"/>
    </row>
    <row r="808" spans="1:64" x14ac:dyDescent="0.35">
      <c r="A808" s="2" t="s">
        <v>1714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0" t="str">
        <f>_xlfn.XLOOKUP(PROPERTIES[[#This Row],[VEHIDCODE]],CONTROL[VEHIDCODE],CONTROL[ENGLISH])</f>
        <v>2nd Gen Livestock Van</v>
      </c>
      <c r="G808" s="40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1727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BI808" s="6"/>
      <c r="BJ808" s="7"/>
      <c r="BK808" s="8"/>
      <c r="BL808"/>
    </row>
    <row r="809" spans="1:64" x14ac:dyDescent="0.35">
      <c r="A809" s="2" t="s">
        <v>1715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0" t="str">
        <f>_xlfn.XLOOKUP(PROPERTIES[[#This Row],[VEHIDCODE]],CONTROL[VEHIDCODE],CONTROL[ENGLISH])</f>
        <v>3rd Gen Livestock Van</v>
      </c>
      <c r="G809" s="40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1727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BI809" s="6"/>
      <c r="BJ809" s="7"/>
      <c r="BK809" s="8"/>
      <c r="BL809"/>
    </row>
    <row r="810" spans="1:64" x14ac:dyDescent="0.35">
      <c r="A810" s="2" t="s">
        <v>1716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0" t="str">
        <f>_xlfn.XLOOKUP(PROPERTIES[[#This Row],[VEHIDCODE]],CONTROL[VEHIDCODE],CONTROL[ENGLISH])</f>
        <v>4th Gen Livestock Van</v>
      </c>
      <c r="G810" s="40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1727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BI810" s="6"/>
      <c r="BJ810" s="7"/>
      <c r="BK810" s="8"/>
      <c r="BL810"/>
    </row>
    <row r="811" spans="1:64" x14ac:dyDescent="0.35">
      <c r="A811" s="2" t="s">
        <v>1717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0" t="str">
        <f>_xlfn.XLOOKUP(PROPERTIES[[#This Row],[VEHIDCODE]],CONTROL[VEHIDCODE],CONTROL[ENGLISH])</f>
        <v>5th Gen Livestock Van</v>
      </c>
      <c r="G811" s="40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1727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BI811" s="6"/>
      <c r="BJ811" s="7"/>
      <c r="BK811" s="8"/>
      <c r="BL811"/>
    </row>
    <row r="812" spans="1:64" x14ac:dyDescent="0.35">
      <c r="A812" s="2" t="s">
        <v>1718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0" t="str">
        <f>_xlfn.XLOOKUP(PROPERTIES[[#This Row],[VEHIDCODE]],CONTROL[VEHIDCODE],CONTROL[ENGLISH])</f>
        <v>6th Gen Livestock Van</v>
      </c>
      <c r="G812" s="40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1727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BI812" s="6"/>
      <c r="BJ812" s="7"/>
      <c r="BK812" s="8"/>
      <c r="BL812"/>
    </row>
    <row r="813" spans="1:64" x14ac:dyDescent="0.35">
      <c r="A813" s="2" t="s">
        <v>1737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0" t="str">
        <f>_xlfn.XLOOKUP(PROPERTIES[[#This Row],[VEHIDCODE]],CONTROL[VEHIDCODE],CONTROL[ENGLISH])</f>
        <v>7th Gen Livestock Van</v>
      </c>
      <c r="G813" s="40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1727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BI813" s="6"/>
      <c r="BJ813" s="7"/>
      <c r="BK813" s="8"/>
      <c r="BL813"/>
    </row>
    <row r="814" spans="1:64" x14ac:dyDescent="0.35">
      <c r="A814" s="2" t="s">
        <v>3309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0" t="str">
        <f>_xlfn.XLOOKUP(PROPERTIES[[#This Row],[VEHIDCODE]],CONTROL[VEHIDCODE],CONTROL[ENGLISH])</f>
        <v>Ganz-MAVAG VM15 'V63'</v>
      </c>
      <c r="F814" t="s">
        <v>626</v>
      </c>
      <c r="G814" s="40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BI814" s="6"/>
      <c r="BJ814" s="7"/>
      <c r="BK814" s="8"/>
      <c r="BL814"/>
    </row>
    <row r="815" spans="1:64" x14ac:dyDescent="0.35">
      <c r="A815" s="2" t="s">
        <v>3310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0" t="str">
        <f>_xlfn.XLOOKUP(PROPERTIES[[#This Row],[VEHIDCODE]],CONTROL[VEHIDCODE],CONTROL[ENGLISH])</f>
        <v>BREL/ABB London 1992 Stock</v>
      </c>
      <c r="F815" t="s">
        <v>603</v>
      </c>
      <c r="G815" s="40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BI815" s="6"/>
      <c r="BJ815" s="7"/>
      <c r="BK815" s="8"/>
      <c r="BL815"/>
    </row>
    <row r="816" spans="1:64" x14ac:dyDescent="0.35">
      <c r="A816" s="2" t="s">
        <v>3311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0" t="str">
        <f>_xlfn.XLOOKUP(PROPERTIES[[#This Row],[VEHIDCODE]],CONTROL[VEHIDCODE],CONTROL[ENGLISH])</f>
        <v>Bombardier Movia London S Stock</v>
      </c>
      <c r="F816" t="s">
        <v>603</v>
      </c>
      <c r="G816" s="40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BI816" s="6"/>
      <c r="BJ816" s="7"/>
      <c r="BK816" s="8"/>
      <c r="BL816"/>
    </row>
    <row r="817" spans="1:64" x14ac:dyDescent="0.35">
      <c r="A817" s="2" t="s">
        <v>3312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0" t="str">
        <f>_xlfn.XLOOKUP(PROPERTIES[[#This Row],[VEHIDCODE]],CONTROL[VEHIDCODE],CONTROL[ENGLISH])</f>
        <v>Metro-Cammell London 1972 Stock</v>
      </c>
      <c r="F817" t="s">
        <v>603</v>
      </c>
      <c r="G817" s="40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BI817" s="6"/>
      <c r="BJ817" s="7"/>
      <c r="BK817" s="8"/>
      <c r="BL817"/>
    </row>
    <row r="818" spans="1:64" x14ac:dyDescent="0.35">
      <c r="A818" s="2" t="s">
        <v>3313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0" t="str">
        <f>_xlfn.XLOOKUP(PROPERTIES[[#This Row],[VEHIDCODE]],CONTROL[VEHIDCODE],CONTROL[ENGLISH])</f>
        <v>Metro-Cammell London 1959 Stock</v>
      </c>
      <c r="F818" t="s">
        <v>603</v>
      </c>
      <c r="G818" s="40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BI818" s="6"/>
      <c r="BJ818" s="7"/>
      <c r="BK818" s="8"/>
      <c r="BL818"/>
    </row>
    <row r="819" spans="1:64" x14ac:dyDescent="0.35">
      <c r="A819" s="2" t="s">
        <v>3314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0" t="str">
        <f>_xlfn.XLOOKUP(PROPERTIES[[#This Row],[VEHIDCODE]],CONTROL[VEHIDCODE],CONTROL[ENGLISH])</f>
        <v>Kawasaki HI C151</v>
      </c>
      <c r="F819" t="s">
        <v>723</v>
      </c>
      <c r="G819" s="40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BI819" s="6"/>
      <c r="BJ819" s="7"/>
      <c r="BK819" s="8"/>
      <c r="BL819"/>
    </row>
    <row r="820" spans="1:64" x14ac:dyDescent="0.35">
      <c r="A820" s="2" t="s">
        <v>3315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0" t="str">
        <f>_xlfn.XLOOKUP(PROPERTIES[[#This Row],[VEHIDCODE]],CONTROL[VEHIDCODE],CONTROL[ENGLISH])</f>
        <v>Kawasaki HI &amp; Nippon Sharyo C751B</v>
      </c>
      <c r="F820" t="s">
        <v>723</v>
      </c>
      <c r="G820" s="40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BI820" s="6"/>
      <c r="BJ820" s="7"/>
      <c r="BK820" s="8"/>
      <c r="BL820"/>
    </row>
    <row r="821" spans="1:64" x14ac:dyDescent="0.35">
      <c r="A821" s="2" t="s">
        <v>3316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0" t="str">
        <f>_xlfn.XLOOKUP(PROPERTIES[[#This Row],[VEHIDCODE]],CONTROL[VEHIDCODE],CONTROL[ENGLISH])</f>
        <v>Comeng Light Metro Prototype</v>
      </c>
      <c r="F821" t="s">
        <v>541</v>
      </c>
      <c r="G821" s="40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BI821" s="6"/>
      <c r="BJ821" s="7"/>
      <c r="BK821" s="8"/>
      <c r="BL821"/>
    </row>
    <row r="822" spans="1:64" x14ac:dyDescent="0.35">
      <c r="A822" t="s">
        <v>3317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0" t="str">
        <f>_xlfn.XLOOKUP(PROPERTIES[[#This Row],[VEHIDCODE]],CONTROL[VEHIDCODE],CONTROL[ENGLISH])</f>
        <v>Comeng EMU</v>
      </c>
      <c r="F822" t="s">
        <v>541</v>
      </c>
      <c r="G822" s="40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BI822" s="6"/>
      <c r="BJ822" s="7"/>
      <c r="BK822" s="8"/>
      <c r="BL822"/>
    </row>
    <row r="823" spans="1:64" x14ac:dyDescent="0.35">
      <c r="A823" s="2" t="s">
        <v>3318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0" t="str">
        <f>_xlfn.XLOOKUP(PROPERTIES[[#This Row],[VEHIDCODE]],CONTROL[VEHIDCODE],CONTROL[ENGLISH])</f>
        <v>Evolution Rail HCMT Munnel</v>
      </c>
      <c r="F823" t="s">
        <v>541</v>
      </c>
      <c r="G823" s="40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BI823" s="6"/>
      <c r="BJ823" s="7"/>
      <c r="BK823" s="8"/>
      <c r="BL823"/>
    </row>
    <row r="824" spans="1:64" x14ac:dyDescent="0.35">
      <c r="A824" s="2" t="s">
        <v>3319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0" t="str">
        <f>_xlfn.XLOOKUP(PROPERTIES[[#This Row],[VEHIDCODE]],CONTROL[VEHIDCODE],CONTROL[ENGLISH])</f>
        <v>LTZ DR 130</v>
      </c>
      <c r="F824" t="s">
        <v>584</v>
      </c>
      <c r="G824" s="40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1963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BI824" s="6"/>
      <c r="BJ824" s="7"/>
      <c r="BK824" s="8"/>
      <c r="BL824"/>
    </row>
    <row r="825" spans="1:64" x14ac:dyDescent="0.35">
      <c r="A825" t="s">
        <v>3320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0" t="str">
        <f>_xlfn.XLOOKUP(PROPERTIES[[#This Row],[VEHIDCODE]],CONTROL[VEHIDCODE],CONTROL[ENGLISH])</f>
        <v>GE AC6044CW</v>
      </c>
      <c r="F825" t="s">
        <v>757</v>
      </c>
      <c r="G825" s="40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BI825" s="6"/>
      <c r="BJ825" s="7"/>
      <c r="BK825" s="8"/>
      <c r="BL825"/>
    </row>
    <row r="826" spans="1:64" x14ac:dyDescent="0.35">
      <c r="A826" s="2" t="s">
        <v>3644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0" t="str">
        <f>_xlfn.XLOOKUP(PROPERTIES[[#This Row],[VEHIDCODE]],CONTROL[VEHIDCODE],CONTROL[ENGLISH])</f>
        <v>GE AC6000CW</v>
      </c>
      <c r="F826" t="s">
        <v>757</v>
      </c>
      <c r="G826" s="40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BI826" s="6"/>
      <c r="BJ826" s="7"/>
      <c r="BK826" s="8"/>
      <c r="BL826"/>
    </row>
    <row r="827" spans="1:64" x14ac:dyDescent="0.35">
      <c r="A827" s="2" t="s">
        <v>3321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0" t="str">
        <f>_xlfn.XLOOKUP(PROPERTIES[[#This Row],[VEHIDCODE]],CONTROL[VEHIDCODE],CONTROL[ENGLISH])</f>
        <v>Robert Stephenson and Co 2-2-2 192</v>
      </c>
      <c r="F827" t="s">
        <v>592</v>
      </c>
      <c r="G827" s="40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BI827" s="6"/>
      <c r="BJ827" s="7"/>
      <c r="BK827" s="8"/>
      <c r="BL827"/>
    </row>
    <row r="828" spans="1:64" x14ac:dyDescent="0.35">
      <c r="A828" s="2" t="s">
        <v>3322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0" t="str">
        <f>_xlfn.XLOOKUP(PROPERTIES[[#This Row],[VEHIDCODE]],CONTROL[VEHIDCODE],CONTROL[ENGLISH])</f>
        <v>Comeng/MK Hitachi Trains</v>
      </c>
      <c r="F828" t="s">
        <v>541</v>
      </c>
      <c r="G828" s="40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BI828" s="6"/>
      <c r="BJ828" s="7"/>
      <c r="BK828" s="8"/>
      <c r="BL828"/>
    </row>
    <row r="829" spans="1:64" x14ac:dyDescent="0.35">
      <c r="A829" s="2" t="s">
        <v>3323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0" t="str">
        <f>_xlfn.XLOOKUP(PROPERTIES[[#This Row],[VEHIDCODE]],CONTROL[VEHIDCODE],CONTROL[ENGLISH])</f>
        <v>GRC&amp;W Harris Trains</v>
      </c>
      <c r="F829" t="s">
        <v>541</v>
      </c>
      <c r="G829" s="40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BI829" s="6"/>
      <c r="BJ829" s="7"/>
      <c r="BK829" s="8"/>
      <c r="BL829"/>
    </row>
    <row r="830" spans="1:64" x14ac:dyDescent="0.35">
      <c r="A830" s="2" t="s">
        <v>3324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0" t="str">
        <f>_xlfn.XLOOKUP(PROPERTIES[[#This Row],[VEHIDCODE]],CONTROL[VEHIDCODE],CONTROL[ENGLISH])</f>
        <v>Siemens Nexas</v>
      </c>
      <c r="F830" t="s">
        <v>541</v>
      </c>
      <c r="G830" s="40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BI830" s="6"/>
      <c r="BJ830" s="7"/>
      <c r="BK830" s="8"/>
      <c r="BL830"/>
    </row>
    <row r="831" spans="1:64" x14ac:dyDescent="0.35">
      <c r="A831" s="2" t="s">
        <v>3325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0" t="str">
        <f>_xlfn.XLOOKUP(PROPERTIES[[#This Row],[VEHIDCODE]],CONTROL[VEHIDCODE],CONTROL[ENGLISH])</f>
        <v>Victorian Railways Tait Trains</v>
      </c>
      <c r="F831" t="s">
        <v>541</v>
      </c>
      <c r="G831" s="40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BI831" s="6"/>
      <c r="BJ831" s="7"/>
      <c r="BK831" s="8"/>
      <c r="BL831"/>
    </row>
    <row r="832" spans="1:64" x14ac:dyDescent="0.35">
      <c r="A832" s="2" t="s">
        <v>3326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0" t="str">
        <f>_xlfn.XLOOKUP(PROPERTIES[[#This Row],[VEHIDCODE]],CONTROL[VEHIDCODE],CONTROL[ENGLISH])</f>
        <v>ABB Henschel Berlin BVG F74</v>
      </c>
      <c r="F832" t="s">
        <v>584</v>
      </c>
      <c r="G832" s="40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BI832" s="6"/>
      <c r="BJ832" s="7"/>
      <c r="BK832" s="8"/>
      <c r="BL832"/>
    </row>
    <row r="833" spans="1:64" x14ac:dyDescent="0.35">
      <c r="A833" s="2" t="s">
        <v>3327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0" t="str">
        <f>_xlfn.XLOOKUP(PROPERTIES[[#This Row],[VEHIDCODE]],CONTROL[VEHIDCODE],CONTROL[ENGLISH])</f>
        <v>Adtranz Berlin BVG H</v>
      </c>
      <c r="F833" t="s">
        <v>584</v>
      </c>
      <c r="G833" s="40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BI833" s="6"/>
      <c r="BJ833" s="7"/>
      <c r="BK833" s="8"/>
      <c r="BL833"/>
    </row>
    <row r="834" spans="1:64" x14ac:dyDescent="0.35">
      <c r="A834" s="2" t="s">
        <v>3328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0" t="str">
        <f>_xlfn.XLOOKUP(PROPERTIES[[#This Row],[VEHIDCODE]],CONTROL[VEHIDCODE],CONTROL[ENGLISH])</f>
        <v>LB&amp;SCR BRW 0-6-0T 'A1'</v>
      </c>
      <c r="F834" t="s">
        <v>603</v>
      </c>
      <c r="G834" s="40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BI834" s="6"/>
      <c r="BJ834" s="7"/>
      <c r="BK834" s="8"/>
      <c r="BL834"/>
    </row>
    <row r="835" spans="1:64" x14ac:dyDescent="0.35">
      <c r="A835" s="2" t="s">
        <v>3329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0" t="str">
        <f>_xlfn.XLOOKUP(PROPERTIES[[#This Row],[VEHIDCODE]],CONTROL[VEHIDCODE],CONTROL[ENGLISH])</f>
        <v>BP 4-6-4T 4444-4478 'C30'</v>
      </c>
      <c r="F835" t="s">
        <v>541</v>
      </c>
      <c r="G835" s="40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BI835" s="6"/>
      <c r="BJ835" s="7"/>
      <c r="BK835" s="8"/>
      <c r="BL835"/>
    </row>
    <row r="836" spans="1:64" x14ac:dyDescent="0.35">
      <c r="A836" s="2" t="s">
        <v>3330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0" t="str">
        <f>_xlfn.XLOOKUP(PROPERTIES[[#This Row],[VEHIDCODE]],CONTROL[VEHIDCODE],CONTROL[ENGLISH])</f>
        <v>BP/Baldwin/Clyde 4-6-0 'C32'</v>
      </c>
      <c r="F836" t="s">
        <v>541</v>
      </c>
      <c r="G836" s="40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BI836" s="6"/>
      <c r="BJ836" s="7"/>
      <c r="BK836" s="8"/>
      <c r="BL836"/>
    </row>
    <row r="837" spans="1:64" x14ac:dyDescent="0.35">
      <c r="A837" s="2" t="s">
        <v>3331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0" t="str">
        <f>_xlfn.XLOOKUP(PROPERTIES[[#This Row],[VEHIDCODE]],CONTROL[VEHIDCODE],CONTROL[ENGLISH])</f>
        <v>BP/NBLC 2-8-0 'D50'</v>
      </c>
      <c r="F837" t="s">
        <v>541</v>
      </c>
      <c r="G837" s="40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BI837" s="6"/>
      <c r="BJ837" s="7"/>
      <c r="BK837" s="8"/>
      <c r="BL837"/>
    </row>
    <row r="838" spans="1:64" x14ac:dyDescent="0.35">
      <c r="A838" s="2" t="s">
        <v>3332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0" t="str">
        <f>_xlfn.XLOOKUP(PROPERTIES[[#This Row],[VEHIDCODE]],CONTROL[VEHIDCODE],CONTROL[ENGLISH])</f>
        <v>BP/Dubs 4-4-0 'Z12'</v>
      </c>
      <c r="F838" t="s">
        <v>541</v>
      </c>
      <c r="G838" s="40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BI838" s="6"/>
      <c r="BJ838" s="7"/>
      <c r="BK838" s="8"/>
      <c r="BL838"/>
    </row>
    <row r="839" spans="1:64" x14ac:dyDescent="0.35">
      <c r="A839" s="2" t="s">
        <v>3333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0" t="str">
        <f>_xlfn.XLOOKUP(PROPERTIES[[#This Row],[VEHIDCODE]],CONTROL[VEHIDCODE],CONTROL[ENGLISH])</f>
        <v>BP 0-6-0 'Z19'</v>
      </c>
      <c r="F839" t="s">
        <v>541</v>
      </c>
      <c r="G839" s="40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BI839" s="6"/>
      <c r="BJ839" s="7"/>
      <c r="BK839" s="8"/>
      <c r="BL839"/>
    </row>
    <row r="840" spans="1:64" x14ac:dyDescent="0.35">
      <c r="A840" s="2" t="s">
        <v>3334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0" t="str">
        <f>_xlfn.XLOOKUP(PROPERTIES[[#This Row],[VEHIDCODE]],CONTROL[VEHIDCODE],CONTROL[ENGLISH])</f>
        <v>Dubs 2-6-2ST 'Z26'</v>
      </c>
      <c r="F840" t="s">
        <v>541</v>
      </c>
      <c r="G840" s="40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BI840" s="6"/>
      <c r="BJ840" s="7"/>
      <c r="BK840" s="8"/>
      <c r="BL840"/>
    </row>
    <row r="841" spans="1:64" x14ac:dyDescent="0.35">
      <c r="A841" s="2" t="s">
        <v>3335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0" t="str">
        <f>_xlfn.XLOOKUP(PROPERTIES[[#This Row],[VEHIDCODE]],CONTROL[VEHIDCODE],CONTROL[ENGLISH])</f>
        <v>GCR/Kitson/NBLC ROD 2-8-0 '8K'</v>
      </c>
      <c r="F841" t="s">
        <v>603</v>
      </c>
      <c r="G841" s="40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BI841" s="6"/>
      <c r="BJ841" s="7"/>
      <c r="BK841" s="8"/>
      <c r="BL841"/>
    </row>
    <row r="842" spans="1:64" x14ac:dyDescent="0.35">
      <c r="A842" s="2" t="s">
        <v>3336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0" t="str">
        <f>_xlfn.XLOOKUP(PROPERTIES[[#This Row],[VEHIDCODE]],CONTROL[VEHIDCODE],CONTROL[ENGLISH])</f>
        <v>ALCO 4-6-2 SAR 600</v>
      </c>
      <c r="F842" t="s">
        <v>541</v>
      </c>
      <c r="G842" s="40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BI842" s="6"/>
      <c r="BJ842" s="7"/>
      <c r="BK842" s="8"/>
      <c r="BL842"/>
    </row>
    <row r="843" spans="1:64" x14ac:dyDescent="0.35">
      <c r="A843" s="2" t="s">
        <v>3337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0" t="str">
        <f>_xlfn.XLOOKUP(PROPERTIES[[#This Row],[VEHIDCODE]],CONTROL[VEHIDCODE],CONTROL[ENGLISH])</f>
        <v>BP 2-8-2T South Maitland 10</v>
      </c>
      <c r="F843" t="s">
        <v>541</v>
      </c>
      <c r="G843" s="40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BI843" s="6"/>
      <c r="BJ843" s="7"/>
      <c r="BK843" s="8"/>
      <c r="BL843"/>
    </row>
    <row r="844" spans="1:64" x14ac:dyDescent="0.35">
      <c r="A844" s="2" t="s">
        <v>3338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0" t="str">
        <f>_xlfn.XLOOKUP(PROPERTIES[[#This Row],[VEHIDCODE]],CONTROL[VEHIDCODE],CONTROL[ENGLISH])</f>
        <v>Victorian Railways H</v>
      </c>
      <c r="F844" t="s">
        <v>541</v>
      </c>
      <c r="G844" s="40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BI844" s="6"/>
      <c r="BJ844" s="7"/>
      <c r="BK844" s="8"/>
      <c r="BL844"/>
    </row>
    <row r="845" spans="1:64" x14ac:dyDescent="0.35">
      <c r="A845" s="2" t="s">
        <v>3339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0" t="str">
        <f>_xlfn.XLOOKUP(PROPERTIES[[#This Row],[VEHIDCODE]],CONTROL[VEHIDCODE],CONTROL[ENGLISH])</f>
        <v>BTH 41 Class</v>
      </c>
      <c r="F845" t="s">
        <v>541</v>
      </c>
      <c r="G845" s="40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BI845" s="6"/>
      <c r="BJ845" s="7"/>
      <c r="BK845" s="8"/>
      <c r="BL845"/>
    </row>
    <row r="846" spans="1:64" x14ac:dyDescent="0.35">
      <c r="A846" s="2" t="s">
        <v>3340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0" t="str">
        <f>_xlfn.XLOOKUP(PROPERTIES[[#This Row],[VEHIDCODE]],CONTROL[VEHIDCODE],CONTROL[ENGLISH])</f>
        <v>ALCO/AE Goodwin DL531/532</v>
      </c>
      <c r="F846" t="s">
        <v>541</v>
      </c>
      <c r="G846" s="40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1963</v>
      </c>
      <c r="AH846" t="s">
        <v>1962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BI846" s="6"/>
      <c r="BJ846" s="7"/>
      <c r="BK846" s="8"/>
      <c r="BL846"/>
    </row>
    <row r="847" spans="1:64" x14ac:dyDescent="0.35">
      <c r="A847" s="2" t="s">
        <v>3341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0" t="str">
        <f>_xlfn.XLOOKUP(PROPERTIES[[#This Row],[VEHIDCODE]],CONTROL[VEHIDCODE],CONTROL[ENGLISH])</f>
        <v>ALCO/AE Goodwin DL500</v>
      </c>
      <c r="F847" t="s">
        <v>757</v>
      </c>
      <c r="G847" s="40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1962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BI847" s="6"/>
      <c r="BJ847" s="7"/>
      <c r="BK847" s="8"/>
      <c r="BL847"/>
    </row>
    <row r="848" spans="1:64" x14ac:dyDescent="0.35">
      <c r="A848" s="2" t="s">
        <v>3342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0" t="str">
        <f>_xlfn.XLOOKUP(PROPERTIES[[#This Row],[VEHIDCODE]],CONTROL[VEHIDCODE],CONTROL[ENGLISH])</f>
        <v>EMD/Clyde A16C</v>
      </c>
      <c r="F848" t="s">
        <v>541</v>
      </c>
      <c r="G848" s="40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BI848" s="6"/>
      <c r="BJ848" s="7"/>
      <c r="BK848" s="8"/>
      <c r="BL848"/>
    </row>
    <row r="849" spans="1:64" x14ac:dyDescent="0.35">
      <c r="A849" s="2" t="s">
        <v>3488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0" t="str">
        <f>_xlfn.XLOOKUP(PROPERTIES[[#This Row],[VEHIDCODE]],CONTROL[VEHIDCODE],CONTROL[ENGLISH])</f>
        <v>EMD/Clyde AAT22C-2R</v>
      </c>
      <c r="F849" t="s">
        <v>541</v>
      </c>
      <c r="G849" s="40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BI849" s="6"/>
      <c r="BJ849" s="7"/>
      <c r="BK849" s="8"/>
      <c r="BL849"/>
    </row>
    <row r="850" spans="1:64" x14ac:dyDescent="0.35">
      <c r="A850" s="2" t="s">
        <v>3343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0" t="str">
        <f>_xlfn.XLOOKUP(PROPERTIES[[#This Row],[VEHIDCODE]],CONTROL[VEHIDCODE],CONTROL[ENGLISH])</f>
        <v>EMD/Clyde A7</v>
      </c>
      <c r="F850" t="s">
        <v>541</v>
      </c>
      <c r="G850" s="40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BI850" s="6"/>
      <c r="BJ850" s="7"/>
      <c r="BK850" s="8"/>
      <c r="BL850"/>
    </row>
    <row r="851" spans="1:64" x14ac:dyDescent="0.35">
      <c r="A851" s="2" t="s">
        <v>3344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0" t="str">
        <f>_xlfn.XLOOKUP(PROPERTIES[[#This Row],[VEHIDCODE]],CONTROL[VEHIDCODE],CONTROL[ENGLISH])</f>
        <v xml:space="preserve">EMD/Clyde AT42C </v>
      </c>
      <c r="F851" t="s">
        <v>541</v>
      </c>
      <c r="G851" s="40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BI851" s="6"/>
      <c r="BJ851" s="7"/>
      <c r="BK851" s="8"/>
      <c r="BL851"/>
    </row>
    <row r="852" spans="1:64" x14ac:dyDescent="0.35">
      <c r="A852" s="2" t="s">
        <v>3345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0" t="str">
        <f>_xlfn.XLOOKUP(PROPERTIES[[#This Row],[VEHIDCODE]],CONTROL[VEHIDCODE],CONTROL[ENGLISH])</f>
        <v>Clyde-ASEA CF48</v>
      </c>
      <c r="F852" t="s">
        <v>541</v>
      </c>
      <c r="G852" s="40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BI852" s="6"/>
      <c r="BJ852" s="7"/>
      <c r="BK852" s="8"/>
      <c r="BL852"/>
    </row>
    <row r="853" spans="1:64" x14ac:dyDescent="0.35">
      <c r="A853" s="2" t="s">
        <v>3346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0" t="str">
        <f>_xlfn.XLOOKUP(PROPERTIES[[#This Row],[VEHIDCODE]],CONTROL[VEHIDCODE],CONTROL[ENGLISH])</f>
        <v>EMD GT46CWM</v>
      </c>
      <c r="F853" t="s">
        <v>541</v>
      </c>
      <c r="G853" s="40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BI853" s="6"/>
      <c r="BJ853" s="7"/>
      <c r="BK853" s="8"/>
      <c r="BL853"/>
    </row>
    <row r="854" spans="1:64" x14ac:dyDescent="0.35">
      <c r="A854" s="2" t="s">
        <v>3347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0" t="str">
        <f>_xlfn.XLOOKUP(PROPERTIES[[#This Row],[VEHIDCODE]],CONTROL[VEHIDCODE],CONTROL[ENGLISH])</f>
        <v>Clyde-EMD GT46CW NR Concept</v>
      </c>
      <c r="F854" t="s">
        <v>541</v>
      </c>
      <c r="G854" s="40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BI854" s="6"/>
      <c r="BJ854" s="7"/>
      <c r="BK854" s="8"/>
      <c r="BL854"/>
    </row>
    <row r="855" spans="1:64" x14ac:dyDescent="0.35">
      <c r="A855" s="2" t="s">
        <v>3348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0" t="str">
        <f>_xlfn.XLOOKUP(PROPERTIES[[#This Row],[VEHIDCODE]],CONTROL[VEHIDCODE],CONTROL[ENGLISH])</f>
        <v>Clyde JE28C PTC 73 Class Concept</v>
      </c>
      <c r="F855" t="s">
        <v>541</v>
      </c>
      <c r="G855" s="40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BI855" s="6"/>
      <c r="BJ855" s="7"/>
      <c r="BK855" s="8"/>
      <c r="BL855"/>
    </row>
    <row r="856" spans="1:64" x14ac:dyDescent="0.35">
      <c r="A856" s="2" t="s">
        <v>3349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0" t="str">
        <f>_xlfn.XLOOKUP(PROPERTIES[[#This Row],[VEHIDCODE]],CONTROL[VEHIDCODE],CONTROL[ENGLISH])</f>
        <v>EMD/Clyde JT22HC-2</v>
      </c>
      <c r="F856" t="s">
        <v>541</v>
      </c>
      <c r="G856" s="40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BI856" s="6"/>
      <c r="BJ856" s="7"/>
      <c r="BK856" s="8"/>
      <c r="BL856"/>
    </row>
    <row r="857" spans="1:64" x14ac:dyDescent="0.35">
      <c r="A857" s="2" t="s">
        <v>3483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0" t="str">
        <f>_xlfn.XLOOKUP(PROPERTIES[[#This Row],[VEHIDCODE]],CONTROL[VEHIDCODE],CONTROL[ENGLISH])</f>
        <v>EMD/Clyde JT26C-2SS NSW 81</v>
      </c>
      <c r="F857" t="s">
        <v>541</v>
      </c>
      <c r="G857" s="40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BI857" s="6"/>
      <c r="BJ857" s="7"/>
      <c r="BK857" s="8"/>
      <c r="BL857"/>
    </row>
    <row r="858" spans="1:64" x14ac:dyDescent="0.35">
      <c r="A858" s="2" t="s">
        <v>3484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0" t="str">
        <f>_xlfn.XLOOKUP(PROPERTIES[[#This Row],[VEHIDCODE]],CONTROL[VEHIDCODE],CONTROL[ENGLISH])</f>
        <v>EMD/Clyde JT26C-2SS V-line G</v>
      </c>
      <c r="F858" t="s">
        <v>541</v>
      </c>
      <c r="G858" s="40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BI858" s="6"/>
      <c r="BJ858" s="7"/>
      <c r="BK858" s="8"/>
      <c r="BL858"/>
    </row>
    <row r="859" spans="1:64" x14ac:dyDescent="0.35">
      <c r="A859" s="2" t="s">
        <v>3508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0" t="str">
        <f>_xlfn.XLOOKUP(PROPERTIES[[#This Row],[VEHIDCODE]],CONTROL[VEHIDCODE],CONTROL[ENGLISH])</f>
        <v>EMD/Clyde JT42C</v>
      </c>
      <c r="F859" t="s">
        <v>541</v>
      </c>
      <c r="G859" s="40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BI859" s="6"/>
      <c r="BJ859" s="7"/>
      <c r="BK859" s="8"/>
      <c r="BL859"/>
    </row>
    <row r="860" spans="1:64" x14ac:dyDescent="0.35">
      <c r="A860" s="2" t="s">
        <v>3489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0" t="str">
        <f>_xlfn.XLOOKUP(PROPERTIES[[#This Row],[VEHIDCODE]],CONTROL[VEHIDCODE],CONTROL[ENGLISH])</f>
        <v>EMD JT42C 90-1277</v>
      </c>
      <c r="F860" t="s">
        <v>541</v>
      </c>
      <c r="G860" s="40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BI860" s="6"/>
      <c r="BJ860" s="7"/>
      <c r="BK860" s="8"/>
      <c r="BL860"/>
    </row>
    <row r="861" spans="1:64" x14ac:dyDescent="0.35">
      <c r="A861" s="2" t="s">
        <v>3350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0" t="str">
        <f>_xlfn.XLOOKUP(PROPERTIES[[#This Row],[VEHIDCODE]],CONTROL[VEHIDCODE],CONTROL[ENGLISH])</f>
        <v>EMD/Clyde JT42C</v>
      </c>
      <c r="F861" t="s">
        <v>541</v>
      </c>
      <c r="G861" s="40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BI861" s="6"/>
      <c r="BJ861" s="7"/>
      <c r="BK861" s="8"/>
      <c r="BL861"/>
    </row>
    <row r="862" spans="1:64" x14ac:dyDescent="0.35">
      <c r="A862" s="2" t="s">
        <v>3490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0" t="str">
        <f>_xlfn.XLOOKUP(PROPERTIES[[#This Row],[VEHIDCODE]],CONTROL[VEHIDCODE],CONTROL[ENGLISH])</f>
        <v>EMD/Clyde ML2</v>
      </c>
      <c r="F862" t="s">
        <v>541</v>
      </c>
      <c r="G862" s="40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BI862" s="6"/>
      <c r="BJ862" s="7"/>
      <c r="BK862" s="8"/>
      <c r="BL862"/>
    </row>
    <row r="863" spans="1:64" x14ac:dyDescent="0.35">
      <c r="A863" s="2" t="s">
        <v>3351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0" t="str">
        <f>_xlfn.XLOOKUP(PROPERTIES[[#This Row],[VEHIDCODE]],CONTROL[VEHIDCODE],CONTROL[ENGLISH])</f>
        <v>EMD/Clyde G16C X1</v>
      </c>
      <c r="F863" t="s">
        <v>541</v>
      </c>
      <c r="G863" s="40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BI863" s="6"/>
      <c r="BJ863" s="7"/>
      <c r="BK863" s="8"/>
      <c r="BL863"/>
    </row>
    <row r="864" spans="1:64" x14ac:dyDescent="0.35">
      <c r="A864" s="2" t="s">
        <v>3352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0" t="str">
        <f>_xlfn.XLOOKUP(PROPERTIES[[#This Row],[VEHIDCODE]],CONTROL[VEHIDCODE],CONTROL[ENGLISH])</f>
        <v>EMD/Clyde G26C X2</v>
      </c>
      <c r="F864" t="s">
        <v>541</v>
      </c>
      <c r="G864" s="40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BI864" s="6"/>
      <c r="BJ864" s="7"/>
      <c r="BK864" s="8"/>
      <c r="BL864"/>
    </row>
    <row r="865" spans="1:64" x14ac:dyDescent="0.35">
      <c r="A865" s="2" t="s">
        <v>3353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0" t="str">
        <f>_xlfn.XLOOKUP(PROPERTIES[[#This Row],[VEHIDCODE]],CONTROL[VEHIDCODE],CONTROL[ENGLISH])</f>
        <v>EMD/Clyde G26C X3</v>
      </c>
      <c r="F865" t="s">
        <v>541</v>
      </c>
      <c r="G865" s="40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BI865" s="6"/>
      <c r="BJ865" s="7"/>
      <c r="BK865" s="8"/>
      <c r="BL865"/>
    </row>
    <row r="866" spans="1:64" x14ac:dyDescent="0.35">
      <c r="A866" s="2" t="s">
        <v>3354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0" t="str">
        <f>_xlfn.XLOOKUP(PROPERTIES[[#This Row],[VEHIDCODE]],CONTROL[VEHIDCODE],CONTROL[ENGLISH])</f>
        <v>ALCO/Comeng CE615A</v>
      </c>
      <c r="F866" t="s">
        <v>541</v>
      </c>
      <c r="G866" s="40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BI866" s="6"/>
      <c r="BJ866" s="7"/>
      <c r="BK866" s="8"/>
      <c r="BL866"/>
    </row>
    <row r="867" spans="1:64" x14ac:dyDescent="0.35">
      <c r="A867" t="s">
        <v>3355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0" t="str">
        <f>_xlfn.XLOOKUP(PROPERTIES[[#This Row],[VEHIDCODE]],CONTROL[VEHIDCODE],CONTROL[ENGLISH])</f>
        <v>Comeng Class 85</v>
      </c>
      <c r="F867" t="s">
        <v>541</v>
      </c>
      <c r="G867" s="40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BI867" s="6"/>
      <c r="BJ867" s="7"/>
      <c r="BK867" s="8"/>
      <c r="BL867"/>
    </row>
    <row r="868" spans="1:64" x14ac:dyDescent="0.35">
      <c r="A868" s="2" t="s">
        <v>3356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0" t="str">
        <f>_xlfn.XLOOKUP(PROPERTIES[[#This Row],[VEHIDCODE]],CONTROL[VEHIDCODE],CONTROL[ENGLISH])</f>
        <v>Comeng Maldon-Dombarton '8650'</v>
      </c>
      <c r="F868" t="s">
        <v>541</v>
      </c>
      <c r="G868" s="40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BI868" s="6"/>
      <c r="BJ868" s="7"/>
      <c r="BK868" s="8"/>
      <c r="BL868"/>
    </row>
    <row r="869" spans="1:64" x14ac:dyDescent="0.35">
      <c r="A869" s="2" t="s">
        <v>3357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0" t="str">
        <f>_xlfn.XLOOKUP(PROPERTIES[[#This Row],[VEHIDCODE]],CONTROL[VEHIDCODE],CONTROL[ENGLISH])</f>
        <v>EMD/NOHAB J30C-2DSB MZ III</v>
      </c>
      <c r="F869" t="s">
        <v>541</v>
      </c>
      <c r="G869" s="40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BI869" s="6"/>
      <c r="BJ869" s="7"/>
      <c r="BK869" s="8"/>
      <c r="BL869"/>
    </row>
    <row r="870" spans="1:64" x14ac:dyDescent="0.35">
      <c r="A870" s="2" t="s">
        <v>3358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0" t="str">
        <f>_xlfn.XLOOKUP(PROPERTIES[[#This Row],[VEHIDCODE]],CONTROL[VEHIDCODE],CONTROL[ENGLISH])</f>
        <v>EMD/Clyde AT26C 'Twin 16-645'</v>
      </c>
      <c r="F870" t="s">
        <v>541</v>
      </c>
      <c r="G870" s="40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BI870" s="6"/>
      <c r="BJ870" s="7"/>
      <c r="BK870" s="8"/>
      <c r="BL870"/>
    </row>
    <row r="871" spans="1:64" x14ac:dyDescent="0.35">
      <c r="A871" s="2" t="s">
        <v>3491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0" t="str">
        <f>_xlfn.XLOOKUP(PROPERTIES[[#This Row],[VEHIDCODE]],CONTROL[VEHIDCODE],CONTROL[ENGLISH])</f>
        <v>EMD/Clyde GL26C-2</v>
      </c>
      <c r="F871" t="s">
        <v>541</v>
      </c>
      <c r="G871" s="40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BI871" s="6"/>
      <c r="BJ871" s="7"/>
      <c r="BK871" s="8"/>
      <c r="BL871"/>
    </row>
    <row r="872" spans="1:64" x14ac:dyDescent="0.35">
      <c r="A872" s="2" t="s">
        <v>3359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0" t="str">
        <f>_xlfn.XLOOKUP(PROPERTIES[[#This Row],[VEHIDCODE]],CONTROL[VEHIDCODE],CONTROL[ENGLISH])</f>
        <v xml:space="preserve">EEC A.249 </v>
      </c>
      <c r="F872" t="s">
        <v>541</v>
      </c>
      <c r="G872" s="40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BI872" s="6"/>
      <c r="BJ872" s="7"/>
      <c r="BK872" s="8"/>
      <c r="BL872"/>
    </row>
    <row r="873" spans="1:64" x14ac:dyDescent="0.35">
      <c r="A873" s="2" t="s">
        <v>3360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0" t="str">
        <f>_xlfn.XLOOKUP(PROPERTIES[[#This Row],[VEHIDCODE]],CONTROL[VEHIDCODE],CONTROL[ENGLISH])</f>
        <v>EEC A.253</v>
      </c>
      <c r="F873" t="s">
        <v>541</v>
      </c>
      <c r="G873" s="40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BI873" s="6"/>
      <c r="BJ873" s="7"/>
      <c r="BK873" s="8"/>
      <c r="BL873"/>
    </row>
    <row r="874" spans="1:64" x14ac:dyDescent="0.35">
      <c r="A874" s="2" t="s">
        <v>3361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0" t="str">
        <f>_xlfn.XLOOKUP(PROPERTIES[[#This Row],[VEHIDCODE]],CONTROL[VEHIDCODE],CONTROL[ENGLISH])</f>
        <v>GE U26C</v>
      </c>
      <c r="F874" t="s">
        <v>697</v>
      </c>
      <c r="G874" s="40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BI874" s="6"/>
      <c r="BJ874" s="7"/>
      <c r="BK874" s="8"/>
      <c r="BL874"/>
    </row>
    <row r="875" spans="1:64" x14ac:dyDescent="0.35">
      <c r="A875" s="2" t="s">
        <v>3362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0" t="str">
        <f>_xlfn.XLOOKUP(PROPERTIES[[#This Row],[VEHIDCODE]],CONTROL[VEHIDCODE],CONTROL[ENGLISH])</f>
        <v>Metrowick/BP 786</v>
      </c>
      <c r="F875" t="s">
        <v>541</v>
      </c>
      <c r="G875" s="40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BI875" s="6"/>
      <c r="BJ875" s="7"/>
      <c r="BK875" s="8"/>
      <c r="BL875"/>
    </row>
    <row r="876" spans="1:64" x14ac:dyDescent="0.35">
      <c r="A876" s="2" t="s">
        <v>3363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0" t="str">
        <f>_xlfn.XLOOKUP(PROPERTIES[[#This Row],[VEHIDCODE]],CONTROL[VEHIDCODE],CONTROL[ENGLISH])</f>
        <v>ALCO RSC-3 77732</v>
      </c>
      <c r="F876" t="s">
        <v>541</v>
      </c>
      <c r="G876" s="40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BI876" s="6"/>
      <c r="BJ876" s="7"/>
      <c r="BK876" s="8"/>
      <c r="BL876"/>
    </row>
    <row r="877" spans="1:64" x14ac:dyDescent="0.35">
      <c r="A877" s="2" t="s">
        <v>3364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0" t="str">
        <f>_xlfn.XLOOKUP(PROPERTIES[[#This Row],[VEHIDCODE]],CONTROL[VEHIDCODE],CONTROL[ENGLISH])</f>
        <v>EMD/Clyde G8C</v>
      </c>
      <c r="F877" t="s">
        <v>541</v>
      </c>
      <c r="G877" s="40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BI877" s="6"/>
      <c r="BJ877" s="7"/>
      <c r="BK877" s="8"/>
      <c r="BL877"/>
    </row>
    <row r="878" spans="1:64" x14ac:dyDescent="0.35">
      <c r="A878" s="2" t="s">
        <v>3365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0" t="str">
        <f>_xlfn.XLOOKUP(PROPERTIES[[#This Row],[VEHIDCODE]],CONTROL[VEHIDCODE],CONTROL[ENGLISH])</f>
        <v>EMD/Clyde G12</v>
      </c>
      <c r="F878" t="s">
        <v>697</v>
      </c>
      <c r="G878" s="40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BI878" s="6"/>
      <c r="BJ878" s="7"/>
      <c r="BK878" s="8"/>
      <c r="BL878"/>
    </row>
    <row r="879" spans="1:64" x14ac:dyDescent="0.35">
      <c r="A879" s="2" t="s">
        <v>3366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0" t="str">
        <f>_xlfn.XLOOKUP(PROPERTIES[[#This Row],[VEHIDCODE]],CONTROL[VEHIDCODE],CONTROL[ENGLISH])</f>
        <v>EMD/Clyde G8</v>
      </c>
      <c r="F879" t="s">
        <v>697</v>
      </c>
      <c r="G879" s="40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BI879" s="6"/>
      <c r="BJ879" s="7"/>
      <c r="BK879" s="8"/>
      <c r="BL879"/>
    </row>
    <row r="880" spans="1:64" x14ac:dyDescent="0.35">
      <c r="A880" s="2" t="s">
        <v>3367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0" t="str">
        <f>_xlfn.XLOOKUP(PROPERTIES[[#This Row],[VEHIDCODE]],CONTROL[VEHIDCODE],CONTROL[ENGLISH])</f>
        <v>Goninan 47 Class</v>
      </c>
      <c r="F880" t="s">
        <v>541</v>
      </c>
      <c r="G880" s="40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BI880" s="6"/>
      <c r="BJ880" s="7"/>
      <c r="BK880" s="8"/>
      <c r="BL880"/>
    </row>
    <row r="881" spans="1:64" x14ac:dyDescent="0.35">
      <c r="A881" s="2" t="s">
        <v>3368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0" t="str">
        <f>_xlfn.XLOOKUP(PROPERTIES[[#This Row],[VEHIDCODE]],CONTROL[VEHIDCODE],CONTROL[ENGLISH])</f>
        <v>William Fairbairn 2-2-2 'Baroneza'</v>
      </c>
      <c r="F881" t="s">
        <v>558</v>
      </c>
      <c r="G881" s="40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BI881" s="6"/>
      <c r="BJ881" s="7"/>
      <c r="BK881" s="8"/>
      <c r="BL881"/>
    </row>
    <row r="882" spans="1:64" x14ac:dyDescent="0.35">
      <c r="A882" s="2" t="s">
        <v>3369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0" t="str">
        <f>_xlfn.XLOOKUP(PROPERTIES[[#This Row],[VEHIDCODE]],CONTROL[VEHIDCODE],CONTROL[ENGLISH])</f>
        <v>Hunslet 0-4-0ST 'La Portena'</v>
      </c>
      <c r="F882" t="s">
        <v>538</v>
      </c>
      <c r="G882" s="40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BI882" s="6"/>
      <c r="BJ882" s="7"/>
      <c r="BK882" s="8"/>
      <c r="BL882"/>
    </row>
    <row r="883" spans="1:64" x14ac:dyDescent="0.35">
      <c r="A883" s="2" t="s">
        <v>3370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0" t="str">
        <f>_xlfn.XLOOKUP(PROPERTIES[[#This Row],[VEHIDCODE]],CONTROL[VEHIDCODE],CONTROL[ENGLISH])</f>
        <v>Burnham 2-10-0 'Dom Pedro Segundo 119'</v>
      </c>
      <c r="F883" t="s">
        <v>558</v>
      </c>
      <c r="G883" s="40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BI883" s="6"/>
      <c r="BJ883" s="7"/>
      <c r="BK883" s="8"/>
      <c r="BL883"/>
    </row>
    <row r="884" spans="1:64" x14ac:dyDescent="0.35">
      <c r="A884" s="2" t="s">
        <v>3371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0" t="str">
        <f>_xlfn.XLOOKUP(PROPERTIES[[#This Row],[VEHIDCODE]],CONTROL[VEHIDCODE],CONTROL[ENGLISH])</f>
        <v>Baldwin 0-22C No8 'Monsefu'</v>
      </c>
      <c r="F884" t="s">
        <v>700</v>
      </c>
      <c r="G884" s="40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BI884" s="6"/>
      <c r="BJ884" s="7"/>
      <c r="BK884" s="8"/>
      <c r="BL884"/>
    </row>
    <row r="885" spans="1:64" x14ac:dyDescent="0.35">
      <c r="A885" s="2" t="s">
        <v>3372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0" t="str">
        <f>_xlfn.XLOOKUP(PROPERTIES[[#This Row],[VEHIDCODE]],CONTROL[VEHIDCODE],CONTROL[ENGLISH])</f>
        <v>North British 2-6-0 Q Class</v>
      </c>
      <c r="F885" t="s">
        <v>712</v>
      </c>
      <c r="G885" s="40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BI885" s="6"/>
      <c r="BJ885" s="7"/>
      <c r="BK885" s="8"/>
      <c r="BL885"/>
    </row>
    <row r="886" spans="1:64" x14ac:dyDescent="0.35">
      <c r="A886" s="2" t="s">
        <v>3373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0" t="str">
        <f>_xlfn.XLOOKUP(PROPERTIES[[#This Row],[VEHIDCODE]],CONTROL[VEHIDCODE],CONTROL[ENGLISH])</f>
        <v>NBLC 4-6-2 PS10 Class</v>
      </c>
      <c r="F886" t="s">
        <v>538</v>
      </c>
      <c r="G886" s="40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BI886" s="6"/>
      <c r="BJ886" s="7"/>
      <c r="BK886" s="8"/>
      <c r="BL886"/>
    </row>
    <row r="887" spans="1:64" x14ac:dyDescent="0.35">
      <c r="A887" s="2" t="s">
        <v>3374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0" t="str">
        <f>_xlfn.XLOOKUP(PROPERTIES[[#This Row],[VEHIDCODE]],CONTROL[VEHIDCODE],CONTROL[ENGLISH])</f>
        <v>Yorkshire Engine Co. 4-8-4T 'Nitrate 101'</v>
      </c>
      <c r="F887" t="s">
        <v>573</v>
      </c>
      <c r="G887" s="40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BI887" s="6"/>
      <c r="BJ887" s="7"/>
      <c r="BK887" s="8"/>
      <c r="BL887"/>
    </row>
    <row r="888" spans="1:64" x14ac:dyDescent="0.35">
      <c r="A888" t="s">
        <v>3375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0" t="str">
        <f>_xlfn.XLOOKUP(PROPERTIES[[#This Row],[VEHIDCODE]],CONTROL[VEHIDCODE],CONTROL[ENGLISH])</f>
        <v>SLM-BBC 1-D-1</v>
      </c>
      <c r="F888" t="s">
        <v>558</v>
      </c>
      <c r="G888" s="40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BI888" s="6"/>
      <c r="BJ888" s="7"/>
      <c r="BK888" s="8"/>
      <c r="BL888"/>
    </row>
    <row r="889" spans="1:64" x14ac:dyDescent="0.35">
      <c r="A889" t="s">
        <v>3376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0" t="str">
        <f>_xlfn.XLOOKUP(PROPERTIES[[#This Row],[VEHIDCODE]],CONTROL[VEHIDCODE],CONTROL[ENGLISH])</f>
        <v>GE 2-C+C-2</v>
      </c>
      <c r="F889" t="s">
        <v>558</v>
      </c>
      <c r="G889" s="40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BI889" s="6"/>
      <c r="BJ889" s="7"/>
      <c r="BK889" s="8"/>
      <c r="BL889"/>
    </row>
    <row r="890" spans="1:64" x14ac:dyDescent="0.35">
      <c r="A890" s="2" t="s">
        <v>3377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0" t="str">
        <f>_xlfn.XLOOKUP(PROPERTIES[[#This Row],[VEHIDCODE]],CONTROL[VEHIDCODE],CONTROL[ENGLISH])</f>
        <v>Norris &amp; Brothers 4-4-0 'La Copiapo'</v>
      </c>
      <c r="F890" t="s">
        <v>573</v>
      </c>
      <c r="G890" s="40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BI890" s="6"/>
      <c r="BJ890" s="7"/>
      <c r="BK890" s="8"/>
      <c r="BL890"/>
    </row>
    <row r="891" spans="1:64" x14ac:dyDescent="0.35">
      <c r="A891" s="2" t="s">
        <v>3378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0" t="str">
        <f>_xlfn.XLOOKUP(PROPERTIES[[#This Row],[VEHIDCODE]],CONTROL[VEHIDCODE],CONTROL[ENGLISH])</f>
        <v>AEG A1A+A1A</v>
      </c>
      <c r="F891" t="s">
        <v>577</v>
      </c>
      <c r="G891" s="40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BI891" s="6"/>
      <c r="BJ891" s="7"/>
      <c r="BK891" s="8"/>
      <c r="BL891"/>
    </row>
    <row r="892" spans="1:64" x14ac:dyDescent="0.35">
      <c r="A892" s="2" t="s">
        <v>3379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0" t="str">
        <f>_xlfn.XLOOKUP(PROPERTIES[[#This Row],[VEHIDCODE]],CONTROL[VEHIDCODE],CONTROL[ENGLISH])</f>
        <v>Ganz 'Arpad' Bariloche DMU</v>
      </c>
      <c r="F892" t="s">
        <v>538</v>
      </c>
      <c r="G892" s="40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BI892" s="6"/>
      <c r="BJ892" s="7"/>
      <c r="BK892" s="8"/>
      <c r="BL892"/>
    </row>
    <row r="893" spans="1:64" x14ac:dyDescent="0.35">
      <c r="A893" s="2" t="s">
        <v>3380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0" t="str">
        <f>_xlfn.XLOOKUP(PROPERTIES[[#This Row],[VEHIDCODE]],CONTROL[VEHIDCODE],CONTROL[ENGLISH])</f>
        <v>Avonside 0-6-0ST Sao Paulo No. 13 - 14</v>
      </c>
      <c r="F893" t="s">
        <v>558</v>
      </c>
      <c r="G893" s="40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BI893" s="6"/>
      <c r="BJ893" s="7"/>
      <c r="BK893" s="8"/>
      <c r="BL893"/>
    </row>
    <row r="894" spans="1:64" x14ac:dyDescent="0.35">
      <c r="A894" s="2" t="s">
        <v>3381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0" t="str">
        <f>_xlfn.XLOOKUP(PROPERTIES[[#This Row],[VEHIDCODE]],CONTROL[VEHIDCODE],CONTROL[ENGLISH])</f>
        <v>Ganz 'Arpad' CMU 4701 Transandino</v>
      </c>
      <c r="F894" t="s">
        <v>538</v>
      </c>
      <c r="G894" s="40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BI894" s="6"/>
      <c r="BJ894" s="7"/>
      <c r="BK894" s="8"/>
      <c r="BL894"/>
    </row>
    <row r="895" spans="1:64" x14ac:dyDescent="0.35">
      <c r="A895" s="2" t="s">
        <v>3382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0" t="str">
        <f>_xlfn.XLOOKUP(PROPERTIES[[#This Row],[VEHIDCODE]],CONTROL[VEHIDCODE],CONTROL[ENGLISH])</f>
        <v>Kawasaki/Hitachi AEZ Railcar</v>
      </c>
      <c r="F895" t="s">
        <v>573</v>
      </c>
      <c r="G895" s="40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BI895" s="6"/>
      <c r="BJ895" s="7"/>
      <c r="BK895" s="8"/>
      <c r="BL895"/>
    </row>
    <row r="896" spans="1:64" x14ac:dyDescent="0.35">
      <c r="A896" t="s">
        <v>3383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0" t="str">
        <f>_xlfn.XLOOKUP(PROPERTIES[[#This Row],[VEHIDCODE]],CONTROL[VEHIDCODE],CONTROL[ENGLISH])</f>
        <v>BREL GEC Auckland ART Concept</v>
      </c>
      <c r="F896" t="s">
        <v>697</v>
      </c>
      <c r="G896" s="40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BI896" s="6"/>
      <c r="BJ896" s="7"/>
      <c r="BK896" s="8"/>
      <c r="BL896"/>
    </row>
    <row r="897" spans="1:64" x14ac:dyDescent="0.35">
      <c r="A897" s="2" t="s">
        <v>3384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0" t="str">
        <f>_xlfn.XLOOKUP(PROPERTIES[[#This Row],[VEHIDCODE]],CONTROL[VEHIDCODE],CONTROL[ENGLISH])</f>
        <v>Comeng 1100 Railcar</v>
      </c>
      <c r="F897" t="s">
        <v>541</v>
      </c>
      <c r="G897" s="40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BI897" s="6"/>
      <c r="BJ897" s="7"/>
      <c r="BK897" s="8"/>
      <c r="BL897"/>
    </row>
    <row r="898" spans="1:64" x14ac:dyDescent="0.35">
      <c r="A898" s="2" t="s">
        <v>3385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0" t="str">
        <f>_xlfn.XLOOKUP(PROPERTIES[[#This Row],[VEHIDCODE]],CONTROL[VEHIDCODE],CONTROL[ENGLISH])</f>
        <v>Thai Comeng XPT Concept</v>
      </c>
      <c r="F898" t="s">
        <v>743</v>
      </c>
      <c r="G898" s="40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BI898" s="6"/>
      <c r="BJ898" s="7"/>
      <c r="BK898" s="8"/>
      <c r="BL898"/>
    </row>
    <row r="899" spans="1:64" x14ac:dyDescent="0.35">
      <c r="A899" s="2" t="s">
        <v>3386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0" t="str">
        <f>_xlfn.XLOOKUP(PROPERTIES[[#This Row],[VEHIDCODE]],CONTROL[VEHIDCODE],CONTROL[ENGLISH])</f>
        <v>Comeng NSW XPT</v>
      </c>
      <c r="F899" t="s">
        <v>541</v>
      </c>
      <c r="G899" s="40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BI899" s="6"/>
      <c r="BJ899" s="7"/>
      <c r="BK899" s="8"/>
      <c r="BL899"/>
    </row>
    <row r="900" spans="1:64" x14ac:dyDescent="0.35">
      <c r="A900" s="2" t="s">
        <v>3387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0" t="str">
        <f>_xlfn.XLOOKUP(PROPERTIES[[#This Row],[VEHIDCODE]],CONTROL[VEHIDCODE],CONTROL[ENGLISH])</f>
        <v>Tangara V-Set Hybrid Concept</v>
      </c>
      <c r="F900" t="s">
        <v>541</v>
      </c>
      <c r="G900" s="40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BI900" s="6"/>
      <c r="BJ900" s="7"/>
      <c r="BK900" s="8"/>
      <c r="BL900"/>
    </row>
    <row r="901" spans="1:64" x14ac:dyDescent="0.35">
      <c r="A901" s="2" t="s">
        <v>3388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0" t="str">
        <f>_xlfn.XLOOKUP(PROPERTIES[[#This Row],[VEHIDCODE]],CONTROL[VEHIDCODE],CONTROL[ENGLISH])</f>
        <v>NSWGR 800/900 'DEB'</v>
      </c>
      <c r="F901" t="s">
        <v>541</v>
      </c>
      <c r="G901" s="40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BI901" s="6"/>
      <c r="BJ901" s="7"/>
      <c r="BK901" s="8"/>
      <c r="BL901"/>
    </row>
    <row r="902" spans="1:64" x14ac:dyDescent="0.35">
      <c r="A902" s="2" t="s">
        <v>3389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0" t="str">
        <f>_xlfn.XLOOKUP(PROPERTIES[[#This Row],[VEHIDCODE]],CONTROL[VEHIDCODE],CONTROL[ENGLISH])</f>
        <v>Goninan Tangara 4D Prototype</v>
      </c>
      <c r="F902" t="s">
        <v>541</v>
      </c>
      <c r="G902" s="40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BI902" s="6"/>
      <c r="BJ902" s="7"/>
      <c r="BK902" s="8"/>
      <c r="BL902"/>
    </row>
    <row r="903" spans="1:64" x14ac:dyDescent="0.35">
      <c r="A903" s="2" t="s">
        <v>3390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0" t="str">
        <f>_xlfn.XLOOKUP(PROPERTIES[[#This Row],[VEHIDCODE]],CONTROL[VEHIDCODE],CONTROL[ENGLISH])</f>
        <v>Goninan Tangara T-Set</v>
      </c>
      <c r="F903" t="s">
        <v>541</v>
      </c>
      <c r="G903" s="40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BI903" s="6"/>
      <c r="BJ903" s="7"/>
      <c r="BK903" s="8"/>
      <c r="BL903"/>
    </row>
    <row r="904" spans="1:64" x14ac:dyDescent="0.35">
      <c r="A904" s="2" t="s">
        <v>3391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0" t="str">
        <f>_xlfn.XLOOKUP(PROPERTIES[[#This Row],[VEHIDCODE]],CONTROL[VEHIDCODE],CONTROL[ENGLISH])</f>
        <v>NSWGR 600/700</v>
      </c>
      <c r="F904" t="s">
        <v>541</v>
      </c>
      <c r="G904" s="40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BI904" s="6"/>
      <c r="BJ904" s="7"/>
      <c r="BK904" s="8"/>
      <c r="BL904"/>
    </row>
    <row r="905" spans="1:64" x14ac:dyDescent="0.35">
      <c r="A905" s="2" t="s">
        <v>3392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0" t="str">
        <f>_xlfn.XLOOKUP(PROPERTIES[[#This Row],[VEHIDCODE]],CONTROL[VEHIDCODE],CONTROL[ENGLISH])</f>
        <v>Kawasaki RM 'Silver Fern'</v>
      </c>
      <c r="F905" t="s">
        <v>697</v>
      </c>
      <c r="G905" s="40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BI905" s="6"/>
      <c r="BJ905" s="7"/>
      <c r="BK905" s="8"/>
      <c r="BL905"/>
    </row>
    <row r="906" spans="1:64" x14ac:dyDescent="0.35">
      <c r="A906" s="2" t="s">
        <v>3393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0" t="str">
        <f>_xlfn.XLOOKUP(PROPERTIES[[#This Row],[VEHIDCODE]],CONTROL[VEHIDCODE],CONTROL[ENGLISH])</f>
        <v>Comeng W Class 'Sputnik'</v>
      </c>
      <c r="F906" t="s">
        <v>541</v>
      </c>
      <c r="G906" s="40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BI906" s="6"/>
      <c r="BJ906" s="7"/>
      <c r="BK906" s="8"/>
      <c r="BL906"/>
    </row>
    <row r="907" spans="1:64" x14ac:dyDescent="0.35">
      <c r="A907" s="2" t="s">
        <v>3394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0" t="str">
        <f>_xlfn.XLOOKUP(PROPERTIES[[#This Row],[VEHIDCODE]],CONTROL[VEHIDCODE],CONTROL[ENGLISH])</f>
        <v>Leeds/Clyde 'Standard' EMU</v>
      </c>
      <c r="F907" t="s">
        <v>541</v>
      </c>
      <c r="G907" s="40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BI907" s="6"/>
      <c r="BJ907" s="7"/>
      <c r="BK907" s="8"/>
      <c r="BL907"/>
    </row>
    <row r="908" spans="1:64" x14ac:dyDescent="0.35">
      <c r="A908" s="2" t="s">
        <v>3395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0" t="str">
        <f>_xlfn.XLOOKUP(PROPERTIES[[#This Row],[VEHIDCODE]],CONTROL[VEHIDCODE],CONTROL[ENGLISH])</f>
        <v>NSWGR 'Tulloch' EMU</v>
      </c>
      <c r="F908" t="s">
        <v>541</v>
      </c>
      <c r="G908" s="40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BI908" s="6"/>
      <c r="BJ908" s="7"/>
      <c r="BK908" s="8"/>
      <c r="BL908"/>
    </row>
    <row r="909" spans="1:64" x14ac:dyDescent="0.35">
      <c r="A909" s="2" t="s">
        <v>3396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0" t="str">
        <f>_xlfn.XLOOKUP(PROPERTIES[[#This Row],[VEHIDCODE]],CONTROL[VEHIDCODE],CONTROL[ENGLISH])</f>
        <v>Alstom X'Trapolis 100 Melbourne</v>
      </c>
      <c r="F909" t="s">
        <v>541</v>
      </c>
      <c r="G909" s="40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0</v>
      </c>
      <c r="BI909" s="6"/>
      <c r="BJ909" s="7"/>
      <c r="BK909" s="8"/>
      <c r="BL909"/>
    </row>
    <row r="910" spans="1:64" x14ac:dyDescent="0.35">
      <c r="A910" s="2" t="s">
        <v>1847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0" t="str">
        <f>_xlfn.XLOOKUP(PROPERTIES[[#This Row],[VEHIDCODE]],CONTROL[VEHIDCODE],CONTROL[ENGLISH])</f>
        <v>Early American End-Platform Coach [Smaller]</v>
      </c>
      <c r="G910" s="40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BI910" s="6"/>
      <c r="BJ910" s="7"/>
      <c r="BK910" s="8"/>
      <c r="BL910"/>
    </row>
    <row r="911" spans="1:64" x14ac:dyDescent="0.35">
      <c r="A911" s="2" t="s">
        <v>1849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0" t="str">
        <f>_xlfn.XLOOKUP(PROPERTIES[[#This Row],[VEHIDCODE]],CONTROL[VEHIDCODE],CONTROL[ENGLISH])</f>
        <v>Early American End-Platform Mail Coach [Smaller]</v>
      </c>
      <c r="G911" s="40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BI911" s="6"/>
      <c r="BJ911" s="7"/>
      <c r="BK911" s="8"/>
      <c r="BL911"/>
    </row>
    <row r="912" spans="1:64" x14ac:dyDescent="0.35">
      <c r="A912" s="2" t="s">
        <v>1850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0" t="str">
        <f>_xlfn.XLOOKUP(PROPERTIES[[#This Row],[VEHIDCODE]],CONTROL[VEHIDCODE],CONTROL[ENGLISH])</f>
        <v>Early 2-axle Compartment Coach</v>
      </c>
      <c r="G912" s="40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BI912" s="6"/>
      <c r="BJ912" s="7"/>
      <c r="BK912" s="8"/>
      <c r="BL912"/>
    </row>
    <row r="913" spans="1:64" x14ac:dyDescent="0.35">
      <c r="A913" s="2" t="s">
        <v>1851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0" t="str">
        <f>_xlfn.XLOOKUP(PROPERTIES[[#This Row],[VEHIDCODE]],CONTROL[VEHIDCODE],CONTROL[ENGLISH])</f>
        <v>Early 2-axle Mail Coach</v>
      </c>
      <c r="G913" s="40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BI913" s="6"/>
      <c r="BJ913" s="7"/>
      <c r="BK913" s="8"/>
      <c r="BL913"/>
    </row>
    <row r="914" spans="1:64" x14ac:dyDescent="0.35">
      <c r="A914" t="s">
        <v>1854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0" t="str">
        <f>_xlfn.XLOOKUP(PROPERTIES[[#This Row],[VEHIDCODE]],CONTROL[VEHIDCODE],CONTROL[ENGLISH])</f>
        <v>Early 2-axle End-Platform Coach</v>
      </c>
      <c r="G914" s="40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BI914" s="6"/>
      <c r="BJ914" s="7"/>
      <c r="BK914" s="8"/>
      <c r="BL914"/>
    </row>
    <row r="915" spans="1:64" x14ac:dyDescent="0.35">
      <c r="A915" s="2" t="s">
        <v>1855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0" t="str">
        <f>_xlfn.XLOOKUP(PROPERTIES[[#This Row],[VEHIDCODE]],CONTROL[VEHIDCODE],CONTROL[ENGLISH])</f>
        <v>Early 2-axle Suburban Coach</v>
      </c>
      <c r="G915" s="40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BI915" s="6"/>
      <c r="BJ915" s="7"/>
      <c r="BK915" s="8"/>
      <c r="BL915"/>
    </row>
    <row r="916" spans="1:64" x14ac:dyDescent="0.35">
      <c r="A916" s="2" t="s">
        <v>1858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0" t="str">
        <f>_xlfn.XLOOKUP(PROPERTIES[[#This Row],[VEHIDCODE]],CONTROL[VEHIDCODE],CONTROL[ENGLISH])</f>
        <v>BREL Mk3 Coach</v>
      </c>
      <c r="G916" s="40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1960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BI916" s="6"/>
      <c r="BJ916" s="7"/>
      <c r="BK916" s="8"/>
      <c r="BL916"/>
    </row>
    <row r="917" spans="1:64" x14ac:dyDescent="0.35">
      <c r="A917" s="2" t="s">
        <v>1859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0" t="str">
        <f>_xlfn.XLOOKUP(PROPERTIES[[#This Row],[VEHIDCODE]],CONTROL[VEHIDCODE],CONTROL[ENGLISH])</f>
        <v>BREL Mk3 Mail Coach</v>
      </c>
      <c r="G917" s="40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1960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BI917" s="6"/>
      <c r="BJ917" s="7"/>
      <c r="BK917" s="8"/>
      <c r="BL917"/>
    </row>
    <row r="918" spans="1:64" x14ac:dyDescent="0.35">
      <c r="A918" s="2" t="s">
        <v>1861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0" t="str">
        <f>_xlfn.XLOOKUP(PROPERTIES[[#This Row],[VEHIDCODE]],CONTROL[VEHIDCODE],CONTROL[ENGLISH])</f>
        <v>Comeng SA2000 SDD Concept</v>
      </c>
      <c r="G918" s="40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BI918" s="6"/>
      <c r="BJ918" s="7"/>
      <c r="BK918" s="8"/>
      <c r="BL918"/>
    </row>
    <row r="919" spans="1:64" x14ac:dyDescent="0.35">
      <c r="A919" s="2" t="s">
        <v>1863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0" t="str">
        <f>_xlfn.XLOOKUP(PROPERTIES[[#This Row],[VEHIDCODE]],CONTROL[VEHIDCODE],CONTROL[ENGLISH])</f>
        <v>Melbourne/Goninan 4D Coach Concept</v>
      </c>
      <c r="G919" s="40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BI919" s="6"/>
      <c r="BJ919" s="7"/>
      <c r="BK919" s="8"/>
      <c r="BL919"/>
    </row>
    <row r="920" spans="1:64" x14ac:dyDescent="0.35">
      <c r="A920" s="2" t="s">
        <v>1864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0" t="str">
        <f>_xlfn.XLOOKUP(PROPERTIES[[#This Row],[VEHIDCODE]],CONTROL[VEHIDCODE],CONTROL[ENGLISH])</f>
        <v>Tangara V-Set Hybrid Coach Concept</v>
      </c>
      <c r="G920" s="40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BI920" s="6"/>
      <c r="BJ920" s="7"/>
      <c r="BK920" s="8"/>
      <c r="BL920"/>
    </row>
    <row r="921" spans="1:64" x14ac:dyDescent="0.35">
      <c r="A921" s="2" t="s">
        <v>1866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0" t="str">
        <f>_xlfn.XLOOKUP(PROPERTIES[[#This Row],[VEHIDCODE]],CONTROL[VEHIDCODE],CONTROL[ENGLISH])</f>
        <v>NZR Silver Star Coach</v>
      </c>
      <c r="G921" s="40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BI921" s="6"/>
      <c r="BJ921" s="7"/>
      <c r="BK921" s="8"/>
      <c r="BL921"/>
    </row>
    <row r="922" spans="1:64" x14ac:dyDescent="0.35">
      <c r="A922" s="2" t="s">
        <v>1868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0" t="str">
        <f>_xlfn.XLOOKUP(PROPERTIES[[#This Row],[VEHIDCODE]],CONTROL[VEHIDCODE],CONTROL[ENGLISH])</f>
        <v>NZR Silver Star Mail Coach</v>
      </c>
      <c r="G922" s="40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BI922" s="6"/>
      <c r="BJ922" s="7"/>
      <c r="BK922" s="8"/>
      <c r="BL922"/>
    </row>
    <row r="923" spans="1:64" x14ac:dyDescent="0.35">
      <c r="A923" s="2" t="s">
        <v>1870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0" t="str">
        <f>_xlfn.XLOOKUP(PROPERTIES[[#This Row],[VEHIDCODE]],CONTROL[VEHIDCODE],CONTROL[ENGLISH])</f>
        <v>Comeng High Speed Coach</v>
      </c>
      <c r="G923" s="40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BI923" s="6"/>
      <c r="BJ923" s="7"/>
      <c r="BK923" s="8"/>
      <c r="BL923"/>
    </row>
    <row r="924" spans="1:64" x14ac:dyDescent="0.35">
      <c r="A924" s="2" t="s">
        <v>1871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0" t="str">
        <f>_xlfn.XLOOKUP(PROPERTIES[[#This Row],[VEHIDCODE]],CONTROL[VEHIDCODE],CONTROL[ENGLISH])</f>
        <v>Comeng High Speed Mail Coach</v>
      </c>
      <c r="G924" s="40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BI924" s="6"/>
      <c r="BJ924" s="7"/>
      <c r="BK924" s="8"/>
      <c r="BL924"/>
    </row>
    <row r="925" spans="1:64" x14ac:dyDescent="0.35">
      <c r="A925" s="2" t="s">
        <v>1875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0" t="str">
        <f>_xlfn.XLOOKUP(PROPERTIES[[#This Row],[VEHIDCODE]],CONTROL[VEHIDCODE],CONTROL[ENGLISH])</f>
        <v>Comeng-M&amp;K H-Type Suburban Coach</v>
      </c>
      <c r="G925" s="40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BI925" s="6"/>
      <c r="BJ925" s="7"/>
      <c r="BK925" s="8"/>
      <c r="BL925"/>
    </row>
    <row r="926" spans="1:64" x14ac:dyDescent="0.35">
      <c r="A926" s="2" t="s">
        <v>1877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0" t="str">
        <f>_xlfn.XLOOKUP(PROPERTIES[[#This Row],[VEHIDCODE]],CONTROL[VEHIDCODE],CONTROL[ENGLISH])</f>
        <v>NSWGR 'Tulloch' RUB Coach</v>
      </c>
      <c r="G926" s="40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BI926" s="6"/>
      <c r="BJ926" s="7"/>
      <c r="BK926" s="8"/>
      <c r="BL926"/>
    </row>
    <row r="927" spans="1:64" x14ac:dyDescent="0.35">
      <c r="A927" s="2" t="s">
        <v>1878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0" t="str">
        <f>_xlfn.XLOOKUP(PROPERTIES[[#This Row],[VEHIDCODE]],CONTROL[VEHIDCODE],CONTROL[ENGLISH])</f>
        <v>NSWGR 'Tulloch' RUB Mail Coach</v>
      </c>
      <c r="G927" s="40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BI927" s="6"/>
      <c r="BJ927" s="7"/>
      <c r="BK927" s="8"/>
      <c r="BL927"/>
    </row>
    <row r="928" spans="1:64" x14ac:dyDescent="0.35">
      <c r="A928" s="2" t="s">
        <v>1880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0" t="str">
        <f>_xlfn.XLOOKUP(PROPERTIES[[#This Row],[VEHIDCODE]],CONTROL[VEHIDCODE],CONTROL[ENGLISH])</f>
        <v>WAGR AY Suburban Coaches</v>
      </c>
      <c r="G928" s="40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BI928" s="6"/>
      <c r="BJ928" s="7"/>
      <c r="BK928" s="8"/>
      <c r="BL928"/>
    </row>
    <row r="929" spans="1:64" x14ac:dyDescent="0.35">
      <c r="A929" s="2" t="s">
        <v>1882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0" t="str">
        <f>_xlfn.XLOOKUP(PROPERTIES[[#This Row],[VEHIDCODE]],CONTROL[VEHIDCODE],CONTROL[ENGLISH])</f>
        <v>NZR 56ft Coach</v>
      </c>
      <c r="G929" s="40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BI929" s="6"/>
      <c r="BJ929" s="7"/>
      <c r="BK929" s="8"/>
      <c r="BL929"/>
    </row>
    <row r="930" spans="1:64" x14ac:dyDescent="0.35">
      <c r="A930" s="2" t="s">
        <v>1883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0" t="str">
        <f>_xlfn.XLOOKUP(PROPERTIES[[#This Row],[VEHIDCODE]],CONTROL[VEHIDCODE],CONTROL[ENGLISH])</f>
        <v>NZR 56ft Mail Coach</v>
      </c>
      <c r="G930" s="40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BI930" s="6"/>
      <c r="BJ930" s="7"/>
      <c r="BK930" s="8"/>
      <c r="BL930"/>
    </row>
    <row r="931" spans="1:64" x14ac:dyDescent="0.35">
      <c r="A931" s="2" t="s">
        <v>1891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0" t="str">
        <f>_xlfn.XLOOKUP(PROPERTIES[[#This Row],[VEHIDCODE]],CONTROL[VEHIDCODE],CONTROL[ENGLISH])</f>
        <v>NZR 50ft Coach</v>
      </c>
      <c r="G931" s="40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BI931" s="6"/>
      <c r="BJ931" s="7"/>
      <c r="BK931" s="8"/>
      <c r="BL931"/>
    </row>
    <row r="932" spans="1:64" x14ac:dyDescent="0.35">
      <c r="A932" s="2" t="s">
        <v>1892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0" t="str">
        <f>_xlfn.XLOOKUP(PROPERTIES[[#This Row],[VEHIDCODE]],CONTROL[VEHIDCODE],CONTROL[ENGLISH])</f>
        <v>NZR 50ft Mail Coach</v>
      </c>
      <c r="G932" s="40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BI932" s="6"/>
      <c r="BJ932" s="7"/>
      <c r="BK932" s="8"/>
      <c r="BL932"/>
    </row>
    <row r="933" spans="1:64" x14ac:dyDescent="0.35">
      <c r="A933" s="2" t="s">
        <v>1894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0" t="str">
        <f>_xlfn.XLOOKUP(PROPERTIES[[#This Row],[VEHIDCODE]],CONTROL[VEHIDCODE],CONTROL[ENGLISH])</f>
        <v>KA Type Tram Car</v>
      </c>
      <c r="G933" s="40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BI933" s="6"/>
      <c r="BJ933" s="7"/>
      <c r="BK933" s="8"/>
      <c r="BL933"/>
    </row>
    <row r="934" spans="1:64" x14ac:dyDescent="0.35">
      <c r="A934" s="2" t="s">
        <v>3397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0" t="str">
        <f>_xlfn.XLOOKUP(PROPERTIES[[#This Row],[VEHIDCODE]],CONTROL[VEHIDCODE],CONTROL[ENGLISH])</f>
        <v>Comeng 86 Class</v>
      </c>
      <c r="F934" t="s">
        <v>541</v>
      </c>
      <c r="G934" s="40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BI934" s="6"/>
      <c r="BJ934" s="7"/>
      <c r="BK934" s="8"/>
      <c r="BL934"/>
    </row>
    <row r="935" spans="1:64" x14ac:dyDescent="0.35">
      <c r="A935" s="2" t="s">
        <v>3269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0" t="str">
        <f>_xlfn.XLOOKUP(PROPERTIES[[#This Row],[VEHIDCODE]],CONTROL[VEHIDCODE],CONTROL[ENGLISH])</f>
        <v>Ganz-MAVAG EM/ET</v>
      </c>
      <c r="F935" t="s">
        <v>697</v>
      </c>
      <c r="G935" s="40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BI935" s="6"/>
      <c r="BJ935" s="7"/>
      <c r="BK935" s="8"/>
      <c r="BL935"/>
    </row>
    <row r="936" spans="1:64" x14ac:dyDescent="0.35">
      <c r="A936" s="2" t="s">
        <v>3398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0" t="str">
        <f>_xlfn.XLOOKUP(PROPERTIES[[#This Row],[VEHIDCODE]],CONTROL[VEHIDCODE],CONTROL[ENGLISH])</f>
        <v>EEC DM EMU</v>
      </c>
      <c r="F936" t="s">
        <v>697</v>
      </c>
      <c r="G936" s="40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BI936" s="6"/>
      <c r="BJ936" s="7"/>
      <c r="BK936" s="8"/>
      <c r="BL936"/>
    </row>
    <row r="937" spans="1:64" x14ac:dyDescent="0.35">
      <c r="A937" s="2" t="s">
        <v>3399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0" t="str">
        <f>_xlfn.XLOOKUP(PROPERTIES[[#This Row],[VEHIDCODE]],CONTROL[VEHIDCODE],CONTROL[ENGLISH])</f>
        <v>Hyundai Rotem/Mitsui 'Matangi'</v>
      </c>
      <c r="F937" t="s">
        <v>697</v>
      </c>
      <c r="G937" s="40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BI937" s="6"/>
      <c r="BJ937" s="7"/>
      <c r="BK937" s="8"/>
      <c r="BL937"/>
    </row>
    <row r="938" spans="1:64" x14ac:dyDescent="0.35">
      <c r="A938" s="2" t="s">
        <v>3400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0" t="str">
        <f>_xlfn.XLOOKUP(PROPERTIES[[#This Row],[VEHIDCODE]],CONTROL[VEHIDCODE],CONTROL[ENGLISH])</f>
        <v>Ganz Hunslet Budapest G2</v>
      </c>
      <c r="F938" t="s">
        <v>626</v>
      </c>
      <c r="G938" s="40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BI938" s="6"/>
      <c r="BJ938" s="7"/>
      <c r="BK938" s="8"/>
      <c r="BL938"/>
    </row>
    <row r="939" spans="1:64" x14ac:dyDescent="0.35">
      <c r="A939" s="2" t="s">
        <v>3401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0" t="str">
        <f>_xlfn.XLOOKUP(PROPERTIES[[#This Row],[VEHIDCODE]],CONTROL[VEHIDCODE],CONTROL[ENGLISH])</f>
        <v>BRC&amp;W NSU Class</v>
      </c>
      <c r="F939" t="s">
        <v>541</v>
      </c>
      <c r="G939" s="40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BI939" s="6"/>
      <c r="BJ939" s="7"/>
      <c r="BK939" s="8"/>
      <c r="BL939"/>
    </row>
    <row r="940" spans="1:64" x14ac:dyDescent="0.35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0" t="str">
        <f>_xlfn.XLOOKUP(PROPERTIES[[#This Row],[VEHIDCODE]],CONTROL[VEHIDCODE],CONTROL[ENGLISH])</f>
        <v>Itochu/Kinki/Kawasaki SP1900</v>
      </c>
      <c r="F940" t="s">
        <v>621</v>
      </c>
      <c r="G940" s="40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BI940" s="6"/>
      <c r="BJ940" s="7"/>
      <c r="BK940" s="8"/>
      <c r="BL940"/>
    </row>
    <row r="941" spans="1:64" x14ac:dyDescent="0.35">
      <c r="A941" t="s">
        <v>3403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0" t="str">
        <f>_xlfn.XLOOKUP(PROPERTIES[[#This Row],[VEHIDCODE]],CONTROL[VEHIDCODE],CONTROL[ENGLISH])</f>
        <v>Alstom/CRRC Datong HXD2</v>
      </c>
      <c r="F941" t="s">
        <v>575</v>
      </c>
      <c r="G941" s="40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BI941" s="6"/>
      <c r="BJ941" s="7"/>
      <c r="BK941" s="8"/>
      <c r="BL941"/>
    </row>
    <row r="942" spans="1:64" x14ac:dyDescent="0.35">
      <c r="A942" t="s">
        <v>3404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0" t="str">
        <f>_xlfn.XLOOKUP(PROPERTIES[[#This Row],[VEHIDCODE]],CONTROL[VEHIDCODE],CONTROL[ENGLISH])</f>
        <v>CRRC Qishuyan DF11</v>
      </c>
      <c r="F942" t="s">
        <v>575</v>
      </c>
      <c r="G942" s="40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BI942" s="6"/>
      <c r="BJ942" s="7"/>
      <c r="BK942" s="8"/>
      <c r="BL942"/>
    </row>
    <row r="943" spans="1:64" x14ac:dyDescent="0.35">
      <c r="A943" s="2" t="s">
        <v>3405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0" t="str">
        <f>_xlfn.XLOOKUP(PROPERTIES[[#This Row],[VEHIDCODE]],CONTROL[VEHIDCODE],CONTROL[ENGLISH])</f>
        <v>Zhuzhou SS8</v>
      </c>
      <c r="F943" t="s">
        <v>575</v>
      </c>
      <c r="G943" s="40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BI943" s="6"/>
      <c r="BJ943" s="7"/>
      <c r="BK943" s="8"/>
      <c r="BL943"/>
    </row>
    <row r="944" spans="1:64" x14ac:dyDescent="0.35">
      <c r="A944" s="2" t="s">
        <v>3406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0" t="str">
        <f>_xlfn.XLOOKUP(PROPERTIES[[#This Row],[VEHIDCODE]],CONTROL[VEHIDCODE],CONTROL[ENGLISH])</f>
        <v>Alstom/CRRC Datong HXD2B</v>
      </c>
      <c r="F944" t="s">
        <v>575</v>
      </c>
      <c r="G944" s="40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1963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BI944" s="6"/>
      <c r="BJ944" s="7"/>
      <c r="BK944" s="8"/>
      <c r="BL944"/>
    </row>
    <row r="945" spans="1:64" x14ac:dyDescent="0.35">
      <c r="A945" s="2" t="s">
        <v>3407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0" t="str">
        <f>_xlfn.XLOOKUP(PROPERTIES[[#This Row],[VEHIDCODE]],CONTROL[VEHIDCODE],CONTROL[ENGLISH])</f>
        <v>CRRC Dalian HXD3D</v>
      </c>
      <c r="F945" t="s">
        <v>575</v>
      </c>
      <c r="G945" s="40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BI945" s="6"/>
      <c r="BJ945" s="7"/>
      <c r="BK945" s="8"/>
      <c r="BL945"/>
    </row>
    <row r="946" spans="1:64" x14ac:dyDescent="0.35">
      <c r="A946" s="2" t="s">
        <v>3408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0" t="str">
        <f>_xlfn.XLOOKUP(PROPERTIES[[#This Row],[VEHIDCODE]],CONTROL[VEHIDCODE],CONTROL[ENGLISH])</f>
        <v>CRRC Dalian DF4</v>
      </c>
      <c r="F946" t="s">
        <v>575</v>
      </c>
      <c r="G946" s="40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BI946" s="6"/>
      <c r="BJ946" s="7"/>
      <c r="BK946" s="8"/>
      <c r="BL946"/>
    </row>
    <row r="947" spans="1:64" x14ac:dyDescent="0.35">
      <c r="A947" s="2" t="s">
        <v>3409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0" t="str">
        <f>_xlfn.XLOOKUP(PROPERTIES[[#This Row],[VEHIDCODE]],CONTROL[VEHIDCODE],CONTROL[ENGLISH])</f>
        <v>Tangshan/Dalian/Sifang DF5</v>
      </c>
      <c r="F947" t="s">
        <v>575</v>
      </c>
      <c r="G947" s="40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BI947" s="6"/>
      <c r="BJ947" s="7"/>
      <c r="BK947" s="8"/>
      <c r="BL947"/>
    </row>
    <row r="948" spans="1:64" x14ac:dyDescent="0.35">
      <c r="A948" s="2" t="s">
        <v>3410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0" t="str">
        <f>_xlfn.XLOOKUP(PROPERTIES[[#This Row],[VEHIDCODE]],CONTROL[VEHIDCODE],CONTROL[ENGLISH])</f>
        <v>Dalian 2-8-2 JS Class</v>
      </c>
      <c r="F948" t="s">
        <v>575</v>
      </c>
      <c r="G948" s="40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BI948" s="6"/>
      <c r="BJ948" s="7"/>
      <c r="BK948" s="8"/>
      <c r="BL948"/>
    </row>
    <row r="949" spans="1:64" x14ac:dyDescent="0.35">
      <c r="A949" s="2" t="s">
        <v>3411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0" t="str">
        <f>_xlfn.XLOOKUP(PROPERTIES[[#This Row],[VEHIDCODE]],CONTROL[VEHIDCODE],CONTROL[ENGLISH])</f>
        <v>CSR Sifang 4-6-2 RM</v>
      </c>
      <c r="F949" t="s">
        <v>575</v>
      </c>
      <c r="G949" s="40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BI949" s="6"/>
      <c r="BJ949" s="7"/>
      <c r="BK949" s="8"/>
      <c r="BL949"/>
    </row>
    <row r="950" spans="1:64" x14ac:dyDescent="0.35">
      <c r="A950" s="2" t="s">
        <v>3412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0" t="str">
        <f>_xlfn.XLOOKUP(PROPERTIES[[#This Row],[VEHIDCODE]],CONTROL[VEHIDCODE],CONTROL[ENGLISH])</f>
        <v>MAV Ikarus 260</v>
      </c>
      <c r="F950" t="s">
        <v>626</v>
      </c>
      <c r="G950" s="40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BI950" s="6"/>
      <c r="BJ950" s="7"/>
      <c r="BK950" s="8"/>
      <c r="BL950"/>
    </row>
    <row r="951" spans="1:64" x14ac:dyDescent="0.35">
      <c r="A951" s="2" t="s">
        <v>3413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0" t="str">
        <f>_xlfn.XLOOKUP(PROPERTIES[[#This Row],[VEHIDCODE]],CONTROL[VEHIDCODE],CONTROL[ENGLISH])</f>
        <v>GE ES43ACi</v>
      </c>
      <c r="F951" t="s">
        <v>704</v>
      </c>
      <c r="G951" s="40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BI951" s="6"/>
      <c r="BJ951" s="7"/>
      <c r="BK951" s="8"/>
      <c r="BL951"/>
    </row>
    <row r="952" spans="1:64" x14ac:dyDescent="0.35">
      <c r="A952" s="2" t="s">
        <v>3414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0" t="str">
        <f>_xlfn.XLOOKUP(PROPERTIES[[#This Row],[VEHIDCODE]],CONTROL[VEHIDCODE],CONTROL[ENGLISH])</f>
        <v>EMD GP40</v>
      </c>
      <c r="F952" t="s">
        <v>757</v>
      </c>
      <c r="G952" s="40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BI952" s="6"/>
      <c r="BJ952" s="7"/>
      <c r="BK952" s="8"/>
      <c r="BL952"/>
    </row>
    <row r="953" spans="1:64" x14ac:dyDescent="0.35">
      <c r="A953" s="2" t="s">
        <v>3415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0" t="str">
        <f>_xlfn.XLOOKUP(PROPERTIES[[#This Row],[VEHIDCODE]],CONTROL[VEHIDCODE],CONTROL[ENGLISH])</f>
        <v>EMD SD70</v>
      </c>
      <c r="F953" t="s">
        <v>757</v>
      </c>
      <c r="G953" s="40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BI953" s="6"/>
      <c r="BJ953" s="7"/>
      <c r="BK953" s="8"/>
      <c r="BL953"/>
    </row>
    <row r="954" spans="1:64" x14ac:dyDescent="0.35">
      <c r="A954" s="2" t="s">
        <v>3416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0" t="str">
        <f>_xlfn.XLOOKUP(PROPERTIES[[#This Row],[VEHIDCODE]],CONTROL[VEHIDCODE],CONTROL[ENGLISH])</f>
        <v>GE C30-7 'Dash 7'</v>
      </c>
      <c r="F954" t="s">
        <v>683</v>
      </c>
      <c r="G954" s="40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BI954" s="6"/>
      <c r="BJ954" s="7"/>
      <c r="BK954" s="8"/>
      <c r="BL954"/>
    </row>
    <row r="955" spans="1:64" x14ac:dyDescent="0.35">
      <c r="A955" s="2" t="s">
        <v>3417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0" t="str">
        <f>_xlfn.XLOOKUP(PROPERTIES[[#This Row],[VEHIDCODE]],CONTROL[VEHIDCODE],CONTROL[ENGLISH])</f>
        <v>GE C40-8 'Dash-8'</v>
      </c>
      <c r="F955" t="s">
        <v>558</v>
      </c>
      <c r="G955" s="40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BI955" s="6"/>
      <c r="BJ955" s="7"/>
      <c r="BK955" s="8"/>
      <c r="BL955"/>
    </row>
    <row r="956" spans="1:64" x14ac:dyDescent="0.35">
      <c r="A956" s="2" t="s">
        <v>3418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0" t="str">
        <f>_xlfn.XLOOKUP(PROPERTIES[[#This Row],[VEHIDCODE]],CONTROL[VEHIDCODE],CONTROL[ENGLISH])</f>
        <v>GE C44-9W 'Dash 9'</v>
      </c>
      <c r="F956" t="s">
        <v>565</v>
      </c>
      <c r="G956" s="40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BI956" s="6"/>
      <c r="BJ956" s="7"/>
      <c r="BK956" s="8"/>
      <c r="BL956"/>
    </row>
    <row r="957" spans="1:64" x14ac:dyDescent="0.35">
      <c r="A957" s="2" t="s">
        <v>3509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0" t="str">
        <f>_xlfn.XLOOKUP(PROPERTIES[[#This Row],[VEHIDCODE]],CONTROL[VEHIDCODE],CONTROL[ENGLISH])</f>
        <v>EMD GP40</v>
      </c>
      <c r="F957" t="s">
        <v>757</v>
      </c>
      <c r="G957" s="40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BI957" s="6"/>
      <c r="BJ957" s="7"/>
      <c r="BK957" s="8"/>
      <c r="BL957"/>
    </row>
    <row r="958" spans="1:64" x14ac:dyDescent="0.35">
      <c r="A958" s="2" t="s">
        <v>3419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0" t="str">
        <f>_xlfn.XLOOKUP(PROPERTIES[[#This Row],[VEHIDCODE]],CONTROL[VEHIDCODE],CONTROL[ENGLISH])</f>
        <v>Kitson 2-2-2 3166-3171</v>
      </c>
      <c r="F958" t="s">
        <v>592</v>
      </c>
      <c r="G958" s="40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BI958" s="6"/>
      <c r="BJ958" s="7"/>
      <c r="BK958" s="8"/>
      <c r="BL958"/>
    </row>
    <row r="959" spans="1:64" x14ac:dyDescent="0.35">
      <c r="A959" t="s">
        <v>3420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0" t="str">
        <f>_xlfn.XLOOKUP(PROPERTIES[[#This Row],[VEHIDCODE]],CONTROL[VEHIDCODE],CONTROL[ENGLISH])</f>
        <v>Burnham 2-6-0 15857-15871</v>
      </c>
      <c r="F959" t="s">
        <v>592</v>
      </c>
      <c r="G959" s="40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BI959" s="6"/>
      <c r="BJ959" s="7"/>
      <c r="BK959" s="8"/>
      <c r="BL959"/>
    </row>
    <row r="960" spans="1:64" x14ac:dyDescent="0.35">
      <c r="A960" t="s">
        <v>3421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0" t="str">
        <f>_xlfn.XLOOKUP(PROPERTIES[[#This Row],[VEHIDCODE]],CONTROL[VEHIDCODE],CONTROL[ENGLISH])</f>
        <v>SA Franco-Belge 0-6-0 'Class 4'</v>
      </c>
      <c r="F960" t="s">
        <v>592</v>
      </c>
      <c r="G960" s="40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BI960" s="6"/>
      <c r="BJ960" s="7"/>
      <c r="BK960" s="8"/>
      <c r="BL960"/>
    </row>
    <row r="961" spans="1:64" x14ac:dyDescent="0.35">
      <c r="A961" s="2" t="s">
        <v>3422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0" t="str">
        <f>_xlfn.XLOOKUP(PROPERTIES[[#This Row],[VEHIDCODE]],CONTROL[VEHIDCODE],CONTROL[ENGLISH])</f>
        <v>ACME Corp. Pegasus</v>
      </c>
      <c r="F961" t="s">
        <v>1028</v>
      </c>
      <c r="G961" s="40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BI961" s="6"/>
      <c r="BJ961" s="7"/>
      <c r="BK961" s="8"/>
      <c r="BL961"/>
    </row>
    <row r="962" spans="1:64" x14ac:dyDescent="0.35">
      <c r="A962" s="2" t="s">
        <v>3423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0" t="str">
        <f>_xlfn.XLOOKUP(PROPERTIES[[#This Row],[VEHIDCODE]],CONTROL[VEHIDCODE],CONTROL[ENGLISH])</f>
        <v>ACME Corp. Chimaera</v>
      </c>
      <c r="F962" t="s">
        <v>1028</v>
      </c>
      <c r="G962" s="40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BI962" s="6"/>
      <c r="BJ962" s="7"/>
      <c r="BK962" s="8"/>
      <c r="BL962"/>
    </row>
    <row r="963" spans="1:64" x14ac:dyDescent="0.35">
      <c r="A963" s="2" t="s">
        <v>1930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0" t="str">
        <f>_xlfn.XLOOKUP(PROPERTIES[[#This Row],[VEHIDCODE]],CONTROL[VEHIDCODE],CONTROL[ENGLISH])</f>
        <v>ACME Corp. Chimaera Passenger Coach</v>
      </c>
      <c r="F963" t="s">
        <v>1028</v>
      </c>
      <c r="G963" s="40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BI963" s="6"/>
      <c r="BJ963" s="7"/>
      <c r="BK963" s="8"/>
      <c r="BL963"/>
    </row>
    <row r="964" spans="1:64" x14ac:dyDescent="0.35">
      <c r="A964" s="2" t="s">
        <v>1931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0" t="str">
        <f>_xlfn.XLOOKUP(PROPERTIES[[#This Row],[VEHIDCODE]],CONTROL[VEHIDCODE],CONTROL[ENGLISH])</f>
        <v>ACME Corp. Chimaera Mail Coach</v>
      </c>
      <c r="F964" t="s">
        <v>1028</v>
      </c>
      <c r="G964" s="40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BI964" s="6"/>
      <c r="BJ964" s="7"/>
      <c r="BK964" s="8"/>
      <c r="BL964"/>
    </row>
    <row r="965" spans="1:64" x14ac:dyDescent="0.35">
      <c r="A965" s="2" t="s">
        <v>3424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0" t="str">
        <f>_xlfn.XLOOKUP(PROPERTIES[[#This Row],[VEHIDCODE]],CONTROL[VEHIDCODE],CONTROL[ENGLISH])</f>
        <v>Sharp/BP 0-6-0 BDZ 142-150</v>
      </c>
      <c r="F965" t="s">
        <v>550</v>
      </c>
      <c r="G965" s="40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BI965" s="6"/>
      <c r="BJ965" s="7"/>
      <c r="BK965" s="8"/>
      <c r="BL965"/>
    </row>
    <row r="966" spans="1:64" x14ac:dyDescent="0.35">
      <c r="A966" s="2" t="s">
        <v>3425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0" t="str">
        <f>_xlfn.XLOOKUP(PROPERTIES[[#This Row],[VEHIDCODE]],CONTROL[VEHIDCODE],CONTROL[ENGLISH])</f>
        <v>MAVAG 4-4-2 Class 203</v>
      </c>
      <c r="F966" t="s">
        <v>626</v>
      </c>
      <c r="G966" s="40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BI966" s="6"/>
      <c r="BJ966" s="7"/>
      <c r="BK966" s="8"/>
      <c r="BL966"/>
    </row>
    <row r="967" spans="1:64" x14ac:dyDescent="0.35">
      <c r="A967" s="2" t="s">
        <v>3426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0" t="str">
        <f>_xlfn.XLOOKUP(PROPERTIES[[#This Row],[VEHIDCODE]],CONTROL[VEHIDCODE],CONTROL[ENGLISH])</f>
        <v>MAVAG 2-6-6-0 Class 601</v>
      </c>
      <c r="F967" t="s">
        <v>626</v>
      </c>
      <c r="G967" s="40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BI967" s="6"/>
      <c r="BJ967" s="7"/>
      <c r="BK967" s="8"/>
      <c r="BL967"/>
    </row>
    <row r="968" spans="1:64" x14ac:dyDescent="0.35">
      <c r="A968" s="2" t="s">
        <v>3427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0" t="str">
        <f>_xlfn.XLOOKUP(PROPERTIES[[#This Row],[VEHIDCODE]],CONTROL[VEHIDCODE],CONTROL[ENGLISH])</f>
        <v>Ganz-MAVAG VM7 'V40'</v>
      </c>
      <c r="F968" t="s">
        <v>626</v>
      </c>
      <c r="G968" s="40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BI968" s="6"/>
      <c r="BJ968" s="7"/>
      <c r="BK968" s="8"/>
      <c r="BL968"/>
    </row>
    <row r="969" spans="1:64" x14ac:dyDescent="0.35">
      <c r="A969" s="2" t="s">
        <v>3428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0" t="str">
        <f>_xlfn.XLOOKUP(PROPERTIES[[#This Row],[VEHIDCODE]],CONTROL[VEHIDCODE],CONTROL[ENGLISH])</f>
        <v>PESA 111D</v>
      </c>
      <c r="F969" t="s">
        <v>705</v>
      </c>
      <c r="G969" s="40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BI969" s="6"/>
      <c r="BJ969" s="7"/>
      <c r="BK969" s="8"/>
      <c r="BL969"/>
    </row>
    <row r="970" spans="1:64" x14ac:dyDescent="0.35">
      <c r="A970" s="2" t="s">
        <v>3429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0" t="str">
        <f>_xlfn.XLOOKUP(PROPERTIES[[#This Row],[VEHIDCODE]],CONTROL[VEHIDCODE],CONTROL[ENGLISH])</f>
        <v>Stephenson/BP 2-2-2 LVCI Class 1</v>
      </c>
      <c r="F970" t="s">
        <v>636</v>
      </c>
      <c r="G970" s="40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BI970" s="6"/>
      <c r="BJ970" s="7"/>
      <c r="BK970" s="8"/>
      <c r="BL970"/>
    </row>
    <row r="971" spans="1:64" x14ac:dyDescent="0.35">
      <c r="A971" t="s">
        <v>3430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0" t="str">
        <f>_xlfn.XLOOKUP(PROPERTIES[[#This Row],[VEHIDCODE]],CONTROL[VEHIDCODE],CONTROL[ENGLISH])</f>
        <v>Babcock 4-6-2+2-6-4T '462'</v>
      </c>
      <c r="F971" t="s">
        <v>595</v>
      </c>
      <c r="G971" s="40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BI971" s="6"/>
      <c r="BJ971" s="7"/>
      <c r="BK971" s="8"/>
      <c r="BL971"/>
    </row>
    <row r="972" spans="1:64" x14ac:dyDescent="0.35">
      <c r="A972" s="2" t="s">
        <v>3431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0" t="str">
        <f>_xlfn.XLOOKUP(PROPERTIES[[#This Row],[VEHIDCODE]],CONTROL[VEHIDCODE],CONTROL[ENGLISH])</f>
        <v>Koechlin 0-6-0 '030'</v>
      </c>
      <c r="F972" t="s">
        <v>595</v>
      </c>
      <c r="G972" s="40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BI972" s="6"/>
      <c r="BJ972" s="7"/>
      <c r="BK972" s="8"/>
      <c r="BL972"/>
    </row>
    <row r="973" spans="1:64" x14ac:dyDescent="0.35">
      <c r="A973" s="2" t="s">
        <v>3432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0" t="str">
        <f>_xlfn.XLOOKUP(PROPERTIES[[#This Row],[VEHIDCODE]],CONTROL[VEHIDCODE],CONTROL[ENGLISH])</f>
        <v>Hanomag/ALCO 4-8-0 '240'</v>
      </c>
      <c r="F973" t="s">
        <v>595</v>
      </c>
      <c r="G973" s="40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BI973" s="6"/>
      <c r="BJ973" s="7"/>
      <c r="BK973" s="8"/>
      <c r="BL973"/>
    </row>
    <row r="974" spans="1:64" x14ac:dyDescent="0.35">
      <c r="A974" s="2" t="s">
        <v>3433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0" t="str">
        <f>_xlfn.XLOOKUP(PROPERTIES[[#This Row],[VEHIDCODE]],CONTROL[VEHIDCODE],CONTROL[ENGLISH])</f>
        <v>CRRC Sifang SFB-500</v>
      </c>
      <c r="F974" t="s">
        <v>573</v>
      </c>
      <c r="G974" s="40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BI974" s="6"/>
      <c r="BJ974" s="7"/>
      <c r="BK974" s="8"/>
      <c r="BL974"/>
    </row>
    <row r="975" spans="1:64" x14ac:dyDescent="0.35">
      <c r="A975" s="2" t="s">
        <v>3434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0" t="str">
        <f>_xlfn.XLOOKUP(PROPERTIES[[#This Row],[VEHIDCODE]],CONTROL[VEHIDCODE],CONTROL[ENGLISH])</f>
        <v>EMC E3</v>
      </c>
      <c r="F975" t="s">
        <v>757</v>
      </c>
      <c r="G975" s="40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BI975" s="6"/>
      <c r="BJ975" s="7"/>
      <c r="BK975" s="8"/>
      <c r="BL975"/>
    </row>
    <row r="976" spans="1:64" x14ac:dyDescent="0.35">
      <c r="A976" s="2" t="s">
        <v>3435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0" t="str">
        <f>_xlfn.XLOOKUP(PROPERTIES[[#This Row],[VEHIDCODE]],CONTROL[VEHIDCODE],CONTROL[ENGLISH])</f>
        <v>EMD FT</v>
      </c>
      <c r="F976" t="s">
        <v>757</v>
      </c>
      <c r="G976" s="40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BI976" s="6"/>
      <c r="BJ976" s="7"/>
      <c r="BK976" s="8"/>
      <c r="BL976"/>
    </row>
    <row r="977" spans="1:64" x14ac:dyDescent="0.35">
      <c r="A977" s="2" t="s">
        <v>3436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0" t="str">
        <f>_xlfn.XLOOKUP(PROPERTIES[[#This Row],[VEHIDCODE]],CONTROL[VEHIDCODE],CONTROL[ENGLISH])</f>
        <v>LTZ TE109</v>
      </c>
      <c r="F977" t="s">
        <v>584</v>
      </c>
      <c r="G977" s="40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1963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BI977" s="6"/>
      <c r="BJ977" s="7"/>
      <c r="BK977" s="8"/>
      <c r="BL977"/>
    </row>
    <row r="978" spans="1:64" x14ac:dyDescent="0.35">
      <c r="A978" s="2" t="s">
        <v>3437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0" t="str">
        <f>_xlfn.XLOOKUP(PROPERTIES[[#This Row],[VEHIDCODE]],CONTROL[VEHIDCODE],CONTROL[ENGLISH])</f>
        <v>Hitachi/Kawasaki Shinkansen Series 100</v>
      </c>
      <c r="F978" t="s">
        <v>640</v>
      </c>
      <c r="G978" s="40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BI978" s="6"/>
      <c r="BJ978" s="7"/>
      <c r="BK978" s="8"/>
      <c r="BL978"/>
    </row>
    <row r="979" spans="1:64" x14ac:dyDescent="0.35">
      <c r="A979" s="2" t="s">
        <v>3438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0" t="str">
        <f>_xlfn.XLOOKUP(PROPERTIES[[#This Row],[VEHIDCODE]],CONTROL[VEHIDCODE],CONTROL[ENGLISH])</f>
        <v>Krauss-Maffei ML 2200</v>
      </c>
      <c r="F979" t="s">
        <v>776</v>
      </c>
      <c r="G979" s="40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BI979" s="6"/>
      <c r="BJ979" s="7"/>
      <c r="BK979" s="8"/>
      <c r="BL979"/>
    </row>
    <row r="980" spans="1:64" x14ac:dyDescent="0.35">
      <c r="A980" s="2" t="s">
        <v>3439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0" t="str">
        <f>_xlfn.XLOOKUP(PROPERTIES[[#This Row],[VEHIDCODE]],CONTROL[VEHIDCODE],CONTROL[ENGLISH])</f>
        <v>Ganz 'Hargita' M440</v>
      </c>
      <c r="F980" t="s">
        <v>626</v>
      </c>
      <c r="G980" s="40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BI980" s="6"/>
      <c r="BJ980" s="7"/>
      <c r="BK980" s="8"/>
      <c r="BL980"/>
    </row>
    <row r="981" spans="1:64" x14ac:dyDescent="0.35">
      <c r="A981" s="2" t="s">
        <v>3440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0" t="str">
        <f>_xlfn.XLOOKUP(PROPERTIES[[#This Row],[VEHIDCODE]],CONTROL[VEHIDCODE],CONTROL[ENGLISH])</f>
        <v>SSW/Krauss E44</v>
      </c>
      <c r="F981" t="s">
        <v>584</v>
      </c>
      <c r="G981" s="40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BI981" s="6"/>
      <c r="BJ981" s="7"/>
      <c r="BK981" s="8"/>
      <c r="BL981"/>
    </row>
    <row r="982" spans="1:64" x14ac:dyDescent="0.35">
      <c r="A982" s="2" t="s">
        <v>3441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0" t="str">
        <f>_xlfn.XLOOKUP(PROPERTIES[[#This Row],[VEHIDCODE]],CONTROL[VEHIDCODE],CONTROL[ENGLISH])</f>
        <v>PESA 111MS</v>
      </c>
      <c r="F982" t="s">
        <v>705</v>
      </c>
      <c r="G982" s="40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BI982" s="6"/>
      <c r="BJ982" s="7"/>
      <c r="BK982" s="8"/>
      <c r="BL982"/>
    </row>
    <row r="983" spans="1:64" x14ac:dyDescent="0.35">
      <c r="A983" s="2" t="s">
        <v>3442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0" t="str">
        <f>_xlfn.XLOOKUP(PROPERTIES[[#This Row],[VEHIDCODE]],CONTROL[VEHIDCODE],CONTROL[ENGLISH])</f>
        <v>Kolomna VL19</v>
      </c>
      <c r="F983" t="s">
        <v>716</v>
      </c>
      <c r="G983" s="40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1963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BI983" s="6"/>
      <c r="BJ983" s="7"/>
      <c r="BK983" s="8"/>
      <c r="BL983"/>
    </row>
    <row r="984" spans="1:64" x14ac:dyDescent="0.35">
      <c r="A984" s="2" t="s">
        <v>3443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0" t="str">
        <f>_xlfn.XLOOKUP(PROPERTIES[[#This Row],[VEHIDCODE]],CONTROL[VEHIDCODE],CONTROL[ENGLISH])</f>
        <v>AEG/Krupp E18</v>
      </c>
      <c r="F984" t="s">
        <v>584</v>
      </c>
      <c r="G984" s="40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BI984" s="6"/>
      <c r="BJ984" s="7"/>
      <c r="BK984" s="8"/>
      <c r="BL984"/>
    </row>
    <row r="985" spans="1:64" x14ac:dyDescent="0.35">
      <c r="A985" s="2" t="s">
        <v>3444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0" t="str">
        <f>_xlfn.XLOOKUP(PROPERTIES[[#This Row],[VEHIDCODE]],CONTROL[VEHIDCODE],CONTROL[ENGLISH])</f>
        <v>Hitachi-Alstom Zefiro Class 895 'HS2'</v>
      </c>
      <c r="F985" t="s">
        <v>603</v>
      </c>
      <c r="G985" s="40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BI985" s="6"/>
      <c r="BJ985" s="7"/>
      <c r="BK985" s="8"/>
      <c r="BL985"/>
    </row>
    <row r="986" spans="1:64" x14ac:dyDescent="0.35">
      <c r="A986" s="2" t="s">
        <v>3445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0" t="str">
        <f>_xlfn.XLOOKUP(PROPERTIES[[#This Row],[VEHIDCODE]],CONTROL[VEHIDCODE],CONTROL[ENGLISH])</f>
        <v>EMD JT22CW</v>
      </c>
      <c r="F986" t="s">
        <v>757</v>
      </c>
      <c r="G986" s="40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BI986" s="6"/>
      <c r="BJ986" s="7"/>
      <c r="BK986" s="8"/>
      <c r="BL986"/>
    </row>
    <row r="987" spans="1:64" x14ac:dyDescent="0.35">
      <c r="A987" s="2" t="s">
        <v>3446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0" t="str">
        <f>_xlfn.XLOOKUP(PROPERTIES[[#This Row],[VEHIDCODE]],CONTROL[VEHIDCODE],CONTROL[ENGLISH])</f>
        <v>RVR DR1A</v>
      </c>
      <c r="F987" t="s">
        <v>659</v>
      </c>
      <c r="G987" s="40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1966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BI987" s="6"/>
      <c r="BJ987" s="7"/>
      <c r="BK987" s="8"/>
      <c r="BL987"/>
    </row>
    <row r="988" spans="1:64" x14ac:dyDescent="0.35">
      <c r="A988" s="2" t="s">
        <v>3447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0" t="str">
        <f>_xlfn.XLOOKUP(PROPERTIES[[#This Row],[VEHIDCODE]],CONTROL[VEHIDCODE],CONTROL[ENGLISH])</f>
        <v>ACME Corp. HS001</v>
      </c>
      <c r="F988" t="s">
        <v>692</v>
      </c>
      <c r="G988" s="40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BI988" s="6"/>
      <c r="BJ988" s="7"/>
      <c r="BK988" s="8"/>
      <c r="BL988"/>
    </row>
    <row r="989" spans="1:64" x14ac:dyDescent="0.35">
      <c r="A989" s="2" t="s">
        <v>3448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0" t="str">
        <f>_xlfn.XLOOKUP(PROPERTIES[[#This Row],[VEHIDCODE]],CONTROL[VEHIDCODE],CONTROL[ENGLISH])</f>
        <v>ACME Corp. HS002</v>
      </c>
      <c r="F989" t="s">
        <v>692</v>
      </c>
      <c r="G989" s="40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BI989" s="6"/>
      <c r="BJ989" s="7"/>
      <c r="BK989" s="8"/>
      <c r="BL989"/>
    </row>
    <row r="990" spans="1:64" x14ac:dyDescent="0.35">
      <c r="A990" s="2" t="s">
        <v>3449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0" t="str">
        <f>_xlfn.XLOOKUP(PROPERTIES[[#This Row],[VEHIDCODE]],CONTROL[VEHIDCODE],CONTROL[ENGLISH])</f>
        <v>ACME Corp. V200D DMU</v>
      </c>
      <c r="F990" t="s">
        <v>692</v>
      </c>
      <c r="G990" s="40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BI990" s="6"/>
      <c r="BJ990" s="7"/>
      <c r="BK990" s="8"/>
      <c r="BL990"/>
    </row>
    <row r="991" spans="1:64" x14ac:dyDescent="0.35">
      <c r="A991" s="2" t="s">
        <v>3450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0" t="str">
        <f>_xlfn.XLOOKUP(PROPERTIES[[#This Row],[VEHIDCODE]],CONTROL[VEHIDCODE],CONTROL[ENGLISH])</f>
        <v>ACME Corp. V200E EMU</v>
      </c>
      <c r="F991" t="s">
        <v>692</v>
      </c>
      <c r="G991" s="40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BI991" s="6"/>
      <c r="BJ991" s="7"/>
      <c r="BK991" s="8"/>
      <c r="BL991"/>
    </row>
    <row r="992" spans="1:64" x14ac:dyDescent="0.35">
      <c r="A992" s="2" t="s">
        <v>3451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0" t="str">
        <f>_xlfn.XLOOKUP(PROPERTIES[[#This Row],[VEHIDCODE]],CONTROL[VEHIDCODE],CONTROL[ENGLISH])</f>
        <v>ACME Corp. DD CargoEMU</v>
      </c>
      <c r="F992" t="s">
        <v>692</v>
      </c>
      <c r="G992" s="40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BI992" s="6"/>
      <c r="BJ992" s="7"/>
      <c r="BK992" s="8"/>
      <c r="BL992"/>
    </row>
    <row r="993" spans="1:46" x14ac:dyDescent="0.35">
      <c r="A993" s="2" t="s">
        <v>3452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0" t="str">
        <f>_xlfn.XLOOKUP(PROPERTIES[[#This Row],[VEHIDCODE]],CONTROL[VEHIDCODE],CONTROL[ENGLISH])</f>
        <v>VEB LKM V180 B'B'</v>
      </c>
      <c r="F993" t="s">
        <v>584</v>
      </c>
      <c r="G993" s="40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</row>
    <row r="994" spans="1:46" x14ac:dyDescent="0.35">
      <c r="A994" s="2" t="s">
        <v>3453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0" t="str">
        <f>_xlfn.XLOOKUP(PROPERTIES[[#This Row],[VEHIDCODE]],CONTROL[VEHIDCODE],CONTROL[ENGLISH])</f>
        <v>PESA 43WE 'DART'</v>
      </c>
      <c r="F994" t="s">
        <v>705</v>
      </c>
      <c r="G994" s="40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</row>
    <row r="995" spans="1:46" x14ac:dyDescent="0.35">
      <c r="A995" s="2" t="s">
        <v>3454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0" t="str">
        <f>_xlfn.XLOOKUP(PROPERTIES[[#This Row],[VEHIDCODE]],CONTROL[VEHIDCODE],CONTROL[ENGLISH])</f>
        <v>LEW EL2</v>
      </c>
      <c r="F995" t="s">
        <v>584</v>
      </c>
      <c r="G995" s="40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1963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</row>
    <row r="996" spans="1:46" x14ac:dyDescent="0.35">
      <c r="A996" s="2" t="s">
        <v>3455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0" t="str">
        <f>_xlfn.XLOOKUP(PROPERTIES[[#This Row],[VEHIDCODE]],CONTROL[VEHIDCODE],CONTROL[ENGLISH])</f>
        <v>Pafawag 201E</v>
      </c>
      <c r="F996" t="s">
        <v>705</v>
      </c>
      <c r="G996" s="40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</row>
    <row r="997" spans="1:46" x14ac:dyDescent="0.35">
      <c r="A997" s="2" t="s">
        <v>3456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0" t="str">
        <f>_xlfn.XLOOKUP(PROPERTIES[[#This Row],[VEHIDCODE]],CONTROL[VEHIDCODE],CONTROL[ENGLISH])</f>
        <v>NOHAB AA16</v>
      </c>
      <c r="F997" t="s">
        <v>722</v>
      </c>
      <c r="G997" s="40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</row>
    <row r="998" spans="1:46" x14ac:dyDescent="0.35">
      <c r="A998" s="2" t="s">
        <v>3457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0" t="str">
        <f>_xlfn.XLOOKUP(PROPERTIES[[#This Row],[VEHIDCODE]],CONTROL[VEHIDCODE],CONTROL[ENGLISH])</f>
        <v>LEW V100</v>
      </c>
      <c r="F998" t="s">
        <v>584</v>
      </c>
      <c r="G998" s="40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1963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</row>
    <row r="999" spans="1:46" x14ac:dyDescent="0.35">
      <c r="A999" s="2" t="s">
        <v>3458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0" t="str">
        <f>_xlfn.XLOOKUP(PROPERTIES[[#This Row],[VEHIDCODE]],CONTROL[VEHIDCODE],CONTROL[ENGLISH])</f>
        <v>Fablok 6D</v>
      </c>
      <c r="F999" t="s">
        <v>705</v>
      </c>
      <c r="G999" s="40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</row>
    <row r="1000" spans="1:46" x14ac:dyDescent="0.35">
      <c r="A1000" s="2" t="s">
        <v>3459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0" t="str">
        <f>_xlfn.XLOOKUP(PROPERTIES[[#This Row],[VEHIDCODE]],CONTROL[VEHIDCODE],CONTROL[ENGLISH])</f>
        <v>HCP 301D</v>
      </c>
      <c r="F1000" t="s">
        <v>705</v>
      </c>
      <c r="G1000" s="40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</row>
    <row r="1001" spans="1:46" x14ac:dyDescent="0.35">
      <c r="A1001" s="2" t="s">
        <v>3460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0" t="str">
        <f>_xlfn.XLOOKUP(PROPERTIES[[#This Row],[VEHIDCODE]],CONTROL[VEHIDCODE],CONTROL[ENGLISH])</f>
        <v>Stadler 'Flirt' PowerPack DMU</v>
      </c>
      <c r="F1001" t="s">
        <v>570</v>
      </c>
      <c r="G1001" s="40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</row>
    <row r="1002" spans="1:46" x14ac:dyDescent="0.35">
      <c r="A1002" s="2" t="s">
        <v>3461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0" t="str">
        <f>_xlfn.XLOOKUP(PROPERTIES[[#This Row],[VEHIDCODE]],CONTROL[VEHIDCODE],CONTROL[ENGLISH])</f>
        <v>JNR Container Bullet Train Concept</v>
      </c>
      <c r="F1002" t="s">
        <v>640</v>
      </c>
      <c r="G1002" s="40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</row>
    <row r="1003" spans="1:46" x14ac:dyDescent="0.35">
      <c r="A1003" s="2" t="s">
        <v>3462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0" t="str">
        <f>_xlfn.XLOOKUP(PROPERTIES[[#This Row],[VEHIDCODE]],CONTROL[VEHIDCODE],CONTROL[ENGLISH])</f>
        <v>Hitachi WAG-6B/C</v>
      </c>
      <c r="F1003" t="s">
        <v>631</v>
      </c>
      <c r="G1003" s="40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</row>
    <row r="1004" spans="1:46" x14ac:dyDescent="0.35">
      <c r="A1004" s="2" t="s">
        <v>3463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0" t="str">
        <f>_xlfn.XLOOKUP(PROPERTIES[[#This Row],[VEHIDCODE]],CONTROL[VEHIDCODE],CONTROL[ENGLISH])</f>
        <v>Toshiba 10E</v>
      </c>
      <c r="F1004" t="s">
        <v>771</v>
      </c>
      <c r="G1004" s="40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</row>
    <row r="1005" spans="1:46" x14ac:dyDescent="0.35">
      <c r="A1005" s="2" t="s">
        <v>3464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0" t="str">
        <f>_xlfn.XLOOKUP(PROPERTIES[[#This Row],[VEHIDCODE]],CONTROL[VEHIDCODE],CONTROL[ENGLISH])</f>
        <v>GEC 9E</v>
      </c>
      <c r="F1005" t="s">
        <v>771</v>
      </c>
      <c r="G1005" s="40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</row>
    <row r="1006" spans="1:46" x14ac:dyDescent="0.35">
      <c r="A1006" s="2" t="s">
        <v>3465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0" t="str">
        <f>_xlfn.XLOOKUP(PROPERTIES[[#This Row],[VEHIDCODE]],CONTROL[VEHIDCODE],CONTROL[ENGLISH])</f>
        <v>Hitachi E1100</v>
      </c>
      <c r="F1006" t="s">
        <v>663</v>
      </c>
      <c r="G1006" s="40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</row>
    <row r="1007" spans="1:46" x14ac:dyDescent="0.35">
      <c r="A1007" s="2" t="s">
        <v>3466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0" t="str">
        <f>_xlfn.XLOOKUP(PROPERTIES[[#This Row],[VEHIDCODE]],CONTROL[VEHIDCODE],CONTROL[ENGLISH])</f>
        <v>RDSO/CLW WAM-4</v>
      </c>
      <c r="F1007" t="s">
        <v>631</v>
      </c>
      <c r="G1007" s="40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</row>
    <row r="1008" spans="1:46" x14ac:dyDescent="0.35">
      <c r="A1008" s="2" t="s">
        <v>3467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0" t="str">
        <f>_xlfn.XLOOKUP(PROPERTIES[[#This Row],[VEHIDCODE]],CONTROL[VEHIDCODE],CONTROL[ENGLISH])</f>
        <v>Groupement 50 Hz WAM 1</v>
      </c>
      <c r="F1008" t="s">
        <v>631</v>
      </c>
      <c r="G1008" s="40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</row>
    <row r="1009" spans="1:46" x14ac:dyDescent="0.35">
      <c r="A1009" s="2" t="s">
        <v>3468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0" t="str">
        <f>_xlfn.XLOOKUP(PROPERTIES[[#This Row],[VEHIDCODE]],CONTROL[VEHIDCODE],CONTROL[ENGLISH])</f>
        <v>Baldwin-Lima-Hamilton RF-615-E</v>
      </c>
      <c r="F1009" t="s">
        <v>538</v>
      </c>
      <c r="G1009" s="40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</row>
    <row r="1010" spans="1:46" x14ac:dyDescent="0.35">
      <c r="A1010" s="2" t="s">
        <v>3469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0" t="str">
        <f>_xlfn.XLOOKUP(PROPERTIES[[#This Row],[VEHIDCODE]],CONTROL[VEHIDCODE],CONTROL[ENGLISH])</f>
        <v>EE/Dick, Kerr &amp; Co/Vulcan Foundry DE2</v>
      </c>
      <c r="F1010" t="s">
        <v>773</v>
      </c>
      <c r="G1010" s="40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</row>
    <row r="1011" spans="1:46" x14ac:dyDescent="0.35">
      <c r="A1011" t="s">
        <v>3519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0" t="str">
        <f>_xlfn.XLOOKUP(PROPERTIES[[#This Row],[VEHIDCODE]],CONTROL[VEHIDCODE],CONTROL[ENGLISH])</f>
        <v>Ingeteam TD2000 series</v>
      </c>
      <c r="F1011" t="s">
        <v>595</v>
      </c>
      <c r="G1011" s="40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</row>
    <row r="1012" spans="1:46" x14ac:dyDescent="0.35">
      <c r="A1012" s="2" t="s">
        <v>3511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0" t="str">
        <f>_xlfn.XLOOKUP(PROPERTIES[[#This Row],[VEHIDCODE]],CONTROL[VEHIDCODE],CONTROL[ENGLISH])</f>
        <v>Tulloch 0-6-0DM 'W' Class</v>
      </c>
      <c r="F1012" t="s">
        <v>541</v>
      </c>
      <c r="G1012" s="40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</row>
    <row r="1013" spans="1:46" x14ac:dyDescent="0.35">
      <c r="A1013" s="2" t="s">
        <v>3523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0" t="str">
        <f>_xlfn.XLOOKUP(PROPERTIES[[#This Row],[VEHIDCODE]],CONTROL[VEHIDCODE],CONTROL[ENGLISH])</f>
        <v>GE 289A Boxcab</v>
      </c>
      <c r="F1013" t="s">
        <v>573</v>
      </c>
      <c r="G1013" s="40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</row>
    <row r="1014" spans="1:46" x14ac:dyDescent="0.35">
      <c r="A1014" s="2" t="s">
        <v>3526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0" t="str">
        <f>_xlfn.XLOOKUP(PROPERTIES[[#This Row],[VEHIDCODE]],CONTROL[VEHIDCODE],CONTROL[ENGLISH])</f>
        <v>Alsthom EC 386</v>
      </c>
      <c r="F1014" t="s">
        <v>573</v>
      </c>
      <c r="G1014" s="40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</row>
    <row r="1015" spans="1:46" x14ac:dyDescent="0.35">
      <c r="A1015" t="s">
        <v>3531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0" t="str">
        <f>_xlfn.XLOOKUP(PROPERTIES[[#This Row],[VEHIDCODE]],CONTROL[VEHIDCODE],CONTROL[ENGLISH])</f>
        <v>Chesta Casagrande E650</v>
      </c>
      <c r="F1015" t="s">
        <v>573</v>
      </c>
      <c r="G1015" s="40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</row>
    <row r="1016" spans="1:46" x14ac:dyDescent="0.35">
      <c r="A1016" s="2" t="s">
        <v>3524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0" t="str">
        <f>_xlfn.XLOOKUP(PROPERTIES[[#This Row],[VEHIDCODE]],CONTROL[VEHIDCODE],CONTROL[ENGLISH])</f>
        <v>Breda Marelli E32</v>
      </c>
      <c r="F1016" t="s">
        <v>573</v>
      </c>
      <c r="G1016" s="40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</row>
    <row r="1017" spans="1:46" x14ac:dyDescent="0.35">
      <c r="A1017" s="2" t="s">
        <v>3534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0" t="str">
        <f>_xlfn.XLOOKUP(PROPERTIES[[#This Row],[VEHIDCODE]],CONTROL[VEHIDCODE],CONTROL[ENGLISH])</f>
        <v>GE ES58ACi</v>
      </c>
      <c r="F1017" t="s">
        <v>558</v>
      </c>
      <c r="G1017" s="40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</row>
    <row r="1018" spans="1:46" x14ac:dyDescent="0.35">
      <c r="A1018" s="2" t="s">
        <v>3575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0" t="str">
        <f>_xlfn.XLOOKUP(PROPERTIES[[#This Row],[VEHIDCODE]],CONTROL[VEHIDCODE],CONTROL[ENGLISH])</f>
        <v>Ganz-MAVAG Ikarus 725.00</v>
      </c>
      <c r="F1018" t="s">
        <v>626</v>
      </c>
      <c r="G1018" s="40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1963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</row>
    <row r="1019" spans="1:46" x14ac:dyDescent="0.35">
      <c r="A1019" s="2" t="s">
        <v>3592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0" t="str">
        <f>_xlfn.XLOOKUP(PROPERTIES[[#This Row],[VEHIDCODE]],CONTROL[VEHIDCODE],CONTROL[ENGLISH])</f>
        <v>Alstom Metropolis</v>
      </c>
      <c r="F1019" t="s">
        <v>602</v>
      </c>
      <c r="G1019" s="40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1962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</row>
    <row r="1020" spans="1:46" x14ac:dyDescent="0.35">
      <c r="A1020" s="2" t="s">
        <v>3595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0" t="str">
        <f>_xlfn.XLOOKUP(PROPERTIES[[#This Row],[VEHIDCODE]],CONTROL[VEHIDCODE],CONTROL[ENGLISH])</f>
        <v>Sharp Brothers 2-2-2 'Patriot'</v>
      </c>
      <c r="F1020" t="s">
        <v>638</v>
      </c>
      <c r="G1020" s="40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</row>
    <row r="1021" spans="1:46" x14ac:dyDescent="0.35">
      <c r="A1021" s="2" t="s">
        <v>3605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0" t="str">
        <f>_xlfn.XLOOKUP(PROPERTIES[[#This Row],[VEHIDCODE]],CONTROL[VEHIDCODE],CONTROL[ENGLISH])</f>
        <v>Heavyweight Regional Coach</v>
      </c>
      <c r="G1021" s="40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</row>
    <row r="1022" spans="1:46" x14ac:dyDescent="0.35">
      <c r="A1022" s="2" t="s">
        <v>3610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0" t="str">
        <f>_xlfn.XLOOKUP(PROPERTIES[[#This Row],[VEHIDCODE]],CONTROL[VEHIDCODE],CONTROL[ENGLISH])</f>
        <v>Early American End-Platform Coach [Larger]</v>
      </c>
      <c r="G1022" s="40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1961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</row>
    <row r="1023" spans="1:46" x14ac:dyDescent="0.35">
      <c r="A1023" s="2" t="s">
        <v>3609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0" t="str">
        <f>_xlfn.XLOOKUP(PROPERTIES[[#This Row],[VEHIDCODE]],CONTROL[VEHIDCODE],CONTROL[ENGLISH])</f>
        <v>Early American End-Platform Mail Coach [Larger]</v>
      </c>
      <c r="G1023" s="40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1961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</row>
    <row r="1024" spans="1:46" x14ac:dyDescent="0.35">
      <c r="A1024" s="2" t="s">
        <v>3616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0" t="str">
        <f>_xlfn.XLOOKUP(PROPERTIES[[#This Row],[VEHIDCODE]],CONTROL[VEHIDCODE],CONTROL[ENGLISH])</f>
        <v>Lightweight Commuter Coach</v>
      </c>
      <c r="G1024" s="40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</row>
    <row r="1025" spans="1:46" x14ac:dyDescent="0.35">
      <c r="A1025" s="2" t="s">
        <v>3618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0" t="str">
        <f>_xlfn.XLOOKUP(PROPERTIES[[#This Row],[VEHIDCODE]],CONTROL[VEHIDCODE],CONTROL[ENGLISH])</f>
        <v>ALCO-GE T-Motor</v>
      </c>
      <c r="F1025" t="s">
        <v>757</v>
      </c>
      <c r="G1025" s="40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</row>
    <row r="1026" spans="1:46" x14ac:dyDescent="0.35">
      <c r="A1026" t="s">
        <v>3621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0" t="str">
        <f>_xlfn.XLOOKUP(PROPERTIES[[#This Row],[VEHIDCODE]],CONTROL[VEHIDCODE],CONTROL[ENGLISH])</f>
        <v>Altoona Works Pennsylvania Railroad DD1</v>
      </c>
      <c r="F1026" t="s">
        <v>757</v>
      </c>
      <c r="G1026" s="40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</row>
    <row r="1027" spans="1:46" x14ac:dyDescent="0.35">
      <c r="A1027" s="2" t="s">
        <v>3626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0" t="str">
        <f>_xlfn.XLOOKUP(PROPERTIES[[#This Row],[VEHIDCODE]],CONTROL[VEHIDCODE],CONTROL[ENGLISH])</f>
        <v>PRR MP70</v>
      </c>
      <c r="F1027" t="s">
        <v>757</v>
      </c>
      <c r="G1027" s="40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</row>
    <row r="1028" spans="1:46" x14ac:dyDescent="0.35">
      <c r="A1028" s="2" t="s">
        <v>3627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0" t="str">
        <f>_xlfn.XLOOKUP(PROPERTIES[[#This Row],[VEHIDCODE]],CONTROL[VEHIDCODE],CONTROL[ENGLISH])</f>
        <v>Pullman Standard LIRR MP75 ACMU</v>
      </c>
      <c r="F1028" t="s">
        <v>757</v>
      </c>
      <c r="G1028" s="40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</row>
    <row r="1029" spans="1:46" x14ac:dyDescent="0.35">
      <c r="A1029" s="2" t="s">
        <v>3631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0" t="str">
        <f>_xlfn.XLOOKUP(PROPERTIES[[#This Row],[VEHIDCODE]],CONTROL[VEHIDCODE],CONTROL[ENGLISH])</f>
        <v>ACF New York Central Heavyweight MU</v>
      </c>
      <c r="F1029" t="s">
        <v>757</v>
      </c>
      <c r="G1029" s="40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</row>
    <row r="1030" spans="1:46" x14ac:dyDescent="0.35">
      <c r="A1030" s="2" t="s">
        <v>3633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0" t="str">
        <f>_xlfn.XLOOKUP(PROPERTIES[[#This Row],[VEHIDCODE]],CONTROL[VEHIDCODE],CONTROL[ENGLISH])</f>
        <v>Goerlitz Articulated Double Decker Coach</v>
      </c>
      <c r="G1030" s="40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1960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</row>
    <row r="1031" spans="1:46" x14ac:dyDescent="0.35">
      <c r="A1031" s="2" t="s">
        <v>3638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0" t="str">
        <f>_xlfn.XLOOKUP(PROPERTIES[[#This Row],[VEHIDCODE]],CONTROL[VEHIDCODE],CONTROL[ENGLISH])</f>
        <v>PRR MP54</v>
      </c>
      <c r="F1031" t="s">
        <v>757</v>
      </c>
      <c r="G1031" s="40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</row>
    <row r="1032" spans="1:46" x14ac:dyDescent="0.35">
      <c r="A1032" s="2" t="s">
        <v>3639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0" t="str">
        <f>_xlfn.XLOOKUP(PROPERTIES[[#This Row],[VEHIDCODE]],CONTROL[VEHIDCODE],CONTROL[ENGLISH])</f>
        <v>PRR MP54</v>
      </c>
      <c r="F1032" t="s">
        <v>757</v>
      </c>
      <c r="G1032" s="40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</row>
    <row r="1033" spans="1:46" x14ac:dyDescent="0.35">
      <c r="A1033" s="2" t="s">
        <v>3641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0" t="str">
        <f>_xlfn.XLOOKUP(PROPERTIES[[#This Row],[VEHIDCODE]],CONTROL[VEHIDCODE],CONTROL[ENGLISH])</f>
        <v>PRR P54 Commuter Coach</v>
      </c>
      <c r="G1033" s="40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</row>
    <row r="1034" spans="1:46" x14ac:dyDescent="0.35">
      <c r="A1034" s="2" t="s">
        <v>3640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0" t="str">
        <f>_xlfn.XLOOKUP(PROPERTIES[[#This Row],[VEHIDCODE]],CONTROL[VEHIDCODE],CONTROL[ENGLISH])</f>
        <v>PRR P54 Mail Coach</v>
      </c>
      <c r="G1034" s="40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</row>
    <row r="1035" spans="1:46" x14ac:dyDescent="0.35">
      <c r="A1035" s="2" t="s">
        <v>3647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0" t="str">
        <f>_xlfn.XLOOKUP(PROPERTIES[[#This Row],[VEHIDCODE]],CONTROL[VEHIDCODE],CONTROL[ENGLISH])</f>
        <v>PRR P70 Bilevel Coach</v>
      </c>
      <c r="G1035" s="40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</row>
    <row r="1036" spans="1:46" x14ac:dyDescent="0.35">
      <c r="A1036" s="2" t="s">
        <v>3649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0" t="str">
        <f>_xlfn.XLOOKUP(PROPERTIES[[#This Row],[VEHIDCODE]],CONTROL[VEHIDCODE],CONTROL[ENGLISH])</f>
        <v>LTZ 2TE10M</v>
      </c>
      <c r="F1036" t="s">
        <v>716</v>
      </c>
      <c r="G1036" s="40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1966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</row>
    <row r="1037" spans="1:46" x14ac:dyDescent="0.35">
      <c r="A1037" s="2" t="s">
        <v>3650</v>
      </c>
      <c r="B1037">
        <v>1988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0" t="str">
        <f>_xlfn.XLOOKUP(PROPERTIES[[#This Row],[VEHIDCODE]],CONTROL[VEHIDCODE],CONTROL[ENGLISH])</f>
        <v>LTZ 2TE126</v>
      </c>
      <c r="F1037" t="s">
        <v>754</v>
      </c>
      <c r="G1037" s="40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1963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</row>
    <row r="1038" spans="1:46" x14ac:dyDescent="0.35">
      <c r="A1038" s="2" t="s">
        <v>3651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0" t="str">
        <f>_xlfn.XLOOKUP(PROPERTIES[[#This Row],[VEHIDCODE]],CONTROL[VEHIDCODE],CONTROL[ENGLISH])</f>
        <v>LTZ 2TE10Ut</v>
      </c>
      <c r="F1038" t="s">
        <v>754</v>
      </c>
      <c r="G1038" s="40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1963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</row>
    <row r="1039" spans="1:46" x14ac:dyDescent="0.35">
      <c r="A1039" t="s">
        <v>3692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0" t="str">
        <f>_xlfn.XLOOKUP(PROPERTIES[[#This Row],[VEHIDCODE]],CONTROL[VEHIDCODE],CONTROL[ENGLISH])</f>
        <v>Faur A20D-P</v>
      </c>
      <c r="F1039" t="s">
        <v>714</v>
      </c>
      <c r="G1039" s="40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</row>
    <row r="1040" spans="1:46" x14ac:dyDescent="0.35">
      <c r="A1040" s="2" t="s">
        <v>3654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0" t="str">
        <f>_xlfn.XLOOKUP(PROPERTIES[[#This Row],[VEHIDCODE]],CONTROL[VEHIDCODE],CONTROL[ENGLISH])</f>
        <v>Faur A20D-P Trailer</v>
      </c>
      <c r="G1040" s="40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</row>
    <row r="1041" spans="1:46" x14ac:dyDescent="0.35">
      <c r="A1041" s="2" t="s">
        <v>3656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0" t="str">
        <f>_xlfn.XLOOKUP(PROPERTIES[[#This Row],[VEHIDCODE]],CONTROL[VEHIDCODE],CONTROL[ENGLISH])</f>
        <v>Faur L45H</v>
      </c>
      <c r="F1041" t="s">
        <v>714</v>
      </c>
      <c r="G1041" s="40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1963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</row>
    <row r="1042" spans="1:46" x14ac:dyDescent="0.35">
      <c r="A1042" s="2" t="s">
        <v>3660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0" t="str">
        <f>_xlfn.XLOOKUP(PROPERTIES[[#This Row],[VEHIDCODE]],CONTROL[VEHIDCODE],CONTROL[ENGLISH])</f>
        <v>Pafawag 3Aw</v>
      </c>
      <c r="F1042" t="s">
        <v>705</v>
      </c>
      <c r="G1042" s="40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1963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</row>
    <row r="1043" spans="1:46" x14ac:dyDescent="0.35">
      <c r="A1043" s="2" t="s">
        <v>3662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0" t="str">
        <f>_xlfn.XLOOKUP(PROPERTIES[[#This Row],[VEHIDCODE]],CONTROL[VEHIDCODE],CONTROL[ENGLISH])</f>
        <v>KMZ TU7/TGM40</v>
      </c>
      <c r="F1043" t="s">
        <v>716</v>
      </c>
      <c r="G1043" s="40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</row>
    <row r="1044" spans="1:46" x14ac:dyDescent="0.35">
      <c r="A1044" s="2" t="s">
        <v>3667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0" t="str">
        <f>_xlfn.XLOOKUP(PROPERTIES[[#This Row],[VEHIDCODE]],CONTROL[VEHIDCODE],CONTROL[ENGLISH])</f>
        <v>Alsthom CC 7100</v>
      </c>
      <c r="F1044" t="s">
        <v>602</v>
      </c>
      <c r="G1044" s="40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</row>
    <row r="1045" spans="1:46" x14ac:dyDescent="0.35">
      <c r="A1045" s="2" t="s">
        <v>3665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0" t="str">
        <f>_xlfn.XLOOKUP(PROPERTIES[[#This Row],[VEHIDCODE]],CONTROL[VEHIDCODE],CONTROL[ENGLISH])</f>
        <v>Alsthom F Series</v>
      </c>
      <c r="F1045" t="s">
        <v>602</v>
      </c>
      <c r="G1045" s="40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</row>
    <row r="1046" spans="1:46" x14ac:dyDescent="0.35">
      <c r="A1046" s="2" t="s">
        <v>3673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0" t="str">
        <f>_xlfn.XLOOKUP(PROPERTIES[[#This Row],[VEHIDCODE]],CONTROL[VEHIDCODE],CONTROL[ENGLISH])</f>
        <v>Siemens Vectron MS</v>
      </c>
      <c r="F1046" t="s">
        <v>584</v>
      </c>
      <c r="G1046" s="40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</row>
    <row r="1047" spans="1:46" x14ac:dyDescent="0.35">
      <c r="A1047" s="2" t="s">
        <v>3677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0" t="str">
        <f>_xlfn.XLOOKUP(PROPERTIES[[#This Row],[VEHIDCODE]],CONTROL[VEHIDCODE],CONTROL[ENGLISH])</f>
        <v>Siemens Vectron DE</v>
      </c>
      <c r="F1047" t="s">
        <v>584</v>
      </c>
      <c r="G1047" s="40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</row>
    <row r="1048" spans="1:46" x14ac:dyDescent="0.35">
      <c r="A1048" s="2" t="s">
        <v>3674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0" t="str">
        <f>_xlfn.XLOOKUP(PROPERTIES[[#This Row],[VEHIDCODE]],CONTROL[VEHIDCODE],CONTROL[ENGLISH])</f>
        <v>Siemens Vectron Dual Mode</v>
      </c>
      <c r="F1048" t="s">
        <v>584</v>
      </c>
      <c r="G1048" s="40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3681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</row>
    <row r="1049" spans="1:46" x14ac:dyDescent="0.35">
      <c r="A1049" s="2" t="s">
        <v>3695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0" t="str">
        <f>_xlfn.XLOOKUP(PROPERTIES[[#This Row],[VEHIDCODE]],CONTROL[VEHIDCODE],CONTROL[ENGLISH])</f>
        <v>Tours/Chapelon 2-12-0 SNCF 160A</v>
      </c>
      <c r="F1049" t="s">
        <v>602</v>
      </c>
      <c r="G1049" s="40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</row>
    <row r="1050" spans="1:46" x14ac:dyDescent="0.35">
      <c r="A1050" s="2" t="s">
        <v>3710</v>
      </c>
      <c r="B1050">
        <v>1971</v>
      </c>
      <c r="C1050">
        <v>2030</v>
      </c>
      <c r="D1050" cm="1">
        <f t="array" ref="D10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0" s="40" t="str">
        <f>_xlfn.XLOOKUP(PROPERTIES[[#This Row],[VEHIDCODE]],CONTROL[VEHIDCODE],CONTROL[ENGLISH])</f>
        <v>LTZ 2TE116</v>
      </c>
      <c r="F1050" t="s">
        <v>754</v>
      </c>
      <c r="G1050" s="40" t="str">
        <f>_xlfn.XLOOKUP(PROPERTIES[[#This Row],[COUNTRY]],COUNTRIES[COUNTRY_DESCRIPTION],COUNTRIES[COUNTRY_LABEL],"")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_xlfn.XLOOKUP("LOADINGSPEEDDEF_"&amp;PROPERTIES[[#This Row],[LOADINGSPEED]],LOADINGSPEEDDEF[TYPE],LOADINGSPEEDDEF[SPEED])</f>
        <v>20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9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6">
        <v>0</v>
      </c>
      <c r="AF1050" s="6">
        <v>0</v>
      </c>
      <c r="AG1050" s="6" t="s">
        <v>1963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50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4" t="b">
        <v>0</v>
      </c>
      <c r="AP1050" s="48" t="b">
        <v>0</v>
      </c>
      <c r="AQ1050" s="48" t="b">
        <v>0</v>
      </c>
      <c r="AR1050" s="48">
        <v>0</v>
      </c>
      <c r="AS1050" s="48" t="b">
        <v>0</v>
      </c>
      <c r="AT1050" s="7" t="b">
        <v>0</v>
      </c>
    </row>
  </sheetData>
  <phoneticPr fontId="18" type="noConversion"/>
  <conditionalFormatting sqref="A1:A1048576">
    <cfRule type="expression" dxfId="83" priority="3">
      <formula>$AT1=TRUE</formula>
    </cfRule>
  </conditionalFormatting>
  <conditionalFormatting sqref="A893:A940">
    <cfRule type="containsText" dxfId="82" priority="196" operator="containsText" text=" ">
      <formula>NOT(ISERROR(SEARCH(" ",A893)))</formula>
    </cfRule>
  </conditionalFormatting>
  <conditionalFormatting sqref="A942:A943">
    <cfRule type="containsText" dxfId="81" priority="189" operator="containsText" text=" ">
      <formula>NOT(ISERROR(SEARCH(" ",A942)))</formula>
    </cfRule>
  </conditionalFormatting>
  <conditionalFormatting sqref="A946:A950">
    <cfRule type="containsText" dxfId="80" priority="178" operator="containsText" text=" ">
      <formula>NOT(ISERROR(SEARCH(" ",A946)))</formula>
    </cfRule>
  </conditionalFormatting>
  <conditionalFormatting sqref="A952:A953">
    <cfRule type="containsText" dxfId="79" priority="169" operator="containsText" text=" ">
      <formula>NOT(ISERROR(SEARCH(" ",A952)))</formula>
    </cfRule>
  </conditionalFormatting>
  <conditionalFormatting sqref="A956:A971">
    <cfRule type="containsText" dxfId="78" priority="136" operator="containsText" text=" ">
      <formula>NOT(ISERROR(SEARCH(" ",A956)))</formula>
    </cfRule>
  </conditionalFormatting>
  <conditionalFormatting sqref="A974:A977">
    <cfRule type="containsText" dxfId="77" priority="123" operator="containsText" text=" ">
      <formula>NOT(ISERROR(SEARCH(" ",A974)))</formula>
    </cfRule>
  </conditionalFormatting>
  <conditionalFormatting sqref="A979:A982">
    <cfRule type="containsText" dxfId="76" priority="108" operator="containsText" text=" ">
      <formula>NOT(ISERROR(SEARCH(" ",A979)))</formula>
    </cfRule>
  </conditionalFormatting>
  <conditionalFormatting sqref="A985:A986">
    <cfRule type="containsText" dxfId="75" priority="104" operator="containsText" text=" ">
      <formula>NOT(ISERROR(SEARCH(" ",A985)))</formula>
    </cfRule>
  </conditionalFormatting>
  <conditionalFormatting sqref="A988:A991">
    <cfRule type="containsText" dxfId="74" priority="99" operator="containsText" text=" ">
      <formula>NOT(ISERROR(SEARCH(" ",A988)))</formula>
    </cfRule>
  </conditionalFormatting>
  <conditionalFormatting sqref="A994:A1029">
    <cfRule type="containsText" dxfId="73" priority="28" operator="containsText" text=" ">
      <formula>NOT(ISERROR(SEARCH(" ",A994)))</formula>
    </cfRule>
  </conditionalFormatting>
  <conditionalFormatting sqref="A1031:A1050">
    <cfRule type="containsText" dxfId="72" priority="2" operator="containsText" text=" ">
      <formula>NOT(ISERROR(SEARCH(" ",A1031)))</formula>
    </cfRule>
  </conditionalFormatting>
  <conditionalFormatting sqref="A1050">
    <cfRule type="expression" dxfId="71" priority="1">
      <formula>$Q1050=TRUE</formula>
    </cfRule>
  </conditionalFormatting>
  <conditionalFormatting sqref="J1:J1048576">
    <cfRule type="expression" dxfId="69" priority="175">
      <formula>AND(I1="NONE",J1&gt;0)</formula>
    </cfRule>
  </conditionalFormatting>
  <conditionalFormatting sqref="L1:L1048576">
    <cfRule type="cellIs" dxfId="68" priority="4" operator="equal">
      <formula>0</formula>
    </cfRule>
  </conditionalFormatting>
  <conditionalFormatting sqref="R1:U1048576">
    <cfRule type="cellIs" dxfId="67" priority="10" operator="equal">
      <formula>0</formula>
    </cfRule>
  </conditionalFormatting>
  <conditionalFormatting sqref="W1:Y1050">
    <cfRule type="cellIs" dxfId="66" priority="8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5" priority="288" operator="equal">
      <formula>0</formula>
    </cfRule>
  </conditionalFormatting>
  <conditionalFormatting sqref="Z898:Z899">
    <cfRule type="cellIs" dxfId="64" priority="247" operator="equal">
      <formula>0</formula>
    </cfRule>
  </conditionalFormatting>
  <conditionalFormatting sqref="Z914:Z915">
    <cfRule type="cellIs" dxfId="63" priority="226" operator="equal">
      <formula>0</formula>
    </cfRule>
  </conditionalFormatting>
  <conditionalFormatting sqref="Z975">
    <cfRule type="cellIs" dxfId="62" priority="127" operator="equal">
      <formula>0</formula>
    </cfRule>
  </conditionalFormatting>
  <conditionalFormatting sqref="Z1033:Z1034">
    <cfRule type="cellIs" dxfId="61" priority="22" operator="equal">
      <formula>0</formula>
    </cfRule>
  </conditionalFormatting>
  <conditionalFormatting sqref="Z1013:AA1013">
    <cfRule type="cellIs" dxfId="60" priority="47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9" priority="334" operator="equal">
      <formula>0</formula>
    </cfRule>
  </conditionalFormatting>
  <conditionalFormatting sqref="Z970:AB973">
    <cfRule type="cellIs" dxfId="58" priority="132" operator="equal">
      <formula>0</formula>
    </cfRule>
  </conditionalFormatting>
  <conditionalFormatting sqref="Z977:AB978">
    <cfRule type="cellIs" dxfId="57" priority="120" operator="equal">
      <formula>0</formula>
    </cfRule>
  </conditionalFormatting>
  <conditionalFormatting sqref="Z981:AB981">
    <cfRule type="cellIs" dxfId="56" priority="111" operator="equal">
      <formula>0</formula>
    </cfRule>
  </conditionalFormatting>
  <conditionalFormatting sqref="Z992:AB992">
    <cfRule type="cellIs" dxfId="55" priority="98" operator="equal">
      <formula>0</formula>
    </cfRule>
  </conditionalFormatting>
  <conditionalFormatting sqref="Z999:AB999">
    <cfRule type="cellIs" dxfId="54" priority="77" operator="equal">
      <formula>0</formula>
    </cfRule>
  </conditionalFormatting>
  <conditionalFormatting sqref="Z1001:AB1002">
    <cfRule type="cellIs" dxfId="53" priority="74" operator="equal">
      <formula>0</formula>
    </cfRule>
  </conditionalFormatting>
  <conditionalFormatting sqref="Z1012:AB1012">
    <cfRule type="cellIs" dxfId="52" priority="54" operator="equal">
      <formula>0</formula>
    </cfRule>
  </conditionalFormatting>
  <conditionalFormatting sqref="Z1020:AB1021">
    <cfRule type="cellIs" dxfId="51" priority="37" operator="equal">
      <formula>0</formula>
    </cfRule>
  </conditionalFormatting>
  <conditionalFormatting sqref="Z1026:AB1026">
    <cfRule type="cellIs" dxfId="50" priority="32" operator="equal">
      <formula>0</formula>
    </cfRule>
  </conditionalFormatting>
  <conditionalFormatting sqref="Z1030:AB1032">
    <cfRule type="cellIs" dxfId="49" priority="25" operator="equal">
      <formula>0</formula>
    </cfRule>
  </conditionalFormatting>
  <conditionalFormatting sqref="Z1036:AB1038">
    <cfRule type="cellIs" dxfId="48" priority="19" operator="equal">
      <formula>0</formula>
    </cfRule>
  </conditionalFormatting>
  <conditionalFormatting sqref="AA980:AB980">
    <cfRule type="cellIs" dxfId="47" priority="115" operator="equal">
      <formula>0</formula>
    </cfRule>
  </conditionalFormatting>
  <conditionalFormatting sqref="AA1033:AB1034">
    <cfRule type="cellIs" dxfId="46" priority="23" operator="equal">
      <formula>0</formula>
    </cfRule>
  </conditionalFormatting>
  <conditionalFormatting sqref="AG1:AJ1048576">
    <cfRule type="containsText" dxfId="45" priority="43" operator="containsText" text="NO_REGION">
      <formula>NOT(ISERROR(SEARCH("NO_REGION",AG1)))</formula>
    </cfRule>
  </conditionalFormatting>
  <conditionalFormatting sqref="AK2:AK1050">
    <cfRule type="containsText" dxfId="44" priority="44" operator="containsText" text="NO_CONCEPT">
      <formula>NOT(ISERROR(SEARCH("NO_CONCEPT",AK2)))</formula>
    </cfRule>
  </conditionalFormatting>
  <conditionalFormatting sqref="AL2:AL1050">
    <cfRule type="cellIs" dxfId="43" priority="270" operator="equal">
      <formula>FALSE</formula>
    </cfRule>
  </conditionalFormatting>
  <conditionalFormatting sqref="AM2:AM1050">
    <cfRule type="cellIs" dxfId="42" priority="254" operator="equal">
      <formula>FALSE</formula>
    </cfRule>
  </conditionalFormatting>
  <conditionalFormatting sqref="AO2:AO1050">
    <cfRule type="containsText" dxfId="41" priority="319" operator="containsText" text="FALSE">
      <formula>NOT(ISERROR(SEARCH("FALSE",AO2)))</formula>
    </cfRule>
  </conditionalFormatting>
  <conditionalFormatting sqref="AP2:AP1050">
    <cfRule type="cellIs" dxfId="40" priority="11" operator="equal">
      <formula>FALSE</formula>
    </cfRule>
  </conditionalFormatting>
  <conditionalFormatting sqref="AQ2:AS1050">
    <cfRule type="cellIs" dxfId="39" priority="12" operator="equal">
      <formula>FALSE</formula>
    </cfRule>
  </conditionalFormatting>
  <conditionalFormatting sqref="AT2:AT1050">
    <cfRule type="cellIs" dxfId="38" priority="95" operator="equal">
      <formula>FALSE</formula>
    </cfRule>
  </conditionalFormatting>
  <conditionalFormatting sqref="AX790:AZ791">
    <cfRule type="cellIs" dxfId="37" priority="335" operator="equal">
      <formula>FALSE</formula>
    </cfRule>
  </conditionalFormatting>
  <conditionalFormatting sqref="AY792:BA992 AZ993:BB1048576">
    <cfRule type="cellIs" dxfId="36" priority="301" operator="equal">
      <formula>FALSE</formula>
    </cfRule>
  </conditionalFormatting>
  <dataValidations count="17">
    <dataValidation type="whole" operator="greaterThanOrEqual" allowBlank="1" showInputMessage="1" showErrorMessage="1" sqref="Q1013 AE2:AF1050 P2:P1050 R2:Y1050 J2:J1050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0" xr:uid="{F342F512-E760-4CD3-801B-E5B9CF70B7FD}">
      <formula1>0</formula1>
    </dataValidation>
    <dataValidation operator="greaterThanOrEqual" allowBlank="1" showInputMessage="1" showErrorMessage="1" sqref="AU792:AV992 AV993:AW1048576 AR1:AS1 AU790:AU791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50" xr:uid="{33652263-03A3-437A-966A-BE8C0F8BE076}">
      <formula1>INDIRECT("COUNTRIES[COUNTRY_DESCRIPTION]")</formula1>
    </dataValidation>
    <dataValidation type="list" allowBlank="1" showInputMessage="1" showErrorMessage="1" sqref="G2:G1050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P2:AQ1050 AT2:AT1050" xr:uid="{F2DE25A7-EAF4-4DA6-85FD-9F7B7EE18717}">
      <formula1>"TRUE,FALSE"</formula1>
    </dataValidation>
    <dataValidation type="whole" allowBlank="1" showInputMessage="1" showErrorMessage="1" sqref="K2:K1050" xr:uid="{607F370E-253D-4A13-94DF-726661E11AFB}">
      <formula1>1</formula1>
      <formula2>8</formula2>
    </dataValidation>
    <dataValidation type="list" allowBlank="1" showInputMessage="1" showErrorMessage="1" sqref="I2:I1050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P1051:AQ1048576" xr:uid="{3DF92062-7B45-4CFD-B785-6FCE07E25CA8}">
      <formula1>"GAS_TURBINE,DUAL"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6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0"/>
  <sheetViews>
    <sheetView zoomScaleNormal="100" workbookViewId="0">
      <pane xSplit="1" ySplit="1" topLeftCell="B1019" activePane="bottomRight" state="frozen"/>
      <selection pane="topRight" activeCell="B1" sqref="B1"/>
      <selection pane="bottomLeft" activeCell="A2" sqref="A2"/>
      <selection pane="bottomRight" activeCell="A1050" sqref="A1050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8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1" t="s">
        <v>2595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1741</v>
      </c>
      <c r="AF1" s="38" t="s">
        <v>1742</v>
      </c>
      <c r="AG1" s="38" t="s">
        <v>1743</v>
      </c>
      <c r="AH1" s="10" t="s">
        <v>1744</v>
      </c>
    </row>
    <row r="2" spans="1:44" x14ac:dyDescent="0.35">
      <c r="A2" s="2" t="s">
        <v>71</v>
      </c>
      <c r="B2" s="40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ref="AE2">IFERROR(_xlfn.BYROW(TRACK_TYPES[[#This Row],[TRACK_TYPE_STANDARD_GAUGE_RAILTYPE_OHLE]:[TRACK_TYPE_STANDARD_GAUGE_RAILTYPE_NONE]],_xlfn.LAMBDA(_xlpm.r,OR(_xlpm.r))),FALSE)</f>
        <v>0</v>
      </c>
      <c r="AF2" s="38" t="b" cm="1">
        <f t="array" ref="AF2">IFERROR(_xlfn.BYROW(TRACK_TYPES[[#This Row],[TRACK_TYPE_NARROW_GAUGE_RAILTYPE_OHLE]:[TRACK_TYPE_NARROW_GAUGE_RAILTYPE_NONE]],_xlfn.LAMBDA(_xlpm.r,OR(_xlpm.r))),FALSE)</f>
        <v>0</v>
      </c>
      <c r="AG2" s="38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0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ref="AE3">IFERROR(_xlfn.BYROW(TRACK_TYPES[[#This Row],[TRACK_TYPE_STANDARD_GAUGE_RAILTYPE_OHLE]:[TRACK_TYPE_STANDARD_GAUGE_RAILTYPE_NONE]],_xlfn.LAMBDA(_xlpm.r,OR(_xlpm.r))),FALSE)</f>
        <v>0</v>
      </c>
      <c r="AF3" s="38" t="b" cm="1">
        <f t="array" ref="AF3">IFERROR(_xlfn.BYROW(TRACK_TYPES[[#This Row],[TRACK_TYPE_NARROW_GAUGE_RAILTYPE_OHLE]:[TRACK_TYPE_NARROW_GAUGE_RAILTYPE_NONE]],_xlfn.LAMBDA(_xlpm.r,OR(_xlpm.r))),FALSE)</f>
        <v>0</v>
      </c>
      <c r="AG3" s="38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2678</v>
      </c>
      <c r="B4" s="40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ref="AE4">IFERROR(_xlfn.BYROW(TRACK_TYPES[[#This Row],[TRACK_TYPE_STANDARD_GAUGE_RAILTYPE_OHLE]:[TRACK_TYPE_STANDARD_GAUGE_RAILTYPE_NONE]],_xlfn.LAMBDA(_xlpm.r,OR(_xlpm.r))),FALSE)</f>
        <v>0</v>
      </c>
      <c r="AF4" s="38" t="b" cm="1">
        <f t="array" ref="AF4">IFERROR(_xlfn.BYROW(TRACK_TYPES[[#This Row],[TRACK_TYPE_NARROW_GAUGE_RAILTYPE_OHLE]:[TRACK_TYPE_NARROW_GAUGE_RAILTYPE_NONE]],_xlfn.LAMBDA(_xlpm.r,OR(_xlpm.r))),FALSE)</f>
        <v>1</v>
      </c>
      <c r="AG4" s="38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2679</v>
      </c>
      <c r="B5" s="40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ref="AE5">IFERROR(_xlfn.BYROW(TRACK_TYPES[[#This Row],[TRACK_TYPE_STANDARD_GAUGE_RAILTYPE_OHLE]:[TRACK_TYPE_STANDARD_GAUGE_RAILTYPE_NONE]],_xlfn.LAMBDA(_xlpm.r,OR(_xlpm.r))),FALSE)</f>
        <v>1</v>
      </c>
      <c r="AF5" s="38" t="b" cm="1">
        <f t="array" ref="AF5">IFERROR(_xlfn.BYROW(TRACK_TYPES[[#This Row],[TRACK_TYPE_NARROW_GAUGE_RAILTYPE_OHLE]:[TRACK_TYPE_NARROW_GAUGE_RAILTYPE_NONE]],_xlfn.LAMBDA(_xlpm.r,OR(_xlpm.r))),FALSE)</f>
        <v>0</v>
      </c>
      <c r="AG5" s="38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2680</v>
      </c>
      <c r="B6" s="40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ref="AE6">IFERROR(_xlfn.BYROW(TRACK_TYPES[[#This Row],[TRACK_TYPE_STANDARD_GAUGE_RAILTYPE_OHLE]:[TRACK_TYPE_STANDARD_GAUGE_RAILTYPE_NONE]],_xlfn.LAMBDA(_xlpm.r,OR(_xlpm.r))),FALSE)</f>
        <v>0</v>
      </c>
      <c r="AF6" s="38" t="b" cm="1">
        <f t="array" ref="AF6">IFERROR(_xlfn.BYROW(TRACK_TYPES[[#This Row],[TRACK_TYPE_NARROW_GAUGE_RAILTYPE_OHLE]:[TRACK_TYPE_NARROW_GAUGE_RAILTYPE_NONE]],_xlfn.LAMBDA(_xlpm.r,OR(_xlpm.r))),FALSE)</f>
        <v>0</v>
      </c>
      <c r="AG6" s="38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2681</v>
      </c>
      <c r="B7" s="40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ref="AE7">IFERROR(_xlfn.BYROW(TRACK_TYPES[[#This Row],[TRACK_TYPE_STANDARD_GAUGE_RAILTYPE_OHLE]:[TRACK_TYPE_STANDARD_GAUGE_RAILTYPE_NONE]],_xlfn.LAMBDA(_xlpm.r,OR(_xlpm.r))),FALSE)</f>
        <v>1</v>
      </c>
      <c r="AF7" s="38" t="b" cm="1">
        <f t="array" ref="AF7">IFERROR(_xlfn.BYROW(TRACK_TYPES[[#This Row],[TRACK_TYPE_NARROW_GAUGE_RAILTYPE_OHLE]:[TRACK_TYPE_NARROW_GAUGE_RAILTYPE_NONE]],_xlfn.LAMBDA(_xlpm.r,OR(_xlpm.r))),FALSE)</f>
        <v>0</v>
      </c>
      <c r="AG7" s="38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2682</v>
      </c>
      <c r="B8" s="40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ref="AE8">IFERROR(_xlfn.BYROW(TRACK_TYPES[[#This Row],[TRACK_TYPE_STANDARD_GAUGE_RAILTYPE_OHLE]:[TRACK_TYPE_STANDARD_GAUGE_RAILTYPE_NONE]],_xlfn.LAMBDA(_xlpm.r,OR(_xlpm.r))),FALSE)</f>
        <v>1</v>
      </c>
      <c r="AF8" s="38" t="b" cm="1">
        <f t="array" ref="AF8">IFERROR(_xlfn.BYROW(TRACK_TYPES[[#This Row],[TRACK_TYPE_NARROW_GAUGE_RAILTYPE_OHLE]:[TRACK_TYPE_NARROW_GAUGE_RAILTYPE_NONE]],_xlfn.LAMBDA(_xlpm.r,OR(_xlpm.r))),FALSE)</f>
        <v>0</v>
      </c>
      <c r="AG8" s="38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2683</v>
      </c>
      <c r="B9" s="40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ref="AE9">IFERROR(_xlfn.BYROW(TRACK_TYPES[[#This Row],[TRACK_TYPE_STANDARD_GAUGE_RAILTYPE_OHLE]:[TRACK_TYPE_STANDARD_GAUGE_RAILTYPE_NONE]],_xlfn.LAMBDA(_xlpm.r,OR(_xlpm.r))),FALSE)</f>
        <v>0</v>
      </c>
      <c r="AF9" s="38" t="b" cm="1">
        <f t="array" ref="AF9">IFERROR(_xlfn.BYROW(TRACK_TYPES[[#This Row],[TRACK_TYPE_NARROW_GAUGE_RAILTYPE_OHLE]:[TRACK_TYPE_NARROW_GAUGE_RAILTYPE_NONE]],_xlfn.LAMBDA(_xlpm.r,OR(_xlpm.r))),FALSE)</f>
        <v>1</v>
      </c>
      <c r="AG9" s="38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2684</v>
      </c>
      <c r="B10" s="40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ref="AE10">IFERROR(_xlfn.BYROW(TRACK_TYPES[[#This Row],[TRACK_TYPE_STANDARD_GAUGE_RAILTYPE_OHLE]:[TRACK_TYPE_STANDARD_GAUGE_RAILTYPE_NONE]],_xlfn.LAMBDA(_xlpm.r,OR(_xlpm.r))),FALSE)</f>
        <v>0</v>
      </c>
      <c r="AF10" s="38" t="b" cm="1">
        <f t="array" ref="AF10">IFERROR(_xlfn.BYROW(TRACK_TYPES[[#This Row],[TRACK_TYPE_NARROW_GAUGE_RAILTYPE_OHLE]:[TRACK_TYPE_NARROW_GAUGE_RAILTYPE_NONE]],_xlfn.LAMBDA(_xlpm.r,OR(_xlpm.r))),FALSE)</f>
        <v>0</v>
      </c>
      <c r="AG10" s="38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2685</v>
      </c>
      <c r="B11" s="40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ref="AE11">IFERROR(_xlfn.BYROW(TRACK_TYPES[[#This Row],[TRACK_TYPE_STANDARD_GAUGE_RAILTYPE_OHLE]:[TRACK_TYPE_STANDARD_GAUGE_RAILTYPE_NONE]],_xlfn.LAMBDA(_xlpm.r,OR(_xlpm.r))),FALSE)</f>
        <v>1</v>
      </c>
      <c r="AF11" s="38" t="b" cm="1">
        <f t="array" ref="AF11">IFERROR(_xlfn.BYROW(TRACK_TYPES[[#This Row],[TRACK_TYPE_NARROW_GAUGE_RAILTYPE_OHLE]:[TRACK_TYPE_NARROW_GAUGE_RAILTYPE_NONE]],_xlfn.LAMBDA(_xlpm.r,OR(_xlpm.r))),FALSE)</f>
        <v>0</v>
      </c>
      <c r="AG11" s="38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2686</v>
      </c>
      <c r="B12" s="40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ref="AE12">IFERROR(_xlfn.BYROW(TRACK_TYPES[[#This Row],[TRACK_TYPE_STANDARD_GAUGE_RAILTYPE_OHLE]:[TRACK_TYPE_STANDARD_GAUGE_RAILTYPE_NONE]],_xlfn.LAMBDA(_xlpm.r,OR(_xlpm.r))),FALSE)</f>
        <v>0</v>
      </c>
      <c r="AF12" s="38" t="b" cm="1">
        <f t="array" ref="AF12">IFERROR(_xlfn.BYROW(TRACK_TYPES[[#This Row],[TRACK_TYPE_NARROW_GAUGE_RAILTYPE_OHLE]:[TRACK_TYPE_NARROW_GAUGE_RAILTYPE_NONE]],_xlfn.LAMBDA(_xlpm.r,OR(_xlpm.r))),FALSE)</f>
        <v>0</v>
      </c>
      <c r="AG12" s="38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2687</v>
      </c>
      <c r="B13" s="40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ref="AE13">IFERROR(_xlfn.BYROW(TRACK_TYPES[[#This Row],[TRACK_TYPE_STANDARD_GAUGE_RAILTYPE_OHLE]:[TRACK_TYPE_STANDARD_GAUGE_RAILTYPE_NONE]],_xlfn.LAMBDA(_xlpm.r,OR(_xlpm.r))),FALSE)</f>
        <v>1</v>
      </c>
      <c r="AF13" s="38" t="b" cm="1">
        <f t="array" ref="AF13">IFERROR(_xlfn.BYROW(TRACK_TYPES[[#This Row],[TRACK_TYPE_NARROW_GAUGE_RAILTYPE_OHLE]:[TRACK_TYPE_NARROW_GAUGE_RAILTYPE_NONE]],_xlfn.LAMBDA(_xlpm.r,OR(_xlpm.r))),FALSE)</f>
        <v>1</v>
      </c>
      <c r="AG13" s="38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2688</v>
      </c>
      <c r="B14" s="40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ref="AE14">IFERROR(_xlfn.BYROW(TRACK_TYPES[[#This Row],[TRACK_TYPE_STANDARD_GAUGE_RAILTYPE_OHLE]:[TRACK_TYPE_STANDARD_GAUGE_RAILTYPE_NONE]],_xlfn.LAMBDA(_xlpm.r,OR(_xlpm.r))),FALSE)</f>
        <v>1</v>
      </c>
      <c r="AF14" s="38" t="b" cm="1">
        <f t="array" ref="AF14">IFERROR(_xlfn.BYROW(TRACK_TYPES[[#This Row],[TRACK_TYPE_NARROW_GAUGE_RAILTYPE_OHLE]:[TRACK_TYPE_NARROW_GAUGE_RAILTYPE_NONE]],_xlfn.LAMBDA(_xlpm.r,OR(_xlpm.r))),FALSE)</f>
        <v>0</v>
      </c>
      <c r="AG14" s="38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2689</v>
      </c>
      <c r="B15" s="40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ref="AE15">IFERROR(_xlfn.BYROW(TRACK_TYPES[[#This Row],[TRACK_TYPE_STANDARD_GAUGE_RAILTYPE_OHLE]:[TRACK_TYPE_STANDARD_GAUGE_RAILTYPE_NONE]],_xlfn.LAMBDA(_xlpm.r,OR(_xlpm.r))),FALSE)</f>
        <v>1</v>
      </c>
      <c r="AF15" s="38" t="b" cm="1">
        <f t="array" ref="AF15">IFERROR(_xlfn.BYROW(TRACK_TYPES[[#This Row],[TRACK_TYPE_NARROW_GAUGE_RAILTYPE_OHLE]:[TRACK_TYPE_NARROW_GAUGE_RAILTYPE_NONE]],_xlfn.LAMBDA(_xlpm.r,OR(_xlpm.r))),FALSE)</f>
        <v>0</v>
      </c>
      <c r="AG15" s="38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2690</v>
      </c>
      <c r="B16" s="40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ref="AE16">IFERROR(_xlfn.BYROW(TRACK_TYPES[[#This Row],[TRACK_TYPE_STANDARD_GAUGE_RAILTYPE_OHLE]:[TRACK_TYPE_STANDARD_GAUGE_RAILTYPE_NONE]],_xlfn.LAMBDA(_xlpm.r,OR(_xlpm.r))),FALSE)</f>
        <v>0</v>
      </c>
      <c r="AF16" s="38" t="b" cm="1">
        <f t="array" ref="AF16">IFERROR(_xlfn.BYROW(TRACK_TYPES[[#This Row],[TRACK_TYPE_NARROW_GAUGE_RAILTYPE_OHLE]:[TRACK_TYPE_NARROW_GAUGE_RAILTYPE_NONE]],_xlfn.LAMBDA(_xlpm.r,OR(_xlpm.r))),FALSE)</f>
        <v>1</v>
      </c>
      <c r="AG16" s="38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2691</v>
      </c>
      <c r="B17" s="40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ref="AE17">IFERROR(_xlfn.BYROW(TRACK_TYPES[[#This Row],[TRACK_TYPE_STANDARD_GAUGE_RAILTYPE_OHLE]:[TRACK_TYPE_STANDARD_GAUGE_RAILTYPE_NONE]],_xlfn.LAMBDA(_xlpm.r,OR(_xlpm.r))),FALSE)</f>
        <v>0</v>
      </c>
      <c r="AF17" s="38" t="b" cm="1">
        <f t="array" ref="AF17">IFERROR(_xlfn.BYROW(TRACK_TYPES[[#This Row],[TRACK_TYPE_NARROW_GAUGE_RAILTYPE_OHLE]:[TRACK_TYPE_NARROW_GAUGE_RAILTYPE_NONE]],_xlfn.LAMBDA(_xlpm.r,OR(_xlpm.r))),FALSE)</f>
        <v>0</v>
      </c>
      <c r="AG17" s="38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2692</v>
      </c>
      <c r="B18" s="40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ref="AE18">IFERROR(_xlfn.BYROW(TRACK_TYPES[[#This Row],[TRACK_TYPE_STANDARD_GAUGE_RAILTYPE_OHLE]:[TRACK_TYPE_STANDARD_GAUGE_RAILTYPE_NONE]],_xlfn.LAMBDA(_xlpm.r,OR(_xlpm.r))),FALSE)</f>
        <v>1</v>
      </c>
      <c r="AF18" s="38" t="b" cm="1">
        <f t="array" ref="AF18">IFERROR(_xlfn.BYROW(TRACK_TYPES[[#This Row],[TRACK_TYPE_NARROW_GAUGE_RAILTYPE_OHLE]:[TRACK_TYPE_NARROW_GAUGE_RAILTYPE_NONE]],_xlfn.LAMBDA(_xlpm.r,OR(_xlpm.r))),FALSE)</f>
        <v>1</v>
      </c>
      <c r="AG18" s="38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2693</v>
      </c>
      <c r="B19" s="40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ref="AE19">IFERROR(_xlfn.BYROW(TRACK_TYPES[[#This Row],[TRACK_TYPE_STANDARD_GAUGE_RAILTYPE_OHLE]:[TRACK_TYPE_STANDARD_GAUGE_RAILTYPE_NONE]],_xlfn.LAMBDA(_xlpm.r,OR(_xlpm.r))),FALSE)</f>
        <v>1</v>
      </c>
      <c r="AF19" s="38" t="b" cm="1">
        <f t="array" ref="AF19">IFERROR(_xlfn.BYROW(TRACK_TYPES[[#This Row],[TRACK_TYPE_NARROW_GAUGE_RAILTYPE_OHLE]:[TRACK_TYPE_NARROW_GAUGE_RAILTYPE_NONE]],_xlfn.LAMBDA(_xlpm.r,OR(_xlpm.r))),FALSE)</f>
        <v>0</v>
      </c>
      <c r="AG19" s="38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2694</v>
      </c>
      <c r="B20" s="40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ref="AE20">IFERROR(_xlfn.BYROW(TRACK_TYPES[[#This Row],[TRACK_TYPE_STANDARD_GAUGE_RAILTYPE_OHLE]:[TRACK_TYPE_STANDARD_GAUGE_RAILTYPE_NONE]],_xlfn.LAMBDA(_xlpm.r,OR(_xlpm.r))),FALSE)</f>
        <v>1</v>
      </c>
      <c r="AF20" s="38" t="b" cm="1">
        <f t="array" ref="AF20">IFERROR(_xlfn.BYROW(TRACK_TYPES[[#This Row],[TRACK_TYPE_NARROW_GAUGE_RAILTYPE_OHLE]:[TRACK_TYPE_NARROW_GAUGE_RAILTYPE_NONE]],_xlfn.LAMBDA(_xlpm.r,OR(_xlpm.r))),FALSE)</f>
        <v>0</v>
      </c>
      <c r="AG20" s="38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2695</v>
      </c>
      <c r="B21" s="40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ref="AE21">IFERROR(_xlfn.BYROW(TRACK_TYPES[[#This Row],[TRACK_TYPE_STANDARD_GAUGE_RAILTYPE_OHLE]:[TRACK_TYPE_STANDARD_GAUGE_RAILTYPE_NONE]],_xlfn.LAMBDA(_xlpm.r,OR(_xlpm.r))),FALSE)</f>
        <v>1</v>
      </c>
      <c r="AF21" s="38" t="b" cm="1">
        <f t="array" ref="AF21">IFERROR(_xlfn.BYROW(TRACK_TYPES[[#This Row],[TRACK_TYPE_NARROW_GAUGE_RAILTYPE_OHLE]:[TRACK_TYPE_NARROW_GAUGE_RAILTYPE_NONE]],_xlfn.LAMBDA(_xlpm.r,OR(_xlpm.r))),FALSE)</f>
        <v>0</v>
      </c>
      <c r="AG21" s="38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2696</v>
      </c>
      <c r="B22" s="40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ref="AE22">IFERROR(_xlfn.BYROW(TRACK_TYPES[[#This Row],[TRACK_TYPE_STANDARD_GAUGE_RAILTYPE_OHLE]:[TRACK_TYPE_STANDARD_GAUGE_RAILTYPE_NONE]],_xlfn.LAMBDA(_xlpm.r,OR(_xlpm.r))),FALSE)</f>
        <v>1</v>
      </c>
      <c r="AF22" s="38" t="b" cm="1">
        <f t="array" ref="AF22">IFERROR(_xlfn.BYROW(TRACK_TYPES[[#This Row],[TRACK_TYPE_NARROW_GAUGE_RAILTYPE_OHLE]:[TRACK_TYPE_NARROW_GAUGE_RAILTYPE_NONE]],_xlfn.LAMBDA(_xlpm.r,OR(_xlpm.r))),FALSE)</f>
        <v>0</v>
      </c>
      <c r="AG22" s="38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2697</v>
      </c>
      <c r="B23" s="40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ref="AE23">IFERROR(_xlfn.BYROW(TRACK_TYPES[[#This Row],[TRACK_TYPE_STANDARD_GAUGE_RAILTYPE_OHLE]:[TRACK_TYPE_STANDARD_GAUGE_RAILTYPE_NONE]],_xlfn.LAMBDA(_xlpm.r,OR(_xlpm.r))),FALSE)</f>
        <v>1</v>
      </c>
      <c r="AF23" s="38" t="b" cm="1">
        <f t="array" ref="AF23">IFERROR(_xlfn.BYROW(TRACK_TYPES[[#This Row],[TRACK_TYPE_NARROW_GAUGE_RAILTYPE_OHLE]:[TRACK_TYPE_NARROW_GAUGE_RAILTYPE_NONE]],_xlfn.LAMBDA(_xlpm.r,OR(_xlpm.r))),FALSE)</f>
        <v>0</v>
      </c>
      <c r="AG23" s="38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2698</v>
      </c>
      <c r="B24" s="40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ref="AE24">IFERROR(_xlfn.BYROW(TRACK_TYPES[[#This Row],[TRACK_TYPE_STANDARD_GAUGE_RAILTYPE_OHLE]:[TRACK_TYPE_STANDARD_GAUGE_RAILTYPE_NONE]],_xlfn.LAMBDA(_xlpm.r,OR(_xlpm.r))),FALSE)</f>
        <v>1</v>
      </c>
      <c r="AF24" s="38" t="b" cm="1">
        <f t="array" ref="AF24">IFERROR(_xlfn.BYROW(TRACK_TYPES[[#This Row],[TRACK_TYPE_NARROW_GAUGE_RAILTYPE_OHLE]:[TRACK_TYPE_NARROW_GAUGE_RAILTYPE_NONE]],_xlfn.LAMBDA(_xlpm.r,OR(_xlpm.r))),FALSE)</f>
        <v>0</v>
      </c>
      <c r="AG24" s="38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2699</v>
      </c>
      <c r="B25" s="40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ref="AE25">IFERROR(_xlfn.BYROW(TRACK_TYPES[[#This Row],[TRACK_TYPE_STANDARD_GAUGE_RAILTYPE_OHLE]:[TRACK_TYPE_STANDARD_GAUGE_RAILTYPE_NONE]],_xlfn.LAMBDA(_xlpm.r,OR(_xlpm.r))),FALSE)</f>
        <v>1</v>
      </c>
      <c r="AF25" s="38" t="b" cm="1">
        <f t="array" ref="AF25">IFERROR(_xlfn.BYROW(TRACK_TYPES[[#This Row],[TRACK_TYPE_NARROW_GAUGE_RAILTYPE_OHLE]:[TRACK_TYPE_NARROW_GAUGE_RAILTYPE_NONE]],_xlfn.LAMBDA(_xlpm.r,OR(_xlpm.r))),FALSE)</f>
        <v>0</v>
      </c>
      <c r="AG25" s="38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2700</v>
      </c>
      <c r="B26" s="40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ref="AE26">IFERROR(_xlfn.BYROW(TRACK_TYPES[[#This Row],[TRACK_TYPE_STANDARD_GAUGE_RAILTYPE_OHLE]:[TRACK_TYPE_STANDARD_GAUGE_RAILTYPE_NONE]],_xlfn.LAMBDA(_xlpm.r,OR(_xlpm.r))),FALSE)</f>
        <v>1</v>
      </c>
      <c r="AF26" s="38" t="b" cm="1">
        <f t="array" ref="AF26">IFERROR(_xlfn.BYROW(TRACK_TYPES[[#This Row],[TRACK_TYPE_NARROW_GAUGE_RAILTYPE_OHLE]:[TRACK_TYPE_NARROW_GAUGE_RAILTYPE_NONE]],_xlfn.LAMBDA(_xlpm.r,OR(_xlpm.r))),FALSE)</f>
        <v>0</v>
      </c>
      <c r="AG26" s="38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2701</v>
      </c>
      <c r="B27" s="40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ref="AE27">IFERROR(_xlfn.BYROW(TRACK_TYPES[[#This Row],[TRACK_TYPE_STANDARD_GAUGE_RAILTYPE_OHLE]:[TRACK_TYPE_STANDARD_GAUGE_RAILTYPE_NONE]],_xlfn.LAMBDA(_xlpm.r,OR(_xlpm.r))),FALSE)</f>
        <v>0</v>
      </c>
      <c r="AF27" s="38" t="b" cm="1">
        <f t="array" ref="AF27">IFERROR(_xlfn.BYROW(TRACK_TYPES[[#This Row],[TRACK_TYPE_NARROW_GAUGE_RAILTYPE_OHLE]:[TRACK_TYPE_NARROW_GAUGE_RAILTYPE_NONE]],_xlfn.LAMBDA(_xlpm.r,OR(_xlpm.r))),FALSE)</f>
        <v>0</v>
      </c>
      <c r="AG27" s="38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2702</v>
      </c>
      <c r="B28" s="40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ref="AE28">IFERROR(_xlfn.BYROW(TRACK_TYPES[[#This Row],[TRACK_TYPE_STANDARD_GAUGE_RAILTYPE_OHLE]:[TRACK_TYPE_STANDARD_GAUGE_RAILTYPE_NONE]],_xlfn.LAMBDA(_xlpm.r,OR(_xlpm.r))),FALSE)</f>
        <v>1</v>
      </c>
      <c r="AF28" s="38" t="b" cm="1">
        <f t="array" ref="AF28">IFERROR(_xlfn.BYROW(TRACK_TYPES[[#This Row],[TRACK_TYPE_NARROW_GAUGE_RAILTYPE_OHLE]:[TRACK_TYPE_NARROW_GAUGE_RAILTYPE_NONE]],_xlfn.LAMBDA(_xlpm.r,OR(_xlpm.r))),FALSE)</f>
        <v>0</v>
      </c>
      <c r="AG28" s="38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2703</v>
      </c>
      <c r="B29" s="40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ref="AE29">IFERROR(_xlfn.BYROW(TRACK_TYPES[[#This Row],[TRACK_TYPE_STANDARD_GAUGE_RAILTYPE_OHLE]:[TRACK_TYPE_STANDARD_GAUGE_RAILTYPE_NONE]],_xlfn.LAMBDA(_xlpm.r,OR(_xlpm.r))),FALSE)</f>
        <v>1</v>
      </c>
      <c r="AF29" s="38" t="b" cm="1">
        <f t="array" ref="AF29">IFERROR(_xlfn.BYROW(TRACK_TYPES[[#This Row],[TRACK_TYPE_NARROW_GAUGE_RAILTYPE_OHLE]:[TRACK_TYPE_NARROW_GAUGE_RAILTYPE_NONE]],_xlfn.LAMBDA(_xlpm.r,OR(_xlpm.r))),FALSE)</f>
        <v>0</v>
      </c>
      <c r="AG29" s="38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2704</v>
      </c>
      <c r="B30" s="40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ref="AE30">IFERROR(_xlfn.BYROW(TRACK_TYPES[[#This Row],[TRACK_TYPE_STANDARD_GAUGE_RAILTYPE_OHLE]:[TRACK_TYPE_STANDARD_GAUGE_RAILTYPE_NONE]],_xlfn.LAMBDA(_xlpm.r,OR(_xlpm.r))),FALSE)</f>
        <v>1</v>
      </c>
      <c r="AF30" s="38" t="b" cm="1">
        <f t="array" ref="AF30">IFERROR(_xlfn.BYROW(TRACK_TYPES[[#This Row],[TRACK_TYPE_NARROW_GAUGE_RAILTYPE_OHLE]:[TRACK_TYPE_NARROW_GAUGE_RAILTYPE_NONE]],_xlfn.LAMBDA(_xlpm.r,OR(_xlpm.r))),FALSE)</f>
        <v>0</v>
      </c>
      <c r="AG30" s="38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2705</v>
      </c>
      <c r="B31" s="40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ref="AE31">IFERROR(_xlfn.BYROW(TRACK_TYPES[[#This Row],[TRACK_TYPE_STANDARD_GAUGE_RAILTYPE_OHLE]:[TRACK_TYPE_STANDARD_GAUGE_RAILTYPE_NONE]],_xlfn.LAMBDA(_xlpm.r,OR(_xlpm.r))),FALSE)</f>
        <v>1</v>
      </c>
      <c r="AF31" s="38" t="b" cm="1">
        <f t="array" ref="AF31">IFERROR(_xlfn.BYROW(TRACK_TYPES[[#This Row],[TRACK_TYPE_NARROW_GAUGE_RAILTYPE_OHLE]:[TRACK_TYPE_NARROW_GAUGE_RAILTYPE_NONE]],_xlfn.LAMBDA(_xlpm.r,OR(_xlpm.r))),FALSE)</f>
        <v>0</v>
      </c>
      <c r="AG31" s="38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2706</v>
      </c>
      <c r="B32" s="40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ref="AE32">IFERROR(_xlfn.BYROW(TRACK_TYPES[[#This Row],[TRACK_TYPE_STANDARD_GAUGE_RAILTYPE_OHLE]:[TRACK_TYPE_STANDARD_GAUGE_RAILTYPE_NONE]],_xlfn.LAMBDA(_xlpm.r,OR(_xlpm.r))),FALSE)</f>
        <v>1</v>
      </c>
      <c r="AF32" s="38" t="b" cm="1">
        <f t="array" ref="AF32">IFERROR(_xlfn.BYROW(TRACK_TYPES[[#This Row],[TRACK_TYPE_NARROW_GAUGE_RAILTYPE_OHLE]:[TRACK_TYPE_NARROW_GAUGE_RAILTYPE_NONE]],_xlfn.LAMBDA(_xlpm.r,OR(_xlpm.r))),FALSE)</f>
        <v>0</v>
      </c>
      <c r="AG32" s="38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2707</v>
      </c>
      <c r="B33" s="40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ref="AE33">IFERROR(_xlfn.BYROW(TRACK_TYPES[[#This Row],[TRACK_TYPE_STANDARD_GAUGE_RAILTYPE_OHLE]:[TRACK_TYPE_STANDARD_GAUGE_RAILTYPE_NONE]],_xlfn.LAMBDA(_xlpm.r,OR(_xlpm.r))),FALSE)</f>
        <v>0</v>
      </c>
      <c r="AF33" s="38" t="b" cm="1">
        <f t="array" ref="AF33">IFERROR(_xlfn.BYROW(TRACK_TYPES[[#This Row],[TRACK_TYPE_NARROW_GAUGE_RAILTYPE_OHLE]:[TRACK_TYPE_NARROW_GAUGE_RAILTYPE_NONE]],_xlfn.LAMBDA(_xlpm.r,OR(_xlpm.r))),FALSE)</f>
        <v>0</v>
      </c>
      <c r="AG33" s="38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2708</v>
      </c>
      <c r="B34" s="40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ref="AE34">IFERROR(_xlfn.BYROW(TRACK_TYPES[[#This Row],[TRACK_TYPE_STANDARD_GAUGE_RAILTYPE_OHLE]:[TRACK_TYPE_STANDARD_GAUGE_RAILTYPE_NONE]],_xlfn.LAMBDA(_xlpm.r,OR(_xlpm.r))),FALSE)</f>
        <v>1</v>
      </c>
      <c r="AF34" s="38" t="b" cm="1">
        <f t="array" ref="AF34">IFERROR(_xlfn.BYROW(TRACK_TYPES[[#This Row],[TRACK_TYPE_NARROW_GAUGE_RAILTYPE_OHLE]:[TRACK_TYPE_NARROW_GAUGE_RAILTYPE_NONE]],_xlfn.LAMBDA(_xlpm.r,OR(_xlpm.r))),FALSE)</f>
        <v>0</v>
      </c>
      <c r="AG34" s="38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2709</v>
      </c>
      <c r="B35" s="40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ref="AE35">IFERROR(_xlfn.BYROW(TRACK_TYPES[[#This Row],[TRACK_TYPE_STANDARD_GAUGE_RAILTYPE_OHLE]:[TRACK_TYPE_STANDARD_GAUGE_RAILTYPE_NONE]],_xlfn.LAMBDA(_xlpm.r,OR(_xlpm.r))),FALSE)</f>
        <v>1</v>
      </c>
      <c r="AF35" s="38" t="b" cm="1">
        <f t="array" ref="AF35">IFERROR(_xlfn.BYROW(TRACK_TYPES[[#This Row],[TRACK_TYPE_NARROW_GAUGE_RAILTYPE_OHLE]:[TRACK_TYPE_NARROW_GAUGE_RAILTYPE_NONE]],_xlfn.LAMBDA(_xlpm.r,OR(_xlpm.r))),FALSE)</f>
        <v>0</v>
      </c>
      <c r="AG35" s="38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2710</v>
      </c>
      <c r="B36" s="40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ref="AE36">IFERROR(_xlfn.BYROW(TRACK_TYPES[[#This Row],[TRACK_TYPE_STANDARD_GAUGE_RAILTYPE_OHLE]:[TRACK_TYPE_STANDARD_GAUGE_RAILTYPE_NONE]],_xlfn.LAMBDA(_xlpm.r,OR(_xlpm.r))),FALSE)</f>
        <v>1</v>
      </c>
      <c r="AF36" s="38" t="b" cm="1">
        <f t="array" ref="AF36">IFERROR(_xlfn.BYROW(TRACK_TYPES[[#This Row],[TRACK_TYPE_NARROW_GAUGE_RAILTYPE_OHLE]:[TRACK_TYPE_NARROW_GAUGE_RAILTYPE_NONE]],_xlfn.LAMBDA(_xlpm.r,OR(_xlpm.r))),FALSE)</f>
        <v>0</v>
      </c>
      <c r="AG36" s="38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2711</v>
      </c>
      <c r="B37" s="40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ref="AE37">IFERROR(_xlfn.BYROW(TRACK_TYPES[[#This Row],[TRACK_TYPE_STANDARD_GAUGE_RAILTYPE_OHLE]:[TRACK_TYPE_STANDARD_GAUGE_RAILTYPE_NONE]],_xlfn.LAMBDA(_xlpm.r,OR(_xlpm.r))),FALSE)</f>
        <v>1</v>
      </c>
      <c r="AF37" s="38" t="b" cm="1">
        <f t="array" ref="AF37">IFERROR(_xlfn.BYROW(TRACK_TYPES[[#This Row],[TRACK_TYPE_NARROW_GAUGE_RAILTYPE_OHLE]:[TRACK_TYPE_NARROW_GAUGE_RAILTYPE_NONE]],_xlfn.LAMBDA(_xlpm.r,OR(_xlpm.r))),FALSE)</f>
        <v>0</v>
      </c>
      <c r="AG37" s="38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2712</v>
      </c>
      <c r="B38" s="40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ref="AE38">IFERROR(_xlfn.BYROW(TRACK_TYPES[[#This Row],[TRACK_TYPE_STANDARD_GAUGE_RAILTYPE_OHLE]:[TRACK_TYPE_STANDARD_GAUGE_RAILTYPE_NONE]],_xlfn.LAMBDA(_xlpm.r,OR(_xlpm.r))),FALSE)</f>
        <v>1</v>
      </c>
      <c r="AF38" s="38" t="b" cm="1">
        <f t="array" ref="AF38">IFERROR(_xlfn.BYROW(TRACK_TYPES[[#This Row],[TRACK_TYPE_NARROW_GAUGE_RAILTYPE_OHLE]:[TRACK_TYPE_NARROW_GAUGE_RAILTYPE_NONE]],_xlfn.LAMBDA(_xlpm.r,OR(_xlpm.r))),FALSE)</f>
        <v>0</v>
      </c>
      <c r="AG38" s="38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2713</v>
      </c>
      <c r="B39" s="40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ref="AE39">IFERROR(_xlfn.BYROW(TRACK_TYPES[[#This Row],[TRACK_TYPE_STANDARD_GAUGE_RAILTYPE_OHLE]:[TRACK_TYPE_STANDARD_GAUGE_RAILTYPE_NONE]],_xlfn.LAMBDA(_xlpm.r,OR(_xlpm.r))),FALSE)</f>
        <v>1</v>
      </c>
      <c r="AF39" s="38" t="b" cm="1">
        <f t="array" ref="AF39">IFERROR(_xlfn.BYROW(TRACK_TYPES[[#This Row],[TRACK_TYPE_NARROW_GAUGE_RAILTYPE_OHLE]:[TRACK_TYPE_NARROW_GAUGE_RAILTYPE_NONE]],_xlfn.LAMBDA(_xlpm.r,OR(_xlpm.r))),FALSE)</f>
        <v>0</v>
      </c>
      <c r="AG39" s="38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2714</v>
      </c>
      <c r="B40" s="40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ref="AE40">IFERROR(_xlfn.BYROW(TRACK_TYPES[[#This Row],[TRACK_TYPE_STANDARD_GAUGE_RAILTYPE_OHLE]:[TRACK_TYPE_STANDARD_GAUGE_RAILTYPE_NONE]],_xlfn.LAMBDA(_xlpm.r,OR(_xlpm.r))),FALSE)</f>
        <v>1</v>
      </c>
      <c r="AF40" s="38" t="b" cm="1">
        <f t="array" ref="AF40">IFERROR(_xlfn.BYROW(TRACK_TYPES[[#This Row],[TRACK_TYPE_NARROW_GAUGE_RAILTYPE_OHLE]:[TRACK_TYPE_NARROW_GAUGE_RAILTYPE_NONE]],_xlfn.LAMBDA(_xlpm.r,OR(_xlpm.r))),FALSE)</f>
        <v>0</v>
      </c>
      <c r="AG40" s="38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2715</v>
      </c>
      <c r="B41" s="40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ref="AE41">IFERROR(_xlfn.BYROW(TRACK_TYPES[[#This Row],[TRACK_TYPE_STANDARD_GAUGE_RAILTYPE_OHLE]:[TRACK_TYPE_STANDARD_GAUGE_RAILTYPE_NONE]],_xlfn.LAMBDA(_xlpm.r,OR(_xlpm.r))),FALSE)</f>
        <v>0</v>
      </c>
      <c r="AF41" s="38" t="b" cm="1">
        <f t="array" ref="AF41">IFERROR(_xlfn.BYROW(TRACK_TYPES[[#This Row],[TRACK_TYPE_NARROW_GAUGE_RAILTYPE_OHLE]:[TRACK_TYPE_NARROW_GAUGE_RAILTYPE_NONE]],_xlfn.LAMBDA(_xlpm.r,OR(_xlpm.r))),FALSE)</f>
        <v>1</v>
      </c>
      <c r="AG41" s="38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2716</v>
      </c>
      <c r="B42" s="40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ref="AE42">IFERROR(_xlfn.BYROW(TRACK_TYPES[[#This Row],[TRACK_TYPE_STANDARD_GAUGE_RAILTYPE_OHLE]:[TRACK_TYPE_STANDARD_GAUGE_RAILTYPE_NONE]],_xlfn.LAMBDA(_xlpm.r,OR(_xlpm.r))),FALSE)</f>
        <v>1</v>
      </c>
      <c r="AF42" s="38" t="b" cm="1">
        <f t="array" ref="AF42">IFERROR(_xlfn.BYROW(TRACK_TYPES[[#This Row],[TRACK_TYPE_NARROW_GAUGE_RAILTYPE_OHLE]:[TRACK_TYPE_NARROW_GAUGE_RAILTYPE_NONE]],_xlfn.LAMBDA(_xlpm.r,OR(_xlpm.r))),FALSE)</f>
        <v>0</v>
      </c>
      <c r="AG42" s="38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2717</v>
      </c>
      <c r="B43" s="40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ref="AE43">IFERROR(_xlfn.BYROW(TRACK_TYPES[[#This Row],[TRACK_TYPE_STANDARD_GAUGE_RAILTYPE_OHLE]:[TRACK_TYPE_STANDARD_GAUGE_RAILTYPE_NONE]],_xlfn.LAMBDA(_xlpm.r,OR(_xlpm.r))),FALSE)</f>
        <v>1</v>
      </c>
      <c r="AF43" s="38" t="b" cm="1">
        <f t="array" ref="AF43">IFERROR(_xlfn.BYROW(TRACK_TYPES[[#This Row],[TRACK_TYPE_NARROW_GAUGE_RAILTYPE_OHLE]:[TRACK_TYPE_NARROW_GAUGE_RAILTYPE_NONE]],_xlfn.LAMBDA(_xlpm.r,OR(_xlpm.r))),FALSE)</f>
        <v>0</v>
      </c>
      <c r="AG43" s="38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2718</v>
      </c>
      <c r="B44" s="40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ref="AE44">IFERROR(_xlfn.BYROW(TRACK_TYPES[[#This Row],[TRACK_TYPE_STANDARD_GAUGE_RAILTYPE_OHLE]:[TRACK_TYPE_STANDARD_GAUGE_RAILTYPE_NONE]],_xlfn.LAMBDA(_xlpm.r,OR(_xlpm.r))),FALSE)</f>
        <v>1</v>
      </c>
      <c r="AF44" s="38" t="b" cm="1">
        <f t="array" ref="AF44">IFERROR(_xlfn.BYROW(TRACK_TYPES[[#This Row],[TRACK_TYPE_NARROW_GAUGE_RAILTYPE_OHLE]:[TRACK_TYPE_NARROW_GAUGE_RAILTYPE_NONE]],_xlfn.LAMBDA(_xlpm.r,OR(_xlpm.r))),FALSE)</f>
        <v>0</v>
      </c>
      <c r="AG44" s="38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2719</v>
      </c>
      <c r="B45" s="40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ref="AE45">IFERROR(_xlfn.BYROW(TRACK_TYPES[[#This Row],[TRACK_TYPE_STANDARD_GAUGE_RAILTYPE_OHLE]:[TRACK_TYPE_STANDARD_GAUGE_RAILTYPE_NONE]],_xlfn.LAMBDA(_xlpm.r,OR(_xlpm.r))),FALSE)</f>
        <v>1</v>
      </c>
      <c r="AF45" s="38" t="b" cm="1">
        <f t="array" ref="AF45">IFERROR(_xlfn.BYROW(TRACK_TYPES[[#This Row],[TRACK_TYPE_NARROW_GAUGE_RAILTYPE_OHLE]:[TRACK_TYPE_NARROW_GAUGE_RAILTYPE_NONE]],_xlfn.LAMBDA(_xlpm.r,OR(_xlpm.r))),FALSE)</f>
        <v>0</v>
      </c>
      <c r="AG45" s="38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2720</v>
      </c>
      <c r="B46" s="40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ref="AE46">IFERROR(_xlfn.BYROW(TRACK_TYPES[[#This Row],[TRACK_TYPE_STANDARD_GAUGE_RAILTYPE_OHLE]:[TRACK_TYPE_STANDARD_GAUGE_RAILTYPE_NONE]],_xlfn.LAMBDA(_xlpm.r,OR(_xlpm.r))),FALSE)</f>
        <v>1</v>
      </c>
      <c r="AF46" s="38" t="b" cm="1">
        <f t="array" ref="AF46">IFERROR(_xlfn.BYROW(TRACK_TYPES[[#This Row],[TRACK_TYPE_NARROW_GAUGE_RAILTYPE_OHLE]:[TRACK_TYPE_NARROW_GAUGE_RAILTYPE_NONE]],_xlfn.LAMBDA(_xlpm.r,OR(_xlpm.r))),FALSE)</f>
        <v>0</v>
      </c>
      <c r="AG46" s="38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2721</v>
      </c>
      <c r="B47" s="40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ref="AE47">IFERROR(_xlfn.BYROW(TRACK_TYPES[[#This Row],[TRACK_TYPE_STANDARD_GAUGE_RAILTYPE_OHLE]:[TRACK_TYPE_STANDARD_GAUGE_RAILTYPE_NONE]],_xlfn.LAMBDA(_xlpm.r,OR(_xlpm.r))),FALSE)</f>
        <v>0</v>
      </c>
      <c r="AF47" s="38" t="b" cm="1">
        <f t="array" ref="AF47">IFERROR(_xlfn.BYROW(TRACK_TYPES[[#This Row],[TRACK_TYPE_NARROW_GAUGE_RAILTYPE_OHLE]:[TRACK_TYPE_NARROW_GAUGE_RAILTYPE_NONE]],_xlfn.LAMBDA(_xlpm.r,OR(_xlpm.r))),FALSE)</f>
        <v>0</v>
      </c>
      <c r="AG47" s="38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3485</v>
      </c>
      <c r="B48" s="40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ref="AE48">IFERROR(_xlfn.BYROW(TRACK_TYPES[[#This Row],[TRACK_TYPE_STANDARD_GAUGE_RAILTYPE_OHLE]:[TRACK_TYPE_STANDARD_GAUGE_RAILTYPE_NONE]],_xlfn.LAMBDA(_xlpm.r,OR(_xlpm.r))),FALSE)</f>
        <v>1</v>
      </c>
      <c r="AF48" s="38" t="b" cm="1">
        <f t="array" ref="AF48">IFERROR(_xlfn.BYROW(TRACK_TYPES[[#This Row],[TRACK_TYPE_NARROW_GAUGE_RAILTYPE_OHLE]:[TRACK_TYPE_NARROW_GAUGE_RAILTYPE_NONE]],_xlfn.LAMBDA(_xlpm.r,OR(_xlpm.r))),FALSE)</f>
        <v>0</v>
      </c>
      <c r="AG48" s="38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2722</v>
      </c>
      <c r="B49" s="40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ref="AE49">IFERROR(_xlfn.BYROW(TRACK_TYPES[[#This Row],[TRACK_TYPE_STANDARD_GAUGE_RAILTYPE_OHLE]:[TRACK_TYPE_STANDARD_GAUGE_RAILTYPE_NONE]],_xlfn.LAMBDA(_xlpm.r,OR(_xlpm.r))),FALSE)</f>
        <v>1</v>
      </c>
      <c r="AF49" s="38" t="b" cm="1">
        <f t="array" ref="AF49">IFERROR(_xlfn.BYROW(TRACK_TYPES[[#This Row],[TRACK_TYPE_NARROW_GAUGE_RAILTYPE_OHLE]:[TRACK_TYPE_NARROW_GAUGE_RAILTYPE_NONE]],_xlfn.LAMBDA(_xlpm.r,OR(_xlpm.r))),FALSE)</f>
        <v>0</v>
      </c>
      <c r="AG49" s="38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2723</v>
      </c>
      <c r="B50" s="40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ref="AE50">IFERROR(_xlfn.BYROW(TRACK_TYPES[[#This Row],[TRACK_TYPE_STANDARD_GAUGE_RAILTYPE_OHLE]:[TRACK_TYPE_STANDARD_GAUGE_RAILTYPE_NONE]],_xlfn.LAMBDA(_xlpm.r,OR(_xlpm.r))),FALSE)</f>
        <v>1</v>
      </c>
      <c r="AF50" s="38" t="b" cm="1">
        <f t="array" ref="AF50">IFERROR(_xlfn.BYROW(TRACK_TYPES[[#This Row],[TRACK_TYPE_NARROW_GAUGE_RAILTYPE_OHLE]:[TRACK_TYPE_NARROW_GAUGE_RAILTYPE_NONE]],_xlfn.LAMBDA(_xlpm.r,OR(_xlpm.r))),FALSE)</f>
        <v>0</v>
      </c>
      <c r="AG50" s="38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2724</v>
      </c>
      <c r="B51" s="40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ref="AE51">IFERROR(_xlfn.BYROW(TRACK_TYPES[[#This Row],[TRACK_TYPE_STANDARD_GAUGE_RAILTYPE_OHLE]:[TRACK_TYPE_STANDARD_GAUGE_RAILTYPE_NONE]],_xlfn.LAMBDA(_xlpm.r,OR(_xlpm.r))),FALSE)</f>
        <v>1</v>
      </c>
      <c r="AF51" s="38" t="b" cm="1">
        <f t="array" ref="AF51">IFERROR(_xlfn.BYROW(TRACK_TYPES[[#This Row],[TRACK_TYPE_NARROW_GAUGE_RAILTYPE_OHLE]:[TRACK_TYPE_NARROW_GAUGE_RAILTYPE_NONE]],_xlfn.LAMBDA(_xlpm.r,OR(_xlpm.r))),FALSE)</f>
        <v>0</v>
      </c>
      <c r="AG51" s="38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2725</v>
      </c>
      <c r="B52" s="40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ref="AE52">IFERROR(_xlfn.BYROW(TRACK_TYPES[[#This Row],[TRACK_TYPE_STANDARD_GAUGE_RAILTYPE_OHLE]:[TRACK_TYPE_STANDARD_GAUGE_RAILTYPE_NONE]],_xlfn.LAMBDA(_xlpm.r,OR(_xlpm.r))),FALSE)</f>
        <v>1</v>
      </c>
      <c r="AF52" s="38" t="b" cm="1">
        <f t="array" ref="AF52">IFERROR(_xlfn.BYROW(TRACK_TYPES[[#This Row],[TRACK_TYPE_NARROW_GAUGE_RAILTYPE_OHLE]:[TRACK_TYPE_NARROW_GAUGE_RAILTYPE_NONE]],_xlfn.LAMBDA(_xlpm.r,OR(_xlpm.r))),FALSE)</f>
        <v>0</v>
      </c>
      <c r="AG52" s="38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3502</v>
      </c>
      <c r="B53" s="40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ref="AE53">IFERROR(_xlfn.BYROW(TRACK_TYPES[[#This Row],[TRACK_TYPE_STANDARD_GAUGE_RAILTYPE_OHLE]:[TRACK_TYPE_STANDARD_GAUGE_RAILTYPE_NONE]],_xlfn.LAMBDA(_xlpm.r,OR(_xlpm.r))),FALSE)</f>
        <v>1</v>
      </c>
      <c r="AF53" s="38" t="b" cm="1">
        <f t="array" ref="AF53">IFERROR(_xlfn.BYROW(TRACK_TYPES[[#This Row],[TRACK_TYPE_NARROW_GAUGE_RAILTYPE_OHLE]:[TRACK_TYPE_NARROW_GAUGE_RAILTYPE_NONE]],_xlfn.LAMBDA(_xlpm.r,OR(_xlpm.r))),FALSE)</f>
        <v>0</v>
      </c>
      <c r="AG53" s="38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2726</v>
      </c>
      <c r="B54" s="40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ref="AE54">IFERROR(_xlfn.BYROW(TRACK_TYPES[[#This Row],[TRACK_TYPE_STANDARD_GAUGE_RAILTYPE_OHLE]:[TRACK_TYPE_STANDARD_GAUGE_RAILTYPE_NONE]],_xlfn.LAMBDA(_xlpm.r,OR(_xlpm.r))),FALSE)</f>
        <v>0</v>
      </c>
      <c r="AF54" s="38" t="b" cm="1">
        <f t="array" ref="AF54">IFERROR(_xlfn.BYROW(TRACK_TYPES[[#This Row],[TRACK_TYPE_NARROW_GAUGE_RAILTYPE_OHLE]:[TRACK_TYPE_NARROW_GAUGE_RAILTYPE_NONE]],_xlfn.LAMBDA(_xlpm.r,OR(_xlpm.r))),FALSE)</f>
        <v>1</v>
      </c>
      <c r="AG54" s="38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2727</v>
      </c>
      <c r="B55" s="40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ref="AE55">IFERROR(_xlfn.BYROW(TRACK_TYPES[[#This Row],[TRACK_TYPE_STANDARD_GAUGE_RAILTYPE_OHLE]:[TRACK_TYPE_STANDARD_GAUGE_RAILTYPE_NONE]],_xlfn.LAMBDA(_xlpm.r,OR(_xlpm.r))),FALSE)</f>
        <v>1</v>
      </c>
      <c r="AF55" s="38" t="b" cm="1">
        <f t="array" ref="AF55">IFERROR(_xlfn.BYROW(TRACK_TYPES[[#This Row],[TRACK_TYPE_NARROW_GAUGE_RAILTYPE_OHLE]:[TRACK_TYPE_NARROW_GAUGE_RAILTYPE_NONE]],_xlfn.LAMBDA(_xlpm.r,OR(_xlpm.r))),FALSE)</f>
        <v>0</v>
      </c>
      <c r="AG55" s="38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2728</v>
      </c>
      <c r="B56" s="40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ref="AE56">IFERROR(_xlfn.BYROW(TRACK_TYPES[[#This Row],[TRACK_TYPE_STANDARD_GAUGE_RAILTYPE_OHLE]:[TRACK_TYPE_STANDARD_GAUGE_RAILTYPE_NONE]],_xlfn.LAMBDA(_xlpm.r,OR(_xlpm.r))),FALSE)</f>
        <v>1</v>
      </c>
      <c r="AF56" s="38" t="b" cm="1">
        <f t="array" ref="AF56">IFERROR(_xlfn.BYROW(TRACK_TYPES[[#This Row],[TRACK_TYPE_NARROW_GAUGE_RAILTYPE_OHLE]:[TRACK_TYPE_NARROW_GAUGE_RAILTYPE_NONE]],_xlfn.LAMBDA(_xlpm.r,OR(_xlpm.r))),FALSE)</f>
        <v>0</v>
      </c>
      <c r="AG56" s="38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2729</v>
      </c>
      <c r="B57" s="40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ref="AE57">IFERROR(_xlfn.BYROW(TRACK_TYPES[[#This Row],[TRACK_TYPE_STANDARD_GAUGE_RAILTYPE_OHLE]:[TRACK_TYPE_STANDARD_GAUGE_RAILTYPE_NONE]],_xlfn.LAMBDA(_xlpm.r,OR(_xlpm.r))),FALSE)</f>
        <v>1</v>
      </c>
      <c r="AF57" s="38" t="b" cm="1">
        <f t="array" ref="AF57">IFERROR(_xlfn.BYROW(TRACK_TYPES[[#This Row],[TRACK_TYPE_NARROW_GAUGE_RAILTYPE_OHLE]:[TRACK_TYPE_NARROW_GAUGE_RAILTYPE_NONE]],_xlfn.LAMBDA(_xlpm.r,OR(_xlpm.r))),FALSE)</f>
        <v>0</v>
      </c>
      <c r="AG57" s="38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2730</v>
      </c>
      <c r="B58" s="40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ref="AE58">IFERROR(_xlfn.BYROW(TRACK_TYPES[[#This Row],[TRACK_TYPE_STANDARD_GAUGE_RAILTYPE_OHLE]:[TRACK_TYPE_STANDARD_GAUGE_RAILTYPE_NONE]],_xlfn.LAMBDA(_xlpm.r,OR(_xlpm.r))),FALSE)</f>
        <v>1</v>
      </c>
      <c r="AF58" s="38" t="b" cm="1">
        <f t="array" ref="AF58">IFERROR(_xlfn.BYROW(TRACK_TYPES[[#This Row],[TRACK_TYPE_NARROW_GAUGE_RAILTYPE_OHLE]:[TRACK_TYPE_NARROW_GAUGE_RAILTYPE_NONE]],_xlfn.LAMBDA(_xlpm.r,OR(_xlpm.r))),FALSE)</f>
        <v>0</v>
      </c>
      <c r="AG58" s="38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2731</v>
      </c>
      <c r="B59" s="40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ref="AE59">IFERROR(_xlfn.BYROW(TRACK_TYPES[[#This Row],[TRACK_TYPE_STANDARD_GAUGE_RAILTYPE_OHLE]:[TRACK_TYPE_STANDARD_GAUGE_RAILTYPE_NONE]],_xlfn.LAMBDA(_xlpm.r,OR(_xlpm.r))),FALSE)</f>
        <v>1</v>
      </c>
      <c r="AF59" s="38" t="b" cm="1">
        <f t="array" ref="AF59">IFERROR(_xlfn.BYROW(TRACK_TYPES[[#This Row],[TRACK_TYPE_NARROW_GAUGE_RAILTYPE_OHLE]:[TRACK_TYPE_NARROW_GAUGE_RAILTYPE_NONE]],_xlfn.LAMBDA(_xlpm.r,OR(_xlpm.r))),FALSE)</f>
        <v>0</v>
      </c>
      <c r="AG59" s="38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2732</v>
      </c>
      <c r="B60" s="40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ref="AE60">IFERROR(_xlfn.BYROW(TRACK_TYPES[[#This Row],[TRACK_TYPE_STANDARD_GAUGE_RAILTYPE_OHLE]:[TRACK_TYPE_STANDARD_GAUGE_RAILTYPE_NONE]],_xlfn.LAMBDA(_xlpm.r,OR(_xlpm.r))),FALSE)</f>
        <v>1</v>
      </c>
      <c r="AF60" s="38" t="b" cm="1">
        <f t="array" ref="AF60">IFERROR(_xlfn.BYROW(TRACK_TYPES[[#This Row],[TRACK_TYPE_NARROW_GAUGE_RAILTYPE_OHLE]:[TRACK_TYPE_NARROW_GAUGE_RAILTYPE_NONE]],_xlfn.LAMBDA(_xlpm.r,OR(_xlpm.r))),FALSE)</f>
        <v>0</v>
      </c>
      <c r="AG60" s="38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2733</v>
      </c>
      <c r="B61" s="40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ref="AE61">IFERROR(_xlfn.BYROW(TRACK_TYPES[[#This Row],[TRACK_TYPE_STANDARD_GAUGE_RAILTYPE_OHLE]:[TRACK_TYPE_STANDARD_GAUGE_RAILTYPE_NONE]],_xlfn.LAMBDA(_xlpm.r,OR(_xlpm.r))),FALSE)</f>
        <v>1</v>
      </c>
      <c r="AF61" s="38" t="b" cm="1">
        <f t="array" ref="AF61">IFERROR(_xlfn.BYROW(TRACK_TYPES[[#This Row],[TRACK_TYPE_NARROW_GAUGE_RAILTYPE_OHLE]:[TRACK_TYPE_NARROW_GAUGE_RAILTYPE_NONE]],_xlfn.LAMBDA(_xlpm.r,OR(_xlpm.r))),FALSE)</f>
        <v>0</v>
      </c>
      <c r="AG61" s="38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2734</v>
      </c>
      <c r="B62" s="40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ref="AE62">IFERROR(_xlfn.BYROW(TRACK_TYPES[[#This Row],[TRACK_TYPE_STANDARD_GAUGE_RAILTYPE_OHLE]:[TRACK_TYPE_STANDARD_GAUGE_RAILTYPE_NONE]],_xlfn.LAMBDA(_xlpm.r,OR(_xlpm.r))),FALSE)</f>
        <v>1</v>
      </c>
      <c r="AF62" s="38" t="b" cm="1">
        <f t="array" ref="AF62">IFERROR(_xlfn.BYROW(TRACK_TYPES[[#This Row],[TRACK_TYPE_NARROW_GAUGE_RAILTYPE_OHLE]:[TRACK_TYPE_NARROW_GAUGE_RAILTYPE_NONE]],_xlfn.LAMBDA(_xlpm.r,OR(_xlpm.r))),FALSE)</f>
        <v>0</v>
      </c>
      <c r="AG62" s="38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2735</v>
      </c>
      <c r="B63" s="40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ref="AE63">IFERROR(_xlfn.BYROW(TRACK_TYPES[[#This Row],[TRACK_TYPE_STANDARD_GAUGE_RAILTYPE_OHLE]:[TRACK_TYPE_STANDARD_GAUGE_RAILTYPE_NONE]],_xlfn.LAMBDA(_xlpm.r,OR(_xlpm.r))),FALSE)</f>
        <v>1</v>
      </c>
      <c r="AF63" s="38" t="b" cm="1">
        <f t="array" ref="AF63">IFERROR(_xlfn.BYROW(TRACK_TYPES[[#This Row],[TRACK_TYPE_NARROW_GAUGE_RAILTYPE_OHLE]:[TRACK_TYPE_NARROW_GAUGE_RAILTYPE_NONE]],_xlfn.LAMBDA(_xlpm.r,OR(_xlpm.r))),FALSE)</f>
        <v>0</v>
      </c>
      <c r="AG63" s="38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2736</v>
      </c>
      <c r="B64" s="40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ref="AE64">IFERROR(_xlfn.BYROW(TRACK_TYPES[[#This Row],[TRACK_TYPE_STANDARD_GAUGE_RAILTYPE_OHLE]:[TRACK_TYPE_STANDARD_GAUGE_RAILTYPE_NONE]],_xlfn.LAMBDA(_xlpm.r,OR(_xlpm.r))),FALSE)</f>
        <v>1</v>
      </c>
      <c r="AF64" s="38" t="b" cm="1">
        <f t="array" ref="AF64">IFERROR(_xlfn.BYROW(TRACK_TYPES[[#This Row],[TRACK_TYPE_NARROW_GAUGE_RAILTYPE_OHLE]:[TRACK_TYPE_NARROW_GAUGE_RAILTYPE_NONE]],_xlfn.LAMBDA(_xlpm.r,OR(_xlpm.r))),FALSE)</f>
        <v>0</v>
      </c>
      <c r="AG64" s="38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2737</v>
      </c>
      <c r="B65" s="40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ref="AE65">IFERROR(_xlfn.BYROW(TRACK_TYPES[[#This Row],[TRACK_TYPE_STANDARD_GAUGE_RAILTYPE_OHLE]:[TRACK_TYPE_STANDARD_GAUGE_RAILTYPE_NONE]],_xlfn.LAMBDA(_xlpm.r,OR(_xlpm.r))),FALSE)</f>
        <v>1</v>
      </c>
      <c r="AF65" s="38" t="b" cm="1">
        <f t="array" ref="AF65">IFERROR(_xlfn.BYROW(TRACK_TYPES[[#This Row],[TRACK_TYPE_NARROW_GAUGE_RAILTYPE_OHLE]:[TRACK_TYPE_NARROW_GAUGE_RAILTYPE_NONE]],_xlfn.LAMBDA(_xlpm.r,OR(_xlpm.r))),FALSE)</f>
        <v>0</v>
      </c>
      <c r="AG65" s="38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2738</v>
      </c>
      <c r="B66" s="40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ref="AE66">IFERROR(_xlfn.BYROW(TRACK_TYPES[[#This Row],[TRACK_TYPE_STANDARD_GAUGE_RAILTYPE_OHLE]:[TRACK_TYPE_STANDARD_GAUGE_RAILTYPE_NONE]],_xlfn.LAMBDA(_xlpm.r,OR(_xlpm.r))),FALSE)</f>
        <v>1</v>
      </c>
      <c r="AF66" s="38" t="b" cm="1">
        <f t="array" ref="AF66">IFERROR(_xlfn.BYROW(TRACK_TYPES[[#This Row],[TRACK_TYPE_NARROW_GAUGE_RAILTYPE_OHLE]:[TRACK_TYPE_NARROW_GAUGE_RAILTYPE_NONE]],_xlfn.LAMBDA(_xlpm.r,OR(_xlpm.r))),FALSE)</f>
        <v>0</v>
      </c>
      <c r="AG66" s="38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2739</v>
      </c>
      <c r="B67" s="40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ref="AE67">IFERROR(_xlfn.BYROW(TRACK_TYPES[[#This Row],[TRACK_TYPE_STANDARD_GAUGE_RAILTYPE_OHLE]:[TRACK_TYPE_STANDARD_GAUGE_RAILTYPE_NONE]],_xlfn.LAMBDA(_xlpm.r,OR(_xlpm.r))),FALSE)</f>
        <v>1</v>
      </c>
      <c r="AF67" s="38" t="b" cm="1">
        <f t="array" ref="AF67">IFERROR(_xlfn.BYROW(TRACK_TYPES[[#This Row],[TRACK_TYPE_NARROW_GAUGE_RAILTYPE_OHLE]:[TRACK_TYPE_NARROW_GAUGE_RAILTYPE_NONE]],_xlfn.LAMBDA(_xlpm.r,OR(_xlpm.r))),FALSE)</f>
        <v>0</v>
      </c>
      <c r="AG67" s="38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2740</v>
      </c>
      <c r="B68" s="40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ref="AE68">IFERROR(_xlfn.BYROW(TRACK_TYPES[[#This Row],[TRACK_TYPE_STANDARD_GAUGE_RAILTYPE_OHLE]:[TRACK_TYPE_STANDARD_GAUGE_RAILTYPE_NONE]],_xlfn.LAMBDA(_xlpm.r,OR(_xlpm.r))),FALSE)</f>
        <v>1</v>
      </c>
      <c r="AF68" s="38" t="b" cm="1">
        <f t="array" ref="AF68">IFERROR(_xlfn.BYROW(TRACK_TYPES[[#This Row],[TRACK_TYPE_NARROW_GAUGE_RAILTYPE_OHLE]:[TRACK_TYPE_NARROW_GAUGE_RAILTYPE_NONE]],_xlfn.LAMBDA(_xlpm.r,OR(_xlpm.r))),FALSE)</f>
        <v>0</v>
      </c>
      <c r="AG68" s="38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2741</v>
      </c>
      <c r="B69" s="40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ref="AE69">IFERROR(_xlfn.BYROW(TRACK_TYPES[[#This Row],[TRACK_TYPE_STANDARD_GAUGE_RAILTYPE_OHLE]:[TRACK_TYPE_STANDARD_GAUGE_RAILTYPE_NONE]],_xlfn.LAMBDA(_xlpm.r,OR(_xlpm.r))),FALSE)</f>
        <v>1</v>
      </c>
      <c r="AF69" s="38" t="b" cm="1">
        <f t="array" ref="AF69">IFERROR(_xlfn.BYROW(TRACK_TYPES[[#This Row],[TRACK_TYPE_NARROW_GAUGE_RAILTYPE_OHLE]:[TRACK_TYPE_NARROW_GAUGE_RAILTYPE_NONE]],_xlfn.LAMBDA(_xlpm.r,OR(_xlpm.r))),FALSE)</f>
        <v>0</v>
      </c>
      <c r="AG69" s="38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2742</v>
      </c>
      <c r="B70" s="40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ref="AE70">IFERROR(_xlfn.BYROW(TRACK_TYPES[[#This Row],[TRACK_TYPE_STANDARD_GAUGE_RAILTYPE_OHLE]:[TRACK_TYPE_STANDARD_GAUGE_RAILTYPE_NONE]],_xlfn.LAMBDA(_xlpm.r,OR(_xlpm.r))),FALSE)</f>
        <v>1</v>
      </c>
      <c r="AF70" s="38" t="b" cm="1">
        <f t="array" ref="AF70">IFERROR(_xlfn.BYROW(TRACK_TYPES[[#This Row],[TRACK_TYPE_NARROW_GAUGE_RAILTYPE_OHLE]:[TRACK_TYPE_NARROW_GAUGE_RAILTYPE_NONE]],_xlfn.LAMBDA(_xlpm.r,OR(_xlpm.r))),FALSE)</f>
        <v>0</v>
      </c>
      <c r="AG70" s="38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2743</v>
      </c>
      <c r="B71" s="40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ref="AE71">IFERROR(_xlfn.BYROW(TRACK_TYPES[[#This Row],[TRACK_TYPE_STANDARD_GAUGE_RAILTYPE_OHLE]:[TRACK_TYPE_STANDARD_GAUGE_RAILTYPE_NONE]],_xlfn.LAMBDA(_xlpm.r,OR(_xlpm.r))),FALSE)</f>
        <v>1</v>
      </c>
      <c r="AF71" s="38" t="b" cm="1">
        <f t="array" ref="AF71">IFERROR(_xlfn.BYROW(TRACK_TYPES[[#This Row],[TRACK_TYPE_NARROW_GAUGE_RAILTYPE_OHLE]:[TRACK_TYPE_NARROW_GAUGE_RAILTYPE_NONE]],_xlfn.LAMBDA(_xlpm.r,OR(_xlpm.r))),FALSE)</f>
        <v>0</v>
      </c>
      <c r="AG71" s="38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2744</v>
      </c>
      <c r="B72" s="40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ref="AE72">IFERROR(_xlfn.BYROW(TRACK_TYPES[[#This Row],[TRACK_TYPE_STANDARD_GAUGE_RAILTYPE_OHLE]:[TRACK_TYPE_STANDARD_GAUGE_RAILTYPE_NONE]],_xlfn.LAMBDA(_xlpm.r,OR(_xlpm.r))),FALSE)</f>
        <v>1</v>
      </c>
      <c r="AF72" s="38" t="b" cm="1">
        <f t="array" ref="AF72">IFERROR(_xlfn.BYROW(TRACK_TYPES[[#This Row],[TRACK_TYPE_NARROW_GAUGE_RAILTYPE_OHLE]:[TRACK_TYPE_NARROW_GAUGE_RAILTYPE_NONE]],_xlfn.LAMBDA(_xlpm.r,OR(_xlpm.r))),FALSE)</f>
        <v>0</v>
      </c>
      <c r="AG72" s="38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2745</v>
      </c>
      <c r="B73" s="40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ref="AE73">IFERROR(_xlfn.BYROW(TRACK_TYPES[[#This Row],[TRACK_TYPE_STANDARD_GAUGE_RAILTYPE_OHLE]:[TRACK_TYPE_STANDARD_GAUGE_RAILTYPE_NONE]],_xlfn.LAMBDA(_xlpm.r,OR(_xlpm.r))),FALSE)</f>
        <v>1</v>
      </c>
      <c r="AF73" s="38" t="b" cm="1">
        <f t="array" ref="AF73">IFERROR(_xlfn.BYROW(TRACK_TYPES[[#This Row],[TRACK_TYPE_NARROW_GAUGE_RAILTYPE_OHLE]:[TRACK_TYPE_NARROW_GAUGE_RAILTYPE_NONE]],_xlfn.LAMBDA(_xlpm.r,OR(_xlpm.r))),FALSE)</f>
        <v>0</v>
      </c>
      <c r="AG73" s="38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2746</v>
      </c>
      <c r="B74" s="40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ref="AE74">IFERROR(_xlfn.BYROW(TRACK_TYPES[[#This Row],[TRACK_TYPE_STANDARD_GAUGE_RAILTYPE_OHLE]:[TRACK_TYPE_STANDARD_GAUGE_RAILTYPE_NONE]],_xlfn.LAMBDA(_xlpm.r,OR(_xlpm.r))),FALSE)</f>
        <v>1</v>
      </c>
      <c r="AF74" s="38" t="b" cm="1">
        <f t="array" ref="AF74">IFERROR(_xlfn.BYROW(TRACK_TYPES[[#This Row],[TRACK_TYPE_NARROW_GAUGE_RAILTYPE_OHLE]:[TRACK_TYPE_NARROW_GAUGE_RAILTYPE_NONE]],_xlfn.LAMBDA(_xlpm.r,OR(_xlpm.r))),FALSE)</f>
        <v>0</v>
      </c>
      <c r="AG74" s="38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2747</v>
      </c>
      <c r="B75" s="40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ref="AE75">IFERROR(_xlfn.BYROW(TRACK_TYPES[[#This Row],[TRACK_TYPE_STANDARD_GAUGE_RAILTYPE_OHLE]:[TRACK_TYPE_STANDARD_GAUGE_RAILTYPE_NONE]],_xlfn.LAMBDA(_xlpm.r,OR(_xlpm.r))),FALSE)</f>
        <v>1</v>
      </c>
      <c r="AF75" s="38" t="b" cm="1">
        <f t="array" ref="AF75">IFERROR(_xlfn.BYROW(TRACK_TYPES[[#This Row],[TRACK_TYPE_NARROW_GAUGE_RAILTYPE_OHLE]:[TRACK_TYPE_NARROW_GAUGE_RAILTYPE_NONE]],_xlfn.LAMBDA(_xlpm.r,OR(_xlpm.r))),FALSE)</f>
        <v>0</v>
      </c>
      <c r="AG75" s="38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2748</v>
      </c>
      <c r="B76" s="40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ref="AE76">IFERROR(_xlfn.BYROW(TRACK_TYPES[[#This Row],[TRACK_TYPE_STANDARD_GAUGE_RAILTYPE_OHLE]:[TRACK_TYPE_STANDARD_GAUGE_RAILTYPE_NONE]],_xlfn.LAMBDA(_xlpm.r,OR(_xlpm.r))),FALSE)</f>
        <v>1</v>
      </c>
      <c r="AF76" s="38" t="b" cm="1">
        <f t="array" ref="AF76">IFERROR(_xlfn.BYROW(TRACK_TYPES[[#This Row],[TRACK_TYPE_NARROW_GAUGE_RAILTYPE_OHLE]:[TRACK_TYPE_NARROW_GAUGE_RAILTYPE_NONE]],_xlfn.LAMBDA(_xlpm.r,OR(_xlpm.r))),FALSE)</f>
        <v>0</v>
      </c>
      <c r="AG76" s="38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2749</v>
      </c>
      <c r="B77" s="40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ref="AE77">IFERROR(_xlfn.BYROW(TRACK_TYPES[[#This Row],[TRACK_TYPE_STANDARD_GAUGE_RAILTYPE_OHLE]:[TRACK_TYPE_STANDARD_GAUGE_RAILTYPE_NONE]],_xlfn.LAMBDA(_xlpm.r,OR(_xlpm.r))),FALSE)</f>
        <v>0</v>
      </c>
      <c r="AF77" s="38" t="b" cm="1">
        <f t="array" ref="AF77">IFERROR(_xlfn.BYROW(TRACK_TYPES[[#This Row],[TRACK_TYPE_NARROW_GAUGE_RAILTYPE_OHLE]:[TRACK_TYPE_NARROW_GAUGE_RAILTYPE_NONE]],_xlfn.LAMBDA(_xlpm.r,OR(_xlpm.r))),FALSE)</f>
        <v>1</v>
      </c>
      <c r="AG77" s="38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3481</v>
      </c>
      <c r="B78" s="40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ref="AE78">IFERROR(_xlfn.BYROW(TRACK_TYPES[[#This Row],[TRACK_TYPE_STANDARD_GAUGE_RAILTYPE_OHLE]:[TRACK_TYPE_STANDARD_GAUGE_RAILTYPE_NONE]],_xlfn.LAMBDA(_xlpm.r,OR(_xlpm.r))),FALSE)</f>
        <v>1</v>
      </c>
      <c r="AF78" s="38" t="b" cm="1">
        <f t="array" ref="AF78">IFERROR(_xlfn.BYROW(TRACK_TYPES[[#This Row],[TRACK_TYPE_NARROW_GAUGE_RAILTYPE_OHLE]:[TRACK_TYPE_NARROW_GAUGE_RAILTYPE_NONE]],_xlfn.LAMBDA(_xlpm.r,OR(_xlpm.r))),FALSE)</f>
        <v>0</v>
      </c>
      <c r="AG78" s="38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2750</v>
      </c>
      <c r="B79" s="40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ref="AE79">IFERROR(_xlfn.BYROW(TRACK_TYPES[[#This Row],[TRACK_TYPE_STANDARD_GAUGE_RAILTYPE_OHLE]:[TRACK_TYPE_STANDARD_GAUGE_RAILTYPE_NONE]],_xlfn.LAMBDA(_xlpm.r,OR(_xlpm.r))),FALSE)</f>
        <v>1</v>
      </c>
      <c r="AF79" s="38" t="b" cm="1">
        <f t="array" ref="AF79">IFERROR(_xlfn.BYROW(TRACK_TYPES[[#This Row],[TRACK_TYPE_NARROW_GAUGE_RAILTYPE_OHLE]:[TRACK_TYPE_NARROW_GAUGE_RAILTYPE_NONE]],_xlfn.LAMBDA(_xlpm.r,OR(_xlpm.r))),FALSE)</f>
        <v>0</v>
      </c>
      <c r="AG79" s="38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2751</v>
      </c>
      <c r="B80" s="40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ref="AE80">IFERROR(_xlfn.BYROW(TRACK_TYPES[[#This Row],[TRACK_TYPE_STANDARD_GAUGE_RAILTYPE_OHLE]:[TRACK_TYPE_STANDARD_GAUGE_RAILTYPE_NONE]],_xlfn.LAMBDA(_xlpm.r,OR(_xlpm.r))),FALSE)</f>
        <v>1</v>
      </c>
      <c r="AF80" s="38" t="b" cm="1">
        <f t="array" ref="AF80">IFERROR(_xlfn.BYROW(TRACK_TYPES[[#This Row],[TRACK_TYPE_NARROW_GAUGE_RAILTYPE_OHLE]:[TRACK_TYPE_NARROW_GAUGE_RAILTYPE_NONE]],_xlfn.LAMBDA(_xlpm.r,OR(_xlpm.r))),FALSE)</f>
        <v>0</v>
      </c>
      <c r="AG80" s="38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2752</v>
      </c>
      <c r="B81" s="40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ref="AE81">IFERROR(_xlfn.BYROW(TRACK_TYPES[[#This Row],[TRACK_TYPE_STANDARD_GAUGE_RAILTYPE_OHLE]:[TRACK_TYPE_STANDARD_GAUGE_RAILTYPE_NONE]],_xlfn.LAMBDA(_xlpm.r,OR(_xlpm.r))),FALSE)</f>
        <v>1</v>
      </c>
      <c r="AF81" s="38" t="b" cm="1">
        <f t="array" ref="AF81">IFERROR(_xlfn.BYROW(TRACK_TYPES[[#This Row],[TRACK_TYPE_NARROW_GAUGE_RAILTYPE_OHLE]:[TRACK_TYPE_NARROW_GAUGE_RAILTYPE_NONE]],_xlfn.LAMBDA(_xlpm.r,OR(_xlpm.r))),FALSE)</f>
        <v>0</v>
      </c>
      <c r="AG81" s="38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3504</v>
      </c>
      <c r="B82" s="40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ref="AE82">IFERROR(_xlfn.BYROW(TRACK_TYPES[[#This Row],[TRACK_TYPE_STANDARD_GAUGE_RAILTYPE_OHLE]:[TRACK_TYPE_STANDARD_GAUGE_RAILTYPE_NONE]],_xlfn.LAMBDA(_xlpm.r,OR(_xlpm.r))),FALSE)</f>
        <v>1</v>
      </c>
      <c r="AF82" s="38" t="b" cm="1">
        <f t="array" ref="AF82">IFERROR(_xlfn.BYROW(TRACK_TYPES[[#This Row],[TRACK_TYPE_NARROW_GAUGE_RAILTYPE_OHLE]:[TRACK_TYPE_NARROW_GAUGE_RAILTYPE_NONE]],_xlfn.LAMBDA(_xlpm.r,OR(_xlpm.r))),FALSE)</f>
        <v>0</v>
      </c>
      <c r="AG82" s="38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2753</v>
      </c>
      <c r="B83" s="40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ref="AE83">IFERROR(_xlfn.BYROW(TRACK_TYPES[[#This Row],[TRACK_TYPE_STANDARD_GAUGE_RAILTYPE_OHLE]:[TRACK_TYPE_STANDARD_GAUGE_RAILTYPE_NONE]],_xlfn.LAMBDA(_xlpm.r,OR(_xlpm.r))),FALSE)</f>
        <v>1</v>
      </c>
      <c r="AF83" s="38" t="b" cm="1">
        <f t="array" ref="AF83">IFERROR(_xlfn.BYROW(TRACK_TYPES[[#This Row],[TRACK_TYPE_NARROW_GAUGE_RAILTYPE_OHLE]:[TRACK_TYPE_NARROW_GAUGE_RAILTYPE_NONE]],_xlfn.LAMBDA(_xlpm.r,OR(_xlpm.r))),FALSE)</f>
        <v>0</v>
      </c>
      <c r="AG83" s="38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2754</v>
      </c>
      <c r="B84" s="40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ref="AE84">IFERROR(_xlfn.BYROW(TRACK_TYPES[[#This Row],[TRACK_TYPE_STANDARD_GAUGE_RAILTYPE_OHLE]:[TRACK_TYPE_STANDARD_GAUGE_RAILTYPE_NONE]],_xlfn.LAMBDA(_xlpm.r,OR(_xlpm.r))),FALSE)</f>
        <v>1</v>
      </c>
      <c r="AF84" s="38" t="b" cm="1">
        <f t="array" ref="AF84">IFERROR(_xlfn.BYROW(TRACK_TYPES[[#This Row],[TRACK_TYPE_NARROW_GAUGE_RAILTYPE_OHLE]:[TRACK_TYPE_NARROW_GAUGE_RAILTYPE_NONE]],_xlfn.LAMBDA(_xlpm.r,OR(_xlpm.r))),FALSE)</f>
        <v>0</v>
      </c>
      <c r="AG84" s="38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2755</v>
      </c>
      <c r="B85" s="40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ref="AE85">IFERROR(_xlfn.BYROW(TRACK_TYPES[[#This Row],[TRACK_TYPE_STANDARD_GAUGE_RAILTYPE_OHLE]:[TRACK_TYPE_STANDARD_GAUGE_RAILTYPE_NONE]],_xlfn.LAMBDA(_xlpm.r,OR(_xlpm.r))),FALSE)</f>
        <v>1</v>
      </c>
      <c r="AF85" s="38" t="b" cm="1">
        <f t="array" ref="AF85">IFERROR(_xlfn.BYROW(TRACK_TYPES[[#This Row],[TRACK_TYPE_NARROW_GAUGE_RAILTYPE_OHLE]:[TRACK_TYPE_NARROW_GAUGE_RAILTYPE_NONE]],_xlfn.LAMBDA(_xlpm.r,OR(_xlpm.r))),FALSE)</f>
        <v>0</v>
      </c>
      <c r="AG85" s="38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2756</v>
      </c>
      <c r="B86" s="40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ref="AE86">IFERROR(_xlfn.BYROW(TRACK_TYPES[[#This Row],[TRACK_TYPE_STANDARD_GAUGE_RAILTYPE_OHLE]:[TRACK_TYPE_STANDARD_GAUGE_RAILTYPE_NONE]],_xlfn.LAMBDA(_xlpm.r,OR(_xlpm.r))),FALSE)</f>
        <v>1</v>
      </c>
      <c r="AF86" s="38" t="b" cm="1">
        <f t="array" ref="AF86">IFERROR(_xlfn.BYROW(TRACK_TYPES[[#This Row],[TRACK_TYPE_NARROW_GAUGE_RAILTYPE_OHLE]:[TRACK_TYPE_NARROW_GAUGE_RAILTYPE_NONE]],_xlfn.LAMBDA(_xlpm.r,OR(_xlpm.r))),FALSE)</f>
        <v>0</v>
      </c>
      <c r="AG86" s="38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2757</v>
      </c>
      <c r="B87" s="40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ref="AE87">IFERROR(_xlfn.BYROW(TRACK_TYPES[[#This Row],[TRACK_TYPE_STANDARD_GAUGE_RAILTYPE_OHLE]:[TRACK_TYPE_STANDARD_GAUGE_RAILTYPE_NONE]],_xlfn.LAMBDA(_xlpm.r,OR(_xlpm.r))),FALSE)</f>
        <v>1</v>
      </c>
      <c r="AF87" s="38" t="b" cm="1">
        <f t="array" ref="AF87">IFERROR(_xlfn.BYROW(TRACK_TYPES[[#This Row],[TRACK_TYPE_NARROW_GAUGE_RAILTYPE_OHLE]:[TRACK_TYPE_NARROW_GAUGE_RAILTYPE_NONE]],_xlfn.LAMBDA(_xlpm.r,OR(_xlpm.r))),FALSE)</f>
        <v>0</v>
      </c>
      <c r="AG87" s="38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2758</v>
      </c>
      <c r="B88" s="40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ref="AE88">IFERROR(_xlfn.BYROW(TRACK_TYPES[[#This Row],[TRACK_TYPE_STANDARD_GAUGE_RAILTYPE_OHLE]:[TRACK_TYPE_STANDARD_GAUGE_RAILTYPE_NONE]],_xlfn.LAMBDA(_xlpm.r,OR(_xlpm.r))),FALSE)</f>
        <v>1</v>
      </c>
      <c r="AF88" s="38" t="b" cm="1">
        <f t="array" ref="AF88">IFERROR(_xlfn.BYROW(TRACK_TYPES[[#This Row],[TRACK_TYPE_NARROW_GAUGE_RAILTYPE_OHLE]:[TRACK_TYPE_NARROW_GAUGE_RAILTYPE_NONE]],_xlfn.LAMBDA(_xlpm.r,OR(_xlpm.r))),FALSE)</f>
        <v>0</v>
      </c>
      <c r="AG88" s="38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2759</v>
      </c>
      <c r="B89" s="40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ref="AE89">IFERROR(_xlfn.BYROW(TRACK_TYPES[[#This Row],[TRACK_TYPE_STANDARD_GAUGE_RAILTYPE_OHLE]:[TRACK_TYPE_STANDARD_GAUGE_RAILTYPE_NONE]],_xlfn.LAMBDA(_xlpm.r,OR(_xlpm.r))),FALSE)</f>
        <v>0</v>
      </c>
      <c r="AF89" s="38" t="b" cm="1">
        <f t="array" ref="AF89">IFERROR(_xlfn.BYROW(TRACK_TYPES[[#This Row],[TRACK_TYPE_NARROW_GAUGE_RAILTYPE_OHLE]:[TRACK_TYPE_NARROW_GAUGE_RAILTYPE_NONE]],_xlfn.LAMBDA(_xlpm.r,OR(_xlpm.r))),FALSE)</f>
        <v>0</v>
      </c>
      <c r="AG89" s="38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2760</v>
      </c>
      <c r="B90" s="40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ref="AE90">IFERROR(_xlfn.BYROW(TRACK_TYPES[[#This Row],[TRACK_TYPE_STANDARD_GAUGE_RAILTYPE_OHLE]:[TRACK_TYPE_STANDARD_GAUGE_RAILTYPE_NONE]],_xlfn.LAMBDA(_xlpm.r,OR(_xlpm.r))),FALSE)</f>
        <v>1</v>
      </c>
      <c r="AF90" s="38" t="b" cm="1">
        <f t="array" ref="AF90">IFERROR(_xlfn.BYROW(TRACK_TYPES[[#This Row],[TRACK_TYPE_NARROW_GAUGE_RAILTYPE_OHLE]:[TRACK_TYPE_NARROW_GAUGE_RAILTYPE_NONE]],_xlfn.LAMBDA(_xlpm.r,OR(_xlpm.r))),FALSE)</f>
        <v>0</v>
      </c>
      <c r="AG90" s="38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2761</v>
      </c>
      <c r="B91" s="40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ref="AE91">IFERROR(_xlfn.BYROW(TRACK_TYPES[[#This Row],[TRACK_TYPE_STANDARD_GAUGE_RAILTYPE_OHLE]:[TRACK_TYPE_STANDARD_GAUGE_RAILTYPE_NONE]],_xlfn.LAMBDA(_xlpm.r,OR(_xlpm.r))),FALSE)</f>
        <v>1</v>
      </c>
      <c r="AF91" s="38" t="b" cm="1">
        <f t="array" ref="AF91">IFERROR(_xlfn.BYROW(TRACK_TYPES[[#This Row],[TRACK_TYPE_NARROW_GAUGE_RAILTYPE_OHLE]:[TRACK_TYPE_NARROW_GAUGE_RAILTYPE_NONE]],_xlfn.LAMBDA(_xlpm.r,OR(_xlpm.r))),FALSE)</f>
        <v>0</v>
      </c>
      <c r="AG91" s="38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2762</v>
      </c>
      <c r="B92" s="40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ref="AE92">IFERROR(_xlfn.BYROW(TRACK_TYPES[[#This Row],[TRACK_TYPE_STANDARD_GAUGE_RAILTYPE_OHLE]:[TRACK_TYPE_STANDARD_GAUGE_RAILTYPE_NONE]],_xlfn.LAMBDA(_xlpm.r,OR(_xlpm.r))),FALSE)</f>
        <v>1</v>
      </c>
      <c r="AF92" s="38" t="b" cm="1">
        <f t="array" ref="AF92">IFERROR(_xlfn.BYROW(TRACK_TYPES[[#This Row],[TRACK_TYPE_NARROW_GAUGE_RAILTYPE_OHLE]:[TRACK_TYPE_NARROW_GAUGE_RAILTYPE_NONE]],_xlfn.LAMBDA(_xlpm.r,OR(_xlpm.r))),FALSE)</f>
        <v>0</v>
      </c>
      <c r="AG92" s="38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2763</v>
      </c>
      <c r="B93" s="40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ref="AE93">IFERROR(_xlfn.BYROW(TRACK_TYPES[[#This Row],[TRACK_TYPE_STANDARD_GAUGE_RAILTYPE_OHLE]:[TRACK_TYPE_STANDARD_GAUGE_RAILTYPE_NONE]],_xlfn.LAMBDA(_xlpm.r,OR(_xlpm.r))),FALSE)</f>
        <v>1</v>
      </c>
      <c r="AF93" s="38" t="b" cm="1">
        <f t="array" ref="AF93">IFERROR(_xlfn.BYROW(TRACK_TYPES[[#This Row],[TRACK_TYPE_NARROW_GAUGE_RAILTYPE_OHLE]:[TRACK_TYPE_NARROW_GAUGE_RAILTYPE_NONE]],_xlfn.LAMBDA(_xlpm.r,OR(_xlpm.r))),FALSE)</f>
        <v>0</v>
      </c>
      <c r="AG93" s="38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2764</v>
      </c>
      <c r="B94" s="40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ref="AE94">IFERROR(_xlfn.BYROW(TRACK_TYPES[[#This Row],[TRACK_TYPE_STANDARD_GAUGE_RAILTYPE_OHLE]:[TRACK_TYPE_STANDARD_GAUGE_RAILTYPE_NONE]],_xlfn.LAMBDA(_xlpm.r,OR(_xlpm.r))),FALSE)</f>
        <v>1</v>
      </c>
      <c r="AF94" s="38" t="b" cm="1">
        <f t="array" ref="AF94">IFERROR(_xlfn.BYROW(TRACK_TYPES[[#This Row],[TRACK_TYPE_NARROW_GAUGE_RAILTYPE_OHLE]:[TRACK_TYPE_NARROW_GAUGE_RAILTYPE_NONE]],_xlfn.LAMBDA(_xlpm.r,OR(_xlpm.r))),FALSE)</f>
        <v>0</v>
      </c>
      <c r="AG94" s="38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2765</v>
      </c>
      <c r="B95" s="40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ref="AE95">IFERROR(_xlfn.BYROW(TRACK_TYPES[[#This Row],[TRACK_TYPE_STANDARD_GAUGE_RAILTYPE_OHLE]:[TRACK_TYPE_STANDARD_GAUGE_RAILTYPE_NONE]],_xlfn.LAMBDA(_xlpm.r,OR(_xlpm.r))),FALSE)</f>
        <v>0</v>
      </c>
      <c r="AF95" s="38" t="b" cm="1">
        <f t="array" ref="AF95">IFERROR(_xlfn.BYROW(TRACK_TYPES[[#This Row],[TRACK_TYPE_NARROW_GAUGE_RAILTYPE_OHLE]:[TRACK_TYPE_NARROW_GAUGE_RAILTYPE_NONE]],_xlfn.LAMBDA(_xlpm.r,OR(_xlpm.r))),FALSE)</f>
        <v>1</v>
      </c>
      <c r="AG95" s="38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2766</v>
      </c>
      <c r="B96" s="40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ref="AE96">IFERROR(_xlfn.BYROW(TRACK_TYPES[[#This Row],[TRACK_TYPE_STANDARD_GAUGE_RAILTYPE_OHLE]:[TRACK_TYPE_STANDARD_GAUGE_RAILTYPE_NONE]],_xlfn.LAMBDA(_xlpm.r,OR(_xlpm.r))),FALSE)</f>
        <v>0</v>
      </c>
      <c r="AF96" s="38" t="b" cm="1">
        <f t="array" ref="AF96">IFERROR(_xlfn.BYROW(TRACK_TYPES[[#This Row],[TRACK_TYPE_NARROW_GAUGE_RAILTYPE_OHLE]:[TRACK_TYPE_NARROW_GAUGE_RAILTYPE_NONE]],_xlfn.LAMBDA(_xlpm.r,OR(_xlpm.r))),FALSE)</f>
        <v>0</v>
      </c>
      <c r="AG96" s="38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2767</v>
      </c>
      <c r="B97" s="40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ref="AE97">IFERROR(_xlfn.BYROW(TRACK_TYPES[[#This Row],[TRACK_TYPE_STANDARD_GAUGE_RAILTYPE_OHLE]:[TRACK_TYPE_STANDARD_GAUGE_RAILTYPE_NONE]],_xlfn.LAMBDA(_xlpm.r,OR(_xlpm.r))),FALSE)</f>
        <v>1</v>
      </c>
      <c r="AF97" s="38" t="b" cm="1">
        <f t="array" ref="AF97">IFERROR(_xlfn.BYROW(TRACK_TYPES[[#This Row],[TRACK_TYPE_NARROW_GAUGE_RAILTYPE_OHLE]:[TRACK_TYPE_NARROW_GAUGE_RAILTYPE_NONE]],_xlfn.LAMBDA(_xlpm.r,OR(_xlpm.r))),FALSE)</f>
        <v>0</v>
      </c>
      <c r="AG97" s="38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2768</v>
      </c>
      <c r="B98" s="40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ref="AE98">IFERROR(_xlfn.BYROW(TRACK_TYPES[[#This Row],[TRACK_TYPE_STANDARD_GAUGE_RAILTYPE_OHLE]:[TRACK_TYPE_STANDARD_GAUGE_RAILTYPE_NONE]],_xlfn.LAMBDA(_xlpm.r,OR(_xlpm.r))),FALSE)</f>
        <v>1</v>
      </c>
      <c r="AF98" s="38" t="b" cm="1">
        <f t="array" ref="AF98">IFERROR(_xlfn.BYROW(TRACK_TYPES[[#This Row],[TRACK_TYPE_NARROW_GAUGE_RAILTYPE_OHLE]:[TRACK_TYPE_NARROW_GAUGE_RAILTYPE_NONE]],_xlfn.LAMBDA(_xlpm.r,OR(_xlpm.r))),FALSE)</f>
        <v>0</v>
      </c>
      <c r="AG98" s="38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2769</v>
      </c>
      <c r="B99" s="40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ref="AE99">IFERROR(_xlfn.BYROW(TRACK_TYPES[[#This Row],[TRACK_TYPE_STANDARD_GAUGE_RAILTYPE_OHLE]:[TRACK_TYPE_STANDARD_GAUGE_RAILTYPE_NONE]],_xlfn.LAMBDA(_xlpm.r,OR(_xlpm.r))),FALSE)</f>
        <v>1</v>
      </c>
      <c r="AF99" s="38" t="b" cm="1">
        <f t="array" ref="AF99">IFERROR(_xlfn.BYROW(TRACK_TYPES[[#This Row],[TRACK_TYPE_NARROW_GAUGE_RAILTYPE_OHLE]:[TRACK_TYPE_NARROW_GAUGE_RAILTYPE_NONE]],_xlfn.LAMBDA(_xlpm.r,OR(_xlpm.r))),FALSE)</f>
        <v>0</v>
      </c>
      <c r="AG99" s="38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2770</v>
      </c>
      <c r="B100" s="40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ref="AE100">IFERROR(_xlfn.BYROW(TRACK_TYPES[[#This Row],[TRACK_TYPE_STANDARD_GAUGE_RAILTYPE_OHLE]:[TRACK_TYPE_STANDARD_GAUGE_RAILTYPE_NONE]],_xlfn.LAMBDA(_xlpm.r,OR(_xlpm.r))),FALSE)</f>
        <v>1</v>
      </c>
      <c r="AF100" s="38" t="b" cm="1">
        <f t="array" ref="AF100">IFERROR(_xlfn.BYROW(TRACK_TYPES[[#This Row],[TRACK_TYPE_NARROW_GAUGE_RAILTYPE_OHLE]:[TRACK_TYPE_NARROW_GAUGE_RAILTYPE_NONE]],_xlfn.LAMBDA(_xlpm.r,OR(_xlpm.r))),FALSE)</f>
        <v>0</v>
      </c>
      <c r="AG100" s="38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2771</v>
      </c>
      <c r="B101" s="40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ref="AE101">IFERROR(_xlfn.BYROW(TRACK_TYPES[[#This Row],[TRACK_TYPE_STANDARD_GAUGE_RAILTYPE_OHLE]:[TRACK_TYPE_STANDARD_GAUGE_RAILTYPE_NONE]],_xlfn.LAMBDA(_xlpm.r,OR(_xlpm.r))),FALSE)</f>
        <v>1</v>
      </c>
      <c r="AF101" s="38" t="b" cm="1">
        <f t="array" ref="AF101">IFERROR(_xlfn.BYROW(TRACK_TYPES[[#This Row],[TRACK_TYPE_NARROW_GAUGE_RAILTYPE_OHLE]:[TRACK_TYPE_NARROW_GAUGE_RAILTYPE_NONE]],_xlfn.LAMBDA(_xlpm.r,OR(_xlpm.r))),FALSE)</f>
        <v>0</v>
      </c>
      <c r="AG101" s="38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2772</v>
      </c>
      <c r="B102" s="40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ref="AE102">IFERROR(_xlfn.BYROW(TRACK_TYPES[[#This Row],[TRACK_TYPE_STANDARD_GAUGE_RAILTYPE_OHLE]:[TRACK_TYPE_STANDARD_GAUGE_RAILTYPE_NONE]],_xlfn.LAMBDA(_xlpm.r,OR(_xlpm.r))),FALSE)</f>
        <v>1</v>
      </c>
      <c r="AF102" s="38" t="b" cm="1">
        <f t="array" ref="AF102">IFERROR(_xlfn.BYROW(TRACK_TYPES[[#This Row],[TRACK_TYPE_NARROW_GAUGE_RAILTYPE_OHLE]:[TRACK_TYPE_NARROW_GAUGE_RAILTYPE_NONE]],_xlfn.LAMBDA(_xlpm.r,OR(_xlpm.r))),FALSE)</f>
        <v>0</v>
      </c>
      <c r="AG102" s="38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2773</v>
      </c>
      <c r="B103" s="40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ref="AE103">IFERROR(_xlfn.BYROW(TRACK_TYPES[[#This Row],[TRACK_TYPE_STANDARD_GAUGE_RAILTYPE_OHLE]:[TRACK_TYPE_STANDARD_GAUGE_RAILTYPE_NONE]],_xlfn.LAMBDA(_xlpm.r,OR(_xlpm.r))),FALSE)</f>
        <v>0</v>
      </c>
      <c r="AF103" s="38" t="b" cm="1">
        <f t="array" ref="AF103">IFERROR(_xlfn.BYROW(TRACK_TYPES[[#This Row],[TRACK_TYPE_NARROW_GAUGE_RAILTYPE_OHLE]:[TRACK_TYPE_NARROW_GAUGE_RAILTYPE_NONE]],_xlfn.LAMBDA(_xlpm.r,OR(_xlpm.r))),FALSE)</f>
        <v>0</v>
      </c>
      <c r="AG103" s="38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2774</v>
      </c>
      <c r="B104" s="40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ref="AE104">IFERROR(_xlfn.BYROW(TRACK_TYPES[[#This Row],[TRACK_TYPE_STANDARD_GAUGE_RAILTYPE_OHLE]:[TRACK_TYPE_STANDARD_GAUGE_RAILTYPE_NONE]],_xlfn.LAMBDA(_xlpm.r,OR(_xlpm.r))),FALSE)</f>
        <v>1</v>
      </c>
      <c r="AF104" s="38" t="b" cm="1">
        <f t="array" ref="AF104">IFERROR(_xlfn.BYROW(TRACK_TYPES[[#This Row],[TRACK_TYPE_NARROW_GAUGE_RAILTYPE_OHLE]:[TRACK_TYPE_NARROW_GAUGE_RAILTYPE_NONE]],_xlfn.LAMBDA(_xlpm.r,OR(_xlpm.r))),FALSE)</f>
        <v>0</v>
      </c>
      <c r="AG104" s="38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2775</v>
      </c>
      <c r="B105" s="40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ref="AE105">IFERROR(_xlfn.BYROW(TRACK_TYPES[[#This Row],[TRACK_TYPE_STANDARD_GAUGE_RAILTYPE_OHLE]:[TRACK_TYPE_STANDARD_GAUGE_RAILTYPE_NONE]],_xlfn.LAMBDA(_xlpm.r,OR(_xlpm.r))),FALSE)</f>
        <v>1</v>
      </c>
      <c r="AF105" s="38" t="b" cm="1">
        <f t="array" ref="AF105">IFERROR(_xlfn.BYROW(TRACK_TYPES[[#This Row],[TRACK_TYPE_NARROW_GAUGE_RAILTYPE_OHLE]:[TRACK_TYPE_NARROW_GAUGE_RAILTYPE_NONE]],_xlfn.LAMBDA(_xlpm.r,OR(_xlpm.r))),FALSE)</f>
        <v>0</v>
      </c>
      <c r="AG105" s="38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2776</v>
      </c>
      <c r="B106" s="40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ref="AE106">IFERROR(_xlfn.BYROW(TRACK_TYPES[[#This Row],[TRACK_TYPE_STANDARD_GAUGE_RAILTYPE_OHLE]:[TRACK_TYPE_STANDARD_GAUGE_RAILTYPE_NONE]],_xlfn.LAMBDA(_xlpm.r,OR(_xlpm.r))),FALSE)</f>
        <v>1</v>
      </c>
      <c r="AF106" s="38" t="b" cm="1">
        <f t="array" ref="AF106">IFERROR(_xlfn.BYROW(TRACK_TYPES[[#This Row],[TRACK_TYPE_NARROW_GAUGE_RAILTYPE_OHLE]:[TRACK_TYPE_NARROW_GAUGE_RAILTYPE_NONE]],_xlfn.LAMBDA(_xlpm.r,OR(_xlpm.r))),FALSE)</f>
        <v>0</v>
      </c>
      <c r="AG106" s="38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2777</v>
      </c>
      <c r="B107" s="40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ref="AE107">IFERROR(_xlfn.BYROW(TRACK_TYPES[[#This Row],[TRACK_TYPE_STANDARD_GAUGE_RAILTYPE_OHLE]:[TRACK_TYPE_STANDARD_GAUGE_RAILTYPE_NONE]],_xlfn.LAMBDA(_xlpm.r,OR(_xlpm.r))),FALSE)</f>
        <v>0</v>
      </c>
      <c r="AF107" s="38" t="b" cm="1">
        <f t="array" ref="AF107">IFERROR(_xlfn.BYROW(TRACK_TYPES[[#This Row],[TRACK_TYPE_NARROW_GAUGE_RAILTYPE_OHLE]:[TRACK_TYPE_NARROW_GAUGE_RAILTYPE_NONE]],_xlfn.LAMBDA(_xlpm.r,OR(_xlpm.r))),FALSE)</f>
        <v>1</v>
      </c>
      <c r="AG107" s="38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2778</v>
      </c>
      <c r="B108" s="40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ref="AE108">IFERROR(_xlfn.BYROW(TRACK_TYPES[[#This Row],[TRACK_TYPE_STANDARD_GAUGE_RAILTYPE_OHLE]:[TRACK_TYPE_STANDARD_GAUGE_RAILTYPE_NONE]],_xlfn.LAMBDA(_xlpm.r,OR(_xlpm.r))),FALSE)</f>
        <v>1</v>
      </c>
      <c r="AF108" s="38" t="b" cm="1">
        <f t="array" ref="AF108">IFERROR(_xlfn.BYROW(TRACK_TYPES[[#This Row],[TRACK_TYPE_NARROW_GAUGE_RAILTYPE_OHLE]:[TRACK_TYPE_NARROW_GAUGE_RAILTYPE_NONE]],_xlfn.LAMBDA(_xlpm.r,OR(_xlpm.r))),FALSE)</f>
        <v>0</v>
      </c>
      <c r="AG108" s="38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2779</v>
      </c>
      <c r="B109" s="40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ref="AE109">IFERROR(_xlfn.BYROW(TRACK_TYPES[[#This Row],[TRACK_TYPE_STANDARD_GAUGE_RAILTYPE_OHLE]:[TRACK_TYPE_STANDARD_GAUGE_RAILTYPE_NONE]],_xlfn.LAMBDA(_xlpm.r,OR(_xlpm.r))),FALSE)</f>
        <v>1</v>
      </c>
      <c r="AF109" s="38" t="b" cm="1">
        <f t="array" ref="AF109">IFERROR(_xlfn.BYROW(TRACK_TYPES[[#This Row],[TRACK_TYPE_NARROW_GAUGE_RAILTYPE_OHLE]:[TRACK_TYPE_NARROW_GAUGE_RAILTYPE_NONE]],_xlfn.LAMBDA(_xlpm.r,OR(_xlpm.r))),FALSE)</f>
        <v>0</v>
      </c>
      <c r="AG109" s="38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2780</v>
      </c>
      <c r="B110" s="40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ref="AE110">IFERROR(_xlfn.BYROW(TRACK_TYPES[[#This Row],[TRACK_TYPE_STANDARD_GAUGE_RAILTYPE_OHLE]:[TRACK_TYPE_STANDARD_GAUGE_RAILTYPE_NONE]],_xlfn.LAMBDA(_xlpm.r,OR(_xlpm.r))),FALSE)</f>
        <v>0</v>
      </c>
      <c r="AF110" s="38" t="b" cm="1">
        <f t="array" ref="AF110">IFERROR(_xlfn.BYROW(TRACK_TYPES[[#This Row],[TRACK_TYPE_NARROW_GAUGE_RAILTYPE_OHLE]:[TRACK_TYPE_NARROW_GAUGE_RAILTYPE_NONE]],_xlfn.LAMBDA(_xlpm.r,OR(_xlpm.r))),FALSE)</f>
        <v>1</v>
      </c>
      <c r="AG110" s="38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2781</v>
      </c>
      <c r="B111" s="40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ref="AE111">IFERROR(_xlfn.BYROW(TRACK_TYPES[[#This Row],[TRACK_TYPE_STANDARD_GAUGE_RAILTYPE_OHLE]:[TRACK_TYPE_STANDARD_GAUGE_RAILTYPE_NONE]],_xlfn.LAMBDA(_xlpm.r,OR(_xlpm.r))),FALSE)</f>
        <v>0</v>
      </c>
      <c r="AF111" s="38" t="b" cm="1">
        <f t="array" ref="AF111">IFERROR(_xlfn.BYROW(TRACK_TYPES[[#This Row],[TRACK_TYPE_NARROW_GAUGE_RAILTYPE_OHLE]:[TRACK_TYPE_NARROW_GAUGE_RAILTYPE_NONE]],_xlfn.LAMBDA(_xlpm.r,OR(_xlpm.r))),FALSE)</f>
        <v>0</v>
      </c>
      <c r="AG111" s="38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2782</v>
      </c>
      <c r="B112" s="40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ref="AE112">IFERROR(_xlfn.BYROW(TRACK_TYPES[[#This Row],[TRACK_TYPE_STANDARD_GAUGE_RAILTYPE_OHLE]:[TRACK_TYPE_STANDARD_GAUGE_RAILTYPE_NONE]],_xlfn.LAMBDA(_xlpm.r,OR(_xlpm.r))),FALSE)</f>
        <v>0</v>
      </c>
      <c r="AF112" s="38" t="b" cm="1">
        <f t="array" ref="AF112">IFERROR(_xlfn.BYROW(TRACK_TYPES[[#This Row],[TRACK_TYPE_NARROW_GAUGE_RAILTYPE_OHLE]:[TRACK_TYPE_NARROW_GAUGE_RAILTYPE_NONE]],_xlfn.LAMBDA(_xlpm.r,OR(_xlpm.r))),FALSE)</f>
        <v>1</v>
      </c>
      <c r="AG112" s="38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2783</v>
      </c>
      <c r="B113" s="40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ref="AE113">IFERROR(_xlfn.BYROW(TRACK_TYPES[[#This Row],[TRACK_TYPE_STANDARD_GAUGE_RAILTYPE_OHLE]:[TRACK_TYPE_STANDARD_GAUGE_RAILTYPE_NONE]],_xlfn.LAMBDA(_xlpm.r,OR(_xlpm.r))),FALSE)</f>
        <v>1</v>
      </c>
      <c r="AF113" s="38" t="b" cm="1">
        <f t="array" ref="AF113">IFERROR(_xlfn.BYROW(TRACK_TYPES[[#This Row],[TRACK_TYPE_NARROW_GAUGE_RAILTYPE_OHLE]:[TRACK_TYPE_NARROW_GAUGE_RAILTYPE_NONE]],_xlfn.LAMBDA(_xlpm.r,OR(_xlpm.r))),FALSE)</f>
        <v>0</v>
      </c>
      <c r="AG113" s="38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2784</v>
      </c>
      <c r="B114" s="40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ref="AE114">IFERROR(_xlfn.BYROW(TRACK_TYPES[[#This Row],[TRACK_TYPE_STANDARD_GAUGE_RAILTYPE_OHLE]:[TRACK_TYPE_STANDARD_GAUGE_RAILTYPE_NONE]],_xlfn.LAMBDA(_xlpm.r,OR(_xlpm.r))),FALSE)</f>
        <v>1</v>
      </c>
      <c r="AF114" s="38" t="b" cm="1">
        <f t="array" ref="AF114">IFERROR(_xlfn.BYROW(TRACK_TYPES[[#This Row],[TRACK_TYPE_NARROW_GAUGE_RAILTYPE_OHLE]:[TRACK_TYPE_NARROW_GAUGE_RAILTYPE_NONE]],_xlfn.LAMBDA(_xlpm.r,OR(_xlpm.r))),FALSE)</f>
        <v>0</v>
      </c>
      <c r="AG114" s="38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2785</v>
      </c>
      <c r="B115" s="40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ref="AE115">IFERROR(_xlfn.BYROW(TRACK_TYPES[[#This Row],[TRACK_TYPE_STANDARD_GAUGE_RAILTYPE_OHLE]:[TRACK_TYPE_STANDARD_GAUGE_RAILTYPE_NONE]],_xlfn.LAMBDA(_xlpm.r,OR(_xlpm.r))),FALSE)</f>
        <v>1</v>
      </c>
      <c r="AF115" s="38" t="b" cm="1">
        <f t="array" ref="AF115">IFERROR(_xlfn.BYROW(TRACK_TYPES[[#This Row],[TRACK_TYPE_NARROW_GAUGE_RAILTYPE_OHLE]:[TRACK_TYPE_NARROW_GAUGE_RAILTYPE_NONE]],_xlfn.LAMBDA(_xlpm.r,OR(_xlpm.r))),FALSE)</f>
        <v>0</v>
      </c>
      <c r="AG115" s="38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2786</v>
      </c>
      <c r="B116" s="40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ref="AE116">IFERROR(_xlfn.BYROW(TRACK_TYPES[[#This Row],[TRACK_TYPE_STANDARD_GAUGE_RAILTYPE_OHLE]:[TRACK_TYPE_STANDARD_GAUGE_RAILTYPE_NONE]],_xlfn.LAMBDA(_xlpm.r,OR(_xlpm.r))),FALSE)</f>
        <v>1</v>
      </c>
      <c r="AF116" s="38" t="b" cm="1">
        <f t="array" ref="AF116">IFERROR(_xlfn.BYROW(TRACK_TYPES[[#This Row],[TRACK_TYPE_NARROW_GAUGE_RAILTYPE_OHLE]:[TRACK_TYPE_NARROW_GAUGE_RAILTYPE_NONE]],_xlfn.LAMBDA(_xlpm.r,OR(_xlpm.r))),FALSE)</f>
        <v>0</v>
      </c>
      <c r="AG116" s="38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2787</v>
      </c>
      <c r="B117" s="40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ref="AE117">IFERROR(_xlfn.BYROW(TRACK_TYPES[[#This Row],[TRACK_TYPE_STANDARD_GAUGE_RAILTYPE_OHLE]:[TRACK_TYPE_STANDARD_GAUGE_RAILTYPE_NONE]],_xlfn.LAMBDA(_xlpm.r,OR(_xlpm.r))),FALSE)</f>
        <v>0</v>
      </c>
      <c r="AF117" s="38" t="b" cm="1">
        <f t="array" ref="AF117">IFERROR(_xlfn.BYROW(TRACK_TYPES[[#This Row],[TRACK_TYPE_NARROW_GAUGE_RAILTYPE_OHLE]:[TRACK_TYPE_NARROW_GAUGE_RAILTYPE_NONE]],_xlfn.LAMBDA(_xlpm.r,OR(_xlpm.r))),FALSE)</f>
        <v>1</v>
      </c>
      <c r="AG117" s="38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2788</v>
      </c>
      <c r="B118" s="40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ref="AE118">IFERROR(_xlfn.BYROW(TRACK_TYPES[[#This Row],[TRACK_TYPE_STANDARD_GAUGE_RAILTYPE_OHLE]:[TRACK_TYPE_STANDARD_GAUGE_RAILTYPE_NONE]],_xlfn.LAMBDA(_xlpm.r,OR(_xlpm.r))),FALSE)</f>
        <v>0</v>
      </c>
      <c r="AF118" s="38" t="b" cm="1">
        <f t="array" ref="AF118">IFERROR(_xlfn.BYROW(TRACK_TYPES[[#This Row],[TRACK_TYPE_NARROW_GAUGE_RAILTYPE_OHLE]:[TRACK_TYPE_NARROW_GAUGE_RAILTYPE_NONE]],_xlfn.LAMBDA(_xlpm.r,OR(_xlpm.r))),FALSE)</f>
        <v>1</v>
      </c>
      <c r="AG118" s="38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2789</v>
      </c>
      <c r="B119" s="40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ref="AE119">IFERROR(_xlfn.BYROW(TRACK_TYPES[[#This Row],[TRACK_TYPE_STANDARD_GAUGE_RAILTYPE_OHLE]:[TRACK_TYPE_STANDARD_GAUGE_RAILTYPE_NONE]],_xlfn.LAMBDA(_xlpm.r,OR(_xlpm.r))),FALSE)</f>
        <v>1</v>
      </c>
      <c r="AF119" s="38" t="b" cm="1">
        <f t="array" ref="AF119">IFERROR(_xlfn.BYROW(TRACK_TYPES[[#This Row],[TRACK_TYPE_NARROW_GAUGE_RAILTYPE_OHLE]:[TRACK_TYPE_NARROW_GAUGE_RAILTYPE_NONE]],_xlfn.LAMBDA(_xlpm.r,OR(_xlpm.r))),FALSE)</f>
        <v>0</v>
      </c>
      <c r="AG119" s="38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2790</v>
      </c>
      <c r="B120" s="40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ref="AE120">IFERROR(_xlfn.BYROW(TRACK_TYPES[[#This Row],[TRACK_TYPE_STANDARD_GAUGE_RAILTYPE_OHLE]:[TRACK_TYPE_STANDARD_GAUGE_RAILTYPE_NONE]],_xlfn.LAMBDA(_xlpm.r,OR(_xlpm.r))),FALSE)</f>
        <v>1</v>
      </c>
      <c r="AF120" s="38" t="b" cm="1">
        <f t="array" ref="AF120">IFERROR(_xlfn.BYROW(TRACK_TYPES[[#This Row],[TRACK_TYPE_NARROW_GAUGE_RAILTYPE_OHLE]:[TRACK_TYPE_NARROW_GAUGE_RAILTYPE_NONE]],_xlfn.LAMBDA(_xlpm.r,OR(_xlpm.r))),FALSE)</f>
        <v>0</v>
      </c>
      <c r="AG120" s="38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2791</v>
      </c>
      <c r="B121" s="40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ref="AE121">IFERROR(_xlfn.BYROW(TRACK_TYPES[[#This Row],[TRACK_TYPE_STANDARD_GAUGE_RAILTYPE_OHLE]:[TRACK_TYPE_STANDARD_GAUGE_RAILTYPE_NONE]],_xlfn.LAMBDA(_xlpm.r,OR(_xlpm.r))),FALSE)</f>
        <v>1</v>
      </c>
      <c r="AF121" s="38" t="b" cm="1">
        <f t="array" ref="AF121">IFERROR(_xlfn.BYROW(TRACK_TYPES[[#This Row],[TRACK_TYPE_NARROW_GAUGE_RAILTYPE_OHLE]:[TRACK_TYPE_NARROW_GAUGE_RAILTYPE_NONE]],_xlfn.LAMBDA(_xlpm.r,OR(_xlpm.r))),FALSE)</f>
        <v>0</v>
      </c>
      <c r="AG121" s="38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2792</v>
      </c>
      <c r="B122" s="40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ref="AE122">IFERROR(_xlfn.BYROW(TRACK_TYPES[[#This Row],[TRACK_TYPE_STANDARD_GAUGE_RAILTYPE_OHLE]:[TRACK_TYPE_STANDARD_GAUGE_RAILTYPE_NONE]],_xlfn.LAMBDA(_xlpm.r,OR(_xlpm.r))),FALSE)</f>
        <v>0</v>
      </c>
      <c r="AF122" s="38" t="b" cm="1">
        <f t="array" ref="AF122">IFERROR(_xlfn.BYROW(TRACK_TYPES[[#This Row],[TRACK_TYPE_NARROW_GAUGE_RAILTYPE_OHLE]:[TRACK_TYPE_NARROW_GAUGE_RAILTYPE_NONE]],_xlfn.LAMBDA(_xlpm.r,OR(_xlpm.r))),FALSE)</f>
        <v>0</v>
      </c>
      <c r="AG122" s="38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2793</v>
      </c>
      <c r="B123" s="40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ref="AE123">IFERROR(_xlfn.BYROW(TRACK_TYPES[[#This Row],[TRACK_TYPE_STANDARD_GAUGE_RAILTYPE_OHLE]:[TRACK_TYPE_STANDARD_GAUGE_RAILTYPE_NONE]],_xlfn.LAMBDA(_xlpm.r,OR(_xlpm.r))),FALSE)</f>
        <v>1</v>
      </c>
      <c r="AF123" s="38" t="b" cm="1">
        <f t="array" ref="AF123">IFERROR(_xlfn.BYROW(TRACK_TYPES[[#This Row],[TRACK_TYPE_NARROW_GAUGE_RAILTYPE_OHLE]:[TRACK_TYPE_NARROW_GAUGE_RAILTYPE_NONE]],_xlfn.LAMBDA(_xlpm.r,OR(_xlpm.r))),FALSE)</f>
        <v>0</v>
      </c>
      <c r="AG123" s="38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3486</v>
      </c>
      <c r="B124" s="40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ref="AE124">IFERROR(_xlfn.BYROW(TRACK_TYPES[[#This Row],[TRACK_TYPE_STANDARD_GAUGE_RAILTYPE_OHLE]:[TRACK_TYPE_STANDARD_GAUGE_RAILTYPE_NONE]],_xlfn.LAMBDA(_xlpm.r,OR(_xlpm.r))),FALSE)</f>
        <v>1</v>
      </c>
      <c r="AF124" s="38" t="b" cm="1">
        <f t="array" ref="AF124">IFERROR(_xlfn.BYROW(TRACK_TYPES[[#This Row],[TRACK_TYPE_NARROW_GAUGE_RAILTYPE_OHLE]:[TRACK_TYPE_NARROW_GAUGE_RAILTYPE_NONE]],_xlfn.LAMBDA(_xlpm.r,OR(_xlpm.r))),FALSE)</f>
        <v>0</v>
      </c>
      <c r="AG124" s="38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2794</v>
      </c>
      <c r="B125" s="40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ref="AE125">IFERROR(_xlfn.BYROW(TRACK_TYPES[[#This Row],[TRACK_TYPE_STANDARD_GAUGE_RAILTYPE_OHLE]:[TRACK_TYPE_STANDARD_GAUGE_RAILTYPE_NONE]],_xlfn.LAMBDA(_xlpm.r,OR(_xlpm.r))),FALSE)</f>
        <v>0</v>
      </c>
      <c r="AF125" s="38" t="b" cm="1">
        <f t="array" ref="AF125">IFERROR(_xlfn.BYROW(TRACK_TYPES[[#This Row],[TRACK_TYPE_NARROW_GAUGE_RAILTYPE_OHLE]:[TRACK_TYPE_NARROW_GAUGE_RAILTYPE_NONE]],_xlfn.LAMBDA(_xlpm.r,OR(_xlpm.r))),FALSE)</f>
        <v>0</v>
      </c>
      <c r="AG125" s="38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2795</v>
      </c>
      <c r="B126" s="40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ref="AE126">IFERROR(_xlfn.BYROW(TRACK_TYPES[[#This Row],[TRACK_TYPE_STANDARD_GAUGE_RAILTYPE_OHLE]:[TRACK_TYPE_STANDARD_GAUGE_RAILTYPE_NONE]],_xlfn.LAMBDA(_xlpm.r,OR(_xlpm.r))),FALSE)</f>
        <v>1</v>
      </c>
      <c r="AF126" s="38" t="b" cm="1">
        <f t="array" ref="AF126">IFERROR(_xlfn.BYROW(TRACK_TYPES[[#This Row],[TRACK_TYPE_NARROW_GAUGE_RAILTYPE_OHLE]:[TRACK_TYPE_NARROW_GAUGE_RAILTYPE_NONE]],_xlfn.LAMBDA(_xlpm.r,OR(_xlpm.r))),FALSE)</f>
        <v>0</v>
      </c>
      <c r="AG126" s="38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2796</v>
      </c>
      <c r="B127" s="40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ref="AE127">IFERROR(_xlfn.BYROW(TRACK_TYPES[[#This Row],[TRACK_TYPE_STANDARD_GAUGE_RAILTYPE_OHLE]:[TRACK_TYPE_STANDARD_GAUGE_RAILTYPE_NONE]],_xlfn.LAMBDA(_xlpm.r,OR(_xlpm.r))),FALSE)</f>
        <v>1</v>
      </c>
      <c r="AF127" s="38" t="b" cm="1">
        <f t="array" ref="AF127">IFERROR(_xlfn.BYROW(TRACK_TYPES[[#This Row],[TRACK_TYPE_NARROW_GAUGE_RAILTYPE_OHLE]:[TRACK_TYPE_NARROW_GAUGE_RAILTYPE_NONE]],_xlfn.LAMBDA(_xlpm.r,OR(_xlpm.r))),FALSE)</f>
        <v>0</v>
      </c>
      <c r="AG127" s="38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2797</v>
      </c>
      <c r="B128" s="40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ref="AE128">IFERROR(_xlfn.BYROW(TRACK_TYPES[[#This Row],[TRACK_TYPE_STANDARD_GAUGE_RAILTYPE_OHLE]:[TRACK_TYPE_STANDARD_GAUGE_RAILTYPE_NONE]],_xlfn.LAMBDA(_xlpm.r,OR(_xlpm.r))),FALSE)</f>
        <v>1</v>
      </c>
      <c r="AF128" s="38" t="b" cm="1">
        <f t="array" ref="AF128">IFERROR(_xlfn.BYROW(TRACK_TYPES[[#This Row],[TRACK_TYPE_NARROW_GAUGE_RAILTYPE_OHLE]:[TRACK_TYPE_NARROW_GAUGE_RAILTYPE_NONE]],_xlfn.LAMBDA(_xlpm.r,OR(_xlpm.r))),FALSE)</f>
        <v>0</v>
      </c>
      <c r="AG128" s="38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2798</v>
      </c>
      <c r="B129" s="40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ref="AE129">IFERROR(_xlfn.BYROW(TRACK_TYPES[[#This Row],[TRACK_TYPE_STANDARD_GAUGE_RAILTYPE_OHLE]:[TRACK_TYPE_STANDARD_GAUGE_RAILTYPE_NONE]],_xlfn.LAMBDA(_xlpm.r,OR(_xlpm.r))),FALSE)</f>
        <v>0</v>
      </c>
      <c r="AF129" s="38" t="b" cm="1">
        <f t="array" ref="AF129">IFERROR(_xlfn.BYROW(TRACK_TYPES[[#This Row],[TRACK_TYPE_NARROW_GAUGE_RAILTYPE_OHLE]:[TRACK_TYPE_NARROW_GAUGE_RAILTYPE_NONE]],_xlfn.LAMBDA(_xlpm.r,OR(_xlpm.r))),FALSE)</f>
        <v>0</v>
      </c>
      <c r="AG129" s="38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2799</v>
      </c>
      <c r="B130" s="40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ref="AE130">IFERROR(_xlfn.BYROW(TRACK_TYPES[[#This Row],[TRACK_TYPE_STANDARD_GAUGE_RAILTYPE_OHLE]:[TRACK_TYPE_STANDARD_GAUGE_RAILTYPE_NONE]],_xlfn.LAMBDA(_xlpm.r,OR(_xlpm.r))),FALSE)</f>
        <v>0</v>
      </c>
      <c r="AF130" s="38" t="b" cm="1">
        <f t="array" ref="AF130">IFERROR(_xlfn.BYROW(TRACK_TYPES[[#This Row],[TRACK_TYPE_NARROW_GAUGE_RAILTYPE_OHLE]:[TRACK_TYPE_NARROW_GAUGE_RAILTYPE_NONE]],_xlfn.LAMBDA(_xlpm.r,OR(_xlpm.r))),FALSE)</f>
        <v>1</v>
      </c>
      <c r="AG130" s="38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2800</v>
      </c>
      <c r="B131" s="40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ref="AE131">IFERROR(_xlfn.BYROW(TRACK_TYPES[[#This Row],[TRACK_TYPE_STANDARD_GAUGE_RAILTYPE_OHLE]:[TRACK_TYPE_STANDARD_GAUGE_RAILTYPE_NONE]],_xlfn.LAMBDA(_xlpm.r,OR(_xlpm.r))),FALSE)</f>
        <v>1</v>
      </c>
      <c r="AF131" s="38" t="b" cm="1">
        <f t="array" ref="AF131">IFERROR(_xlfn.BYROW(TRACK_TYPES[[#This Row],[TRACK_TYPE_NARROW_GAUGE_RAILTYPE_OHLE]:[TRACK_TYPE_NARROW_GAUGE_RAILTYPE_NONE]],_xlfn.LAMBDA(_xlpm.r,OR(_xlpm.r))),FALSE)</f>
        <v>0</v>
      </c>
      <c r="AG131" s="38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2801</v>
      </c>
      <c r="B132" s="40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ref="AE132">IFERROR(_xlfn.BYROW(TRACK_TYPES[[#This Row],[TRACK_TYPE_STANDARD_GAUGE_RAILTYPE_OHLE]:[TRACK_TYPE_STANDARD_GAUGE_RAILTYPE_NONE]],_xlfn.LAMBDA(_xlpm.r,OR(_xlpm.r))),FALSE)</f>
        <v>0</v>
      </c>
      <c r="AF132" s="38" t="b" cm="1">
        <f t="array" ref="AF132">IFERROR(_xlfn.BYROW(TRACK_TYPES[[#This Row],[TRACK_TYPE_NARROW_GAUGE_RAILTYPE_OHLE]:[TRACK_TYPE_NARROW_GAUGE_RAILTYPE_NONE]],_xlfn.LAMBDA(_xlpm.r,OR(_xlpm.r))),FALSE)</f>
        <v>1</v>
      </c>
      <c r="AG132" s="38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2802</v>
      </c>
      <c r="B133" s="40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ref="AE133">IFERROR(_xlfn.BYROW(TRACK_TYPES[[#This Row],[TRACK_TYPE_STANDARD_GAUGE_RAILTYPE_OHLE]:[TRACK_TYPE_STANDARD_GAUGE_RAILTYPE_NONE]],_xlfn.LAMBDA(_xlpm.r,OR(_xlpm.r))),FALSE)</f>
        <v>1</v>
      </c>
      <c r="AF133" s="38" t="b" cm="1">
        <f t="array" ref="AF133">IFERROR(_xlfn.BYROW(TRACK_TYPES[[#This Row],[TRACK_TYPE_NARROW_GAUGE_RAILTYPE_OHLE]:[TRACK_TYPE_NARROW_GAUGE_RAILTYPE_NONE]],_xlfn.LAMBDA(_xlpm.r,OR(_xlpm.r))),FALSE)</f>
        <v>0</v>
      </c>
      <c r="AG133" s="38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2803</v>
      </c>
      <c r="B134" s="40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ref="AE134">IFERROR(_xlfn.BYROW(TRACK_TYPES[[#This Row],[TRACK_TYPE_STANDARD_GAUGE_RAILTYPE_OHLE]:[TRACK_TYPE_STANDARD_GAUGE_RAILTYPE_NONE]],_xlfn.LAMBDA(_xlpm.r,OR(_xlpm.r))),FALSE)</f>
        <v>0</v>
      </c>
      <c r="AF134" s="38" t="b" cm="1">
        <f t="array" ref="AF134">IFERROR(_xlfn.BYROW(TRACK_TYPES[[#This Row],[TRACK_TYPE_NARROW_GAUGE_RAILTYPE_OHLE]:[TRACK_TYPE_NARROW_GAUGE_RAILTYPE_NONE]],_xlfn.LAMBDA(_xlpm.r,OR(_xlpm.r))),FALSE)</f>
        <v>0</v>
      </c>
      <c r="AG134" s="38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2804</v>
      </c>
      <c r="B135" s="40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ref="AE135">IFERROR(_xlfn.BYROW(TRACK_TYPES[[#This Row],[TRACK_TYPE_STANDARD_GAUGE_RAILTYPE_OHLE]:[TRACK_TYPE_STANDARD_GAUGE_RAILTYPE_NONE]],_xlfn.LAMBDA(_xlpm.r,OR(_xlpm.r))),FALSE)</f>
        <v>1</v>
      </c>
      <c r="AF135" s="38" t="b" cm="1">
        <f t="array" ref="AF135">IFERROR(_xlfn.BYROW(TRACK_TYPES[[#This Row],[TRACK_TYPE_NARROW_GAUGE_RAILTYPE_OHLE]:[TRACK_TYPE_NARROW_GAUGE_RAILTYPE_NONE]],_xlfn.LAMBDA(_xlpm.r,OR(_xlpm.r))),FALSE)</f>
        <v>0</v>
      </c>
      <c r="AG135" s="38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2805</v>
      </c>
      <c r="B136" s="40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ref="AE136">IFERROR(_xlfn.BYROW(TRACK_TYPES[[#This Row],[TRACK_TYPE_STANDARD_GAUGE_RAILTYPE_OHLE]:[TRACK_TYPE_STANDARD_GAUGE_RAILTYPE_NONE]],_xlfn.LAMBDA(_xlpm.r,OR(_xlpm.r))),FALSE)</f>
        <v>1</v>
      </c>
      <c r="AF136" s="38" t="b" cm="1">
        <f t="array" ref="AF136">IFERROR(_xlfn.BYROW(TRACK_TYPES[[#This Row],[TRACK_TYPE_NARROW_GAUGE_RAILTYPE_OHLE]:[TRACK_TYPE_NARROW_GAUGE_RAILTYPE_NONE]],_xlfn.LAMBDA(_xlpm.r,OR(_xlpm.r))),FALSE)</f>
        <v>0</v>
      </c>
      <c r="AG136" s="38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2806</v>
      </c>
      <c r="B137" s="40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ref="AE137">IFERROR(_xlfn.BYROW(TRACK_TYPES[[#This Row],[TRACK_TYPE_STANDARD_GAUGE_RAILTYPE_OHLE]:[TRACK_TYPE_STANDARD_GAUGE_RAILTYPE_NONE]],_xlfn.LAMBDA(_xlpm.r,OR(_xlpm.r))),FALSE)</f>
        <v>0</v>
      </c>
      <c r="AF137" s="38" t="b" cm="1">
        <f t="array" ref="AF137">IFERROR(_xlfn.BYROW(TRACK_TYPES[[#This Row],[TRACK_TYPE_NARROW_GAUGE_RAILTYPE_OHLE]:[TRACK_TYPE_NARROW_GAUGE_RAILTYPE_NONE]],_xlfn.LAMBDA(_xlpm.r,OR(_xlpm.r))),FALSE)</f>
        <v>0</v>
      </c>
      <c r="AG137" s="38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2807</v>
      </c>
      <c r="B138" s="40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ref="AE138">IFERROR(_xlfn.BYROW(TRACK_TYPES[[#This Row],[TRACK_TYPE_STANDARD_GAUGE_RAILTYPE_OHLE]:[TRACK_TYPE_STANDARD_GAUGE_RAILTYPE_NONE]],_xlfn.LAMBDA(_xlpm.r,OR(_xlpm.r))),FALSE)</f>
        <v>0</v>
      </c>
      <c r="AF138" s="38" t="b" cm="1">
        <f t="array" ref="AF138">IFERROR(_xlfn.BYROW(TRACK_TYPES[[#This Row],[TRACK_TYPE_NARROW_GAUGE_RAILTYPE_OHLE]:[TRACK_TYPE_NARROW_GAUGE_RAILTYPE_NONE]],_xlfn.LAMBDA(_xlpm.r,OR(_xlpm.r))),FALSE)</f>
        <v>0</v>
      </c>
      <c r="AG138" s="38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2808</v>
      </c>
      <c r="B139" s="40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ref="AE139">IFERROR(_xlfn.BYROW(TRACK_TYPES[[#This Row],[TRACK_TYPE_STANDARD_GAUGE_RAILTYPE_OHLE]:[TRACK_TYPE_STANDARD_GAUGE_RAILTYPE_NONE]],_xlfn.LAMBDA(_xlpm.r,OR(_xlpm.r))),FALSE)</f>
        <v>0</v>
      </c>
      <c r="AF139" s="38" t="b" cm="1">
        <f t="array" ref="AF139">IFERROR(_xlfn.BYROW(TRACK_TYPES[[#This Row],[TRACK_TYPE_NARROW_GAUGE_RAILTYPE_OHLE]:[TRACK_TYPE_NARROW_GAUGE_RAILTYPE_NONE]],_xlfn.LAMBDA(_xlpm.r,OR(_xlpm.r))),FALSE)</f>
        <v>1</v>
      </c>
      <c r="AG139" s="38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2809</v>
      </c>
      <c r="B140" s="40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ref="AE140">IFERROR(_xlfn.BYROW(TRACK_TYPES[[#This Row],[TRACK_TYPE_STANDARD_GAUGE_RAILTYPE_OHLE]:[TRACK_TYPE_STANDARD_GAUGE_RAILTYPE_NONE]],_xlfn.LAMBDA(_xlpm.r,OR(_xlpm.r))),FALSE)</f>
        <v>0</v>
      </c>
      <c r="AF140" s="38" t="b" cm="1">
        <f t="array" ref="AF140">IFERROR(_xlfn.BYROW(TRACK_TYPES[[#This Row],[TRACK_TYPE_NARROW_GAUGE_RAILTYPE_OHLE]:[TRACK_TYPE_NARROW_GAUGE_RAILTYPE_NONE]],_xlfn.LAMBDA(_xlpm.r,OR(_xlpm.r))),FALSE)</f>
        <v>1</v>
      </c>
      <c r="AG140" s="38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2810</v>
      </c>
      <c r="B141" s="40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ref="AE141">IFERROR(_xlfn.BYROW(TRACK_TYPES[[#This Row],[TRACK_TYPE_STANDARD_GAUGE_RAILTYPE_OHLE]:[TRACK_TYPE_STANDARD_GAUGE_RAILTYPE_NONE]],_xlfn.LAMBDA(_xlpm.r,OR(_xlpm.r))),FALSE)</f>
        <v>0</v>
      </c>
      <c r="AF141" s="38" t="b" cm="1">
        <f t="array" ref="AF141">IFERROR(_xlfn.BYROW(TRACK_TYPES[[#This Row],[TRACK_TYPE_NARROW_GAUGE_RAILTYPE_OHLE]:[TRACK_TYPE_NARROW_GAUGE_RAILTYPE_NONE]],_xlfn.LAMBDA(_xlpm.r,OR(_xlpm.r))),FALSE)</f>
        <v>1</v>
      </c>
      <c r="AG141" s="38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2811</v>
      </c>
      <c r="B142" s="40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ref="AE142">IFERROR(_xlfn.BYROW(TRACK_TYPES[[#This Row],[TRACK_TYPE_STANDARD_GAUGE_RAILTYPE_OHLE]:[TRACK_TYPE_STANDARD_GAUGE_RAILTYPE_NONE]],_xlfn.LAMBDA(_xlpm.r,OR(_xlpm.r))),FALSE)</f>
        <v>0</v>
      </c>
      <c r="AF142" s="38" t="b" cm="1">
        <f t="array" ref="AF142">IFERROR(_xlfn.BYROW(TRACK_TYPES[[#This Row],[TRACK_TYPE_NARROW_GAUGE_RAILTYPE_OHLE]:[TRACK_TYPE_NARROW_GAUGE_RAILTYPE_NONE]],_xlfn.LAMBDA(_xlpm.r,OR(_xlpm.r))),FALSE)</f>
        <v>1</v>
      </c>
      <c r="AG142" s="38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2812</v>
      </c>
      <c r="B143" s="40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ref="AE143">IFERROR(_xlfn.BYROW(TRACK_TYPES[[#This Row],[TRACK_TYPE_STANDARD_GAUGE_RAILTYPE_OHLE]:[TRACK_TYPE_STANDARD_GAUGE_RAILTYPE_NONE]],_xlfn.LAMBDA(_xlpm.r,OR(_xlpm.r))),FALSE)</f>
        <v>0</v>
      </c>
      <c r="AF143" s="38" t="b" cm="1">
        <f t="array" ref="AF143">IFERROR(_xlfn.BYROW(TRACK_TYPES[[#This Row],[TRACK_TYPE_NARROW_GAUGE_RAILTYPE_OHLE]:[TRACK_TYPE_NARROW_GAUGE_RAILTYPE_NONE]],_xlfn.LAMBDA(_xlpm.r,OR(_xlpm.r))),FALSE)</f>
        <v>1</v>
      </c>
      <c r="AG143" s="38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2813</v>
      </c>
      <c r="B144" s="40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ref="AE144">IFERROR(_xlfn.BYROW(TRACK_TYPES[[#This Row],[TRACK_TYPE_STANDARD_GAUGE_RAILTYPE_OHLE]:[TRACK_TYPE_STANDARD_GAUGE_RAILTYPE_NONE]],_xlfn.LAMBDA(_xlpm.r,OR(_xlpm.r))),FALSE)</f>
        <v>0</v>
      </c>
      <c r="AF144" s="38" t="b" cm="1">
        <f t="array" ref="AF144">IFERROR(_xlfn.BYROW(TRACK_TYPES[[#This Row],[TRACK_TYPE_NARROW_GAUGE_RAILTYPE_OHLE]:[TRACK_TYPE_NARROW_GAUGE_RAILTYPE_NONE]],_xlfn.LAMBDA(_xlpm.r,OR(_xlpm.r))),FALSE)</f>
        <v>1</v>
      </c>
      <c r="AG144" s="38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2814</v>
      </c>
      <c r="B145" s="40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ref="AE145">IFERROR(_xlfn.BYROW(TRACK_TYPES[[#This Row],[TRACK_TYPE_STANDARD_GAUGE_RAILTYPE_OHLE]:[TRACK_TYPE_STANDARD_GAUGE_RAILTYPE_NONE]],_xlfn.LAMBDA(_xlpm.r,OR(_xlpm.r))),FALSE)</f>
        <v>0</v>
      </c>
      <c r="AF145" s="38" t="b" cm="1">
        <f t="array" ref="AF145">IFERROR(_xlfn.BYROW(TRACK_TYPES[[#This Row],[TRACK_TYPE_NARROW_GAUGE_RAILTYPE_OHLE]:[TRACK_TYPE_NARROW_GAUGE_RAILTYPE_NONE]],_xlfn.LAMBDA(_xlpm.r,OR(_xlpm.r))),FALSE)</f>
        <v>1</v>
      </c>
      <c r="AG145" s="38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2815</v>
      </c>
      <c r="B146" s="40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ref="AE146">IFERROR(_xlfn.BYROW(TRACK_TYPES[[#This Row],[TRACK_TYPE_STANDARD_GAUGE_RAILTYPE_OHLE]:[TRACK_TYPE_STANDARD_GAUGE_RAILTYPE_NONE]],_xlfn.LAMBDA(_xlpm.r,OR(_xlpm.r))),FALSE)</f>
        <v>0</v>
      </c>
      <c r="AF146" s="38" t="b" cm="1">
        <f t="array" ref="AF146">IFERROR(_xlfn.BYROW(TRACK_TYPES[[#This Row],[TRACK_TYPE_NARROW_GAUGE_RAILTYPE_OHLE]:[TRACK_TYPE_NARROW_GAUGE_RAILTYPE_NONE]],_xlfn.LAMBDA(_xlpm.r,OR(_xlpm.r))),FALSE)</f>
        <v>0</v>
      </c>
      <c r="AG146" s="38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2816</v>
      </c>
      <c r="B147" s="40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ref="AE147">IFERROR(_xlfn.BYROW(TRACK_TYPES[[#This Row],[TRACK_TYPE_STANDARD_GAUGE_RAILTYPE_OHLE]:[TRACK_TYPE_STANDARD_GAUGE_RAILTYPE_NONE]],_xlfn.LAMBDA(_xlpm.r,OR(_xlpm.r))),FALSE)</f>
        <v>0</v>
      </c>
      <c r="AF147" s="38" t="b" cm="1">
        <f t="array" ref="AF147">IFERROR(_xlfn.BYROW(TRACK_TYPES[[#This Row],[TRACK_TYPE_NARROW_GAUGE_RAILTYPE_OHLE]:[TRACK_TYPE_NARROW_GAUGE_RAILTYPE_NONE]],_xlfn.LAMBDA(_xlpm.r,OR(_xlpm.r))),FALSE)</f>
        <v>1</v>
      </c>
      <c r="AG147" s="38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2817</v>
      </c>
      <c r="B148" s="40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ref="AE148">IFERROR(_xlfn.BYROW(TRACK_TYPES[[#This Row],[TRACK_TYPE_STANDARD_GAUGE_RAILTYPE_OHLE]:[TRACK_TYPE_STANDARD_GAUGE_RAILTYPE_NONE]],_xlfn.LAMBDA(_xlpm.r,OR(_xlpm.r))),FALSE)</f>
        <v>1</v>
      </c>
      <c r="AF148" s="38" t="b" cm="1">
        <f t="array" ref="AF148">IFERROR(_xlfn.BYROW(TRACK_TYPES[[#This Row],[TRACK_TYPE_NARROW_GAUGE_RAILTYPE_OHLE]:[TRACK_TYPE_NARROW_GAUGE_RAILTYPE_NONE]],_xlfn.LAMBDA(_xlpm.r,OR(_xlpm.r))),FALSE)</f>
        <v>0</v>
      </c>
      <c r="AG148" s="38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2818</v>
      </c>
      <c r="B149" s="40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ref="AE149">IFERROR(_xlfn.BYROW(TRACK_TYPES[[#This Row],[TRACK_TYPE_STANDARD_GAUGE_RAILTYPE_OHLE]:[TRACK_TYPE_STANDARD_GAUGE_RAILTYPE_NONE]],_xlfn.LAMBDA(_xlpm.r,OR(_xlpm.r))),FALSE)</f>
        <v>0</v>
      </c>
      <c r="AF149" s="38" t="b" cm="1">
        <f t="array" ref="AF149">IFERROR(_xlfn.BYROW(TRACK_TYPES[[#This Row],[TRACK_TYPE_NARROW_GAUGE_RAILTYPE_OHLE]:[TRACK_TYPE_NARROW_GAUGE_RAILTYPE_NONE]],_xlfn.LAMBDA(_xlpm.r,OR(_xlpm.r))),FALSE)</f>
        <v>0</v>
      </c>
      <c r="AG149" s="38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2819</v>
      </c>
      <c r="B150" s="40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ref="AE150">IFERROR(_xlfn.BYROW(TRACK_TYPES[[#This Row],[TRACK_TYPE_STANDARD_GAUGE_RAILTYPE_OHLE]:[TRACK_TYPE_STANDARD_GAUGE_RAILTYPE_NONE]],_xlfn.LAMBDA(_xlpm.r,OR(_xlpm.r))),FALSE)</f>
        <v>1</v>
      </c>
      <c r="AF150" s="38" t="b" cm="1">
        <f t="array" ref="AF150">IFERROR(_xlfn.BYROW(TRACK_TYPES[[#This Row],[TRACK_TYPE_NARROW_GAUGE_RAILTYPE_OHLE]:[TRACK_TYPE_NARROW_GAUGE_RAILTYPE_NONE]],_xlfn.LAMBDA(_xlpm.r,OR(_xlpm.r))),FALSE)</f>
        <v>0</v>
      </c>
      <c r="AG150" s="38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2820</v>
      </c>
      <c r="B151" s="40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ref="AE151">IFERROR(_xlfn.BYROW(TRACK_TYPES[[#This Row],[TRACK_TYPE_STANDARD_GAUGE_RAILTYPE_OHLE]:[TRACK_TYPE_STANDARD_GAUGE_RAILTYPE_NONE]],_xlfn.LAMBDA(_xlpm.r,OR(_xlpm.r))),FALSE)</f>
        <v>1</v>
      </c>
      <c r="AF151" s="38" t="b" cm="1">
        <f t="array" ref="AF151">IFERROR(_xlfn.BYROW(TRACK_TYPES[[#This Row],[TRACK_TYPE_NARROW_GAUGE_RAILTYPE_OHLE]:[TRACK_TYPE_NARROW_GAUGE_RAILTYPE_NONE]],_xlfn.LAMBDA(_xlpm.r,OR(_xlpm.r))),FALSE)</f>
        <v>0</v>
      </c>
      <c r="AG151" s="38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2821</v>
      </c>
      <c r="B152" s="40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ref="AE152">IFERROR(_xlfn.BYROW(TRACK_TYPES[[#This Row],[TRACK_TYPE_STANDARD_GAUGE_RAILTYPE_OHLE]:[TRACK_TYPE_STANDARD_GAUGE_RAILTYPE_NONE]],_xlfn.LAMBDA(_xlpm.r,OR(_xlpm.r))),FALSE)</f>
        <v>1</v>
      </c>
      <c r="AF152" s="38" t="b" cm="1">
        <f t="array" ref="AF152">IFERROR(_xlfn.BYROW(TRACK_TYPES[[#This Row],[TRACK_TYPE_NARROW_GAUGE_RAILTYPE_OHLE]:[TRACK_TYPE_NARROW_GAUGE_RAILTYPE_NONE]],_xlfn.LAMBDA(_xlpm.r,OR(_xlpm.r))),FALSE)</f>
        <v>0</v>
      </c>
      <c r="AG152" s="38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2822</v>
      </c>
      <c r="B153" s="40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ref="AE153">IFERROR(_xlfn.BYROW(TRACK_TYPES[[#This Row],[TRACK_TYPE_STANDARD_GAUGE_RAILTYPE_OHLE]:[TRACK_TYPE_STANDARD_GAUGE_RAILTYPE_NONE]],_xlfn.LAMBDA(_xlpm.r,OR(_xlpm.r))),FALSE)</f>
        <v>1</v>
      </c>
      <c r="AF153" s="38" t="b" cm="1">
        <f t="array" ref="AF153">IFERROR(_xlfn.BYROW(TRACK_TYPES[[#This Row],[TRACK_TYPE_NARROW_GAUGE_RAILTYPE_OHLE]:[TRACK_TYPE_NARROW_GAUGE_RAILTYPE_NONE]],_xlfn.LAMBDA(_xlpm.r,OR(_xlpm.r))),FALSE)</f>
        <v>0</v>
      </c>
      <c r="AG153" s="38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2823</v>
      </c>
      <c r="B154" s="40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ref="AE154">IFERROR(_xlfn.BYROW(TRACK_TYPES[[#This Row],[TRACK_TYPE_STANDARD_GAUGE_RAILTYPE_OHLE]:[TRACK_TYPE_STANDARD_GAUGE_RAILTYPE_NONE]],_xlfn.LAMBDA(_xlpm.r,OR(_xlpm.r))),FALSE)</f>
        <v>1</v>
      </c>
      <c r="AF154" s="38" t="b" cm="1">
        <f t="array" ref="AF154">IFERROR(_xlfn.BYROW(TRACK_TYPES[[#This Row],[TRACK_TYPE_NARROW_GAUGE_RAILTYPE_OHLE]:[TRACK_TYPE_NARROW_GAUGE_RAILTYPE_NONE]],_xlfn.LAMBDA(_xlpm.r,OR(_xlpm.r))),FALSE)</f>
        <v>0</v>
      </c>
      <c r="AG154" s="38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2824</v>
      </c>
      <c r="B155" s="40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ref="AE155">IFERROR(_xlfn.BYROW(TRACK_TYPES[[#This Row],[TRACK_TYPE_STANDARD_GAUGE_RAILTYPE_OHLE]:[TRACK_TYPE_STANDARD_GAUGE_RAILTYPE_NONE]],_xlfn.LAMBDA(_xlpm.r,OR(_xlpm.r))),FALSE)</f>
        <v>1</v>
      </c>
      <c r="AF155" s="38" t="b" cm="1">
        <f t="array" ref="AF155">IFERROR(_xlfn.BYROW(TRACK_TYPES[[#This Row],[TRACK_TYPE_NARROW_GAUGE_RAILTYPE_OHLE]:[TRACK_TYPE_NARROW_GAUGE_RAILTYPE_NONE]],_xlfn.LAMBDA(_xlpm.r,OR(_xlpm.r))),FALSE)</f>
        <v>0</v>
      </c>
      <c r="AG155" s="38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3506</v>
      </c>
      <c r="B156" s="40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ref="AE156">IFERROR(_xlfn.BYROW(TRACK_TYPES[[#This Row],[TRACK_TYPE_STANDARD_GAUGE_RAILTYPE_OHLE]:[TRACK_TYPE_STANDARD_GAUGE_RAILTYPE_NONE]],_xlfn.LAMBDA(_xlpm.r,OR(_xlpm.r))),FALSE)</f>
        <v>0</v>
      </c>
      <c r="AF156" s="38" t="b" cm="1">
        <f t="array" ref="AF156">IFERROR(_xlfn.BYROW(TRACK_TYPES[[#This Row],[TRACK_TYPE_NARROW_GAUGE_RAILTYPE_OHLE]:[TRACK_TYPE_NARROW_GAUGE_RAILTYPE_NONE]],_xlfn.LAMBDA(_xlpm.r,OR(_xlpm.r))),FALSE)</f>
        <v>0</v>
      </c>
      <c r="AG156" s="38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2825</v>
      </c>
      <c r="B157" s="40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ref="AE157">IFERROR(_xlfn.BYROW(TRACK_TYPES[[#This Row],[TRACK_TYPE_STANDARD_GAUGE_RAILTYPE_OHLE]:[TRACK_TYPE_STANDARD_GAUGE_RAILTYPE_NONE]],_xlfn.LAMBDA(_xlpm.r,OR(_xlpm.r))),FALSE)</f>
        <v>1</v>
      </c>
      <c r="AF157" s="38" t="b" cm="1">
        <f t="array" ref="AF157">IFERROR(_xlfn.BYROW(TRACK_TYPES[[#This Row],[TRACK_TYPE_NARROW_GAUGE_RAILTYPE_OHLE]:[TRACK_TYPE_NARROW_GAUGE_RAILTYPE_NONE]],_xlfn.LAMBDA(_xlpm.r,OR(_xlpm.r))),FALSE)</f>
        <v>0</v>
      </c>
      <c r="AG157" s="38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2826</v>
      </c>
      <c r="B158" s="40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ref="AE158">IFERROR(_xlfn.BYROW(TRACK_TYPES[[#This Row],[TRACK_TYPE_STANDARD_GAUGE_RAILTYPE_OHLE]:[TRACK_TYPE_STANDARD_GAUGE_RAILTYPE_NONE]],_xlfn.LAMBDA(_xlpm.r,OR(_xlpm.r))),FALSE)</f>
        <v>1</v>
      </c>
      <c r="AF158" s="38" t="b" cm="1">
        <f t="array" ref="AF158">IFERROR(_xlfn.BYROW(TRACK_TYPES[[#This Row],[TRACK_TYPE_NARROW_GAUGE_RAILTYPE_OHLE]:[TRACK_TYPE_NARROW_GAUGE_RAILTYPE_NONE]],_xlfn.LAMBDA(_xlpm.r,OR(_xlpm.r))),FALSE)</f>
        <v>0</v>
      </c>
      <c r="AG158" s="38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2827</v>
      </c>
      <c r="B159" s="40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ref="AE159">IFERROR(_xlfn.BYROW(TRACK_TYPES[[#This Row],[TRACK_TYPE_STANDARD_GAUGE_RAILTYPE_OHLE]:[TRACK_TYPE_STANDARD_GAUGE_RAILTYPE_NONE]],_xlfn.LAMBDA(_xlpm.r,OR(_xlpm.r))),FALSE)</f>
        <v>1</v>
      </c>
      <c r="AF159" s="38" t="b" cm="1">
        <f t="array" ref="AF159">IFERROR(_xlfn.BYROW(TRACK_TYPES[[#This Row],[TRACK_TYPE_NARROW_GAUGE_RAILTYPE_OHLE]:[TRACK_TYPE_NARROW_GAUGE_RAILTYPE_NONE]],_xlfn.LAMBDA(_xlpm.r,OR(_xlpm.r))),FALSE)</f>
        <v>0</v>
      </c>
      <c r="AG159" s="38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2828</v>
      </c>
      <c r="B160" s="40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ref="AE160">IFERROR(_xlfn.BYROW(TRACK_TYPES[[#This Row],[TRACK_TYPE_STANDARD_GAUGE_RAILTYPE_OHLE]:[TRACK_TYPE_STANDARD_GAUGE_RAILTYPE_NONE]],_xlfn.LAMBDA(_xlpm.r,OR(_xlpm.r))),FALSE)</f>
        <v>1</v>
      </c>
      <c r="AF160" s="38" t="b" cm="1">
        <f t="array" ref="AF160">IFERROR(_xlfn.BYROW(TRACK_TYPES[[#This Row],[TRACK_TYPE_NARROW_GAUGE_RAILTYPE_OHLE]:[TRACK_TYPE_NARROW_GAUGE_RAILTYPE_NONE]],_xlfn.LAMBDA(_xlpm.r,OR(_xlpm.r))),FALSE)</f>
        <v>0</v>
      </c>
      <c r="AG160" s="38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2829</v>
      </c>
      <c r="B161" s="40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ref="AE161">IFERROR(_xlfn.BYROW(TRACK_TYPES[[#This Row],[TRACK_TYPE_STANDARD_GAUGE_RAILTYPE_OHLE]:[TRACK_TYPE_STANDARD_GAUGE_RAILTYPE_NONE]],_xlfn.LAMBDA(_xlpm.r,OR(_xlpm.r))),FALSE)</f>
        <v>1</v>
      </c>
      <c r="AF161" s="38" t="b" cm="1">
        <f t="array" ref="AF161">IFERROR(_xlfn.BYROW(TRACK_TYPES[[#This Row],[TRACK_TYPE_NARROW_GAUGE_RAILTYPE_OHLE]:[TRACK_TYPE_NARROW_GAUGE_RAILTYPE_NONE]],_xlfn.LAMBDA(_xlpm.r,OR(_xlpm.r))),FALSE)</f>
        <v>0</v>
      </c>
      <c r="AG161" s="38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2830</v>
      </c>
      <c r="B162" s="40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ref="AE162">IFERROR(_xlfn.BYROW(TRACK_TYPES[[#This Row],[TRACK_TYPE_STANDARD_GAUGE_RAILTYPE_OHLE]:[TRACK_TYPE_STANDARD_GAUGE_RAILTYPE_NONE]],_xlfn.LAMBDA(_xlpm.r,OR(_xlpm.r))),FALSE)</f>
        <v>1</v>
      </c>
      <c r="AF162" s="38" t="b" cm="1">
        <f t="array" ref="AF162">IFERROR(_xlfn.BYROW(TRACK_TYPES[[#This Row],[TRACK_TYPE_NARROW_GAUGE_RAILTYPE_OHLE]:[TRACK_TYPE_NARROW_GAUGE_RAILTYPE_NONE]],_xlfn.LAMBDA(_xlpm.r,OR(_xlpm.r))),FALSE)</f>
        <v>0</v>
      </c>
      <c r="AG162" s="38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2831</v>
      </c>
      <c r="B163" s="40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ref="AE163">IFERROR(_xlfn.BYROW(TRACK_TYPES[[#This Row],[TRACK_TYPE_STANDARD_GAUGE_RAILTYPE_OHLE]:[TRACK_TYPE_STANDARD_GAUGE_RAILTYPE_NONE]],_xlfn.LAMBDA(_xlpm.r,OR(_xlpm.r))),FALSE)</f>
        <v>1</v>
      </c>
      <c r="AF163" s="38" t="b" cm="1">
        <f t="array" ref="AF163">IFERROR(_xlfn.BYROW(TRACK_TYPES[[#This Row],[TRACK_TYPE_NARROW_GAUGE_RAILTYPE_OHLE]:[TRACK_TYPE_NARROW_GAUGE_RAILTYPE_NONE]],_xlfn.LAMBDA(_xlpm.r,OR(_xlpm.r))),FALSE)</f>
        <v>0</v>
      </c>
      <c r="AG163" s="38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2832</v>
      </c>
      <c r="B164" s="40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ref="AE164">IFERROR(_xlfn.BYROW(TRACK_TYPES[[#This Row],[TRACK_TYPE_STANDARD_GAUGE_RAILTYPE_OHLE]:[TRACK_TYPE_STANDARD_GAUGE_RAILTYPE_NONE]],_xlfn.LAMBDA(_xlpm.r,OR(_xlpm.r))),FALSE)</f>
        <v>1</v>
      </c>
      <c r="AF164" s="38" t="b" cm="1">
        <f t="array" ref="AF164">IFERROR(_xlfn.BYROW(TRACK_TYPES[[#This Row],[TRACK_TYPE_NARROW_GAUGE_RAILTYPE_OHLE]:[TRACK_TYPE_NARROW_GAUGE_RAILTYPE_NONE]],_xlfn.LAMBDA(_xlpm.r,OR(_xlpm.r))),FALSE)</f>
        <v>0</v>
      </c>
      <c r="AG164" s="38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2833</v>
      </c>
      <c r="B165" s="40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ref="AE165">IFERROR(_xlfn.BYROW(TRACK_TYPES[[#This Row],[TRACK_TYPE_STANDARD_GAUGE_RAILTYPE_OHLE]:[TRACK_TYPE_STANDARD_GAUGE_RAILTYPE_NONE]],_xlfn.LAMBDA(_xlpm.r,OR(_xlpm.r))),FALSE)</f>
        <v>0</v>
      </c>
      <c r="AF165" s="38" t="b" cm="1">
        <f t="array" ref="AF165">IFERROR(_xlfn.BYROW(TRACK_TYPES[[#This Row],[TRACK_TYPE_NARROW_GAUGE_RAILTYPE_OHLE]:[TRACK_TYPE_NARROW_GAUGE_RAILTYPE_NONE]],_xlfn.LAMBDA(_xlpm.r,OR(_xlpm.r))),FALSE)</f>
        <v>0</v>
      </c>
      <c r="AG165" s="38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2834</v>
      </c>
      <c r="B166" s="40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ref="AE166">IFERROR(_xlfn.BYROW(TRACK_TYPES[[#This Row],[TRACK_TYPE_STANDARD_GAUGE_RAILTYPE_OHLE]:[TRACK_TYPE_STANDARD_GAUGE_RAILTYPE_NONE]],_xlfn.LAMBDA(_xlpm.r,OR(_xlpm.r))),FALSE)</f>
        <v>1</v>
      </c>
      <c r="AF166" s="38" t="b" cm="1">
        <f t="array" ref="AF166">IFERROR(_xlfn.BYROW(TRACK_TYPES[[#This Row],[TRACK_TYPE_NARROW_GAUGE_RAILTYPE_OHLE]:[TRACK_TYPE_NARROW_GAUGE_RAILTYPE_NONE]],_xlfn.LAMBDA(_xlpm.r,OR(_xlpm.r))),FALSE)</f>
        <v>0</v>
      </c>
      <c r="AG166" s="38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2835</v>
      </c>
      <c r="B167" s="40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ref="AE167">IFERROR(_xlfn.BYROW(TRACK_TYPES[[#This Row],[TRACK_TYPE_STANDARD_GAUGE_RAILTYPE_OHLE]:[TRACK_TYPE_STANDARD_GAUGE_RAILTYPE_NONE]],_xlfn.LAMBDA(_xlpm.r,OR(_xlpm.r))),FALSE)</f>
        <v>0</v>
      </c>
      <c r="AF167" s="38" t="b" cm="1">
        <f t="array" ref="AF167">IFERROR(_xlfn.BYROW(TRACK_TYPES[[#This Row],[TRACK_TYPE_NARROW_GAUGE_RAILTYPE_OHLE]:[TRACK_TYPE_NARROW_GAUGE_RAILTYPE_NONE]],_xlfn.LAMBDA(_xlpm.r,OR(_xlpm.r))),FALSE)</f>
        <v>0</v>
      </c>
      <c r="AG167" s="38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2836</v>
      </c>
      <c r="B168" s="40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ref="AE168">IFERROR(_xlfn.BYROW(TRACK_TYPES[[#This Row],[TRACK_TYPE_STANDARD_GAUGE_RAILTYPE_OHLE]:[TRACK_TYPE_STANDARD_GAUGE_RAILTYPE_NONE]],_xlfn.LAMBDA(_xlpm.r,OR(_xlpm.r))),FALSE)</f>
        <v>1</v>
      </c>
      <c r="AF168" s="38" t="b" cm="1">
        <f t="array" ref="AF168">IFERROR(_xlfn.BYROW(TRACK_TYPES[[#This Row],[TRACK_TYPE_NARROW_GAUGE_RAILTYPE_OHLE]:[TRACK_TYPE_NARROW_GAUGE_RAILTYPE_NONE]],_xlfn.LAMBDA(_xlpm.r,OR(_xlpm.r))),FALSE)</f>
        <v>0</v>
      </c>
      <c r="AG168" s="38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2837</v>
      </c>
      <c r="B169" s="40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ref="AE169">IFERROR(_xlfn.BYROW(TRACK_TYPES[[#This Row],[TRACK_TYPE_STANDARD_GAUGE_RAILTYPE_OHLE]:[TRACK_TYPE_STANDARD_GAUGE_RAILTYPE_NONE]],_xlfn.LAMBDA(_xlpm.r,OR(_xlpm.r))),FALSE)</f>
        <v>1</v>
      </c>
      <c r="AF169" s="38" t="b" cm="1">
        <f t="array" ref="AF169">IFERROR(_xlfn.BYROW(TRACK_TYPES[[#This Row],[TRACK_TYPE_NARROW_GAUGE_RAILTYPE_OHLE]:[TRACK_TYPE_NARROW_GAUGE_RAILTYPE_NONE]],_xlfn.LAMBDA(_xlpm.r,OR(_xlpm.r))),FALSE)</f>
        <v>0</v>
      </c>
      <c r="AG169" s="38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2838</v>
      </c>
      <c r="B170" s="40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ref="AE170">IFERROR(_xlfn.BYROW(TRACK_TYPES[[#This Row],[TRACK_TYPE_STANDARD_GAUGE_RAILTYPE_OHLE]:[TRACK_TYPE_STANDARD_GAUGE_RAILTYPE_NONE]],_xlfn.LAMBDA(_xlpm.r,OR(_xlpm.r))),FALSE)</f>
        <v>0</v>
      </c>
      <c r="AF170" s="38" t="b" cm="1">
        <f t="array" ref="AF170">IFERROR(_xlfn.BYROW(TRACK_TYPES[[#This Row],[TRACK_TYPE_NARROW_GAUGE_RAILTYPE_OHLE]:[TRACK_TYPE_NARROW_GAUGE_RAILTYPE_NONE]],_xlfn.LAMBDA(_xlpm.r,OR(_xlpm.r))),FALSE)</f>
        <v>1</v>
      </c>
      <c r="AG170" s="38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2839</v>
      </c>
      <c r="B171" s="40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ref="AE171">IFERROR(_xlfn.BYROW(TRACK_TYPES[[#This Row],[TRACK_TYPE_STANDARD_GAUGE_RAILTYPE_OHLE]:[TRACK_TYPE_STANDARD_GAUGE_RAILTYPE_NONE]],_xlfn.LAMBDA(_xlpm.r,OR(_xlpm.r))),FALSE)</f>
        <v>1</v>
      </c>
      <c r="AF171" s="38" t="b" cm="1">
        <f t="array" ref="AF171">IFERROR(_xlfn.BYROW(TRACK_TYPES[[#This Row],[TRACK_TYPE_NARROW_GAUGE_RAILTYPE_OHLE]:[TRACK_TYPE_NARROW_GAUGE_RAILTYPE_NONE]],_xlfn.LAMBDA(_xlpm.r,OR(_xlpm.r))),FALSE)</f>
        <v>0</v>
      </c>
      <c r="AG171" s="38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2840</v>
      </c>
      <c r="B172" s="40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ref="AE172">IFERROR(_xlfn.BYROW(TRACK_TYPES[[#This Row],[TRACK_TYPE_STANDARD_GAUGE_RAILTYPE_OHLE]:[TRACK_TYPE_STANDARD_GAUGE_RAILTYPE_NONE]],_xlfn.LAMBDA(_xlpm.r,OR(_xlpm.r))),FALSE)</f>
        <v>1</v>
      </c>
      <c r="AF172" s="38" t="b" cm="1">
        <f t="array" ref="AF172">IFERROR(_xlfn.BYROW(TRACK_TYPES[[#This Row],[TRACK_TYPE_NARROW_GAUGE_RAILTYPE_OHLE]:[TRACK_TYPE_NARROW_GAUGE_RAILTYPE_NONE]],_xlfn.LAMBDA(_xlpm.r,OR(_xlpm.r))),FALSE)</f>
        <v>1</v>
      </c>
      <c r="AG172" s="38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2841</v>
      </c>
      <c r="B173" s="40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ref="AE173">IFERROR(_xlfn.BYROW(TRACK_TYPES[[#This Row],[TRACK_TYPE_STANDARD_GAUGE_RAILTYPE_OHLE]:[TRACK_TYPE_STANDARD_GAUGE_RAILTYPE_NONE]],_xlfn.LAMBDA(_xlpm.r,OR(_xlpm.r))),FALSE)</f>
        <v>1</v>
      </c>
      <c r="AF173" s="38" t="b" cm="1">
        <f t="array" ref="AF173">IFERROR(_xlfn.BYROW(TRACK_TYPES[[#This Row],[TRACK_TYPE_NARROW_GAUGE_RAILTYPE_OHLE]:[TRACK_TYPE_NARROW_GAUGE_RAILTYPE_NONE]],_xlfn.LAMBDA(_xlpm.r,OR(_xlpm.r))),FALSE)</f>
        <v>0</v>
      </c>
      <c r="AG173" s="38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2842</v>
      </c>
      <c r="B174" s="40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ref="AE174">IFERROR(_xlfn.BYROW(TRACK_TYPES[[#This Row],[TRACK_TYPE_STANDARD_GAUGE_RAILTYPE_OHLE]:[TRACK_TYPE_STANDARD_GAUGE_RAILTYPE_NONE]],_xlfn.LAMBDA(_xlpm.r,OR(_xlpm.r))),FALSE)</f>
        <v>1</v>
      </c>
      <c r="AF174" s="38" t="b" cm="1">
        <f t="array" ref="AF174">IFERROR(_xlfn.BYROW(TRACK_TYPES[[#This Row],[TRACK_TYPE_NARROW_GAUGE_RAILTYPE_OHLE]:[TRACK_TYPE_NARROW_GAUGE_RAILTYPE_NONE]],_xlfn.LAMBDA(_xlpm.r,OR(_xlpm.r))),FALSE)</f>
        <v>0</v>
      </c>
      <c r="AG174" s="38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2843</v>
      </c>
      <c r="B175" s="40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ref="AE175">IFERROR(_xlfn.BYROW(TRACK_TYPES[[#This Row],[TRACK_TYPE_STANDARD_GAUGE_RAILTYPE_OHLE]:[TRACK_TYPE_STANDARD_GAUGE_RAILTYPE_NONE]],_xlfn.LAMBDA(_xlpm.r,OR(_xlpm.r))),FALSE)</f>
        <v>1</v>
      </c>
      <c r="AF175" s="38" t="b" cm="1">
        <f t="array" ref="AF175">IFERROR(_xlfn.BYROW(TRACK_TYPES[[#This Row],[TRACK_TYPE_NARROW_GAUGE_RAILTYPE_OHLE]:[TRACK_TYPE_NARROW_GAUGE_RAILTYPE_NONE]],_xlfn.LAMBDA(_xlpm.r,OR(_xlpm.r))),FALSE)</f>
        <v>0</v>
      </c>
      <c r="AG175" s="38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2844</v>
      </c>
      <c r="B176" s="40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ref="AE176">IFERROR(_xlfn.BYROW(TRACK_TYPES[[#This Row],[TRACK_TYPE_STANDARD_GAUGE_RAILTYPE_OHLE]:[TRACK_TYPE_STANDARD_GAUGE_RAILTYPE_NONE]],_xlfn.LAMBDA(_xlpm.r,OR(_xlpm.r))),FALSE)</f>
        <v>1</v>
      </c>
      <c r="AF176" s="38" t="b" cm="1">
        <f t="array" ref="AF176">IFERROR(_xlfn.BYROW(TRACK_TYPES[[#This Row],[TRACK_TYPE_NARROW_GAUGE_RAILTYPE_OHLE]:[TRACK_TYPE_NARROW_GAUGE_RAILTYPE_NONE]],_xlfn.LAMBDA(_xlpm.r,OR(_xlpm.r))),FALSE)</f>
        <v>0</v>
      </c>
      <c r="AG176" s="38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2845</v>
      </c>
      <c r="B177" s="40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ref="AE177">IFERROR(_xlfn.BYROW(TRACK_TYPES[[#This Row],[TRACK_TYPE_STANDARD_GAUGE_RAILTYPE_OHLE]:[TRACK_TYPE_STANDARD_GAUGE_RAILTYPE_NONE]],_xlfn.LAMBDA(_xlpm.r,OR(_xlpm.r))),FALSE)</f>
        <v>1</v>
      </c>
      <c r="AF177" s="38" t="b" cm="1">
        <f t="array" ref="AF177">IFERROR(_xlfn.BYROW(TRACK_TYPES[[#This Row],[TRACK_TYPE_NARROW_GAUGE_RAILTYPE_OHLE]:[TRACK_TYPE_NARROW_GAUGE_RAILTYPE_NONE]],_xlfn.LAMBDA(_xlpm.r,OR(_xlpm.r))),FALSE)</f>
        <v>1</v>
      </c>
      <c r="AG177" s="38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2846</v>
      </c>
      <c r="B178" s="40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ref="AE178">IFERROR(_xlfn.BYROW(TRACK_TYPES[[#This Row],[TRACK_TYPE_STANDARD_GAUGE_RAILTYPE_OHLE]:[TRACK_TYPE_STANDARD_GAUGE_RAILTYPE_NONE]],_xlfn.LAMBDA(_xlpm.r,OR(_xlpm.r))),FALSE)</f>
        <v>1</v>
      </c>
      <c r="AF178" s="38" t="b" cm="1">
        <f t="array" ref="AF178">IFERROR(_xlfn.BYROW(TRACK_TYPES[[#This Row],[TRACK_TYPE_NARROW_GAUGE_RAILTYPE_OHLE]:[TRACK_TYPE_NARROW_GAUGE_RAILTYPE_NONE]],_xlfn.LAMBDA(_xlpm.r,OR(_xlpm.r))),FALSE)</f>
        <v>0</v>
      </c>
      <c r="AG178" s="38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2847</v>
      </c>
      <c r="B179" s="40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ref="AE179">IFERROR(_xlfn.BYROW(TRACK_TYPES[[#This Row],[TRACK_TYPE_STANDARD_GAUGE_RAILTYPE_OHLE]:[TRACK_TYPE_STANDARD_GAUGE_RAILTYPE_NONE]],_xlfn.LAMBDA(_xlpm.r,OR(_xlpm.r))),FALSE)</f>
        <v>1</v>
      </c>
      <c r="AF179" s="38" t="b" cm="1">
        <f t="array" ref="AF179">IFERROR(_xlfn.BYROW(TRACK_TYPES[[#This Row],[TRACK_TYPE_NARROW_GAUGE_RAILTYPE_OHLE]:[TRACK_TYPE_NARROW_GAUGE_RAILTYPE_NONE]],_xlfn.LAMBDA(_xlpm.r,OR(_xlpm.r))),FALSE)</f>
        <v>0</v>
      </c>
      <c r="AG179" s="38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2848</v>
      </c>
      <c r="B180" s="40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ref="AE180">IFERROR(_xlfn.BYROW(TRACK_TYPES[[#This Row],[TRACK_TYPE_STANDARD_GAUGE_RAILTYPE_OHLE]:[TRACK_TYPE_STANDARD_GAUGE_RAILTYPE_NONE]],_xlfn.LAMBDA(_xlpm.r,OR(_xlpm.r))),FALSE)</f>
        <v>1</v>
      </c>
      <c r="AF180" s="38" t="b" cm="1">
        <f t="array" ref="AF180">IFERROR(_xlfn.BYROW(TRACK_TYPES[[#This Row],[TRACK_TYPE_NARROW_GAUGE_RAILTYPE_OHLE]:[TRACK_TYPE_NARROW_GAUGE_RAILTYPE_NONE]],_xlfn.LAMBDA(_xlpm.r,OR(_xlpm.r))),FALSE)</f>
        <v>0</v>
      </c>
      <c r="AG180" s="38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2849</v>
      </c>
      <c r="B181" s="40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ref="AE181">IFERROR(_xlfn.BYROW(TRACK_TYPES[[#This Row],[TRACK_TYPE_STANDARD_GAUGE_RAILTYPE_OHLE]:[TRACK_TYPE_STANDARD_GAUGE_RAILTYPE_NONE]],_xlfn.LAMBDA(_xlpm.r,OR(_xlpm.r))),FALSE)</f>
        <v>1</v>
      </c>
      <c r="AF181" s="38" t="b" cm="1">
        <f t="array" ref="AF181">IFERROR(_xlfn.BYROW(TRACK_TYPES[[#This Row],[TRACK_TYPE_NARROW_GAUGE_RAILTYPE_OHLE]:[TRACK_TYPE_NARROW_GAUGE_RAILTYPE_NONE]],_xlfn.LAMBDA(_xlpm.r,OR(_xlpm.r))),FALSE)</f>
        <v>0</v>
      </c>
      <c r="AG181" s="38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2850</v>
      </c>
      <c r="B182" s="40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ref="AE182">IFERROR(_xlfn.BYROW(TRACK_TYPES[[#This Row],[TRACK_TYPE_STANDARD_GAUGE_RAILTYPE_OHLE]:[TRACK_TYPE_STANDARD_GAUGE_RAILTYPE_NONE]],_xlfn.LAMBDA(_xlpm.r,OR(_xlpm.r))),FALSE)</f>
        <v>1</v>
      </c>
      <c r="AF182" s="38" t="b" cm="1">
        <f t="array" ref="AF182">IFERROR(_xlfn.BYROW(TRACK_TYPES[[#This Row],[TRACK_TYPE_NARROW_GAUGE_RAILTYPE_OHLE]:[TRACK_TYPE_NARROW_GAUGE_RAILTYPE_NONE]],_xlfn.LAMBDA(_xlpm.r,OR(_xlpm.r))),FALSE)</f>
        <v>0</v>
      </c>
      <c r="AG182" s="38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2851</v>
      </c>
      <c r="B183" s="40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ref="AE183">IFERROR(_xlfn.BYROW(TRACK_TYPES[[#This Row],[TRACK_TYPE_STANDARD_GAUGE_RAILTYPE_OHLE]:[TRACK_TYPE_STANDARD_GAUGE_RAILTYPE_NONE]],_xlfn.LAMBDA(_xlpm.r,OR(_xlpm.r))),FALSE)</f>
        <v>1</v>
      </c>
      <c r="AF183" s="38" t="b" cm="1">
        <f t="array" ref="AF183">IFERROR(_xlfn.BYROW(TRACK_TYPES[[#This Row],[TRACK_TYPE_NARROW_GAUGE_RAILTYPE_OHLE]:[TRACK_TYPE_NARROW_GAUGE_RAILTYPE_NONE]],_xlfn.LAMBDA(_xlpm.r,OR(_xlpm.r))),FALSE)</f>
        <v>0</v>
      </c>
      <c r="AG183" s="38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2852</v>
      </c>
      <c r="B184" s="40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ref="AE184">IFERROR(_xlfn.BYROW(TRACK_TYPES[[#This Row],[TRACK_TYPE_STANDARD_GAUGE_RAILTYPE_OHLE]:[TRACK_TYPE_STANDARD_GAUGE_RAILTYPE_NONE]],_xlfn.LAMBDA(_xlpm.r,OR(_xlpm.r))),FALSE)</f>
        <v>1</v>
      </c>
      <c r="AF184" s="38" t="b" cm="1">
        <f t="array" ref="AF184">IFERROR(_xlfn.BYROW(TRACK_TYPES[[#This Row],[TRACK_TYPE_NARROW_GAUGE_RAILTYPE_OHLE]:[TRACK_TYPE_NARROW_GAUGE_RAILTYPE_NONE]],_xlfn.LAMBDA(_xlpm.r,OR(_xlpm.r))),FALSE)</f>
        <v>0</v>
      </c>
      <c r="AG184" s="38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2853</v>
      </c>
      <c r="B185" s="40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ref="AE185">IFERROR(_xlfn.BYROW(TRACK_TYPES[[#This Row],[TRACK_TYPE_STANDARD_GAUGE_RAILTYPE_OHLE]:[TRACK_TYPE_STANDARD_GAUGE_RAILTYPE_NONE]],_xlfn.LAMBDA(_xlpm.r,OR(_xlpm.r))),FALSE)</f>
        <v>1</v>
      </c>
      <c r="AF185" s="38" t="b" cm="1">
        <f t="array" ref="AF185">IFERROR(_xlfn.BYROW(TRACK_TYPES[[#This Row],[TRACK_TYPE_NARROW_GAUGE_RAILTYPE_OHLE]:[TRACK_TYPE_NARROW_GAUGE_RAILTYPE_NONE]],_xlfn.LAMBDA(_xlpm.r,OR(_xlpm.r))),FALSE)</f>
        <v>0</v>
      </c>
      <c r="AG185" s="38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2854</v>
      </c>
      <c r="B186" s="40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ref="AE186">IFERROR(_xlfn.BYROW(TRACK_TYPES[[#This Row],[TRACK_TYPE_STANDARD_GAUGE_RAILTYPE_OHLE]:[TRACK_TYPE_STANDARD_GAUGE_RAILTYPE_NONE]],_xlfn.LAMBDA(_xlpm.r,OR(_xlpm.r))),FALSE)</f>
        <v>1</v>
      </c>
      <c r="AF186" s="38" t="b" cm="1">
        <f t="array" ref="AF186">IFERROR(_xlfn.BYROW(TRACK_TYPES[[#This Row],[TRACK_TYPE_NARROW_GAUGE_RAILTYPE_OHLE]:[TRACK_TYPE_NARROW_GAUGE_RAILTYPE_NONE]],_xlfn.LAMBDA(_xlpm.r,OR(_xlpm.r))),FALSE)</f>
        <v>0</v>
      </c>
      <c r="AG186" s="38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2855</v>
      </c>
      <c r="B187" s="40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ref="AE187">IFERROR(_xlfn.BYROW(TRACK_TYPES[[#This Row],[TRACK_TYPE_STANDARD_GAUGE_RAILTYPE_OHLE]:[TRACK_TYPE_STANDARD_GAUGE_RAILTYPE_NONE]],_xlfn.LAMBDA(_xlpm.r,OR(_xlpm.r))),FALSE)</f>
        <v>1</v>
      </c>
      <c r="AF187" s="38" t="b" cm="1">
        <f t="array" ref="AF187">IFERROR(_xlfn.BYROW(TRACK_TYPES[[#This Row],[TRACK_TYPE_NARROW_GAUGE_RAILTYPE_OHLE]:[TRACK_TYPE_NARROW_GAUGE_RAILTYPE_NONE]],_xlfn.LAMBDA(_xlpm.r,OR(_xlpm.r))),FALSE)</f>
        <v>0</v>
      </c>
      <c r="AG187" s="38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2856</v>
      </c>
      <c r="B188" s="40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ref="AE188">IFERROR(_xlfn.BYROW(TRACK_TYPES[[#This Row],[TRACK_TYPE_STANDARD_GAUGE_RAILTYPE_OHLE]:[TRACK_TYPE_STANDARD_GAUGE_RAILTYPE_NONE]],_xlfn.LAMBDA(_xlpm.r,OR(_xlpm.r))),FALSE)</f>
        <v>1</v>
      </c>
      <c r="AF188" s="38" t="b" cm="1">
        <f t="array" ref="AF188">IFERROR(_xlfn.BYROW(TRACK_TYPES[[#This Row],[TRACK_TYPE_NARROW_GAUGE_RAILTYPE_OHLE]:[TRACK_TYPE_NARROW_GAUGE_RAILTYPE_NONE]],_xlfn.LAMBDA(_xlpm.r,OR(_xlpm.r))),FALSE)</f>
        <v>1</v>
      </c>
      <c r="AG188" s="38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2857</v>
      </c>
      <c r="B189" s="40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ref="AE189">IFERROR(_xlfn.BYROW(TRACK_TYPES[[#This Row],[TRACK_TYPE_STANDARD_GAUGE_RAILTYPE_OHLE]:[TRACK_TYPE_STANDARD_GAUGE_RAILTYPE_NONE]],_xlfn.LAMBDA(_xlpm.r,OR(_xlpm.r))),FALSE)</f>
        <v>1</v>
      </c>
      <c r="AF189" s="38" t="b" cm="1">
        <f t="array" ref="AF189">IFERROR(_xlfn.BYROW(TRACK_TYPES[[#This Row],[TRACK_TYPE_NARROW_GAUGE_RAILTYPE_OHLE]:[TRACK_TYPE_NARROW_GAUGE_RAILTYPE_NONE]],_xlfn.LAMBDA(_xlpm.r,OR(_xlpm.r))),FALSE)</f>
        <v>0</v>
      </c>
      <c r="AG189" s="38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2858</v>
      </c>
      <c r="B190" s="40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ref="AE190">IFERROR(_xlfn.BYROW(TRACK_TYPES[[#This Row],[TRACK_TYPE_STANDARD_GAUGE_RAILTYPE_OHLE]:[TRACK_TYPE_STANDARD_GAUGE_RAILTYPE_NONE]],_xlfn.LAMBDA(_xlpm.r,OR(_xlpm.r))),FALSE)</f>
        <v>1</v>
      </c>
      <c r="AF190" s="38" t="b" cm="1">
        <f t="array" ref="AF190">IFERROR(_xlfn.BYROW(TRACK_TYPES[[#This Row],[TRACK_TYPE_NARROW_GAUGE_RAILTYPE_OHLE]:[TRACK_TYPE_NARROW_GAUGE_RAILTYPE_NONE]],_xlfn.LAMBDA(_xlpm.r,OR(_xlpm.r))),FALSE)</f>
        <v>0</v>
      </c>
      <c r="AG190" s="38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3470</v>
      </c>
      <c r="B191" s="40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ref="AE191">IFERROR(_xlfn.BYROW(TRACK_TYPES[[#This Row],[TRACK_TYPE_STANDARD_GAUGE_RAILTYPE_OHLE]:[TRACK_TYPE_STANDARD_GAUGE_RAILTYPE_NONE]],_xlfn.LAMBDA(_xlpm.r,OR(_xlpm.r))),FALSE)</f>
        <v>1</v>
      </c>
      <c r="AF191" s="38" t="b" cm="1">
        <f t="array" ref="AF191">IFERROR(_xlfn.BYROW(TRACK_TYPES[[#This Row],[TRACK_TYPE_NARROW_GAUGE_RAILTYPE_OHLE]:[TRACK_TYPE_NARROW_GAUGE_RAILTYPE_NONE]],_xlfn.LAMBDA(_xlpm.r,OR(_xlpm.r))),FALSE)</f>
        <v>0</v>
      </c>
      <c r="AG191" s="38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3471</v>
      </c>
      <c r="B192" s="40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ref="AE192">IFERROR(_xlfn.BYROW(TRACK_TYPES[[#This Row],[TRACK_TYPE_STANDARD_GAUGE_RAILTYPE_OHLE]:[TRACK_TYPE_STANDARD_GAUGE_RAILTYPE_NONE]],_xlfn.LAMBDA(_xlpm.r,OR(_xlpm.r))),FALSE)</f>
        <v>1</v>
      </c>
      <c r="AF192" s="38" t="b" cm="1">
        <f t="array" ref="AF192">IFERROR(_xlfn.BYROW(TRACK_TYPES[[#This Row],[TRACK_TYPE_NARROW_GAUGE_RAILTYPE_OHLE]:[TRACK_TYPE_NARROW_GAUGE_RAILTYPE_NONE]],_xlfn.LAMBDA(_xlpm.r,OR(_xlpm.r))),FALSE)</f>
        <v>0</v>
      </c>
      <c r="AG192" s="38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2859</v>
      </c>
      <c r="B193" s="40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ref="AE193">IFERROR(_xlfn.BYROW(TRACK_TYPES[[#This Row],[TRACK_TYPE_STANDARD_GAUGE_RAILTYPE_OHLE]:[TRACK_TYPE_STANDARD_GAUGE_RAILTYPE_NONE]],_xlfn.LAMBDA(_xlpm.r,OR(_xlpm.r))),FALSE)</f>
        <v>1</v>
      </c>
      <c r="AF193" s="38" t="b" cm="1">
        <f t="array" ref="AF193">IFERROR(_xlfn.BYROW(TRACK_TYPES[[#This Row],[TRACK_TYPE_NARROW_GAUGE_RAILTYPE_OHLE]:[TRACK_TYPE_NARROW_GAUGE_RAILTYPE_NONE]],_xlfn.LAMBDA(_xlpm.r,OR(_xlpm.r))),FALSE)</f>
        <v>0</v>
      </c>
      <c r="AG193" s="38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2860</v>
      </c>
      <c r="B194" s="40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ref="AE194">IFERROR(_xlfn.BYROW(TRACK_TYPES[[#This Row],[TRACK_TYPE_STANDARD_GAUGE_RAILTYPE_OHLE]:[TRACK_TYPE_STANDARD_GAUGE_RAILTYPE_NONE]],_xlfn.LAMBDA(_xlpm.r,OR(_xlpm.r))),FALSE)</f>
        <v>1</v>
      </c>
      <c r="AF194" s="38" t="b" cm="1">
        <f t="array" ref="AF194">IFERROR(_xlfn.BYROW(TRACK_TYPES[[#This Row],[TRACK_TYPE_NARROW_GAUGE_RAILTYPE_OHLE]:[TRACK_TYPE_NARROW_GAUGE_RAILTYPE_NONE]],_xlfn.LAMBDA(_xlpm.r,OR(_xlpm.r))),FALSE)</f>
        <v>0</v>
      </c>
      <c r="AG194" s="38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2861</v>
      </c>
      <c r="B195" s="40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ref="AE195">IFERROR(_xlfn.BYROW(TRACK_TYPES[[#This Row],[TRACK_TYPE_STANDARD_GAUGE_RAILTYPE_OHLE]:[TRACK_TYPE_STANDARD_GAUGE_RAILTYPE_NONE]],_xlfn.LAMBDA(_xlpm.r,OR(_xlpm.r))),FALSE)</f>
        <v>1</v>
      </c>
      <c r="AF195" s="38" t="b" cm="1">
        <f t="array" ref="AF195">IFERROR(_xlfn.BYROW(TRACK_TYPES[[#This Row],[TRACK_TYPE_NARROW_GAUGE_RAILTYPE_OHLE]:[TRACK_TYPE_NARROW_GAUGE_RAILTYPE_NONE]],_xlfn.LAMBDA(_xlpm.r,OR(_xlpm.r))),FALSE)</f>
        <v>0</v>
      </c>
      <c r="AG195" s="38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2862</v>
      </c>
      <c r="B196" s="40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ref="AE196">IFERROR(_xlfn.BYROW(TRACK_TYPES[[#This Row],[TRACK_TYPE_STANDARD_GAUGE_RAILTYPE_OHLE]:[TRACK_TYPE_STANDARD_GAUGE_RAILTYPE_NONE]],_xlfn.LAMBDA(_xlpm.r,OR(_xlpm.r))),FALSE)</f>
        <v>0</v>
      </c>
      <c r="AF196" s="38" t="b" cm="1">
        <f t="array" ref="AF196">IFERROR(_xlfn.BYROW(TRACK_TYPES[[#This Row],[TRACK_TYPE_NARROW_GAUGE_RAILTYPE_OHLE]:[TRACK_TYPE_NARROW_GAUGE_RAILTYPE_NONE]],_xlfn.LAMBDA(_xlpm.r,OR(_xlpm.r))),FALSE)</f>
        <v>0</v>
      </c>
      <c r="AG196" s="38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2863</v>
      </c>
      <c r="B197" s="40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ref="AE197">IFERROR(_xlfn.BYROW(TRACK_TYPES[[#This Row],[TRACK_TYPE_STANDARD_GAUGE_RAILTYPE_OHLE]:[TRACK_TYPE_STANDARD_GAUGE_RAILTYPE_NONE]],_xlfn.LAMBDA(_xlpm.r,OR(_xlpm.r))),FALSE)</f>
        <v>1</v>
      </c>
      <c r="AF197" s="38" t="b" cm="1">
        <f t="array" ref="AF197">IFERROR(_xlfn.BYROW(TRACK_TYPES[[#This Row],[TRACK_TYPE_NARROW_GAUGE_RAILTYPE_OHLE]:[TRACK_TYPE_NARROW_GAUGE_RAILTYPE_NONE]],_xlfn.LAMBDA(_xlpm.r,OR(_xlpm.r))),FALSE)</f>
        <v>0</v>
      </c>
      <c r="AG197" s="38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2864</v>
      </c>
      <c r="B198" s="40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ref="AE198">IFERROR(_xlfn.BYROW(TRACK_TYPES[[#This Row],[TRACK_TYPE_STANDARD_GAUGE_RAILTYPE_OHLE]:[TRACK_TYPE_STANDARD_GAUGE_RAILTYPE_NONE]],_xlfn.LAMBDA(_xlpm.r,OR(_xlpm.r))),FALSE)</f>
        <v>1</v>
      </c>
      <c r="AF198" s="38" t="b" cm="1">
        <f t="array" ref="AF198">IFERROR(_xlfn.BYROW(TRACK_TYPES[[#This Row],[TRACK_TYPE_NARROW_GAUGE_RAILTYPE_OHLE]:[TRACK_TYPE_NARROW_GAUGE_RAILTYPE_NONE]],_xlfn.LAMBDA(_xlpm.r,OR(_xlpm.r))),FALSE)</f>
        <v>1</v>
      </c>
      <c r="AG198" s="38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2865</v>
      </c>
      <c r="B199" s="40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ref="AE199">IFERROR(_xlfn.BYROW(TRACK_TYPES[[#This Row],[TRACK_TYPE_STANDARD_GAUGE_RAILTYPE_OHLE]:[TRACK_TYPE_STANDARD_GAUGE_RAILTYPE_NONE]],_xlfn.LAMBDA(_xlpm.r,OR(_xlpm.r))),FALSE)</f>
        <v>1</v>
      </c>
      <c r="AF199" s="38" t="b" cm="1">
        <f t="array" ref="AF199">IFERROR(_xlfn.BYROW(TRACK_TYPES[[#This Row],[TRACK_TYPE_NARROW_GAUGE_RAILTYPE_OHLE]:[TRACK_TYPE_NARROW_GAUGE_RAILTYPE_NONE]],_xlfn.LAMBDA(_xlpm.r,OR(_xlpm.r))),FALSE)</f>
        <v>1</v>
      </c>
      <c r="AG199" s="38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2866</v>
      </c>
      <c r="B200" s="40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ref="AE200">IFERROR(_xlfn.BYROW(TRACK_TYPES[[#This Row],[TRACK_TYPE_STANDARD_GAUGE_RAILTYPE_OHLE]:[TRACK_TYPE_STANDARD_GAUGE_RAILTYPE_NONE]],_xlfn.LAMBDA(_xlpm.r,OR(_xlpm.r))),FALSE)</f>
        <v>0</v>
      </c>
      <c r="AF200" s="38" t="b" cm="1">
        <f t="array" ref="AF200">IFERROR(_xlfn.BYROW(TRACK_TYPES[[#This Row],[TRACK_TYPE_NARROW_GAUGE_RAILTYPE_OHLE]:[TRACK_TYPE_NARROW_GAUGE_RAILTYPE_NONE]],_xlfn.LAMBDA(_xlpm.r,OR(_xlpm.r))),FALSE)</f>
        <v>0</v>
      </c>
      <c r="AG200" s="38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2867</v>
      </c>
      <c r="B201" s="40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ref="AE201">IFERROR(_xlfn.BYROW(TRACK_TYPES[[#This Row],[TRACK_TYPE_STANDARD_GAUGE_RAILTYPE_OHLE]:[TRACK_TYPE_STANDARD_GAUGE_RAILTYPE_NONE]],_xlfn.LAMBDA(_xlpm.r,OR(_xlpm.r))),FALSE)</f>
        <v>1</v>
      </c>
      <c r="AF201" s="38" t="b" cm="1">
        <f t="array" ref="AF201">IFERROR(_xlfn.BYROW(TRACK_TYPES[[#This Row],[TRACK_TYPE_NARROW_GAUGE_RAILTYPE_OHLE]:[TRACK_TYPE_NARROW_GAUGE_RAILTYPE_NONE]],_xlfn.LAMBDA(_xlpm.r,OR(_xlpm.r))),FALSE)</f>
        <v>0</v>
      </c>
      <c r="AG201" s="38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2868</v>
      </c>
      <c r="B202" s="40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ref="AE202">IFERROR(_xlfn.BYROW(TRACK_TYPES[[#This Row],[TRACK_TYPE_STANDARD_GAUGE_RAILTYPE_OHLE]:[TRACK_TYPE_STANDARD_GAUGE_RAILTYPE_NONE]],_xlfn.LAMBDA(_xlpm.r,OR(_xlpm.r))),FALSE)</f>
        <v>1</v>
      </c>
      <c r="AF202" s="38" t="b" cm="1">
        <f t="array" ref="AF202">IFERROR(_xlfn.BYROW(TRACK_TYPES[[#This Row],[TRACK_TYPE_NARROW_GAUGE_RAILTYPE_OHLE]:[TRACK_TYPE_NARROW_GAUGE_RAILTYPE_NONE]],_xlfn.LAMBDA(_xlpm.r,OR(_xlpm.r))),FALSE)</f>
        <v>0</v>
      </c>
      <c r="AG202" s="38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2869</v>
      </c>
      <c r="B203" s="40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ref="AE203">IFERROR(_xlfn.BYROW(TRACK_TYPES[[#This Row],[TRACK_TYPE_STANDARD_GAUGE_RAILTYPE_OHLE]:[TRACK_TYPE_STANDARD_GAUGE_RAILTYPE_NONE]],_xlfn.LAMBDA(_xlpm.r,OR(_xlpm.r))),FALSE)</f>
        <v>0</v>
      </c>
      <c r="AF203" s="38" t="b" cm="1">
        <f t="array" ref="AF203">IFERROR(_xlfn.BYROW(TRACK_TYPES[[#This Row],[TRACK_TYPE_NARROW_GAUGE_RAILTYPE_OHLE]:[TRACK_TYPE_NARROW_GAUGE_RAILTYPE_NONE]],_xlfn.LAMBDA(_xlpm.r,OR(_xlpm.r))),FALSE)</f>
        <v>0</v>
      </c>
      <c r="AG203" s="38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2870</v>
      </c>
      <c r="B204" s="40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ref="AE204">IFERROR(_xlfn.BYROW(TRACK_TYPES[[#This Row],[TRACK_TYPE_STANDARD_GAUGE_RAILTYPE_OHLE]:[TRACK_TYPE_STANDARD_GAUGE_RAILTYPE_NONE]],_xlfn.LAMBDA(_xlpm.r,OR(_xlpm.r))),FALSE)</f>
        <v>1</v>
      </c>
      <c r="AF204" s="38" t="b" cm="1">
        <f t="array" ref="AF204">IFERROR(_xlfn.BYROW(TRACK_TYPES[[#This Row],[TRACK_TYPE_NARROW_GAUGE_RAILTYPE_OHLE]:[TRACK_TYPE_NARROW_GAUGE_RAILTYPE_NONE]],_xlfn.LAMBDA(_xlpm.r,OR(_xlpm.r))),FALSE)</f>
        <v>0</v>
      </c>
      <c r="AG204" s="38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2871</v>
      </c>
      <c r="B205" s="40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ref="AE205">IFERROR(_xlfn.BYROW(TRACK_TYPES[[#This Row],[TRACK_TYPE_STANDARD_GAUGE_RAILTYPE_OHLE]:[TRACK_TYPE_STANDARD_GAUGE_RAILTYPE_NONE]],_xlfn.LAMBDA(_xlpm.r,OR(_xlpm.r))),FALSE)</f>
        <v>1</v>
      </c>
      <c r="AF205" s="38" t="b" cm="1">
        <f t="array" ref="AF205">IFERROR(_xlfn.BYROW(TRACK_TYPES[[#This Row],[TRACK_TYPE_NARROW_GAUGE_RAILTYPE_OHLE]:[TRACK_TYPE_NARROW_GAUGE_RAILTYPE_NONE]],_xlfn.LAMBDA(_xlpm.r,OR(_xlpm.r))),FALSE)</f>
        <v>0</v>
      </c>
      <c r="AG205" s="38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2872</v>
      </c>
      <c r="B206" s="40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ref="AE206">IFERROR(_xlfn.BYROW(TRACK_TYPES[[#This Row],[TRACK_TYPE_STANDARD_GAUGE_RAILTYPE_OHLE]:[TRACK_TYPE_STANDARD_GAUGE_RAILTYPE_NONE]],_xlfn.LAMBDA(_xlpm.r,OR(_xlpm.r))),FALSE)</f>
        <v>0</v>
      </c>
      <c r="AF206" s="38" t="b" cm="1">
        <f t="array" ref="AF206">IFERROR(_xlfn.BYROW(TRACK_TYPES[[#This Row],[TRACK_TYPE_NARROW_GAUGE_RAILTYPE_OHLE]:[TRACK_TYPE_NARROW_GAUGE_RAILTYPE_NONE]],_xlfn.LAMBDA(_xlpm.r,OR(_xlpm.r))),FALSE)</f>
        <v>0</v>
      </c>
      <c r="AG206" s="38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2873</v>
      </c>
      <c r="B207" s="40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ref="AE207">IFERROR(_xlfn.BYROW(TRACK_TYPES[[#This Row],[TRACK_TYPE_STANDARD_GAUGE_RAILTYPE_OHLE]:[TRACK_TYPE_STANDARD_GAUGE_RAILTYPE_NONE]],_xlfn.LAMBDA(_xlpm.r,OR(_xlpm.r))),FALSE)</f>
        <v>1</v>
      </c>
      <c r="AF207" s="38" t="b" cm="1">
        <f t="array" ref="AF207">IFERROR(_xlfn.BYROW(TRACK_TYPES[[#This Row],[TRACK_TYPE_NARROW_GAUGE_RAILTYPE_OHLE]:[TRACK_TYPE_NARROW_GAUGE_RAILTYPE_NONE]],_xlfn.LAMBDA(_xlpm.r,OR(_xlpm.r))),FALSE)</f>
        <v>0</v>
      </c>
      <c r="AG207" s="38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2874</v>
      </c>
      <c r="B208" s="40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ref="AE208">IFERROR(_xlfn.BYROW(TRACK_TYPES[[#This Row],[TRACK_TYPE_STANDARD_GAUGE_RAILTYPE_OHLE]:[TRACK_TYPE_STANDARD_GAUGE_RAILTYPE_NONE]],_xlfn.LAMBDA(_xlpm.r,OR(_xlpm.r))),FALSE)</f>
        <v>1</v>
      </c>
      <c r="AF208" s="38" t="b" cm="1">
        <f t="array" ref="AF208">IFERROR(_xlfn.BYROW(TRACK_TYPES[[#This Row],[TRACK_TYPE_NARROW_GAUGE_RAILTYPE_OHLE]:[TRACK_TYPE_NARROW_GAUGE_RAILTYPE_NONE]],_xlfn.LAMBDA(_xlpm.r,OR(_xlpm.r))),FALSE)</f>
        <v>0</v>
      </c>
      <c r="AG208" s="38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2875</v>
      </c>
      <c r="B209" s="40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ref="AE209">IFERROR(_xlfn.BYROW(TRACK_TYPES[[#This Row],[TRACK_TYPE_STANDARD_GAUGE_RAILTYPE_OHLE]:[TRACK_TYPE_STANDARD_GAUGE_RAILTYPE_NONE]],_xlfn.LAMBDA(_xlpm.r,OR(_xlpm.r))),FALSE)</f>
        <v>1</v>
      </c>
      <c r="AF209" s="38" t="b" cm="1">
        <f t="array" ref="AF209">IFERROR(_xlfn.BYROW(TRACK_TYPES[[#This Row],[TRACK_TYPE_NARROW_GAUGE_RAILTYPE_OHLE]:[TRACK_TYPE_NARROW_GAUGE_RAILTYPE_NONE]],_xlfn.LAMBDA(_xlpm.r,OR(_xlpm.r))),FALSE)</f>
        <v>0</v>
      </c>
      <c r="AG209" s="38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2876</v>
      </c>
      <c r="B210" s="40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ref="AE210">IFERROR(_xlfn.BYROW(TRACK_TYPES[[#This Row],[TRACK_TYPE_STANDARD_GAUGE_RAILTYPE_OHLE]:[TRACK_TYPE_STANDARD_GAUGE_RAILTYPE_NONE]],_xlfn.LAMBDA(_xlpm.r,OR(_xlpm.r))),FALSE)</f>
        <v>1</v>
      </c>
      <c r="AF210" s="38" t="b" cm="1">
        <f t="array" ref="AF210">IFERROR(_xlfn.BYROW(TRACK_TYPES[[#This Row],[TRACK_TYPE_NARROW_GAUGE_RAILTYPE_OHLE]:[TRACK_TYPE_NARROW_GAUGE_RAILTYPE_NONE]],_xlfn.LAMBDA(_xlpm.r,OR(_xlpm.r))),FALSE)</f>
        <v>0</v>
      </c>
      <c r="AG210" s="38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2877</v>
      </c>
      <c r="B211" s="40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ref="AE211">IFERROR(_xlfn.BYROW(TRACK_TYPES[[#This Row],[TRACK_TYPE_STANDARD_GAUGE_RAILTYPE_OHLE]:[TRACK_TYPE_STANDARD_GAUGE_RAILTYPE_NONE]],_xlfn.LAMBDA(_xlpm.r,OR(_xlpm.r))),FALSE)</f>
        <v>0</v>
      </c>
      <c r="AF211" s="38" t="b" cm="1">
        <f t="array" ref="AF211">IFERROR(_xlfn.BYROW(TRACK_TYPES[[#This Row],[TRACK_TYPE_NARROW_GAUGE_RAILTYPE_OHLE]:[TRACK_TYPE_NARROW_GAUGE_RAILTYPE_NONE]],_xlfn.LAMBDA(_xlpm.r,OR(_xlpm.r))),FALSE)</f>
        <v>1</v>
      </c>
      <c r="AG211" s="38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2878</v>
      </c>
      <c r="B212" s="40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ref="AE212">IFERROR(_xlfn.BYROW(TRACK_TYPES[[#This Row],[TRACK_TYPE_STANDARD_GAUGE_RAILTYPE_OHLE]:[TRACK_TYPE_STANDARD_GAUGE_RAILTYPE_NONE]],_xlfn.LAMBDA(_xlpm.r,OR(_xlpm.r))),FALSE)</f>
        <v>1</v>
      </c>
      <c r="AF212" s="38" t="b" cm="1">
        <f t="array" ref="AF212">IFERROR(_xlfn.BYROW(TRACK_TYPES[[#This Row],[TRACK_TYPE_NARROW_GAUGE_RAILTYPE_OHLE]:[TRACK_TYPE_NARROW_GAUGE_RAILTYPE_NONE]],_xlfn.LAMBDA(_xlpm.r,OR(_xlpm.r))),FALSE)</f>
        <v>1</v>
      </c>
      <c r="AG212" s="38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2879</v>
      </c>
      <c r="B213" s="40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ref="AE213">IFERROR(_xlfn.BYROW(TRACK_TYPES[[#This Row],[TRACK_TYPE_STANDARD_GAUGE_RAILTYPE_OHLE]:[TRACK_TYPE_STANDARD_GAUGE_RAILTYPE_NONE]],_xlfn.LAMBDA(_xlpm.r,OR(_xlpm.r))),FALSE)</f>
        <v>1</v>
      </c>
      <c r="AF213" s="38" t="b" cm="1">
        <f t="array" ref="AF213">IFERROR(_xlfn.BYROW(TRACK_TYPES[[#This Row],[TRACK_TYPE_NARROW_GAUGE_RAILTYPE_OHLE]:[TRACK_TYPE_NARROW_GAUGE_RAILTYPE_NONE]],_xlfn.LAMBDA(_xlpm.r,OR(_xlpm.r))),FALSE)</f>
        <v>0</v>
      </c>
      <c r="AG213" s="38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2880</v>
      </c>
      <c r="B214" s="40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ref="AE214">IFERROR(_xlfn.BYROW(TRACK_TYPES[[#This Row],[TRACK_TYPE_STANDARD_GAUGE_RAILTYPE_OHLE]:[TRACK_TYPE_STANDARD_GAUGE_RAILTYPE_NONE]],_xlfn.LAMBDA(_xlpm.r,OR(_xlpm.r))),FALSE)</f>
        <v>1</v>
      </c>
      <c r="AF214" s="38" t="b" cm="1">
        <f t="array" ref="AF214">IFERROR(_xlfn.BYROW(TRACK_TYPES[[#This Row],[TRACK_TYPE_NARROW_GAUGE_RAILTYPE_OHLE]:[TRACK_TYPE_NARROW_GAUGE_RAILTYPE_NONE]],_xlfn.LAMBDA(_xlpm.r,OR(_xlpm.r))),FALSE)</f>
        <v>0</v>
      </c>
      <c r="AG214" s="38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2881</v>
      </c>
      <c r="B215" s="40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ref="AE215">IFERROR(_xlfn.BYROW(TRACK_TYPES[[#This Row],[TRACK_TYPE_STANDARD_GAUGE_RAILTYPE_OHLE]:[TRACK_TYPE_STANDARD_GAUGE_RAILTYPE_NONE]],_xlfn.LAMBDA(_xlpm.r,OR(_xlpm.r))),FALSE)</f>
        <v>1</v>
      </c>
      <c r="AF215" s="38" t="b" cm="1">
        <f t="array" ref="AF215">IFERROR(_xlfn.BYROW(TRACK_TYPES[[#This Row],[TRACK_TYPE_NARROW_GAUGE_RAILTYPE_OHLE]:[TRACK_TYPE_NARROW_GAUGE_RAILTYPE_NONE]],_xlfn.LAMBDA(_xlpm.r,OR(_xlpm.r))),FALSE)</f>
        <v>0</v>
      </c>
      <c r="AG215" s="38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2882</v>
      </c>
      <c r="B216" s="40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ref="AE216">IFERROR(_xlfn.BYROW(TRACK_TYPES[[#This Row],[TRACK_TYPE_STANDARD_GAUGE_RAILTYPE_OHLE]:[TRACK_TYPE_STANDARD_GAUGE_RAILTYPE_NONE]],_xlfn.LAMBDA(_xlpm.r,OR(_xlpm.r))),FALSE)</f>
        <v>1</v>
      </c>
      <c r="AF216" s="38" t="b" cm="1">
        <f t="array" ref="AF216">IFERROR(_xlfn.BYROW(TRACK_TYPES[[#This Row],[TRACK_TYPE_NARROW_GAUGE_RAILTYPE_OHLE]:[TRACK_TYPE_NARROW_GAUGE_RAILTYPE_NONE]],_xlfn.LAMBDA(_xlpm.r,OR(_xlpm.r))),FALSE)</f>
        <v>0</v>
      </c>
      <c r="AG216" s="38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2883</v>
      </c>
      <c r="B217" s="40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ref="AE217">IFERROR(_xlfn.BYROW(TRACK_TYPES[[#This Row],[TRACK_TYPE_STANDARD_GAUGE_RAILTYPE_OHLE]:[TRACK_TYPE_STANDARD_GAUGE_RAILTYPE_NONE]],_xlfn.LAMBDA(_xlpm.r,OR(_xlpm.r))),FALSE)</f>
        <v>1</v>
      </c>
      <c r="AF217" s="38" t="b" cm="1">
        <f t="array" ref="AF217">IFERROR(_xlfn.BYROW(TRACK_TYPES[[#This Row],[TRACK_TYPE_NARROW_GAUGE_RAILTYPE_OHLE]:[TRACK_TYPE_NARROW_GAUGE_RAILTYPE_NONE]],_xlfn.LAMBDA(_xlpm.r,OR(_xlpm.r))),FALSE)</f>
        <v>0</v>
      </c>
      <c r="AG217" s="38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2884</v>
      </c>
      <c r="B218" s="40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ref="AE218">IFERROR(_xlfn.BYROW(TRACK_TYPES[[#This Row],[TRACK_TYPE_STANDARD_GAUGE_RAILTYPE_OHLE]:[TRACK_TYPE_STANDARD_GAUGE_RAILTYPE_NONE]],_xlfn.LAMBDA(_xlpm.r,OR(_xlpm.r))),FALSE)</f>
        <v>0</v>
      </c>
      <c r="AF218" s="38" t="b" cm="1">
        <f t="array" ref="AF218">IFERROR(_xlfn.BYROW(TRACK_TYPES[[#This Row],[TRACK_TYPE_NARROW_GAUGE_RAILTYPE_OHLE]:[TRACK_TYPE_NARROW_GAUGE_RAILTYPE_NONE]],_xlfn.LAMBDA(_xlpm.r,OR(_xlpm.r))),FALSE)</f>
        <v>0</v>
      </c>
      <c r="AG218" s="38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2885</v>
      </c>
      <c r="B219" s="40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ref="AE219">IFERROR(_xlfn.BYROW(TRACK_TYPES[[#This Row],[TRACK_TYPE_STANDARD_GAUGE_RAILTYPE_OHLE]:[TRACK_TYPE_STANDARD_GAUGE_RAILTYPE_NONE]],_xlfn.LAMBDA(_xlpm.r,OR(_xlpm.r))),FALSE)</f>
        <v>0</v>
      </c>
      <c r="AF219" s="38" t="b" cm="1">
        <f t="array" ref="AF219">IFERROR(_xlfn.BYROW(TRACK_TYPES[[#This Row],[TRACK_TYPE_NARROW_GAUGE_RAILTYPE_OHLE]:[TRACK_TYPE_NARROW_GAUGE_RAILTYPE_NONE]],_xlfn.LAMBDA(_xlpm.r,OR(_xlpm.r))),FALSE)</f>
        <v>0</v>
      </c>
      <c r="AG219" s="38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2886</v>
      </c>
      <c r="B220" s="40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ref="AE220">IFERROR(_xlfn.BYROW(TRACK_TYPES[[#This Row],[TRACK_TYPE_STANDARD_GAUGE_RAILTYPE_OHLE]:[TRACK_TYPE_STANDARD_GAUGE_RAILTYPE_NONE]],_xlfn.LAMBDA(_xlpm.r,OR(_xlpm.r))),FALSE)</f>
        <v>0</v>
      </c>
      <c r="AF220" s="38" t="b" cm="1">
        <f t="array" ref="AF220">IFERROR(_xlfn.BYROW(TRACK_TYPES[[#This Row],[TRACK_TYPE_NARROW_GAUGE_RAILTYPE_OHLE]:[TRACK_TYPE_NARROW_GAUGE_RAILTYPE_NONE]],_xlfn.LAMBDA(_xlpm.r,OR(_xlpm.r))),FALSE)</f>
        <v>0</v>
      </c>
      <c r="AG220" s="38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2887</v>
      </c>
      <c r="B221" s="40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ref="AE221">IFERROR(_xlfn.BYROW(TRACK_TYPES[[#This Row],[TRACK_TYPE_STANDARD_GAUGE_RAILTYPE_OHLE]:[TRACK_TYPE_STANDARD_GAUGE_RAILTYPE_NONE]],_xlfn.LAMBDA(_xlpm.r,OR(_xlpm.r))),FALSE)</f>
        <v>1</v>
      </c>
      <c r="AF221" s="38" t="b" cm="1">
        <f t="array" ref="AF221">IFERROR(_xlfn.BYROW(TRACK_TYPES[[#This Row],[TRACK_TYPE_NARROW_GAUGE_RAILTYPE_OHLE]:[TRACK_TYPE_NARROW_GAUGE_RAILTYPE_NONE]],_xlfn.LAMBDA(_xlpm.r,OR(_xlpm.r))),FALSE)</f>
        <v>0</v>
      </c>
      <c r="AG221" s="38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2888</v>
      </c>
      <c r="B222" s="40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ref="AE222">IFERROR(_xlfn.BYROW(TRACK_TYPES[[#This Row],[TRACK_TYPE_STANDARD_GAUGE_RAILTYPE_OHLE]:[TRACK_TYPE_STANDARD_GAUGE_RAILTYPE_NONE]],_xlfn.LAMBDA(_xlpm.r,OR(_xlpm.r))),FALSE)</f>
        <v>1</v>
      </c>
      <c r="AF222" s="38" t="b" cm="1">
        <f t="array" ref="AF222">IFERROR(_xlfn.BYROW(TRACK_TYPES[[#This Row],[TRACK_TYPE_NARROW_GAUGE_RAILTYPE_OHLE]:[TRACK_TYPE_NARROW_GAUGE_RAILTYPE_NONE]],_xlfn.LAMBDA(_xlpm.r,OR(_xlpm.r))),FALSE)</f>
        <v>0</v>
      </c>
      <c r="AG222" s="38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2889</v>
      </c>
      <c r="B223" s="40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ref="AE223">IFERROR(_xlfn.BYROW(TRACK_TYPES[[#This Row],[TRACK_TYPE_STANDARD_GAUGE_RAILTYPE_OHLE]:[TRACK_TYPE_STANDARD_GAUGE_RAILTYPE_NONE]],_xlfn.LAMBDA(_xlpm.r,OR(_xlpm.r))),FALSE)</f>
        <v>1</v>
      </c>
      <c r="AF223" s="38" t="b" cm="1">
        <f t="array" ref="AF223">IFERROR(_xlfn.BYROW(TRACK_TYPES[[#This Row],[TRACK_TYPE_NARROW_GAUGE_RAILTYPE_OHLE]:[TRACK_TYPE_NARROW_GAUGE_RAILTYPE_NONE]],_xlfn.LAMBDA(_xlpm.r,OR(_xlpm.r))),FALSE)</f>
        <v>0</v>
      </c>
      <c r="AG223" s="38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2890</v>
      </c>
      <c r="B224" s="40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ref="AE224">IFERROR(_xlfn.BYROW(TRACK_TYPES[[#This Row],[TRACK_TYPE_STANDARD_GAUGE_RAILTYPE_OHLE]:[TRACK_TYPE_STANDARD_GAUGE_RAILTYPE_NONE]],_xlfn.LAMBDA(_xlpm.r,OR(_xlpm.r))),FALSE)</f>
        <v>1</v>
      </c>
      <c r="AF224" s="38" t="b" cm="1">
        <f t="array" ref="AF224">IFERROR(_xlfn.BYROW(TRACK_TYPES[[#This Row],[TRACK_TYPE_NARROW_GAUGE_RAILTYPE_OHLE]:[TRACK_TYPE_NARROW_GAUGE_RAILTYPE_NONE]],_xlfn.LAMBDA(_xlpm.r,OR(_xlpm.r))),FALSE)</f>
        <v>1</v>
      </c>
      <c r="AG224" s="38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3473</v>
      </c>
      <c r="B225" s="40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ref="AE225">IFERROR(_xlfn.BYROW(TRACK_TYPES[[#This Row],[TRACK_TYPE_STANDARD_GAUGE_RAILTYPE_OHLE]:[TRACK_TYPE_STANDARD_GAUGE_RAILTYPE_NONE]],_xlfn.LAMBDA(_xlpm.r,OR(_xlpm.r))),FALSE)</f>
        <v>1</v>
      </c>
      <c r="AF225" s="38" t="b" cm="1">
        <f t="array" ref="AF225">IFERROR(_xlfn.BYROW(TRACK_TYPES[[#This Row],[TRACK_TYPE_NARROW_GAUGE_RAILTYPE_OHLE]:[TRACK_TYPE_NARROW_GAUGE_RAILTYPE_NONE]],_xlfn.LAMBDA(_xlpm.r,OR(_xlpm.r))),FALSE)</f>
        <v>0</v>
      </c>
      <c r="AG225" s="38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2891</v>
      </c>
      <c r="B226" s="40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ref="AE226">IFERROR(_xlfn.BYROW(TRACK_TYPES[[#This Row],[TRACK_TYPE_STANDARD_GAUGE_RAILTYPE_OHLE]:[TRACK_TYPE_STANDARD_GAUGE_RAILTYPE_NONE]],_xlfn.LAMBDA(_xlpm.r,OR(_xlpm.r))),FALSE)</f>
        <v>1</v>
      </c>
      <c r="AF226" s="38" t="b" cm="1">
        <f t="array" ref="AF226">IFERROR(_xlfn.BYROW(TRACK_TYPES[[#This Row],[TRACK_TYPE_NARROW_GAUGE_RAILTYPE_OHLE]:[TRACK_TYPE_NARROW_GAUGE_RAILTYPE_NONE]],_xlfn.LAMBDA(_xlpm.r,OR(_xlpm.r))),FALSE)</f>
        <v>0</v>
      </c>
      <c r="AG226" s="38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2892</v>
      </c>
      <c r="B227" s="40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ref="AE227">IFERROR(_xlfn.BYROW(TRACK_TYPES[[#This Row],[TRACK_TYPE_STANDARD_GAUGE_RAILTYPE_OHLE]:[TRACK_TYPE_STANDARD_GAUGE_RAILTYPE_NONE]],_xlfn.LAMBDA(_xlpm.r,OR(_xlpm.r))),FALSE)</f>
        <v>1</v>
      </c>
      <c r="AF227" s="38" t="b" cm="1">
        <f t="array" ref="AF227">IFERROR(_xlfn.BYROW(TRACK_TYPES[[#This Row],[TRACK_TYPE_NARROW_GAUGE_RAILTYPE_OHLE]:[TRACK_TYPE_NARROW_GAUGE_RAILTYPE_NONE]],_xlfn.LAMBDA(_xlpm.r,OR(_xlpm.r))),FALSE)</f>
        <v>0</v>
      </c>
      <c r="AG227" s="38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2893</v>
      </c>
      <c r="B228" s="40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ref="AE228">IFERROR(_xlfn.BYROW(TRACK_TYPES[[#This Row],[TRACK_TYPE_STANDARD_GAUGE_RAILTYPE_OHLE]:[TRACK_TYPE_STANDARD_GAUGE_RAILTYPE_NONE]],_xlfn.LAMBDA(_xlpm.r,OR(_xlpm.r))),FALSE)</f>
        <v>1</v>
      </c>
      <c r="AF228" s="38" t="b" cm="1">
        <f t="array" ref="AF228">IFERROR(_xlfn.BYROW(TRACK_TYPES[[#This Row],[TRACK_TYPE_NARROW_GAUGE_RAILTYPE_OHLE]:[TRACK_TYPE_NARROW_GAUGE_RAILTYPE_NONE]],_xlfn.LAMBDA(_xlpm.r,OR(_xlpm.r))),FALSE)</f>
        <v>0</v>
      </c>
      <c r="AG228" s="38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2894</v>
      </c>
      <c r="B229" s="40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ref="AE229">IFERROR(_xlfn.BYROW(TRACK_TYPES[[#This Row],[TRACK_TYPE_STANDARD_GAUGE_RAILTYPE_OHLE]:[TRACK_TYPE_STANDARD_GAUGE_RAILTYPE_NONE]],_xlfn.LAMBDA(_xlpm.r,OR(_xlpm.r))),FALSE)</f>
        <v>0</v>
      </c>
      <c r="AF229" s="38" t="b" cm="1">
        <f t="array" ref="AF229">IFERROR(_xlfn.BYROW(TRACK_TYPES[[#This Row],[TRACK_TYPE_NARROW_GAUGE_RAILTYPE_OHLE]:[TRACK_TYPE_NARROW_GAUGE_RAILTYPE_NONE]],_xlfn.LAMBDA(_xlpm.r,OR(_xlpm.r))),FALSE)</f>
        <v>0</v>
      </c>
      <c r="AG229" s="38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2895</v>
      </c>
      <c r="B230" s="40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ref="AE230">IFERROR(_xlfn.BYROW(TRACK_TYPES[[#This Row],[TRACK_TYPE_STANDARD_GAUGE_RAILTYPE_OHLE]:[TRACK_TYPE_STANDARD_GAUGE_RAILTYPE_NONE]],_xlfn.LAMBDA(_xlpm.r,OR(_xlpm.r))),FALSE)</f>
        <v>1</v>
      </c>
      <c r="AF230" s="38" t="b" cm="1">
        <f t="array" ref="AF230">IFERROR(_xlfn.BYROW(TRACK_TYPES[[#This Row],[TRACK_TYPE_NARROW_GAUGE_RAILTYPE_OHLE]:[TRACK_TYPE_NARROW_GAUGE_RAILTYPE_NONE]],_xlfn.LAMBDA(_xlpm.r,OR(_xlpm.r))),FALSE)</f>
        <v>0</v>
      </c>
      <c r="AG230" s="38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2896</v>
      </c>
      <c r="B231" s="40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ref="AE231">IFERROR(_xlfn.BYROW(TRACK_TYPES[[#This Row],[TRACK_TYPE_STANDARD_GAUGE_RAILTYPE_OHLE]:[TRACK_TYPE_STANDARD_GAUGE_RAILTYPE_NONE]],_xlfn.LAMBDA(_xlpm.r,OR(_xlpm.r))),FALSE)</f>
        <v>1</v>
      </c>
      <c r="AF231" s="38" t="b" cm="1">
        <f t="array" ref="AF231">IFERROR(_xlfn.BYROW(TRACK_TYPES[[#This Row],[TRACK_TYPE_NARROW_GAUGE_RAILTYPE_OHLE]:[TRACK_TYPE_NARROW_GAUGE_RAILTYPE_NONE]],_xlfn.LAMBDA(_xlpm.r,OR(_xlpm.r))),FALSE)</f>
        <v>0</v>
      </c>
      <c r="AG231" s="38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2897</v>
      </c>
      <c r="B232" s="40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ref="AE232">IFERROR(_xlfn.BYROW(TRACK_TYPES[[#This Row],[TRACK_TYPE_STANDARD_GAUGE_RAILTYPE_OHLE]:[TRACK_TYPE_STANDARD_GAUGE_RAILTYPE_NONE]],_xlfn.LAMBDA(_xlpm.r,OR(_xlpm.r))),FALSE)</f>
        <v>0</v>
      </c>
      <c r="AF232" s="38" t="b" cm="1">
        <f t="array" ref="AF232">IFERROR(_xlfn.BYROW(TRACK_TYPES[[#This Row],[TRACK_TYPE_NARROW_GAUGE_RAILTYPE_OHLE]:[TRACK_TYPE_NARROW_GAUGE_RAILTYPE_NONE]],_xlfn.LAMBDA(_xlpm.r,OR(_xlpm.r))),FALSE)</f>
        <v>0</v>
      </c>
      <c r="AG232" s="38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2898</v>
      </c>
      <c r="B233" s="40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ref="AE233">IFERROR(_xlfn.BYROW(TRACK_TYPES[[#This Row],[TRACK_TYPE_STANDARD_GAUGE_RAILTYPE_OHLE]:[TRACK_TYPE_STANDARD_GAUGE_RAILTYPE_NONE]],_xlfn.LAMBDA(_xlpm.r,OR(_xlpm.r))),FALSE)</f>
        <v>1</v>
      </c>
      <c r="AF233" s="38" t="b" cm="1">
        <f t="array" ref="AF233">IFERROR(_xlfn.BYROW(TRACK_TYPES[[#This Row],[TRACK_TYPE_NARROW_GAUGE_RAILTYPE_OHLE]:[TRACK_TYPE_NARROW_GAUGE_RAILTYPE_NONE]],_xlfn.LAMBDA(_xlpm.r,OR(_xlpm.r))),FALSE)</f>
        <v>0</v>
      </c>
      <c r="AG233" s="38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2899</v>
      </c>
      <c r="B234" s="40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ref="AE234">IFERROR(_xlfn.BYROW(TRACK_TYPES[[#This Row],[TRACK_TYPE_STANDARD_GAUGE_RAILTYPE_OHLE]:[TRACK_TYPE_STANDARD_GAUGE_RAILTYPE_NONE]],_xlfn.LAMBDA(_xlpm.r,OR(_xlpm.r))),FALSE)</f>
        <v>1</v>
      </c>
      <c r="AF234" s="38" t="b" cm="1">
        <f t="array" ref="AF234">IFERROR(_xlfn.BYROW(TRACK_TYPES[[#This Row],[TRACK_TYPE_NARROW_GAUGE_RAILTYPE_OHLE]:[TRACK_TYPE_NARROW_GAUGE_RAILTYPE_NONE]],_xlfn.LAMBDA(_xlpm.r,OR(_xlpm.r))),FALSE)</f>
        <v>0</v>
      </c>
      <c r="AG234" s="38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2900</v>
      </c>
      <c r="B235" s="40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ref="AE235">IFERROR(_xlfn.BYROW(TRACK_TYPES[[#This Row],[TRACK_TYPE_STANDARD_GAUGE_RAILTYPE_OHLE]:[TRACK_TYPE_STANDARD_GAUGE_RAILTYPE_NONE]],_xlfn.LAMBDA(_xlpm.r,OR(_xlpm.r))),FALSE)</f>
        <v>0</v>
      </c>
      <c r="AF235" s="38" t="b" cm="1">
        <f t="array" ref="AF235">IFERROR(_xlfn.BYROW(TRACK_TYPES[[#This Row],[TRACK_TYPE_NARROW_GAUGE_RAILTYPE_OHLE]:[TRACK_TYPE_NARROW_GAUGE_RAILTYPE_NONE]],_xlfn.LAMBDA(_xlpm.r,OR(_xlpm.r))),FALSE)</f>
        <v>0</v>
      </c>
      <c r="AG235" s="38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2901</v>
      </c>
      <c r="B236" s="40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ref="AE236">IFERROR(_xlfn.BYROW(TRACK_TYPES[[#This Row],[TRACK_TYPE_STANDARD_GAUGE_RAILTYPE_OHLE]:[TRACK_TYPE_STANDARD_GAUGE_RAILTYPE_NONE]],_xlfn.LAMBDA(_xlpm.r,OR(_xlpm.r))),FALSE)</f>
        <v>1</v>
      </c>
      <c r="AF236" s="38" t="b" cm="1">
        <f t="array" ref="AF236">IFERROR(_xlfn.BYROW(TRACK_TYPES[[#This Row],[TRACK_TYPE_NARROW_GAUGE_RAILTYPE_OHLE]:[TRACK_TYPE_NARROW_GAUGE_RAILTYPE_NONE]],_xlfn.LAMBDA(_xlpm.r,OR(_xlpm.r))),FALSE)</f>
        <v>0</v>
      </c>
      <c r="AG236" s="38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2902</v>
      </c>
      <c r="B237" s="40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ref="AE237">IFERROR(_xlfn.BYROW(TRACK_TYPES[[#This Row],[TRACK_TYPE_STANDARD_GAUGE_RAILTYPE_OHLE]:[TRACK_TYPE_STANDARD_GAUGE_RAILTYPE_NONE]],_xlfn.LAMBDA(_xlpm.r,OR(_xlpm.r))),FALSE)</f>
        <v>1</v>
      </c>
      <c r="AF237" s="38" t="b" cm="1">
        <f t="array" ref="AF237">IFERROR(_xlfn.BYROW(TRACK_TYPES[[#This Row],[TRACK_TYPE_NARROW_GAUGE_RAILTYPE_OHLE]:[TRACK_TYPE_NARROW_GAUGE_RAILTYPE_NONE]],_xlfn.LAMBDA(_xlpm.r,OR(_xlpm.r))),FALSE)</f>
        <v>0</v>
      </c>
      <c r="AG237" s="38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2903</v>
      </c>
      <c r="B238" s="40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ref="AE238">IFERROR(_xlfn.BYROW(TRACK_TYPES[[#This Row],[TRACK_TYPE_STANDARD_GAUGE_RAILTYPE_OHLE]:[TRACK_TYPE_STANDARD_GAUGE_RAILTYPE_NONE]],_xlfn.LAMBDA(_xlpm.r,OR(_xlpm.r))),FALSE)</f>
        <v>1</v>
      </c>
      <c r="AF238" s="38" t="b" cm="1">
        <f t="array" ref="AF238">IFERROR(_xlfn.BYROW(TRACK_TYPES[[#This Row],[TRACK_TYPE_NARROW_GAUGE_RAILTYPE_OHLE]:[TRACK_TYPE_NARROW_GAUGE_RAILTYPE_NONE]],_xlfn.LAMBDA(_xlpm.r,OR(_xlpm.r))),FALSE)</f>
        <v>0</v>
      </c>
      <c r="AG238" s="38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2904</v>
      </c>
      <c r="B239" s="40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ref="AE239">IFERROR(_xlfn.BYROW(TRACK_TYPES[[#This Row],[TRACK_TYPE_STANDARD_GAUGE_RAILTYPE_OHLE]:[TRACK_TYPE_STANDARD_GAUGE_RAILTYPE_NONE]],_xlfn.LAMBDA(_xlpm.r,OR(_xlpm.r))),FALSE)</f>
        <v>1</v>
      </c>
      <c r="AF239" s="38" t="b" cm="1">
        <f t="array" ref="AF239">IFERROR(_xlfn.BYROW(TRACK_TYPES[[#This Row],[TRACK_TYPE_NARROW_GAUGE_RAILTYPE_OHLE]:[TRACK_TYPE_NARROW_GAUGE_RAILTYPE_NONE]],_xlfn.LAMBDA(_xlpm.r,OR(_xlpm.r))),FALSE)</f>
        <v>0</v>
      </c>
      <c r="AG239" s="38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2905</v>
      </c>
      <c r="B240" s="40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ref="AE240">IFERROR(_xlfn.BYROW(TRACK_TYPES[[#This Row],[TRACK_TYPE_STANDARD_GAUGE_RAILTYPE_OHLE]:[TRACK_TYPE_STANDARD_GAUGE_RAILTYPE_NONE]],_xlfn.LAMBDA(_xlpm.r,OR(_xlpm.r))),FALSE)</f>
        <v>1</v>
      </c>
      <c r="AF240" s="38" t="b" cm="1">
        <f t="array" ref="AF240">IFERROR(_xlfn.BYROW(TRACK_TYPES[[#This Row],[TRACK_TYPE_NARROW_GAUGE_RAILTYPE_OHLE]:[TRACK_TYPE_NARROW_GAUGE_RAILTYPE_NONE]],_xlfn.LAMBDA(_xlpm.r,OR(_xlpm.r))),FALSE)</f>
        <v>0</v>
      </c>
      <c r="AG240" s="38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2906</v>
      </c>
      <c r="B241" s="40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ref="AE241">IFERROR(_xlfn.BYROW(TRACK_TYPES[[#This Row],[TRACK_TYPE_STANDARD_GAUGE_RAILTYPE_OHLE]:[TRACK_TYPE_STANDARD_GAUGE_RAILTYPE_NONE]],_xlfn.LAMBDA(_xlpm.r,OR(_xlpm.r))),FALSE)</f>
        <v>0</v>
      </c>
      <c r="AF241" s="38" t="b" cm="1">
        <f t="array" ref="AF241">IFERROR(_xlfn.BYROW(TRACK_TYPES[[#This Row],[TRACK_TYPE_NARROW_GAUGE_RAILTYPE_OHLE]:[TRACK_TYPE_NARROW_GAUGE_RAILTYPE_NONE]],_xlfn.LAMBDA(_xlpm.r,OR(_xlpm.r))),FALSE)</f>
        <v>1</v>
      </c>
      <c r="AG241" s="38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2907</v>
      </c>
      <c r="B242" s="40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ref="AE242">IFERROR(_xlfn.BYROW(TRACK_TYPES[[#This Row],[TRACK_TYPE_STANDARD_GAUGE_RAILTYPE_OHLE]:[TRACK_TYPE_STANDARD_GAUGE_RAILTYPE_NONE]],_xlfn.LAMBDA(_xlpm.r,OR(_xlpm.r))),FALSE)</f>
        <v>1</v>
      </c>
      <c r="AF242" s="38" t="b" cm="1">
        <f t="array" ref="AF242">IFERROR(_xlfn.BYROW(TRACK_TYPES[[#This Row],[TRACK_TYPE_NARROW_GAUGE_RAILTYPE_OHLE]:[TRACK_TYPE_NARROW_GAUGE_RAILTYPE_NONE]],_xlfn.LAMBDA(_xlpm.r,OR(_xlpm.r))),FALSE)</f>
        <v>0</v>
      </c>
      <c r="AG242" s="38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2908</v>
      </c>
      <c r="B243" s="40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ref="AE243">IFERROR(_xlfn.BYROW(TRACK_TYPES[[#This Row],[TRACK_TYPE_STANDARD_GAUGE_RAILTYPE_OHLE]:[TRACK_TYPE_STANDARD_GAUGE_RAILTYPE_NONE]],_xlfn.LAMBDA(_xlpm.r,OR(_xlpm.r))),FALSE)</f>
        <v>1</v>
      </c>
      <c r="AF243" s="38" t="b" cm="1">
        <f t="array" ref="AF243">IFERROR(_xlfn.BYROW(TRACK_TYPES[[#This Row],[TRACK_TYPE_NARROW_GAUGE_RAILTYPE_OHLE]:[TRACK_TYPE_NARROW_GAUGE_RAILTYPE_NONE]],_xlfn.LAMBDA(_xlpm.r,OR(_xlpm.r))),FALSE)</f>
        <v>0</v>
      </c>
      <c r="AG243" s="38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2909</v>
      </c>
      <c r="B244" s="40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ref="AE244">IFERROR(_xlfn.BYROW(TRACK_TYPES[[#This Row],[TRACK_TYPE_STANDARD_GAUGE_RAILTYPE_OHLE]:[TRACK_TYPE_STANDARD_GAUGE_RAILTYPE_NONE]],_xlfn.LAMBDA(_xlpm.r,OR(_xlpm.r))),FALSE)</f>
        <v>0</v>
      </c>
      <c r="AF244" s="38" t="b" cm="1">
        <f t="array" ref="AF244">IFERROR(_xlfn.BYROW(TRACK_TYPES[[#This Row],[TRACK_TYPE_NARROW_GAUGE_RAILTYPE_OHLE]:[TRACK_TYPE_NARROW_GAUGE_RAILTYPE_NONE]],_xlfn.LAMBDA(_xlpm.r,OR(_xlpm.r))),FALSE)</f>
        <v>0</v>
      </c>
      <c r="AG244" s="38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2910</v>
      </c>
      <c r="B245" s="40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ref="AE245">IFERROR(_xlfn.BYROW(TRACK_TYPES[[#This Row],[TRACK_TYPE_STANDARD_GAUGE_RAILTYPE_OHLE]:[TRACK_TYPE_STANDARD_GAUGE_RAILTYPE_NONE]],_xlfn.LAMBDA(_xlpm.r,OR(_xlpm.r))),FALSE)</f>
        <v>1</v>
      </c>
      <c r="AF245" s="38" t="b" cm="1">
        <f t="array" ref="AF245">IFERROR(_xlfn.BYROW(TRACK_TYPES[[#This Row],[TRACK_TYPE_NARROW_GAUGE_RAILTYPE_OHLE]:[TRACK_TYPE_NARROW_GAUGE_RAILTYPE_NONE]],_xlfn.LAMBDA(_xlpm.r,OR(_xlpm.r))),FALSE)</f>
        <v>1</v>
      </c>
      <c r="AG245" s="38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2911</v>
      </c>
      <c r="B246" s="40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ref="AE246">IFERROR(_xlfn.BYROW(TRACK_TYPES[[#This Row],[TRACK_TYPE_STANDARD_GAUGE_RAILTYPE_OHLE]:[TRACK_TYPE_STANDARD_GAUGE_RAILTYPE_NONE]],_xlfn.LAMBDA(_xlpm.r,OR(_xlpm.r))),FALSE)</f>
        <v>1</v>
      </c>
      <c r="AF246" s="38" t="b" cm="1">
        <f t="array" ref="AF246">IFERROR(_xlfn.BYROW(TRACK_TYPES[[#This Row],[TRACK_TYPE_NARROW_GAUGE_RAILTYPE_OHLE]:[TRACK_TYPE_NARROW_GAUGE_RAILTYPE_NONE]],_xlfn.LAMBDA(_xlpm.r,OR(_xlpm.r))),FALSE)</f>
        <v>0</v>
      </c>
      <c r="AG246" s="38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2912</v>
      </c>
      <c r="B247" s="40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ref="AE247">IFERROR(_xlfn.BYROW(TRACK_TYPES[[#This Row],[TRACK_TYPE_STANDARD_GAUGE_RAILTYPE_OHLE]:[TRACK_TYPE_STANDARD_GAUGE_RAILTYPE_NONE]],_xlfn.LAMBDA(_xlpm.r,OR(_xlpm.r))),FALSE)</f>
        <v>0</v>
      </c>
      <c r="AF247" s="38" t="b" cm="1">
        <f t="array" ref="AF247">IFERROR(_xlfn.BYROW(TRACK_TYPES[[#This Row],[TRACK_TYPE_NARROW_GAUGE_RAILTYPE_OHLE]:[TRACK_TYPE_NARROW_GAUGE_RAILTYPE_NONE]],_xlfn.LAMBDA(_xlpm.r,OR(_xlpm.r))),FALSE)</f>
        <v>0</v>
      </c>
      <c r="AG247" s="38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2913</v>
      </c>
      <c r="B248" s="40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ref="AE248">IFERROR(_xlfn.BYROW(TRACK_TYPES[[#This Row],[TRACK_TYPE_STANDARD_GAUGE_RAILTYPE_OHLE]:[TRACK_TYPE_STANDARD_GAUGE_RAILTYPE_NONE]],_xlfn.LAMBDA(_xlpm.r,OR(_xlpm.r))),FALSE)</f>
        <v>1</v>
      </c>
      <c r="AF248" s="38" t="b" cm="1">
        <f t="array" ref="AF248">IFERROR(_xlfn.BYROW(TRACK_TYPES[[#This Row],[TRACK_TYPE_NARROW_GAUGE_RAILTYPE_OHLE]:[TRACK_TYPE_NARROW_GAUGE_RAILTYPE_NONE]],_xlfn.LAMBDA(_xlpm.r,OR(_xlpm.r))),FALSE)</f>
        <v>1</v>
      </c>
      <c r="AG248" s="38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2914</v>
      </c>
      <c r="B249" s="40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ref="AE249">IFERROR(_xlfn.BYROW(TRACK_TYPES[[#This Row],[TRACK_TYPE_STANDARD_GAUGE_RAILTYPE_OHLE]:[TRACK_TYPE_STANDARD_GAUGE_RAILTYPE_NONE]],_xlfn.LAMBDA(_xlpm.r,OR(_xlpm.r))),FALSE)</f>
        <v>0</v>
      </c>
      <c r="AF249" s="38" t="b" cm="1">
        <f t="array" ref="AF249">IFERROR(_xlfn.BYROW(TRACK_TYPES[[#This Row],[TRACK_TYPE_NARROW_GAUGE_RAILTYPE_OHLE]:[TRACK_TYPE_NARROW_GAUGE_RAILTYPE_NONE]],_xlfn.LAMBDA(_xlpm.r,OR(_xlpm.r))),FALSE)</f>
        <v>0</v>
      </c>
      <c r="AG249" s="38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2915</v>
      </c>
      <c r="B250" s="40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ref="AE250">IFERROR(_xlfn.BYROW(TRACK_TYPES[[#This Row],[TRACK_TYPE_STANDARD_GAUGE_RAILTYPE_OHLE]:[TRACK_TYPE_STANDARD_GAUGE_RAILTYPE_NONE]],_xlfn.LAMBDA(_xlpm.r,OR(_xlpm.r))),FALSE)</f>
        <v>1</v>
      </c>
      <c r="AF250" s="38" t="b" cm="1">
        <f t="array" ref="AF250">IFERROR(_xlfn.BYROW(TRACK_TYPES[[#This Row],[TRACK_TYPE_NARROW_GAUGE_RAILTYPE_OHLE]:[TRACK_TYPE_NARROW_GAUGE_RAILTYPE_NONE]],_xlfn.LAMBDA(_xlpm.r,OR(_xlpm.r))),FALSE)</f>
        <v>0</v>
      </c>
      <c r="AG250" s="38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2916</v>
      </c>
      <c r="B251" s="40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ref="AE251">IFERROR(_xlfn.BYROW(TRACK_TYPES[[#This Row],[TRACK_TYPE_STANDARD_GAUGE_RAILTYPE_OHLE]:[TRACK_TYPE_STANDARD_GAUGE_RAILTYPE_NONE]],_xlfn.LAMBDA(_xlpm.r,OR(_xlpm.r))),FALSE)</f>
        <v>1</v>
      </c>
      <c r="AF251" s="38" t="b" cm="1">
        <f t="array" ref="AF251">IFERROR(_xlfn.BYROW(TRACK_TYPES[[#This Row],[TRACK_TYPE_NARROW_GAUGE_RAILTYPE_OHLE]:[TRACK_TYPE_NARROW_GAUGE_RAILTYPE_NONE]],_xlfn.LAMBDA(_xlpm.r,OR(_xlpm.r))),FALSE)</f>
        <v>0</v>
      </c>
      <c r="AG251" s="38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2917</v>
      </c>
      <c r="B252" s="40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ref="AE252">IFERROR(_xlfn.BYROW(TRACK_TYPES[[#This Row],[TRACK_TYPE_STANDARD_GAUGE_RAILTYPE_OHLE]:[TRACK_TYPE_STANDARD_GAUGE_RAILTYPE_NONE]],_xlfn.LAMBDA(_xlpm.r,OR(_xlpm.r))),FALSE)</f>
        <v>0</v>
      </c>
      <c r="AF252" s="38" t="b" cm="1">
        <f t="array" ref="AF252">IFERROR(_xlfn.BYROW(TRACK_TYPES[[#This Row],[TRACK_TYPE_NARROW_GAUGE_RAILTYPE_OHLE]:[TRACK_TYPE_NARROW_GAUGE_RAILTYPE_NONE]],_xlfn.LAMBDA(_xlpm.r,OR(_xlpm.r))),FALSE)</f>
        <v>1</v>
      </c>
      <c r="AG252" s="38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2918</v>
      </c>
      <c r="B253" s="40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ref="AE253">IFERROR(_xlfn.BYROW(TRACK_TYPES[[#This Row],[TRACK_TYPE_STANDARD_GAUGE_RAILTYPE_OHLE]:[TRACK_TYPE_STANDARD_GAUGE_RAILTYPE_NONE]],_xlfn.LAMBDA(_xlpm.r,OR(_xlpm.r))),FALSE)</f>
        <v>1</v>
      </c>
      <c r="AF253" s="38" t="b" cm="1">
        <f t="array" ref="AF253">IFERROR(_xlfn.BYROW(TRACK_TYPES[[#This Row],[TRACK_TYPE_NARROW_GAUGE_RAILTYPE_OHLE]:[TRACK_TYPE_NARROW_GAUGE_RAILTYPE_NONE]],_xlfn.LAMBDA(_xlpm.r,OR(_xlpm.r))),FALSE)</f>
        <v>0</v>
      </c>
      <c r="AG253" s="38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2919</v>
      </c>
      <c r="B254" s="40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ref="AE254">IFERROR(_xlfn.BYROW(TRACK_TYPES[[#This Row],[TRACK_TYPE_STANDARD_GAUGE_RAILTYPE_OHLE]:[TRACK_TYPE_STANDARD_GAUGE_RAILTYPE_NONE]],_xlfn.LAMBDA(_xlpm.r,OR(_xlpm.r))),FALSE)</f>
        <v>1</v>
      </c>
      <c r="AF254" s="38" t="b" cm="1">
        <f t="array" ref="AF254">IFERROR(_xlfn.BYROW(TRACK_TYPES[[#This Row],[TRACK_TYPE_NARROW_GAUGE_RAILTYPE_OHLE]:[TRACK_TYPE_NARROW_GAUGE_RAILTYPE_NONE]],_xlfn.LAMBDA(_xlpm.r,OR(_xlpm.r))),FALSE)</f>
        <v>0</v>
      </c>
      <c r="AG254" s="38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2920</v>
      </c>
      <c r="B255" s="40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ref="AE255">IFERROR(_xlfn.BYROW(TRACK_TYPES[[#This Row],[TRACK_TYPE_STANDARD_GAUGE_RAILTYPE_OHLE]:[TRACK_TYPE_STANDARD_GAUGE_RAILTYPE_NONE]],_xlfn.LAMBDA(_xlpm.r,OR(_xlpm.r))),FALSE)</f>
        <v>1</v>
      </c>
      <c r="AF255" s="38" t="b" cm="1">
        <f t="array" ref="AF255">IFERROR(_xlfn.BYROW(TRACK_TYPES[[#This Row],[TRACK_TYPE_NARROW_GAUGE_RAILTYPE_OHLE]:[TRACK_TYPE_NARROW_GAUGE_RAILTYPE_NONE]],_xlfn.LAMBDA(_xlpm.r,OR(_xlpm.r))),FALSE)</f>
        <v>0</v>
      </c>
      <c r="AG255" s="38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2921</v>
      </c>
      <c r="B256" s="40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ref="AE256">IFERROR(_xlfn.BYROW(TRACK_TYPES[[#This Row],[TRACK_TYPE_STANDARD_GAUGE_RAILTYPE_OHLE]:[TRACK_TYPE_STANDARD_GAUGE_RAILTYPE_NONE]],_xlfn.LAMBDA(_xlpm.r,OR(_xlpm.r))),FALSE)</f>
        <v>1</v>
      </c>
      <c r="AF256" s="38" t="b" cm="1">
        <f t="array" ref="AF256">IFERROR(_xlfn.BYROW(TRACK_TYPES[[#This Row],[TRACK_TYPE_NARROW_GAUGE_RAILTYPE_OHLE]:[TRACK_TYPE_NARROW_GAUGE_RAILTYPE_NONE]],_xlfn.LAMBDA(_xlpm.r,OR(_xlpm.r))),FALSE)</f>
        <v>0</v>
      </c>
      <c r="AG256" s="38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3482</v>
      </c>
      <c r="B257" s="40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ref="AE257">IFERROR(_xlfn.BYROW(TRACK_TYPES[[#This Row],[TRACK_TYPE_STANDARD_GAUGE_RAILTYPE_OHLE]:[TRACK_TYPE_STANDARD_GAUGE_RAILTYPE_NONE]],_xlfn.LAMBDA(_xlpm.r,OR(_xlpm.r))),FALSE)</f>
        <v>1</v>
      </c>
      <c r="AF257" s="38" t="b" cm="1">
        <f t="array" ref="AF257">IFERROR(_xlfn.BYROW(TRACK_TYPES[[#This Row],[TRACK_TYPE_NARROW_GAUGE_RAILTYPE_OHLE]:[TRACK_TYPE_NARROW_GAUGE_RAILTYPE_NONE]],_xlfn.LAMBDA(_xlpm.r,OR(_xlpm.r))),FALSE)</f>
        <v>0</v>
      </c>
      <c r="AG257" s="38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2922</v>
      </c>
      <c r="B258" s="40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ref="AE258">IFERROR(_xlfn.BYROW(TRACK_TYPES[[#This Row],[TRACK_TYPE_STANDARD_GAUGE_RAILTYPE_OHLE]:[TRACK_TYPE_STANDARD_GAUGE_RAILTYPE_NONE]],_xlfn.LAMBDA(_xlpm.r,OR(_xlpm.r))),FALSE)</f>
        <v>1</v>
      </c>
      <c r="AF258" s="38" t="b" cm="1">
        <f t="array" ref="AF258">IFERROR(_xlfn.BYROW(TRACK_TYPES[[#This Row],[TRACK_TYPE_NARROW_GAUGE_RAILTYPE_OHLE]:[TRACK_TYPE_NARROW_GAUGE_RAILTYPE_NONE]],_xlfn.LAMBDA(_xlpm.r,OR(_xlpm.r))),FALSE)</f>
        <v>0</v>
      </c>
      <c r="AG258" s="38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2923</v>
      </c>
      <c r="B259" s="40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ref="AE259">IFERROR(_xlfn.BYROW(TRACK_TYPES[[#This Row],[TRACK_TYPE_STANDARD_GAUGE_RAILTYPE_OHLE]:[TRACK_TYPE_STANDARD_GAUGE_RAILTYPE_NONE]],_xlfn.LAMBDA(_xlpm.r,OR(_xlpm.r))),FALSE)</f>
        <v>0</v>
      </c>
      <c r="AF259" s="38" t="b" cm="1">
        <f t="array" ref="AF259">IFERROR(_xlfn.BYROW(TRACK_TYPES[[#This Row],[TRACK_TYPE_NARROW_GAUGE_RAILTYPE_OHLE]:[TRACK_TYPE_NARROW_GAUGE_RAILTYPE_NONE]],_xlfn.LAMBDA(_xlpm.r,OR(_xlpm.r))),FALSE)</f>
        <v>1</v>
      </c>
      <c r="AG259" s="38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2924</v>
      </c>
      <c r="B260" s="40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ref="AE260">IFERROR(_xlfn.BYROW(TRACK_TYPES[[#This Row],[TRACK_TYPE_STANDARD_GAUGE_RAILTYPE_OHLE]:[TRACK_TYPE_STANDARD_GAUGE_RAILTYPE_NONE]],_xlfn.LAMBDA(_xlpm.r,OR(_xlpm.r))),FALSE)</f>
        <v>0</v>
      </c>
      <c r="AF260" s="38" t="b" cm="1">
        <f t="array" ref="AF260">IFERROR(_xlfn.BYROW(TRACK_TYPES[[#This Row],[TRACK_TYPE_NARROW_GAUGE_RAILTYPE_OHLE]:[TRACK_TYPE_NARROW_GAUGE_RAILTYPE_NONE]],_xlfn.LAMBDA(_xlpm.r,OR(_xlpm.r))),FALSE)</f>
        <v>0</v>
      </c>
      <c r="AG260" s="38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2925</v>
      </c>
      <c r="B261" s="40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ref="AE261">IFERROR(_xlfn.BYROW(TRACK_TYPES[[#This Row],[TRACK_TYPE_STANDARD_GAUGE_RAILTYPE_OHLE]:[TRACK_TYPE_STANDARD_GAUGE_RAILTYPE_NONE]],_xlfn.LAMBDA(_xlpm.r,OR(_xlpm.r))),FALSE)</f>
        <v>0</v>
      </c>
      <c r="AF261" s="38" t="b" cm="1">
        <f t="array" ref="AF261">IFERROR(_xlfn.BYROW(TRACK_TYPES[[#This Row],[TRACK_TYPE_NARROW_GAUGE_RAILTYPE_OHLE]:[TRACK_TYPE_NARROW_GAUGE_RAILTYPE_NONE]],_xlfn.LAMBDA(_xlpm.r,OR(_xlpm.r))),FALSE)</f>
        <v>0</v>
      </c>
      <c r="AG261" s="38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2926</v>
      </c>
      <c r="B262" s="40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ref="AE262">IFERROR(_xlfn.BYROW(TRACK_TYPES[[#This Row],[TRACK_TYPE_STANDARD_GAUGE_RAILTYPE_OHLE]:[TRACK_TYPE_STANDARD_GAUGE_RAILTYPE_NONE]],_xlfn.LAMBDA(_xlpm.r,OR(_xlpm.r))),FALSE)</f>
        <v>1</v>
      </c>
      <c r="AF262" s="38" t="b" cm="1">
        <f t="array" ref="AF262">IFERROR(_xlfn.BYROW(TRACK_TYPES[[#This Row],[TRACK_TYPE_NARROW_GAUGE_RAILTYPE_OHLE]:[TRACK_TYPE_NARROW_GAUGE_RAILTYPE_NONE]],_xlfn.LAMBDA(_xlpm.r,OR(_xlpm.r))),FALSE)</f>
        <v>0</v>
      </c>
      <c r="AG262" s="38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2927</v>
      </c>
      <c r="B263" s="40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ref="AE263">IFERROR(_xlfn.BYROW(TRACK_TYPES[[#This Row],[TRACK_TYPE_STANDARD_GAUGE_RAILTYPE_OHLE]:[TRACK_TYPE_STANDARD_GAUGE_RAILTYPE_NONE]],_xlfn.LAMBDA(_xlpm.r,OR(_xlpm.r))),FALSE)</f>
        <v>1</v>
      </c>
      <c r="AF263" s="38" t="b" cm="1">
        <f t="array" ref="AF263">IFERROR(_xlfn.BYROW(TRACK_TYPES[[#This Row],[TRACK_TYPE_NARROW_GAUGE_RAILTYPE_OHLE]:[TRACK_TYPE_NARROW_GAUGE_RAILTYPE_NONE]],_xlfn.LAMBDA(_xlpm.r,OR(_xlpm.r))),FALSE)</f>
        <v>0</v>
      </c>
      <c r="AG263" s="38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2928</v>
      </c>
      <c r="B264" s="40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ref="AE264">IFERROR(_xlfn.BYROW(TRACK_TYPES[[#This Row],[TRACK_TYPE_STANDARD_GAUGE_RAILTYPE_OHLE]:[TRACK_TYPE_STANDARD_GAUGE_RAILTYPE_NONE]],_xlfn.LAMBDA(_xlpm.r,OR(_xlpm.r))),FALSE)</f>
        <v>1</v>
      </c>
      <c r="AF264" s="38" t="b" cm="1">
        <f t="array" ref="AF264">IFERROR(_xlfn.BYROW(TRACK_TYPES[[#This Row],[TRACK_TYPE_NARROW_GAUGE_RAILTYPE_OHLE]:[TRACK_TYPE_NARROW_GAUGE_RAILTYPE_NONE]],_xlfn.LAMBDA(_xlpm.r,OR(_xlpm.r))),FALSE)</f>
        <v>0</v>
      </c>
      <c r="AG264" s="38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2929</v>
      </c>
      <c r="B265" s="40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ref="AE265">IFERROR(_xlfn.BYROW(TRACK_TYPES[[#This Row],[TRACK_TYPE_STANDARD_GAUGE_RAILTYPE_OHLE]:[TRACK_TYPE_STANDARD_GAUGE_RAILTYPE_NONE]],_xlfn.LAMBDA(_xlpm.r,OR(_xlpm.r))),FALSE)</f>
        <v>1</v>
      </c>
      <c r="AF265" s="38" t="b" cm="1">
        <f t="array" ref="AF265">IFERROR(_xlfn.BYROW(TRACK_TYPES[[#This Row],[TRACK_TYPE_NARROW_GAUGE_RAILTYPE_OHLE]:[TRACK_TYPE_NARROW_GAUGE_RAILTYPE_NONE]],_xlfn.LAMBDA(_xlpm.r,OR(_xlpm.r))),FALSE)</f>
        <v>0</v>
      </c>
      <c r="AG265" s="38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3501</v>
      </c>
      <c r="B266" s="40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ref="AE266">IFERROR(_xlfn.BYROW(TRACK_TYPES[[#This Row],[TRACK_TYPE_STANDARD_GAUGE_RAILTYPE_OHLE]:[TRACK_TYPE_STANDARD_GAUGE_RAILTYPE_NONE]],_xlfn.LAMBDA(_xlpm.r,OR(_xlpm.r))),FALSE)</f>
        <v>0</v>
      </c>
      <c r="AF266" s="38" t="b" cm="1">
        <f t="array" ref="AF266">IFERROR(_xlfn.BYROW(TRACK_TYPES[[#This Row],[TRACK_TYPE_NARROW_GAUGE_RAILTYPE_OHLE]:[TRACK_TYPE_NARROW_GAUGE_RAILTYPE_NONE]],_xlfn.LAMBDA(_xlpm.r,OR(_xlpm.r))),FALSE)</f>
        <v>0</v>
      </c>
      <c r="AG266" s="38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2930</v>
      </c>
      <c r="B267" s="40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ref="AE267">IFERROR(_xlfn.BYROW(TRACK_TYPES[[#This Row],[TRACK_TYPE_STANDARD_GAUGE_RAILTYPE_OHLE]:[TRACK_TYPE_STANDARD_GAUGE_RAILTYPE_NONE]],_xlfn.LAMBDA(_xlpm.r,OR(_xlpm.r))),FALSE)</f>
        <v>0</v>
      </c>
      <c r="AF267" s="38" t="b" cm="1">
        <f t="array" ref="AF267">IFERROR(_xlfn.BYROW(TRACK_TYPES[[#This Row],[TRACK_TYPE_NARROW_GAUGE_RAILTYPE_OHLE]:[TRACK_TYPE_NARROW_GAUGE_RAILTYPE_NONE]],_xlfn.LAMBDA(_xlpm.r,OR(_xlpm.r))),FALSE)</f>
        <v>1</v>
      </c>
      <c r="AG267" s="38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2931</v>
      </c>
      <c r="B268" s="40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ref="AE268">IFERROR(_xlfn.BYROW(TRACK_TYPES[[#This Row],[TRACK_TYPE_STANDARD_GAUGE_RAILTYPE_OHLE]:[TRACK_TYPE_STANDARD_GAUGE_RAILTYPE_NONE]],_xlfn.LAMBDA(_xlpm.r,OR(_xlpm.r))),FALSE)</f>
        <v>0</v>
      </c>
      <c r="AF268" s="38" t="b" cm="1">
        <f t="array" ref="AF268">IFERROR(_xlfn.BYROW(TRACK_TYPES[[#This Row],[TRACK_TYPE_NARROW_GAUGE_RAILTYPE_OHLE]:[TRACK_TYPE_NARROW_GAUGE_RAILTYPE_NONE]],_xlfn.LAMBDA(_xlpm.r,OR(_xlpm.r))),FALSE)</f>
        <v>0</v>
      </c>
      <c r="AG268" s="38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2932</v>
      </c>
      <c r="B269" s="40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ref="AE269">IFERROR(_xlfn.BYROW(TRACK_TYPES[[#This Row],[TRACK_TYPE_STANDARD_GAUGE_RAILTYPE_OHLE]:[TRACK_TYPE_STANDARD_GAUGE_RAILTYPE_NONE]],_xlfn.LAMBDA(_xlpm.r,OR(_xlpm.r))),FALSE)</f>
        <v>0</v>
      </c>
      <c r="AF269" s="38" t="b" cm="1">
        <f t="array" ref="AF269">IFERROR(_xlfn.BYROW(TRACK_TYPES[[#This Row],[TRACK_TYPE_NARROW_GAUGE_RAILTYPE_OHLE]:[TRACK_TYPE_NARROW_GAUGE_RAILTYPE_NONE]],_xlfn.LAMBDA(_xlpm.r,OR(_xlpm.r))),FALSE)</f>
        <v>1</v>
      </c>
      <c r="AG269" s="38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2933</v>
      </c>
      <c r="B270" s="40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ref="AE270">IFERROR(_xlfn.BYROW(TRACK_TYPES[[#This Row],[TRACK_TYPE_STANDARD_GAUGE_RAILTYPE_OHLE]:[TRACK_TYPE_STANDARD_GAUGE_RAILTYPE_NONE]],_xlfn.LAMBDA(_xlpm.r,OR(_xlpm.r))),FALSE)</f>
        <v>1</v>
      </c>
      <c r="AF270" s="38" t="b" cm="1">
        <f t="array" ref="AF270">IFERROR(_xlfn.BYROW(TRACK_TYPES[[#This Row],[TRACK_TYPE_NARROW_GAUGE_RAILTYPE_OHLE]:[TRACK_TYPE_NARROW_GAUGE_RAILTYPE_NONE]],_xlfn.LAMBDA(_xlpm.r,OR(_xlpm.r))),FALSE)</f>
        <v>1</v>
      </c>
      <c r="AG270" s="38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2934</v>
      </c>
      <c r="B271" s="40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ref="AE271">IFERROR(_xlfn.BYROW(TRACK_TYPES[[#This Row],[TRACK_TYPE_STANDARD_GAUGE_RAILTYPE_OHLE]:[TRACK_TYPE_STANDARD_GAUGE_RAILTYPE_NONE]],_xlfn.LAMBDA(_xlpm.r,OR(_xlpm.r))),FALSE)</f>
        <v>1</v>
      </c>
      <c r="AF271" s="38" t="b" cm="1">
        <f t="array" ref="AF271">IFERROR(_xlfn.BYROW(TRACK_TYPES[[#This Row],[TRACK_TYPE_NARROW_GAUGE_RAILTYPE_OHLE]:[TRACK_TYPE_NARROW_GAUGE_RAILTYPE_NONE]],_xlfn.LAMBDA(_xlpm.r,OR(_xlpm.r))),FALSE)</f>
        <v>1</v>
      </c>
      <c r="AG271" s="38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2935</v>
      </c>
      <c r="B272" s="40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ref="AE272">IFERROR(_xlfn.BYROW(TRACK_TYPES[[#This Row],[TRACK_TYPE_STANDARD_GAUGE_RAILTYPE_OHLE]:[TRACK_TYPE_STANDARD_GAUGE_RAILTYPE_NONE]],_xlfn.LAMBDA(_xlpm.r,OR(_xlpm.r))),FALSE)</f>
        <v>0</v>
      </c>
      <c r="AF272" s="38" t="b" cm="1">
        <f t="array" ref="AF272">IFERROR(_xlfn.BYROW(TRACK_TYPES[[#This Row],[TRACK_TYPE_NARROW_GAUGE_RAILTYPE_OHLE]:[TRACK_TYPE_NARROW_GAUGE_RAILTYPE_NONE]],_xlfn.LAMBDA(_xlpm.r,OR(_xlpm.r))),FALSE)</f>
        <v>1</v>
      </c>
      <c r="AG272" s="38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2936</v>
      </c>
      <c r="B273" s="40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ref="AE273">IFERROR(_xlfn.BYROW(TRACK_TYPES[[#This Row],[TRACK_TYPE_STANDARD_GAUGE_RAILTYPE_OHLE]:[TRACK_TYPE_STANDARD_GAUGE_RAILTYPE_NONE]],_xlfn.LAMBDA(_xlpm.r,OR(_xlpm.r))),FALSE)</f>
        <v>1</v>
      </c>
      <c r="AF273" s="38" t="b" cm="1">
        <f t="array" ref="AF273">IFERROR(_xlfn.BYROW(TRACK_TYPES[[#This Row],[TRACK_TYPE_NARROW_GAUGE_RAILTYPE_OHLE]:[TRACK_TYPE_NARROW_GAUGE_RAILTYPE_NONE]],_xlfn.LAMBDA(_xlpm.r,OR(_xlpm.r))),FALSE)</f>
        <v>0</v>
      </c>
      <c r="AG273" s="38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2937</v>
      </c>
      <c r="B274" s="40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ref="AE274">IFERROR(_xlfn.BYROW(TRACK_TYPES[[#This Row],[TRACK_TYPE_STANDARD_GAUGE_RAILTYPE_OHLE]:[TRACK_TYPE_STANDARD_GAUGE_RAILTYPE_NONE]],_xlfn.LAMBDA(_xlpm.r,OR(_xlpm.r))),FALSE)</f>
        <v>0</v>
      </c>
      <c r="AF274" s="38" t="b" cm="1">
        <f t="array" ref="AF274">IFERROR(_xlfn.BYROW(TRACK_TYPES[[#This Row],[TRACK_TYPE_NARROW_GAUGE_RAILTYPE_OHLE]:[TRACK_TYPE_NARROW_GAUGE_RAILTYPE_NONE]],_xlfn.LAMBDA(_xlpm.r,OR(_xlpm.r))),FALSE)</f>
        <v>0</v>
      </c>
      <c r="AG274" s="38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2938</v>
      </c>
      <c r="B275" s="40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ref="AE275">IFERROR(_xlfn.BYROW(TRACK_TYPES[[#This Row],[TRACK_TYPE_STANDARD_GAUGE_RAILTYPE_OHLE]:[TRACK_TYPE_STANDARD_GAUGE_RAILTYPE_NONE]],_xlfn.LAMBDA(_xlpm.r,OR(_xlpm.r))),FALSE)</f>
        <v>0</v>
      </c>
      <c r="AF275" s="38" t="b" cm="1">
        <f t="array" ref="AF275">IFERROR(_xlfn.BYROW(TRACK_TYPES[[#This Row],[TRACK_TYPE_NARROW_GAUGE_RAILTYPE_OHLE]:[TRACK_TYPE_NARROW_GAUGE_RAILTYPE_NONE]],_xlfn.LAMBDA(_xlpm.r,OR(_xlpm.r))),FALSE)</f>
        <v>0</v>
      </c>
      <c r="AG275" s="38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2939</v>
      </c>
      <c r="B276" s="40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ref="AE276">IFERROR(_xlfn.BYROW(TRACK_TYPES[[#This Row],[TRACK_TYPE_STANDARD_GAUGE_RAILTYPE_OHLE]:[TRACK_TYPE_STANDARD_GAUGE_RAILTYPE_NONE]],_xlfn.LAMBDA(_xlpm.r,OR(_xlpm.r))),FALSE)</f>
        <v>0</v>
      </c>
      <c r="AF276" s="38" t="b" cm="1">
        <f t="array" ref="AF276">IFERROR(_xlfn.BYROW(TRACK_TYPES[[#This Row],[TRACK_TYPE_NARROW_GAUGE_RAILTYPE_OHLE]:[TRACK_TYPE_NARROW_GAUGE_RAILTYPE_NONE]],_xlfn.LAMBDA(_xlpm.r,OR(_xlpm.r))),FALSE)</f>
        <v>1</v>
      </c>
      <c r="AG276" s="38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2940</v>
      </c>
      <c r="B277" s="40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ref="AE277">IFERROR(_xlfn.BYROW(TRACK_TYPES[[#This Row],[TRACK_TYPE_STANDARD_GAUGE_RAILTYPE_OHLE]:[TRACK_TYPE_STANDARD_GAUGE_RAILTYPE_NONE]],_xlfn.LAMBDA(_xlpm.r,OR(_xlpm.r))),FALSE)</f>
        <v>1</v>
      </c>
      <c r="AF277" s="38" t="b" cm="1">
        <f t="array" ref="AF277">IFERROR(_xlfn.BYROW(TRACK_TYPES[[#This Row],[TRACK_TYPE_NARROW_GAUGE_RAILTYPE_OHLE]:[TRACK_TYPE_NARROW_GAUGE_RAILTYPE_NONE]],_xlfn.LAMBDA(_xlpm.r,OR(_xlpm.r))),FALSE)</f>
        <v>1</v>
      </c>
      <c r="AG277" s="38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2941</v>
      </c>
      <c r="B278" s="40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ref="AE278">IFERROR(_xlfn.BYROW(TRACK_TYPES[[#This Row],[TRACK_TYPE_STANDARD_GAUGE_RAILTYPE_OHLE]:[TRACK_TYPE_STANDARD_GAUGE_RAILTYPE_NONE]],_xlfn.LAMBDA(_xlpm.r,OR(_xlpm.r))),FALSE)</f>
        <v>1</v>
      </c>
      <c r="AF278" s="38" t="b" cm="1">
        <f t="array" ref="AF278">IFERROR(_xlfn.BYROW(TRACK_TYPES[[#This Row],[TRACK_TYPE_NARROW_GAUGE_RAILTYPE_OHLE]:[TRACK_TYPE_NARROW_GAUGE_RAILTYPE_NONE]],_xlfn.LAMBDA(_xlpm.r,OR(_xlpm.r))),FALSE)</f>
        <v>0</v>
      </c>
      <c r="AG278" s="38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2942</v>
      </c>
      <c r="B279" s="40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ref="AE279">IFERROR(_xlfn.BYROW(TRACK_TYPES[[#This Row],[TRACK_TYPE_STANDARD_GAUGE_RAILTYPE_OHLE]:[TRACK_TYPE_STANDARD_GAUGE_RAILTYPE_NONE]],_xlfn.LAMBDA(_xlpm.r,OR(_xlpm.r))),FALSE)</f>
        <v>1</v>
      </c>
      <c r="AF279" s="38" t="b" cm="1">
        <f t="array" ref="AF279">IFERROR(_xlfn.BYROW(TRACK_TYPES[[#This Row],[TRACK_TYPE_NARROW_GAUGE_RAILTYPE_OHLE]:[TRACK_TYPE_NARROW_GAUGE_RAILTYPE_NONE]],_xlfn.LAMBDA(_xlpm.r,OR(_xlpm.r))),FALSE)</f>
        <v>0</v>
      </c>
      <c r="AG279" s="38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2943</v>
      </c>
      <c r="B280" s="40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ref="AE280">IFERROR(_xlfn.BYROW(TRACK_TYPES[[#This Row],[TRACK_TYPE_STANDARD_GAUGE_RAILTYPE_OHLE]:[TRACK_TYPE_STANDARD_GAUGE_RAILTYPE_NONE]],_xlfn.LAMBDA(_xlpm.r,OR(_xlpm.r))),FALSE)</f>
        <v>1</v>
      </c>
      <c r="AF280" s="38" t="b" cm="1">
        <f t="array" ref="AF280">IFERROR(_xlfn.BYROW(TRACK_TYPES[[#This Row],[TRACK_TYPE_NARROW_GAUGE_RAILTYPE_OHLE]:[TRACK_TYPE_NARROW_GAUGE_RAILTYPE_NONE]],_xlfn.LAMBDA(_xlpm.r,OR(_xlpm.r))),FALSE)</f>
        <v>1</v>
      </c>
      <c r="AG280" s="38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2944</v>
      </c>
      <c r="B281" s="40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ref="AE281">IFERROR(_xlfn.BYROW(TRACK_TYPES[[#This Row],[TRACK_TYPE_STANDARD_GAUGE_RAILTYPE_OHLE]:[TRACK_TYPE_STANDARD_GAUGE_RAILTYPE_NONE]],_xlfn.LAMBDA(_xlpm.r,OR(_xlpm.r))),FALSE)</f>
        <v>1</v>
      </c>
      <c r="AF281" s="38" t="b" cm="1">
        <f t="array" ref="AF281">IFERROR(_xlfn.BYROW(TRACK_TYPES[[#This Row],[TRACK_TYPE_NARROW_GAUGE_RAILTYPE_OHLE]:[TRACK_TYPE_NARROW_GAUGE_RAILTYPE_NONE]],_xlfn.LAMBDA(_xlpm.r,OR(_xlpm.r))),FALSE)</f>
        <v>0</v>
      </c>
      <c r="AG281" s="38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2945</v>
      </c>
      <c r="B282" s="40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ref="AE282">IFERROR(_xlfn.BYROW(TRACK_TYPES[[#This Row],[TRACK_TYPE_STANDARD_GAUGE_RAILTYPE_OHLE]:[TRACK_TYPE_STANDARD_GAUGE_RAILTYPE_NONE]],_xlfn.LAMBDA(_xlpm.r,OR(_xlpm.r))),FALSE)</f>
        <v>0</v>
      </c>
      <c r="AF282" s="38" t="b" cm="1">
        <f t="array" ref="AF282">IFERROR(_xlfn.BYROW(TRACK_TYPES[[#This Row],[TRACK_TYPE_NARROW_GAUGE_RAILTYPE_OHLE]:[TRACK_TYPE_NARROW_GAUGE_RAILTYPE_NONE]],_xlfn.LAMBDA(_xlpm.r,OR(_xlpm.r))),FALSE)</f>
        <v>0</v>
      </c>
      <c r="AG282" s="38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2946</v>
      </c>
      <c r="B283" s="40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ref="AE283">IFERROR(_xlfn.BYROW(TRACK_TYPES[[#This Row],[TRACK_TYPE_STANDARD_GAUGE_RAILTYPE_OHLE]:[TRACK_TYPE_STANDARD_GAUGE_RAILTYPE_NONE]],_xlfn.LAMBDA(_xlpm.r,OR(_xlpm.r))),FALSE)</f>
        <v>0</v>
      </c>
      <c r="AF283" s="38" t="b" cm="1">
        <f t="array" ref="AF283">IFERROR(_xlfn.BYROW(TRACK_TYPES[[#This Row],[TRACK_TYPE_NARROW_GAUGE_RAILTYPE_OHLE]:[TRACK_TYPE_NARROW_GAUGE_RAILTYPE_NONE]],_xlfn.LAMBDA(_xlpm.r,OR(_xlpm.r))),FALSE)</f>
        <v>0</v>
      </c>
      <c r="AG283" s="38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2947</v>
      </c>
      <c r="B284" s="40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ref="AE284">IFERROR(_xlfn.BYROW(TRACK_TYPES[[#This Row],[TRACK_TYPE_STANDARD_GAUGE_RAILTYPE_OHLE]:[TRACK_TYPE_STANDARD_GAUGE_RAILTYPE_NONE]],_xlfn.LAMBDA(_xlpm.r,OR(_xlpm.r))),FALSE)</f>
        <v>1</v>
      </c>
      <c r="AF284" s="38" t="b" cm="1">
        <f t="array" ref="AF284">IFERROR(_xlfn.BYROW(TRACK_TYPES[[#This Row],[TRACK_TYPE_NARROW_GAUGE_RAILTYPE_OHLE]:[TRACK_TYPE_NARROW_GAUGE_RAILTYPE_NONE]],_xlfn.LAMBDA(_xlpm.r,OR(_xlpm.r))),FALSE)</f>
        <v>0</v>
      </c>
      <c r="AG284" s="38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2948</v>
      </c>
      <c r="B285" s="40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ref="AE285">IFERROR(_xlfn.BYROW(TRACK_TYPES[[#This Row],[TRACK_TYPE_STANDARD_GAUGE_RAILTYPE_OHLE]:[TRACK_TYPE_STANDARD_GAUGE_RAILTYPE_NONE]],_xlfn.LAMBDA(_xlpm.r,OR(_xlpm.r))),FALSE)</f>
        <v>0</v>
      </c>
      <c r="AF285" s="38" t="b" cm="1">
        <f t="array" ref="AF285">IFERROR(_xlfn.BYROW(TRACK_TYPES[[#This Row],[TRACK_TYPE_NARROW_GAUGE_RAILTYPE_OHLE]:[TRACK_TYPE_NARROW_GAUGE_RAILTYPE_NONE]],_xlfn.LAMBDA(_xlpm.r,OR(_xlpm.r))),FALSE)</f>
        <v>0</v>
      </c>
      <c r="AG285" s="38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2949</v>
      </c>
      <c r="B286" s="40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ref="AE286">IFERROR(_xlfn.BYROW(TRACK_TYPES[[#This Row],[TRACK_TYPE_STANDARD_GAUGE_RAILTYPE_OHLE]:[TRACK_TYPE_STANDARD_GAUGE_RAILTYPE_NONE]],_xlfn.LAMBDA(_xlpm.r,OR(_xlpm.r))),FALSE)</f>
        <v>0</v>
      </c>
      <c r="AF286" s="38" t="b" cm="1">
        <f t="array" ref="AF286">IFERROR(_xlfn.BYROW(TRACK_TYPES[[#This Row],[TRACK_TYPE_NARROW_GAUGE_RAILTYPE_OHLE]:[TRACK_TYPE_NARROW_GAUGE_RAILTYPE_NONE]],_xlfn.LAMBDA(_xlpm.r,OR(_xlpm.r))),FALSE)</f>
        <v>0</v>
      </c>
      <c r="AG286" s="38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2950</v>
      </c>
      <c r="B287" s="40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ref="AE287">IFERROR(_xlfn.BYROW(TRACK_TYPES[[#This Row],[TRACK_TYPE_STANDARD_GAUGE_RAILTYPE_OHLE]:[TRACK_TYPE_STANDARD_GAUGE_RAILTYPE_NONE]],_xlfn.LAMBDA(_xlpm.r,OR(_xlpm.r))),FALSE)</f>
        <v>1</v>
      </c>
      <c r="AF287" s="38" t="b" cm="1">
        <f t="array" ref="AF287">IFERROR(_xlfn.BYROW(TRACK_TYPES[[#This Row],[TRACK_TYPE_NARROW_GAUGE_RAILTYPE_OHLE]:[TRACK_TYPE_NARROW_GAUGE_RAILTYPE_NONE]],_xlfn.LAMBDA(_xlpm.r,OR(_xlpm.r))),FALSE)</f>
        <v>0</v>
      </c>
      <c r="AG287" s="38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2951</v>
      </c>
      <c r="B288" s="40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ref="AE288">IFERROR(_xlfn.BYROW(TRACK_TYPES[[#This Row],[TRACK_TYPE_STANDARD_GAUGE_RAILTYPE_OHLE]:[TRACK_TYPE_STANDARD_GAUGE_RAILTYPE_NONE]],_xlfn.LAMBDA(_xlpm.r,OR(_xlpm.r))),FALSE)</f>
        <v>1</v>
      </c>
      <c r="AF288" s="38" t="b" cm="1">
        <f t="array" ref="AF288">IFERROR(_xlfn.BYROW(TRACK_TYPES[[#This Row],[TRACK_TYPE_NARROW_GAUGE_RAILTYPE_OHLE]:[TRACK_TYPE_NARROW_GAUGE_RAILTYPE_NONE]],_xlfn.LAMBDA(_xlpm.r,OR(_xlpm.r))),FALSE)</f>
        <v>0</v>
      </c>
      <c r="AG288" s="38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2952</v>
      </c>
      <c r="B289" s="40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ref="AE289">IFERROR(_xlfn.BYROW(TRACK_TYPES[[#This Row],[TRACK_TYPE_STANDARD_GAUGE_RAILTYPE_OHLE]:[TRACK_TYPE_STANDARD_GAUGE_RAILTYPE_NONE]],_xlfn.LAMBDA(_xlpm.r,OR(_xlpm.r))),FALSE)</f>
        <v>0</v>
      </c>
      <c r="AF289" s="38" t="b" cm="1">
        <f t="array" ref="AF289">IFERROR(_xlfn.BYROW(TRACK_TYPES[[#This Row],[TRACK_TYPE_NARROW_GAUGE_RAILTYPE_OHLE]:[TRACK_TYPE_NARROW_GAUGE_RAILTYPE_NONE]],_xlfn.LAMBDA(_xlpm.r,OR(_xlpm.r))),FALSE)</f>
        <v>0</v>
      </c>
      <c r="AG289" s="38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2953</v>
      </c>
      <c r="B290" s="40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ref="AE290">IFERROR(_xlfn.BYROW(TRACK_TYPES[[#This Row],[TRACK_TYPE_STANDARD_GAUGE_RAILTYPE_OHLE]:[TRACK_TYPE_STANDARD_GAUGE_RAILTYPE_NONE]],_xlfn.LAMBDA(_xlpm.r,OR(_xlpm.r))),FALSE)</f>
        <v>1</v>
      </c>
      <c r="AF290" s="38" t="b" cm="1">
        <f t="array" ref="AF290">IFERROR(_xlfn.BYROW(TRACK_TYPES[[#This Row],[TRACK_TYPE_NARROW_GAUGE_RAILTYPE_OHLE]:[TRACK_TYPE_NARROW_GAUGE_RAILTYPE_NONE]],_xlfn.LAMBDA(_xlpm.r,OR(_xlpm.r))),FALSE)</f>
        <v>0</v>
      </c>
      <c r="AG290" s="38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2954</v>
      </c>
      <c r="B291" s="40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ref="AE291">IFERROR(_xlfn.BYROW(TRACK_TYPES[[#This Row],[TRACK_TYPE_STANDARD_GAUGE_RAILTYPE_OHLE]:[TRACK_TYPE_STANDARD_GAUGE_RAILTYPE_NONE]],_xlfn.LAMBDA(_xlpm.r,OR(_xlpm.r))),FALSE)</f>
        <v>1</v>
      </c>
      <c r="AF291" s="38" t="b" cm="1">
        <f t="array" ref="AF291">IFERROR(_xlfn.BYROW(TRACK_TYPES[[#This Row],[TRACK_TYPE_NARROW_GAUGE_RAILTYPE_OHLE]:[TRACK_TYPE_NARROW_GAUGE_RAILTYPE_NONE]],_xlfn.LAMBDA(_xlpm.r,OR(_xlpm.r))),FALSE)</f>
        <v>0</v>
      </c>
      <c r="AG291" s="38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2955</v>
      </c>
      <c r="B292" s="40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ref="AE292">IFERROR(_xlfn.BYROW(TRACK_TYPES[[#This Row],[TRACK_TYPE_STANDARD_GAUGE_RAILTYPE_OHLE]:[TRACK_TYPE_STANDARD_GAUGE_RAILTYPE_NONE]],_xlfn.LAMBDA(_xlpm.r,OR(_xlpm.r))),FALSE)</f>
        <v>1</v>
      </c>
      <c r="AF292" s="38" t="b" cm="1">
        <f t="array" ref="AF292">IFERROR(_xlfn.BYROW(TRACK_TYPES[[#This Row],[TRACK_TYPE_NARROW_GAUGE_RAILTYPE_OHLE]:[TRACK_TYPE_NARROW_GAUGE_RAILTYPE_NONE]],_xlfn.LAMBDA(_xlpm.r,OR(_xlpm.r))),FALSE)</f>
        <v>0</v>
      </c>
      <c r="AG292" s="38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2956</v>
      </c>
      <c r="B293" s="40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ref="AE293">IFERROR(_xlfn.BYROW(TRACK_TYPES[[#This Row],[TRACK_TYPE_STANDARD_GAUGE_RAILTYPE_OHLE]:[TRACK_TYPE_STANDARD_GAUGE_RAILTYPE_NONE]],_xlfn.LAMBDA(_xlpm.r,OR(_xlpm.r))),FALSE)</f>
        <v>1</v>
      </c>
      <c r="AF293" s="38" t="b" cm="1">
        <f t="array" ref="AF293">IFERROR(_xlfn.BYROW(TRACK_TYPES[[#This Row],[TRACK_TYPE_NARROW_GAUGE_RAILTYPE_OHLE]:[TRACK_TYPE_NARROW_GAUGE_RAILTYPE_NONE]],_xlfn.LAMBDA(_xlpm.r,OR(_xlpm.r))),FALSE)</f>
        <v>0</v>
      </c>
      <c r="AG293" s="38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2957</v>
      </c>
      <c r="B294" s="40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ref="AE294">IFERROR(_xlfn.BYROW(TRACK_TYPES[[#This Row],[TRACK_TYPE_STANDARD_GAUGE_RAILTYPE_OHLE]:[TRACK_TYPE_STANDARD_GAUGE_RAILTYPE_NONE]],_xlfn.LAMBDA(_xlpm.r,OR(_xlpm.r))),FALSE)</f>
        <v>0</v>
      </c>
      <c r="AF294" s="38" t="b" cm="1">
        <f t="array" ref="AF294">IFERROR(_xlfn.BYROW(TRACK_TYPES[[#This Row],[TRACK_TYPE_NARROW_GAUGE_RAILTYPE_OHLE]:[TRACK_TYPE_NARROW_GAUGE_RAILTYPE_NONE]],_xlfn.LAMBDA(_xlpm.r,OR(_xlpm.r))),FALSE)</f>
        <v>1</v>
      </c>
      <c r="AG294" s="38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2958</v>
      </c>
      <c r="B295" s="40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ref="AE295">IFERROR(_xlfn.BYROW(TRACK_TYPES[[#This Row],[TRACK_TYPE_STANDARD_GAUGE_RAILTYPE_OHLE]:[TRACK_TYPE_STANDARD_GAUGE_RAILTYPE_NONE]],_xlfn.LAMBDA(_xlpm.r,OR(_xlpm.r))),FALSE)</f>
        <v>0</v>
      </c>
      <c r="AF295" s="38" t="b" cm="1">
        <f t="array" ref="AF295">IFERROR(_xlfn.BYROW(TRACK_TYPES[[#This Row],[TRACK_TYPE_NARROW_GAUGE_RAILTYPE_OHLE]:[TRACK_TYPE_NARROW_GAUGE_RAILTYPE_NONE]],_xlfn.LAMBDA(_xlpm.r,OR(_xlpm.r))),FALSE)</f>
        <v>0</v>
      </c>
      <c r="AG295" s="38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2959</v>
      </c>
      <c r="B296" s="40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ref="AE296">IFERROR(_xlfn.BYROW(TRACK_TYPES[[#This Row],[TRACK_TYPE_STANDARD_GAUGE_RAILTYPE_OHLE]:[TRACK_TYPE_STANDARD_GAUGE_RAILTYPE_NONE]],_xlfn.LAMBDA(_xlpm.r,OR(_xlpm.r))),FALSE)</f>
        <v>1</v>
      </c>
      <c r="AF296" s="38" t="b" cm="1">
        <f t="array" ref="AF296">IFERROR(_xlfn.BYROW(TRACK_TYPES[[#This Row],[TRACK_TYPE_NARROW_GAUGE_RAILTYPE_OHLE]:[TRACK_TYPE_NARROW_GAUGE_RAILTYPE_NONE]],_xlfn.LAMBDA(_xlpm.r,OR(_xlpm.r))),FALSE)</f>
        <v>0</v>
      </c>
      <c r="AG296" s="38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2960</v>
      </c>
      <c r="B297" s="40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ref="AE297">IFERROR(_xlfn.BYROW(TRACK_TYPES[[#This Row],[TRACK_TYPE_STANDARD_GAUGE_RAILTYPE_OHLE]:[TRACK_TYPE_STANDARD_GAUGE_RAILTYPE_NONE]],_xlfn.LAMBDA(_xlpm.r,OR(_xlpm.r))),FALSE)</f>
        <v>1</v>
      </c>
      <c r="AF297" s="38" t="b" cm="1">
        <f t="array" ref="AF297">IFERROR(_xlfn.BYROW(TRACK_TYPES[[#This Row],[TRACK_TYPE_NARROW_GAUGE_RAILTYPE_OHLE]:[TRACK_TYPE_NARROW_GAUGE_RAILTYPE_NONE]],_xlfn.LAMBDA(_xlpm.r,OR(_xlpm.r))),FALSE)</f>
        <v>0</v>
      </c>
      <c r="AG297" s="38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2961</v>
      </c>
      <c r="B298" s="40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ref="AE298">IFERROR(_xlfn.BYROW(TRACK_TYPES[[#This Row],[TRACK_TYPE_STANDARD_GAUGE_RAILTYPE_OHLE]:[TRACK_TYPE_STANDARD_GAUGE_RAILTYPE_NONE]],_xlfn.LAMBDA(_xlpm.r,OR(_xlpm.r))),FALSE)</f>
        <v>1</v>
      </c>
      <c r="AF298" s="38" t="b" cm="1">
        <f t="array" ref="AF298">IFERROR(_xlfn.BYROW(TRACK_TYPES[[#This Row],[TRACK_TYPE_NARROW_GAUGE_RAILTYPE_OHLE]:[TRACK_TYPE_NARROW_GAUGE_RAILTYPE_NONE]],_xlfn.LAMBDA(_xlpm.r,OR(_xlpm.r))),FALSE)</f>
        <v>0</v>
      </c>
      <c r="AG298" s="38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2962</v>
      </c>
      <c r="B299" s="40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ref="AE299">IFERROR(_xlfn.BYROW(TRACK_TYPES[[#This Row],[TRACK_TYPE_STANDARD_GAUGE_RAILTYPE_OHLE]:[TRACK_TYPE_STANDARD_GAUGE_RAILTYPE_NONE]],_xlfn.LAMBDA(_xlpm.r,OR(_xlpm.r))),FALSE)</f>
        <v>1</v>
      </c>
      <c r="AF299" s="38" t="b" cm="1">
        <f t="array" ref="AF299">IFERROR(_xlfn.BYROW(TRACK_TYPES[[#This Row],[TRACK_TYPE_NARROW_GAUGE_RAILTYPE_OHLE]:[TRACK_TYPE_NARROW_GAUGE_RAILTYPE_NONE]],_xlfn.LAMBDA(_xlpm.r,OR(_xlpm.r))),FALSE)</f>
        <v>0</v>
      </c>
      <c r="AG299" s="38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2963</v>
      </c>
      <c r="B300" s="40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ref="AE300">IFERROR(_xlfn.BYROW(TRACK_TYPES[[#This Row],[TRACK_TYPE_STANDARD_GAUGE_RAILTYPE_OHLE]:[TRACK_TYPE_STANDARD_GAUGE_RAILTYPE_NONE]],_xlfn.LAMBDA(_xlpm.r,OR(_xlpm.r))),FALSE)</f>
        <v>1</v>
      </c>
      <c r="AF300" s="38" t="b" cm="1">
        <f t="array" ref="AF300">IFERROR(_xlfn.BYROW(TRACK_TYPES[[#This Row],[TRACK_TYPE_NARROW_GAUGE_RAILTYPE_OHLE]:[TRACK_TYPE_NARROW_GAUGE_RAILTYPE_NONE]],_xlfn.LAMBDA(_xlpm.r,OR(_xlpm.r))),FALSE)</f>
        <v>0</v>
      </c>
      <c r="AG300" s="38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2964</v>
      </c>
      <c r="B301" s="40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ref="AE301">IFERROR(_xlfn.BYROW(TRACK_TYPES[[#This Row],[TRACK_TYPE_STANDARD_GAUGE_RAILTYPE_OHLE]:[TRACK_TYPE_STANDARD_GAUGE_RAILTYPE_NONE]],_xlfn.LAMBDA(_xlpm.r,OR(_xlpm.r))),FALSE)</f>
        <v>1</v>
      </c>
      <c r="AF301" s="38" t="b" cm="1">
        <f t="array" ref="AF301">IFERROR(_xlfn.BYROW(TRACK_TYPES[[#This Row],[TRACK_TYPE_NARROW_GAUGE_RAILTYPE_OHLE]:[TRACK_TYPE_NARROW_GAUGE_RAILTYPE_NONE]],_xlfn.LAMBDA(_xlpm.r,OR(_xlpm.r))),FALSE)</f>
        <v>0</v>
      </c>
      <c r="AG301" s="38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2965</v>
      </c>
      <c r="B302" s="40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ref="AE302">IFERROR(_xlfn.BYROW(TRACK_TYPES[[#This Row],[TRACK_TYPE_STANDARD_GAUGE_RAILTYPE_OHLE]:[TRACK_TYPE_STANDARD_GAUGE_RAILTYPE_NONE]],_xlfn.LAMBDA(_xlpm.r,OR(_xlpm.r))),FALSE)</f>
        <v>1</v>
      </c>
      <c r="AF302" s="38" t="b" cm="1">
        <f t="array" ref="AF302">IFERROR(_xlfn.BYROW(TRACK_TYPES[[#This Row],[TRACK_TYPE_NARROW_GAUGE_RAILTYPE_OHLE]:[TRACK_TYPE_NARROW_GAUGE_RAILTYPE_NONE]],_xlfn.LAMBDA(_xlpm.r,OR(_xlpm.r))),FALSE)</f>
        <v>0</v>
      </c>
      <c r="AG302" s="38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2966</v>
      </c>
      <c r="B303" s="40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ref="AE303">IFERROR(_xlfn.BYROW(TRACK_TYPES[[#This Row],[TRACK_TYPE_STANDARD_GAUGE_RAILTYPE_OHLE]:[TRACK_TYPE_STANDARD_GAUGE_RAILTYPE_NONE]],_xlfn.LAMBDA(_xlpm.r,OR(_xlpm.r))),FALSE)</f>
        <v>1</v>
      </c>
      <c r="AF303" s="38" t="b" cm="1">
        <f t="array" ref="AF303">IFERROR(_xlfn.BYROW(TRACK_TYPES[[#This Row],[TRACK_TYPE_NARROW_GAUGE_RAILTYPE_OHLE]:[TRACK_TYPE_NARROW_GAUGE_RAILTYPE_NONE]],_xlfn.LAMBDA(_xlpm.r,OR(_xlpm.r))),FALSE)</f>
        <v>0</v>
      </c>
      <c r="AG303" s="38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2967</v>
      </c>
      <c r="B304" s="40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ref="AE304">IFERROR(_xlfn.BYROW(TRACK_TYPES[[#This Row],[TRACK_TYPE_STANDARD_GAUGE_RAILTYPE_OHLE]:[TRACK_TYPE_STANDARD_GAUGE_RAILTYPE_NONE]],_xlfn.LAMBDA(_xlpm.r,OR(_xlpm.r))),FALSE)</f>
        <v>1</v>
      </c>
      <c r="AF304" s="38" t="b" cm="1">
        <f t="array" ref="AF304">IFERROR(_xlfn.BYROW(TRACK_TYPES[[#This Row],[TRACK_TYPE_NARROW_GAUGE_RAILTYPE_OHLE]:[TRACK_TYPE_NARROW_GAUGE_RAILTYPE_NONE]],_xlfn.LAMBDA(_xlpm.r,OR(_xlpm.r))),FALSE)</f>
        <v>0</v>
      </c>
      <c r="AG304" s="38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2968</v>
      </c>
      <c r="B305" s="40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ref="AE305">IFERROR(_xlfn.BYROW(TRACK_TYPES[[#This Row],[TRACK_TYPE_STANDARD_GAUGE_RAILTYPE_OHLE]:[TRACK_TYPE_STANDARD_GAUGE_RAILTYPE_NONE]],_xlfn.LAMBDA(_xlpm.r,OR(_xlpm.r))),FALSE)</f>
        <v>1</v>
      </c>
      <c r="AF305" s="38" t="b" cm="1">
        <f t="array" ref="AF305">IFERROR(_xlfn.BYROW(TRACK_TYPES[[#This Row],[TRACK_TYPE_NARROW_GAUGE_RAILTYPE_OHLE]:[TRACK_TYPE_NARROW_GAUGE_RAILTYPE_NONE]],_xlfn.LAMBDA(_xlpm.r,OR(_xlpm.r))),FALSE)</f>
        <v>0</v>
      </c>
      <c r="AG305" s="38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2969</v>
      </c>
      <c r="B306" s="40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ref="AE306">IFERROR(_xlfn.BYROW(TRACK_TYPES[[#This Row],[TRACK_TYPE_STANDARD_GAUGE_RAILTYPE_OHLE]:[TRACK_TYPE_STANDARD_GAUGE_RAILTYPE_NONE]],_xlfn.LAMBDA(_xlpm.r,OR(_xlpm.r))),FALSE)</f>
        <v>1</v>
      </c>
      <c r="AF306" s="38" t="b" cm="1">
        <f t="array" ref="AF306">IFERROR(_xlfn.BYROW(TRACK_TYPES[[#This Row],[TRACK_TYPE_NARROW_GAUGE_RAILTYPE_OHLE]:[TRACK_TYPE_NARROW_GAUGE_RAILTYPE_NONE]],_xlfn.LAMBDA(_xlpm.r,OR(_xlpm.r))),FALSE)</f>
        <v>0</v>
      </c>
      <c r="AG306" s="38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2970</v>
      </c>
      <c r="B307" s="40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ref="AE307">IFERROR(_xlfn.BYROW(TRACK_TYPES[[#This Row],[TRACK_TYPE_STANDARD_GAUGE_RAILTYPE_OHLE]:[TRACK_TYPE_STANDARD_GAUGE_RAILTYPE_NONE]],_xlfn.LAMBDA(_xlpm.r,OR(_xlpm.r))),FALSE)</f>
        <v>1</v>
      </c>
      <c r="AF307" s="38" t="b" cm="1">
        <f t="array" ref="AF307">IFERROR(_xlfn.BYROW(TRACK_TYPES[[#This Row],[TRACK_TYPE_NARROW_GAUGE_RAILTYPE_OHLE]:[TRACK_TYPE_NARROW_GAUGE_RAILTYPE_NONE]],_xlfn.LAMBDA(_xlpm.r,OR(_xlpm.r))),FALSE)</f>
        <v>0</v>
      </c>
      <c r="AG307" s="38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2971</v>
      </c>
      <c r="B308" s="40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ref="AE308">IFERROR(_xlfn.BYROW(TRACK_TYPES[[#This Row],[TRACK_TYPE_STANDARD_GAUGE_RAILTYPE_OHLE]:[TRACK_TYPE_STANDARD_GAUGE_RAILTYPE_NONE]],_xlfn.LAMBDA(_xlpm.r,OR(_xlpm.r))),FALSE)</f>
        <v>1</v>
      </c>
      <c r="AF308" s="38" t="b" cm="1">
        <f t="array" ref="AF308">IFERROR(_xlfn.BYROW(TRACK_TYPES[[#This Row],[TRACK_TYPE_NARROW_GAUGE_RAILTYPE_OHLE]:[TRACK_TYPE_NARROW_GAUGE_RAILTYPE_NONE]],_xlfn.LAMBDA(_xlpm.r,OR(_xlpm.r))),FALSE)</f>
        <v>0</v>
      </c>
      <c r="AG308" s="38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2972</v>
      </c>
      <c r="B309" s="40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ref="AE309">IFERROR(_xlfn.BYROW(TRACK_TYPES[[#This Row],[TRACK_TYPE_STANDARD_GAUGE_RAILTYPE_OHLE]:[TRACK_TYPE_STANDARD_GAUGE_RAILTYPE_NONE]],_xlfn.LAMBDA(_xlpm.r,OR(_xlpm.r))),FALSE)</f>
        <v>1</v>
      </c>
      <c r="AF309" s="38" t="b" cm="1">
        <f t="array" ref="AF309">IFERROR(_xlfn.BYROW(TRACK_TYPES[[#This Row],[TRACK_TYPE_NARROW_GAUGE_RAILTYPE_OHLE]:[TRACK_TYPE_NARROW_GAUGE_RAILTYPE_NONE]],_xlfn.LAMBDA(_xlpm.r,OR(_xlpm.r))),FALSE)</f>
        <v>0</v>
      </c>
      <c r="AG309" s="38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2973</v>
      </c>
      <c r="B310" s="40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ref="AE310">IFERROR(_xlfn.BYROW(TRACK_TYPES[[#This Row],[TRACK_TYPE_STANDARD_GAUGE_RAILTYPE_OHLE]:[TRACK_TYPE_STANDARD_GAUGE_RAILTYPE_NONE]],_xlfn.LAMBDA(_xlpm.r,OR(_xlpm.r))),FALSE)</f>
        <v>1</v>
      </c>
      <c r="AF310" s="38" t="b" cm="1">
        <f t="array" ref="AF310">IFERROR(_xlfn.BYROW(TRACK_TYPES[[#This Row],[TRACK_TYPE_NARROW_GAUGE_RAILTYPE_OHLE]:[TRACK_TYPE_NARROW_GAUGE_RAILTYPE_NONE]],_xlfn.LAMBDA(_xlpm.r,OR(_xlpm.r))),FALSE)</f>
        <v>0</v>
      </c>
      <c r="AG310" s="38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2974</v>
      </c>
      <c r="B311" s="40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ref="AE311">IFERROR(_xlfn.BYROW(TRACK_TYPES[[#This Row],[TRACK_TYPE_STANDARD_GAUGE_RAILTYPE_OHLE]:[TRACK_TYPE_STANDARD_GAUGE_RAILTYPE_NONE]],_xlfn.LAMBDA(_xlpm.r,OR(_xlpm.r))),FALSE)</f>
        <v>1</v>
      </c>
      <c r="AF311" s="38" t="b" cm="1">
        <f t="array" ref="AF311">IFERROR(_xlfn.BYROW(TRACK_TYPES[[#This Row],[TRACK_TYPE_NARROW_GAUGE_RAILTYPE_OHLE]:[TRACK_TYPE_NARROW_GAUGE_RAILTYPE_NONE]],_xlfn.LAMBDA(_xlpm.r,OR(_xlpm.r))),FALSE)</f>
        <v>0</v>
      </c>
      <c r="AG311" s="38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2975</v>
      </c>
      <c r="B312" s="40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ref="AE312">IFERROR(_xlfn.BYROW(TRACK_TYPES[[#This Row],[TRACK_TYPE_STANDARD_GAUGE_RAILTYPE_OHLE]:[TRACK_TYPE_STANDARD_GAUGE_RAILTYPE_NONE]],_xlfn.LAMBDA(_xlpm.r,OR(_xlpm.r))),FALSE)</f>
        <v>1</v>
      </c>
      <c r="AF312" s="38" t="b" cm="1">
        <f t="array" ref="AF312">IFERROR(_xlfn.BYROW(TRACK_TYPES[[#This Row],[TRACK_TYPE_NARROW_GAUGE_RAILTYPE_OHLE]:[TRACK_TYPE_NARROW_GAUGE_RAILTYPE_NONE]],_xlfn.LAMBDA(_xlpm.r,OR(_xlpm.r))),FALSE)</f>
        <v>0</v>
      </c>
      <c r="AG312" s="38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2976</v>
      </c>
      <c r="B313" s="40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ref="AE313">IFERROR(_xlfn.BYROW(TRACK_TYPES[[#This Row],[TRACK_TYPE_STANDARD_GAUGE_RAILTYPE_OHLE]:[TRACK_TYPE_STANDARD_GAUGE_RAILTYPE_NONE]],_xlfn.LAMBDA(_xlpm.r,OR(_xlpm.r))),FALSE)</f>
        <v>1</v>
      </c>
      <c r="AF313" s="38" t="b" cm="1">
        <f t="array" ref="AF313">IFERROR(_xlfn.BYROW(TRACK_TYPES[[#This Row],[TRACK_TYPE_NARROW_GAUGE_RAILTYPE_OHLE]:[TRACK_TYPE_NARROW_GAUGE_RAILTYPE_NONE]],_xlfn.LAMBDA(_xlpm.r,OR(_xlpm.r))),FALSE)</f>
        <v>0</v>
      </c>
      <c r="AG313" s="38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2977</v>
      </c>
      <c r="B314" s="40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ref="AE314">IFERROR(_xlfn.BYROW(TRACK_TYPES[[#This Row],[TRACK_TYPE_STANDARD_GAUGE_RAILTYPE_OHLE]:[TRACK_TYPE_STANDARD_GAUGE_RAILTYPE_NONE]],_xlfn.LAMBDA(_xlpm.r,OR(_xlpm.r))),FALSE)</f>
        <v>0</v>
      </c>
      <c r="AF314" s="38" t="b" cm="1">
        <f t="array" ref="AF314">IFERROR(_xlfn.BYROW(TRACK_TYPES[[#This Row],[TRACK_TYPE_NARROW_GAUGE_RAILTYPE_OHLE]:[TRACK_TYPE_NARROW_GAUGE_RAILTYPE_NONE]],_xlfn.LAMBDA(_xlpm.r,OR(_xlpm.r))),FALSE)</f>
        <v>0</v>
      </c>
      <c r="AG314" s="38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2978</v>
      </c>
      <c r="B315" s="40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ref="AE315">IFERROR(_xlfn.BYROW(TRACK_TYPES[[#This Row],[TRACK_TYPE_STANDARD_GAUGE_RAILTYPE_OHLE]:[TRACK_TYPE_STANDARD_GAUGE_RAILTYPE_NONE]],_xlfn.LAMBDA(_xlpm.r,OR(_xlpm.r))),FALSE)</f>
        <v>0</v>
      </c>
      <c r="AF315" s="38" t="b" cm="1">
        <f t="array" ref="AF315">IFERROR(_xlfn.BYROW(TRACK_TYPES[[#This Row],[TRACK_TYPE_NARROW_GAUGE_RAILTYPE_OHLE]:[TRACK_TYPE_NARROW_GAUGE_RAILTYPE_NONE]],_xlfn.LAMBDA(_xlpm.r,OR(_xlpm.r))),FALSE)</f>
        <v>0</v>
      </c>
      <c r="AG315" s="38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2979</v>
      </c>
      <c r="B316" s="40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ref="AE316">IFERROR(_xlfn.BYROW(TRACK_TYPES[[#This Row],[TRACK_TYPE_STANDARD_GAUGE_RAILTYPE_OHLE]:[TRACK_TYPE_STANDARD_GAUGE_RAILTYPE_NONE]],_xlfn.LAMBDA(_xlpm.r,OR(_xlpm.r))),FALSE)</f>
        <v>0</v>
      </c>
      <c r="AF316" s="38" t="b" cm="1">
        <f t="array" ref="AF316">IFERROR(_xlfn.BYROW(TRACK_TYPES[[#This Row],[TRACK_TYPE_NARROW_GAUGE_RAILTYPE_OHLE]:[TRACK_TYPE_NARROW_GAUGE_RAILTYPE_NONE]],_xlfn.LAMBDA(_xlpm.r,OR(_xlpm.r))),FALSE)</f>
        <v>0</v>
      </c>
      <c r="AG316" s="38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2980</v>
      </c>
      <c r="B317" s="40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ref="AE317">IFERROR(_xlfn.BYROW(TRACK_TYPES[[#This Row],[TRACK_TYPE_STANDARD_GAUGE_RAILTYPE_OHLE]:[TRACK_TYPE_STANDARD_GAUGE_RAILTYPE_NONE]],_xlfn.LAMBDA(_xlpm.r,OR(_xlpm.r))),FALSE)</f>
        <v>1</v>
      </c>
      <c r="AF317" s="38" t="b" cm="1">
        <f t="array" ref="AF317">IFERROR(_xlfn.BYROW(TRACK_TYPES[[#This Row],[TRACK_TYPE_NARROW_GAUGE_RAILTYPE_OHLE]:[TRACK_TYPE_NARROW_GAUGE_RAILTYPE_NONE]],_xlfn.LAMBDA(_xlpm.r,OR(_xlpm.r))),FALSE)</f>
        <v>0</v>
      </c>
      <c r="AG317" s="38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2981</v>
      </c>
      <c r="B318" s="40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ref="AE318">IFERROR(_xlfn.BYROW(TRACK_TYPES[[#This Row],[TRACK_TYPE_STANDARD_GAUGE_RAILTYPE_OHLE]:[TRACK_TYPE_STANDARD_GAUGE_RAILTYPE_NONE]],_xlfn.LAMBDA(_xlpm.r,OR(_xlpm.r))),FALSE)</f>
        <v>1</v>
      </c>
      <c r="AF318" s="38" t="b" cm="1">
        <f t="array" ref="AF318">IFERROR(_xlfn.BYROW(TRACK_TYPES[[#This Row],[TRACK_TYPE_NARROW_GAUGE_RAILTYPE_OHLE]:[TRACK_TYPE_NARROW_GAUGE_RAILTYPE_NONE]],_xlfn.LAMBDA(_xlpm.r,OR(_xlpm.r))),FALSE)</f>
        <v>0</v>
      </c>
      <c r="AG318" s="38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2982</v>
      </c>
      <c r="B319" s="40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ref="AE319">IFERROR(_xlfn.BYROW(TRACK_TYPES[[#This Row],[TRACK_TYPE_STANDARD_GAUGE_RAILTYPE_OHLE]:[TRACK_TYPE_STANDARD_GAUGE_RAILTYPE_NONE]],_xlfn.LAMBDA(_xlpm.r,OR(_xlpm.r))),FALSE)</f>
        <v>1</v>
      </c>
      <c r="AF319" s="38" t="b" cm="1">
        <f t="array" ref="AF319">IFERROR(_xlfn.BYROW(TRACK_TYPES[[#This Row],[TRACK_TYPE_NARROW_GAUGE_RAILTYPE_OHLE]:[TRACK_TYPE_NARROW_GAUGE_RAILTYPE_NONE]],_xlfn.LAMBDA(_xlpm.r,OR(_xlpm.r))),FALSE)</f>
        <v>0</v>
      </c>
      <c r="AG319" s="38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2983</v>
      </c>
      <c r="B320" s="40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ref="AE320">IFERROR(_xlfn.BYROW(TRACK_TYPES[[#This Row],[TRACK_TYPE_STANDARD_GAUGE_RAILTYPE_OHLE]:[TRACK_TYPE_STANDARD_GAUGE_RAILTYPE_NONE]],_xlfn.LAMBDA(_xlpm.r,OR(_xlpm.r))),FALSE)</f>
        <v>1</v>
      </c>
      <c r="AF320" s="38" t="b" cm="1">
        <f t="array" ref="AF320">IFERROR(_xlfn.BYROW(TRACK_TYPES[[#This Row],[TRACK_TYPE_NARROW_GAUGE_RAILTYPE_OHLE]:[TRACK_TYPE_NARROW_GAUGE_RAILTYPE_NONE]],_xlfn.LAMBDA(_xlpm.r,OR(_xlpm.r))),FALSE)</f>
        <v>0</v>
      </c>
      <c r="AG320" s="38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2984</v>
      </c>
      <c r="B321" s="40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ref="AE321">IFERROR(_xlfn.BYROW(TRACK_TYPES[[#This Row],[TRACK_TYPE_STANDARD_GAUGE_RAILTYPE_OHLE]:[TRACK_TYPE_STANDARD_GAUGE_RAILTYPE_NONE]],_xlfn.LAMBDA(_xlpm.r,OR(_xlpm.r))),FALSE)</f>
        <v>1</v>
      </c>
      <c r="AF321" s="38" t="b" cm="1">
        <f t="array" ref="AF321">IFERROR(_xlfn.BYROW(TRACK_TYPES[[#This Row],[TRACK_TYPE_NARROW_GAUGE_RAILTYPE_OHLE]:[TRACK_TYPE_NARROW_GAUGE_RAILTYPE_NONE]],_xlfn.LAMBDA(_xlpm.r,OR(_xlpm.r))),FALSE)</f>
        <v>0</v>
      </c>
      <c r="AG321" s="38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2985</v>
      </c>
      <c r="B322" s="40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ref="AE322">IFERROR(_xlfn.BYROW(TRACK_TYPES[[#This Row],[TRACK_TYPE_STANDARD_GAUGE_RAILTYPE_OHLE]:[TRACK_TYPE_STANDARD_GAUGE_RAILTYPE_NONE]],_xlfn.LAMBDA(_xlpm.r,OR(_xlpm.r))),FALSE)</f>
        <v>1</v>
      </c>
      <c r="AF322" s="38" t="b" cm="1">
        <f t="array" ref="AF322">IFERROR(_xlfn.BYROW(TRACK_TYPES[[#This Row],[TRACK_TYPE_NARROW_GAUGE_RAILTYPE_OHLE]:[TRACK_TYPE_NARROW_GAUGE_RAILTYPE_NONE]],_xlfn.LAMBDA(_xlpm.r,OR(_xlpm.r))),FALSE)</f>
        <v>0</v>
      </c>
      <c r="AG322" s="38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2986</v>
      </c>
      <c r="B323" s="40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ref="AE323">IFERROR(_xlfn.BYROW(TRACK_TYPES[[#This Row],[TRACK_TYPE_STANDARD_GAUGE_RAILTYPE_OHLE]:[TRACK_TYPE_STANDARD_GAUGE_RAILTYPE_NONE]],_xlfn.LAMBDA(_xlpm.r,OR(_xlpm.r))),FALSE)</f>
        <v>1</v>
      </c>
      <c r="AF323" s="38" t="b" cm="1">
        <f t="array" ref="AF323">IFERROR(_xlfn.BYROW(TRACK_TYPES[[#This Row],[TRACK_TYPE_NARROW_GAUGE_RAILTYPE_OHLE]:[TRACK_TYPE_NARROW_GAUGE_RAILTYPE_NONE]],_xlfn.LAMBDA(_xlpm.r,OR(_xlpm.r))),FALSE)</f>
        <v>0</v>
      </c>
      <c r="AG323" s="38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2987</v>
      </c>
      <c r="B324" s="40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ref="AE324">IFERROR(_xlfn.BYROW(TRACK_TYPES[[#This Row],[TRACK_TYPE_STANDARD_GAUGE_RAILTYPE_OHLE]:[TRACK_TYPE_STANDARD_GAUGE_RAILTYPE_NONE]],_xlfn.LAMBDA(_xlpm.r,OR(_xlpm.r))),FALSE)</f>
        <v>1</v>
      </c>
      <c r="AF324" s="38" t="b" cm="1">
        <f t="array" ref="AF324">IFERROR(_xlfn.BYROW(TRACK_TYPES[[#This Row],[TRACK_TYPE_NARROW_GAUGE_RAILTYPE_OHLE]:[TRACK_TYPE_NARROW_GAUGE_RAILTYPE_NONE]],_xlfn.LAMBDA(_xlpm.r,OR(_xlpm.r))),FALSE)</f>
        <v>0</v>
      </c>
      <c r="AG324" s="38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2988</v>
      </c>
      <c r="B325" s="40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ref="AE325">IFERROR(_xlfn.BYROW(TRACK_TYPES[[#This Row],[TRACK_TYPE_STANDARD_GAUGE_RAILTYPE_OHLE]:[TRACK_TYPE_STANDARD_GAUGE_RAILTYPE_NONE]],_xlfn.LAMBDA(_xlpm.r,OR(_xlpm.r))),FALSE)</f>
        <v>1</v>
      </c>
      <c r="AF325" s="38" t="b" cm="1">
        <f t="array" ref="AF325">IFERROR(_xlfn.BYROW(TRACK_TYPES[[#This Row],[TRACK_TYPE_NARROW_GAUGE_RAILTYPE_OHLE]:[TRACK_TYPE_NARROW_GAUGE_RAILTYPE_NONE]],_xlfn.LAMBDA(_xlpm.r,OR(_xlpm.r))),FALSE)</f>
        <v>0</v>
      </c>
      <c r="AG325" s="38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2989</v>
      </c>
      <c r="B326" s="40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ref="AE326">IFERROR(_xlfn.BYROW(TRACK_TYPES[[#This Row],[TRACK_TYPE_STANDARD_GAUGE_RAILTYPE_OHLE]:[TRACK_TYPE_STANDARD_GAUGE_RAILTYPE_NONE]],_xlfn.LAMBDA(_xlpm.r,OR(_xlpm.r))),FALSE)</f>
        <v>1</v>
      </c>
      <c r="AF326" s="38" t="b" cm="1">
        <f t="array" ref="AF326">IFERROR(_xlfn.BYROW(TRACK_TYPES[[#This Row],[TRACK_TYPE_NARROW_GAUGE_RAILTYPE_OHLE]:[TRACK_TYPE_NARROW_GAUGE_RAILTYPE_NONE]],_xlfn.LAMBDA(_xlpm.r,OR(_xlpm.r))),FALSE)</f>
        <v>0</v>
      </c>
      <c r="AG326" s="38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2990</v>
      </c>
      <c r="B327" s="40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ref="AE327">IFERROR(_xlfn.BYROW(TRACK_TYPES[[#This Row],[TRACK_TYPE_STANDARD_GAUGE_RAILTYPE_OHLE]:[TRACK_TYPE_STANDARD_GAUGE_RAILTYPE_NONE]],_xlfn.LAMBDA(_xlpm.r,OR(_xlpm.r))),FALSE)</f>
        <v>1</v>
      </c>
      <c r="AF327" s="38" t="b" cm="1">
        <f t="array" ref="AF327">IFERROR(_xlfn.BYROW(TRACK_TYPES[[#This Row],[TRACK_TYPE_NARROW_GAUGE_RAILTYPE_OHLE]:[TRACK_TYPE_NARROW_GAUGE_RAILTYPE_NONE]],_xlfn.LAMBDA(_xlpm.r,OR(_xlpm.r))),FALSE)</f>
        <v>0</v>
      </c>
      <c r="AG327" s="38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2991</v>
      </c>
      <c r="B328" s="40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ref="AE328">IFERROR(_xlfn.BYROW(TRACK_TYPES[[#This Row],[TRACK_TYPE_STANDARD_GAUGE_RAILTYPE_OHLE]:[TRACK_TYPE_STANDARD_GAUGE_RAILTYPE_NONE]],_xlfn.LAMBDA(_xlpm.r,OR(_xlpm.r))),FALSE)</f>
        <v>1</v>
      </c>
      <c r="AF328" s="38" t="b" cm="1">
        <f t="array" ref="AF328">IFERROR(_xlfn.BYROW(TRACK_TYPES[[#This Row],[TRACK_TYPE_NARROW_GAUGE_RAILTYPE_OHLE]:[TRACK_TYPE_NARROW_GAUGE_RAILTYPE_NONE]],_xlfn.LAMBDA(_xlpm.r,OR(_xlpm.r))),FALSE)</f>
        <v>0</v>
      </c>
      <c r="AG328" s="38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2992</v>
      </c>
      <c r="B329" s="40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ref="AE329">IFERROR(_xlfn.BYROW(TRACK_TYPES[[#This Row],[TRACK_TYPE_STANDARD_GAUGE_RAILTYPE_OHLE]:[TRACK_TYPE_STANDARD_GAUGE_RAILTYPE_NONE]],_xlfn.LAMBDA(_xlpm.r,OR(_xlpm.r))),FALSE)</f>
        <v>1</v>
      </c>
      <c r="AF329" s="38" t="b" cm="1">
        <f t="array" ref="AF329">IFERROR(_xlfn.BYROW(TRACK_TYPES[[#This Row],[TRACK_TYPE_NARROW_GAUGE_RAILTYPE_OHLE]:[TRACK_TYPE_NARROW_GAUGE_RAILTYPE_NONE]],_xlfn.LAMBDA(_xlpm.r,OR(_xlpm.r))),FALSE)</f>
        <v>0</v>
      </c>
      <c r="AG329" s="38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2993</v>
      </c>
      <c r="B330" s="40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ref="AE330">IFERROR(_xlfn.BYROW(TRACK_TYPES[[#This Row],[TRACK_TYPE_STANDARD_GAUGE_RAILTYPE_OHLE]:[TRACK_TYPE_STANDARD_GAUGE_RAILTYPE_NONE]],_xlfn.LAMBDA(_xlpm.r,OR(_xlpm.r))),FALSE)</f>
        <v>1</v>
      </c>
      <c r="AF330" s="38" t="b" cm="1">
        <f t="array" ref="AF330">IFERROR(_xlfn.BYROW(TRACK_TYPES[[#This Row],[TRACK_TYPE_NARROW_GAUGE_RAILTYPE_OHLE]:[TRACK_TYPE_NARROW_GAUGE_RAILTYPE_NONE]],_xlfn.LAMBDA(_xlpm.r,OR(_xlpm.r))),FALSE)</f>
        <v>0</v>
      </c>
      <c r="AG330" s="38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2994</v>
      </c>
      <c r="B331" s="40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ref="AE331">IFERROR(_xlfn.BYROW(TRACK_TYPES[[#This Row],[TRACK_TYPE_STANDARD_GAUGE_RAILTYPE_OHLE]:[TRACK_TYPE_STANDARD_GAUGE_RAILTYPE_NONE]],_xlfn.LAMBDA(_xlpm.r,OR(_xlpm.r))),FALSE)</f>
        <v>1</v>
      </c>
      <c r="AF331" s="38" t="b" cm="1">
        <f t="array" ref="AF331">IFERROR(_xlfn.BYROW(TRACK_TYPES[[#This Row],[TRACK_TYPE_NARROW_GAUGE_RAILTYPE_OHLE]:[TRACK_TYPE_NARROW_GAUGE_RAILTYPE_NONE]],_xlfn.LAMBDA(_xlpm.r,OR(_xlpm.r))),FALSE)</f>
        <v>0</v>
      </c>
      <c r="AG331" s="38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2995</v>
      </c>
      <c r="B332" s="40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ref="AE332">IFERROR(_xlfn.BYROW(TRACK_TYPES[[#This Row],[TRACK_TYPE_STANDARD_GAUGE_RAILTYPE_OHLE]:[TRACK_TYPE_STANDARD_GAUGE_RAILTYPE_NONE]],_xlfn.LAMBDA(_xlpm.r,OR(_xlpm.r))),FALSE)</f>
        <v>1</v>
      </c>
      <c r="AF332" s="38" t="b" cm="1">
        <f t="array" ref="AF332">IFERROR(_xlfn.BYROW(TRACK_TYPES[[#This Row],[TRACK_TYPE_NARROW_GAUGE_RAILTYPE_OHLE]:[TRACK_TYPE_NARROW_GAUGE_RAILTYPE_NONE]],_xlfn.LAMBDA(_xlpm.r,OR(_xlpm.r))),FALSE)</f>
        <v>0</v>
      </c>
      <c r="AG332" s="38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2996</v>
      </c>
      <c r="B333" s="40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ref="AE333">IFERROR(_xlfn.BYROW(TRACK_TYPES[[#This Row],[TRACK_TYPE_STANDARD_GAUGE_RAILTYPE_OHLE]:[TRACK_TYPE_STANDARD_GAUGE_RAILTYPE_NONE]],_xlfn.LAMBDA(_xlpm.r,OR(_xlpm.r))),FALSE)</f>
        <v>1</v>
      </c>
      <c r="AF333" s="38" t="b" cm="1">
        <f t="array" ref="AF333">IFERROR(_xlfn.BYROW(TRACK_TYPES[[#This Row],[TRACK_TYPE_NARROW_GAUGE_RAILTYPE_OHLE]:[TRACK_TYPE_NARROW_GAUGE_RAILTYPE_NONE]],_xlfn.LAMBDA(_xlpm.r,OR(_xlpm.r))),FALSE)</f>
        <v>0</v>
      </c>
      <c r="AG333" s="38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2997</v>
      </c>
      <c r="B334" s="40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ref="AE334">IFERROR(_xlfn.BYROW(TRACK_TYPES[[#This Row],[TRACK_TYPE_STANDARD_GAUGE_RAILTYPE_OHLE]:[TRACK_TYPE_STANDARD_GAUGE_RAILTYPE_NONE]],_xlfn.LAMBDA(_xlpm.r,OR(_xlpm.r))),FALSE)</f>
        <v>1</v>
      </c>
      <c r="AF334" s="38" t="b" cm="1">
        <f t="array" ref="AF334">IFERROR(_xlfn.BYROW(TRACK_TYPES[[#This Row],[TRACK_TYPE_NARROW_GAUGE_RAILTYPE_OHLE]:[TRACK_TYPE_NARROW_GAUGE_RAILTYPE_NONE]],_xlfn.LAMBDA(_xlpm.r,OR(_xlpm.r))),FALSE)</f>
        <v>0</v>
      </c>
      <c r="AG334" s="38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2998</v>
      </c>
      <c r="B335" s="40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ref="AE335">IFERROR(_xlfn.BYROW(TRACK_TYPES[[#This Row],[TRACK_TYPE_STANDARD_GAUGE_RAILTYPE_OHLE]:[TRACK_TYPE_STANDARD_GAUGE_RAILTYPE_NONE]],_xlfn.LAMBDA(_xlpm.r,OR(_xlpm.r))),FALSE)</f>
        <v>1</v>
      </c>
      <c r="AF335" s="38" t="b" cm="1">
        <f t="array" ref="AF335">IFERROR(_xlfn.BYROW(TRACK_TYPES[[#This Row],[TRACK_TYPE_NARROW_GAUGE_RAILTYPE_OHLE]:[TRACK_TYPE_NARROW_GAUGE_RAILTYPE_NONE]],_xlfn.LAMBDA(_xlpm.r,OR(_xlpm.r))),FALSE)</f>
        <v>0</v>
      </c>
      <c r="AG335" s="38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2999</v>
      </c>
      <c r="B336" s="40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ref="AE336">IFERROR(_xlfn.BYROW(TRACK_TYPES[[#This Row],[TRACK_TYPE_STANDARD_GAUGE_RAILTYPE_OHLE]:[TRACK_TYPE_STANDARD_GAUGE_RAILTYPE_NONE]],_xlfn.LAMBDA(_xlpm.r,OR(_xlpm.r))),FALSE)</f>
        <v>0</v>
      </c>
      <c r="AF336" s="38" t="b" cm="1">
        <f t="array" ref="AF336">IFERROR(_xlfn.BYROW(TRACK_TYPES[[#This Row],[TRACK_TYPE_NARROW_GAUGE_RAILTYPE_OHLE]:[TRACK_TYPE_NARROW_GAUGE_RAILTYPE_NONE]],_xlfn.LAMBDA(_xlpm.r,OR(_xlpm.r))),FALSE)</f>
        <v>0</v>
      </c>
      <c r="AG336" s="38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3000</v>
      </c>
      <c r="B337" s="40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ref="AE337">IFERROR(_xlfn.BYROW(TRACK_TYPES[[#This Row],[TRACK_TYPE_STANDARD_GAUGE_RAILTYPE_OHLE]:[TRACK_TYPE_STANDARD_GAUGE_RAILTYPE_NONE]],_xlfn.LAMBDA(_xlpm.r,OR(_xlpm.r))),FALSE)</f>
        <v>1</v>
      </c>
      <c r="AF337" s="38" t="b" cm="1">
        <f t="array" ref="AF337">IFERROR(_xlfn.BYROW(TRACK_TYPES[[#This Row],[TRACK_TYPE_NARROW_GAUGE_RAILTYPE_OHLE]:[TRACK_TYPE_NARROW_GAUGE_RAILTYPE_NONE]],_xlfn.LAMBDA(_xlpm.r,OR(_xlpm.r))),FALSE)</f>
        <v>0</v>
      </c>
      <c r="AG337" s="38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3001</v>
      </c>
      <c r="B338" s="40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ref="AE338">IFERROR(_xlfn.BYROW(TRACK_TYPES[[#This Row],[TRACK_TYPE_STANDARD_GAUGE_RAILTYPE_OHLE]:[TRACK_TYPE_STANDARD_GAUGE_RAILTYPE_NONE]],_xlfn.LAMBDA(_xlpm.r,OR(_xlpm.r))),FALSE)</f>
        <v>1</v>
      </c>
      <c r="AF338" s="38" t="b" cm="1">
        <f t="array" ref="AF338">IFERROR(_xlfn.BYROW(TRACK_TYPES[[#This Row],[TRACK_TYPE_NARROW_GAUGE_RAILTYPE_OHLE]:[TRACK_TYPE_NARROW_GAUGE_RAILTYPE_NONE]],_xlfn.LAMBDA(_xlpm.r,OR(_xlpm.r))),FALSE)</f>
        <v>0</v>
      </c>
      <c r="AG338" s="38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3002</v>
      </c>
      <c r="B339" s="40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ref="AE339">IFERROR(_xlfn.BYROW(TRACK_TYPES[[#This Row],[TRACK_TYPE_STANDARD_GAUGE_RAILTYPE_OHLE]:[TRACK_TYPE_STANDARD_GAUGE_RAILTYPE_NONE]],_xlfn.LAMBDA(_xlpm.r,OR(_xlpm.r))),FALSE)</f>
        <v>0</v>
      </c>
      <c r="AF339" s="38" t="b" cm="1">
        <f t="array" ref="AF339">IFERROR(_xlfn.BYROW(TRACK_TYPES[[#This Row],[TRACK_TYPE_NARROW_GAUGE_RAILTYPE_OHLE]:[TRACK_TYPE_NARROW_GAUGE_RAILTYPE_NONE]],_xlfn.LAMBDA(_xlpm.r,OR(_xlpm.r))),FALSE)</f>
        <v>0</v>
      </c>
      <c r="AG339" s="38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3003</v>
      </c>
      <c r="B340" s="40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ref="AE340">IFERROR(_xlfn.BYROW(TRACK_TYPES[[#This Row],[TRACK_TYPE_STANDARD_GAUGE_RAILTYPE_OHLE]:[TRACK_TYPE_STANDARD_GAUGE_RAILTYPE_NONE]],_xlfn.LAMBDA(_xlpm.r,OR(_xlpm.r))),FALSE)</f>
        <v>1</v>
      </c>
      <c r="AF340" s="38" t="b" cm="1">
        <f t="array" ref="AF340">IFERROR(_xlfn.BYROW(TRACK_TYPES[[#This Row],[TRACK_TYPE_NARROW_GAUGE_RAILTYPE_OHLE]:[TRACK_TYPE_NARROW_GAUGE_RAILTYPE_NONE]],_xlfn.LAMBDA(_xlpm.r,OR(_xlpm.r))),FALSE)</f>
        <v>0</v>
      </c>
      <c r="AG340" s="38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3004</v>
      </c>
      <c r="B341" s="40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ref="AE341">IFERROR(_xlfn.BYROW(TRACK_TYPES[[#This Row],[TRACK_TYPE_STANDARD_GAUGE_RAILTYPE_OHLE]:[TRACK_TYPE_STANDARD_GAUGE_RAILTYPE_NONE]],_xlfn.LAMBDA(_xlpm.r,OR(_xlpm.r))),FALSE)</f>
        <v>1</v>
      </c>
      <c r="AF341" s="38" t="b" cm="1">
        <f t="array" ref="AF341">IFERROR(_xlfn.BYROW(TRACK_TYPES[[#This Row],[TRACK_TYPE_NARROW_GAUGE_RAILTYPE_OHLE]:[TRACK_TYPE_NARROW_GAUGE_RAILTYPE_NONE]],_xlfn.LAMBDA(_xlpm.r,OR(_xlpm.r))),FALSE)</f>
        <v>0</v>
      </c>
      <c r="AG341" s="38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3005</v>
      </c>
      <c r="B342" s="40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ref="AE342">IFERROR(_xlfn.BYROW(TRACK_TYPES[[#This Row],[TRACK_TYPE_STANDARD_GAUGE_RAILTYPE_OHLE]:[TRACK_TYPE_STANDARD_GAUGE_RAILTYPE_NONE]],_xlfn.LAMBDA(_xlpm.r,OR(_xlpm.r))),FALSE)</f>
        <v>1</v>
      </c>
      <c r="AF342" s="38" t="b" cm="1">
        <f t="array" ref="AF342">IFERROR(_xlfn.BYROW(TRACK_TYPES[[#This Row],[TRACK_TYPE_NARROW_GAUGE_RAILTYPE_OHLE]:[TRACK_TYPE_NARROW_GAUGE_RAILTYPE_NONE]],_xlfn.LAMBDA(_xlpm.r,OR(_xlpm.r))),FALSE)</f>
        <v>0</v>
      </c>
      <c r="AG342" s="38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3006</v>
      </c>
      <c r="B343" s="40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ref="AE343">IFERROR(_xlfn.BYROW(TRACK_TYPES[[#This Row],[TRACK_TYPE_STANDARD_GAUGE_RAILTYPE_OHLE]:[TRACK_TYPE_STANDARD_GAUGE_RAILTYPE_NONE]],_xlfn.LAMBDA(_xlpm.r,OR(_xlpm.r))),FALSE)</f>
        <v>1</v>
      </c>
      <c r="AF343" s="38" t="b" cm="1">
        <f t="array" ref="AF343">IFERROR(_xlfn.BYROW(TRACK_TYPES[[#This Row],[TRACK_TYPE_NARROW_GAUGE_RAILTYPE_OHLE]:[TRACK_TYPE_NARROW_GAUGE_RAILTYPE_NONE]],_xlfn.LAMBDA(_xlpm.r,OR(_xlpm.r))),FALSE)</f>
        <v>0</v>
      </c>
      <c r="AG343" s="38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3007</v>
      </c>
      <c r="B344" s="40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ref="AE344">IFERROR(_xlfn.BYROW(TRACK_TYPES[[#This Row],[TRACK_TYPE_STANDARD_GAUGE_RAILTYPE_OHLE]:[TRACK_TYPE_STANDARD_GAUGE_RAILTYPE_NONE]],_xlfn.LAMBDA(_xlpm.r,OR(_xlpm.r))),FALSE)</f>
        <v>1</v>
      </c>
      <c r="AF344" s="38" t="b" cm="1">
        <f t="array" ref="AF344">IFERROR(_xlfn.BYROW(TRACK_TYPES[[#This Row],[TRACK_TYPE_NARROW_GAUGE_RAILTYPE_OHLE]:[TRACK_TYPE_NARROW_GAUGE_RAILTYPE_NONE]],_xlfn.LAMBDA(_xlpm.r,OR(_xlpm.r))),FALSE)</f>
        <v>0</v>
      </c>
      <c r="AG344" s="38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3008</v>
      </c>
      <c r="B345" s="40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ref="AE345">IFERROR(_xlfn.BYROW(TRACK_TYPES[[#This Row],[TRACK_TYPE_STANDARD_GAUGE_RAILTYPE_OHLE]:[TRACK_TYPE_STANDARD_GAUGE_RAILTYPE_NONE]],_xlfn.LAMBDA(_xlpm.r,OR(_xlpm.r))),FALSE)</f>
        <v>1</v>
      </c>
      <c r="AF345" s="38" t="b" cm="1">
        <f t="array" ref="AF345">IFERROR(_xlfn.BYROW(TRACK_TYPES[[#This Row],[TRACK_TYPE_NARROW_GAUGE_RAILTYPE_OHLE]:[TRACK_TYPE_NARROW_GAUGE_RAILTYPE_NONE]],_xlfn.LAMBDA(_xlpm.r,OR(_xlpm.r))),FALSE)</f>
        <v>0</v>
      </c>
      <c r="AG345" s="38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3009</v>
      </c>
      <c r="B346" s="40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ref="AE346">IFERROR(_xlfn.BYROW(TRACK_TYPES[[#This Row],[TRACK_TYPE_STANDARD_GAUGE_RAILTYPE_OHLE]:[TRACK_TYPE_STANDARD_GAUGE_RAILTYPE_NONE]],_xlfn.LAMBDA(_xlpm.r,OR(_xlpm.r))),FALSE)</f>
        <v>1</v>
      </c>
      <c r="AF346" s="38" t="b" cm="1">
        <f t="array" ref="AF346">IFERROR(_xlfn.BYROW(TRACK_TYPES[[#This Row],[TRACK_TYPE_NARROW_GAUGE_RAILTYPE_OHLE]:[TRACK_TYPE_NARROW_GAUGE_RAILTYPE_NONE]],_xlfn.LAMBDA(_xlpm.r,OR(_xlpm.r))),FALSE)</f>
        <v>0</v>
      </c>
      <c r="AG346" s="38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3010</v>
      </c>
      <c r="B347" s="40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ref="AE347">IFERROR(_xlfn.BYROW(TRACK_TYPES[[#This Row],[TRACK_TYPE_STANDARD_GAUGE_RAILTYPE_OHLE]:[TRACK_TYPE_STANDARD_GAUGE_RAILTYPE_NONE]],_xlfn.LAMBDA(_xlpm.r,OR(_xlpm.r))),FALSE)</f>
        <v>1</v>
      </c>
      <c r="AF347" s="38" t="b" cm="1">
        <f t="array" ref="AF347">IFERROR(_xlfn.BYROW(TRACK_TYPES[[#This Row],[TRACK_TYPE_NARROW_GAUGE_RAILTYPE_OHLE]:[TRACK_TYPE_NARROW_GAUGE_RAILTYPE_NONE]],_xlfn.LAMBDA(_xlpm.r,OR(_xlpm.r))),FALSE)</f>
        <v>0</v>
      </c>
      <c r="AG347" s="38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3011</v>
      </c>
      <c r="B348" s="40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ref="AE348">IFERROR(_xlfn.BYROW(TRACK_TYPES[[#This Row],[TRACK_TYPE_STANDARD_GAUGE_RAILTYPE_OHLE]:[TRACK_TYPE_STANDARD_GAUGE_RAILTYPE_NONE]],_xlfn.LAMBDA(_xlpm.r,OR(_xlpm.r))),FALSE)</f>
        <v>1</v>
      </c>
      <c r="AF348" s="38" t="b" cm="1">
        <f t="array" ref="AF348">IFERROR(_xlfn.BYROW(TRACK_TYPES[[#This Row],[TRACK_TYPE_NARROW_GAUGE_RAILTYPE_OHLE]:[TRACK_TYPE_NARROW_GAUGE_RAILTYPE_NONE]],_xlfn.LAMBDA(_xlpm.r,OR(_xlpm.r))),FALSE)</f>
        <v>0</v>
      </c>
      <c r="AG348" s="38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3012</v>
      </c>
      <c r="B349" s="40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ref="AE349">IFERROR(_xlfn.BYROW(TRACK_TYPES[[#This Row],[TRACK_TYPE_STANDARD_GAUGE_RAILTYPE_OHLE]:[TRACK_TYPE_STANDARD_GAUGE_RAILTYPE_NONE]],_xlfn.LAMBDA(_xlpm.r,OR(_xlpm.r))),FALSE)</f>
        <v>1</v>
      </c>
      <c r="AF349" s="38" t="b" cm="1">
        <f t="array" ref="AF349">IFERROR(_xlfn.BYROW(TRACK_TYPES[[#This Row],[TRACK_TYPE_NARROW_GAUGE_RAILTYPE_OHLE]:[TRACK_TYPE_NARROW_GAUGE_RAILTYPE_NONE]],_xlfn.LAMBDA(_xlpm.r,OR(_xlpm.r))),FALSE)</f>
        <v>0</v>
      </c>
      <c r="AG349" s="38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3013</v>
      </c>
      <c r="B350" s="40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ref="AE350">IFERROR(_xlfn.BYROW(TRACK_TYPES[[#This Row],[TRACK_TYPE_STANDARD_GAUGE_RAILTYPE_OHLE]:[TRACK_TYPE_STANDARD_GAUGE_RAILTYPE_NONE]],_xlfn.LAMBDA(_xlpm.r,OR(_xlpm.r))),FALSE)</f>
        <v>1</v>
      </c>
      <c r="AF350" s="38" t="b" cm="1">
        <f t="array" ref="AF350">IFERROR(_xlfn.BYROW(TRACK_TYPES[[#This Row],[TRACK_TYPE_NARROW_GAUGE_RAILTYPE_OHLE]:[TRACK_TYPE_NARROW_GAUGE_RAILTYPE_NONE]],_xlfn.LAMBDA(_xlpm.r,OR(_xlpm.r))),FALSE)</f>
        <v>0</v>
      </c>
      <c r="AG350" s="38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3014</v>
      </c>
      <c r="B351" s="40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ref="AE351">IFERROR(_xlfn.BYROW(TRACK_TYPES[[#This Row],[TRACK_TYPE_STANDARD_GAUGE_RAILTYPE_OHLE]:[TRACK_TYPE_STANDARD_GAUGE_RAILTYPE_NONE]],_xlfn.LAMBDA(_xlpm.r,OR(_xlpm.r))),FALSE)</f>
        <v>1</v>
      </c>
      <c r="AF351" s="38" t="b" cm="1">
        <f t="array" ref="AF351">IFERROR(_xlfn.BYROW(TRACK_TYPES[[#This Row],[TRACK_TYPE_NARROW_GAUGE_RAILTYPE_OHLE]:[TRACK_TYPE_NARROW_GAUGE_RAILTYPE_NONE]],_xlfn.LAMBDA(_xlpm.r,OR(_xlpm.r))),FALSE)</f>
        <v>0</v>
      </c>
      <c r="AG351" s="38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3015</v>
      </c>
      <c r="B352" s="40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ref="AE352">IFERROR(_xlfn.BYROW(TRACK_TYPES[[#This Row],[TRACK_TYPE_STANDARD_GAUGE_RAILTYPE_OHLE]:[TRACK_TYPE_STANDARD_GAUGE_RAILTYPE_NONE]],_xlfn.LAMBDA(_xlpm.r,OR(_xlpm.r))),FALSE)</f>
        <v>1</v>
      </c>
      <c r="AF352" s="38" t="b" cm="1">
        <f t="array" ref="AF352">IFERROR(_xlfn.BYROW(TRACK_TYPES[[#This Row],[TRACK_TYPE_NARROW_GAUGE_RAILTYPE_OHLE]:[TRACK_TYPE_NARROW_GAUGE_RAILTYPE_NONE]],_xlfn.LAMBDA(_xlpm.r,OR(_xlpm.r))),FALSE)</f>
        <v>0</v>
      </c>
      <c r="AG352" s="38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3016</v>
      </c>
      <c r="B353" s="40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ref="AE353">IFERROR(_xlfn.BYROW(TRACK_TYPES[[#This Row],[TRACK_TYPE_STANDARD_GAUGE_RAILTYPE_OHLE]:[TRACK_TYPE_STANDARD_GAUGE_RAILTYPE_NONE]],_xlfn.LAMBDA(_xlpm.r,OR(_xlpm.r))),FALSE)</f>
        <v>1</v>
      </c>
      <c r="AF353" s="38" t="b" cm="1">
        <f t="array" ref="AF353">IFERROR(_xlfn.BYROW(TRACK_TYPES[[#This Row],[TRACK_TYPE_NARROW_GAUGE_RAILTYPE_OHLE]:[TRACK_TYPE_NARROW_GAUGE_RAILTYPE_NONE]],_xlfn.LAMBDA(_xlpm.r,OR(_xlpm.r))),FALSE)</f>
        <v>0</v>
      </c>
      <c r="AG353" s="38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3017</v>
      </c>
      <c r="B354" s="40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ref="AE354">IFERROR(_xlfn.BYROW(TRACK_TYPES[[#This Row],[TRACK_TYPE_STANDARD_GAUGE_RAILTYPE_OHLE]:[TRACK_TYPE_STANDARD_GAUGE_RAILTYPE_NONE]],_xlfn.LAMBDA(_xlpm.r,OR(_xlpm.r))),FALSE)</f>
        <v>0</v>
      </c>
      <c r="AF354" s="38" t="b" cm="1">
        <f t="array" ref="AF354">IFERROR(_xlfn.BYROW(TRACK_TYPES[[#This Row],[TRACK_TYPE_NARROW_GAUGE_RAILTYPE_OHLE]:[TRACK_TYPE_NARROW_GAUGE_RAILTYPE_NONE]],_xlfn.LAMBDA(_xlpm.r,OR(_xlpm.r))),FALSE)</f>
        <v>1</v>
      </c>
      <c r="AG354" s="38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3018</v>
      </c>
      <c r="B355" s="40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ref="AE355">IFERROR(_xlfn.BYROW(TRACK_TYPES[[#This Row],[TRACK_TYPE_STANDARD_GAUGE_RAILTYPE_OHLE]:[TRACK_TYPE_STANDARD_GAUGE_RAILTYPE_NONE]],_xlfn.LAMBDA(_xlpm.r,OR(_xlpm.r))),FALSE)</f>
        <v>0</v>
      </c>
      <c r="AF355" s="38" t="b" cm="1">
        <f t="array" ref="AF355">IFERROR(_xlfn.BYROW(TRACK_TYPES[[#This Row],[TRACK_TYPE_NARROW_GAUGE_RAILTYPE_OHLE]:[TRACK_TYPE_NARROW_GAUGE_RAILTYPE_NONE]],_xlfn.LAMBDA(_xlpm.r,OR(_xlpm.r))),FALSE)</f>
        <v>1</v>
      </c>
      <c r="AG355" s="38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3019</v>
      </c>
      <c r="B356" s="40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ref="AE356">IFERROR(_xlfn.BYROW(TRACK_TYPES[[#This Row],[TRACK_TYPE_STANDARD_GAUGE_RAILTYPE_OHLE]:[TRACK_TYPE_STANDARD_GAUGE_RAILTYPE_NONE]],_xlfn.LAMBDA(_xlpm.r,OR(_xlpm.r))),FALSE)</f>
        <v>1</v>
      </c>
      <c r="AF356" s="38" t="b" cm="1">
        <f t="array" ref="AF356">IFERROR(_xlfn.BYROW(TRACK_TYPES[[#This Row],[TRACK_TYPE_NARROW_GAUGE_RAILTYPE_OHLE]:[TRACK_TYPE_NARROW_GAUGE_RAILTYPE_NONE]],_xlfn.LAMBDA(_xlpm.r,OR(_xlpm.r))),FALSE)</f>
        <v>0</v>
      </c>
      <c r="AG356" s="38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3020</v>
      </c>
      <c r="B357" s="40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ref="AE357">IFERROR(_xlfn.BYROW(TRACK_TYPES[[#This Row],[TRACK_TYPE_STANDARD_GAUGE_RAILTYPE_OHLE]:[TRACK_TYPE_STANDARD_GAUGE_RAILTYPE_NONE]],_xlfn.LAMBDA(_xlpm.r,OR(_xlpm.r))),FALSE)</f>
        <v>1</v>
      </c>
      <c r="AF357" s="38" t="b" cm="1">
        <f t="array" ref="AF357">IFERROR(_xlfn.BYROW(TRACK_TYPES[[#This Row],[TRACK_TYPE_NARROW_GAUGE_RAILTYPE_OHLE]:[TRACK_TYPE_NARROW_GAUGE_RAILTYPE_NONE]],_xlfn.LAMBDA(_xlpm.r,OR(_xlpm.r))),FALSE)</f>
        <v>0</v>
      </c>
      <c r="AG357" s="38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3021</v>
      </c>
      <c r="B358" s="40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ref="AE358">IFERROR(_xlfn.BYROW(TRACK_TYPES[[#This Row],[TRACK_TYPE_STANDARD_GAUGE_RAILTYPE_OHLE]:[TRACK_TYPE_STANDARD_GAUGE_RAILTYPE_NONE]],_xlfn.LAMBDA(_xlpm.r,OR(_xlpm.r))),FALSE)</f>
        <v>0</v>
      </c>
      <c r="AF358" s="38" t="b" cm="1">
        <f t="array" ref="AF358">IFERROR(_xlfn.BYROW(TRACK_TYPES[[#This Row],[TRACK_TYPE_NARROW_GAUGE_RAILTYPE_OHLE]:[TRACK_TYPE_NARROW_GAUGE_RAILTYPE_NONE]],_xlfn.LAMBDA(_xlpm.r,OR(_xlpm.r))),FALSE)</f>
        <v>0</v>
      </c>
      <c r="AG358" s="38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3022</v>
      </c>
      <c r="B359" s="40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ref="AE359">IFERROR(_xlfn.BYROW(TRACK_TYPES[[#This Row],[TRACK_TYPE_STANDARD_GAUGE_RAILTYPE_OHLE]:[TRACK_TYPE_STANDARD_GAUGE_RAILTYPE_NONE]],_xlfn.LAMBDA(_xlpm.r,OR(_xlpm.r))),FALSE)</f>
        <v>1</v>
      </c>
      <c r="AF359" s="38" t="b" cm="1">
        <f t="array" ref="AF359">IFERROR(_xlfn.BYROW(TRACK_TYPES[[#This Row],[TRACK_TYPE_NARROW_GAUGE_RAILTYPE_OHLE]:[TRACK_TYPE_NARROW_GAUGE_RAILTYPE_NONE]],_xlfn.LAMBDA(_xlpm.r,OR(_xlpm.r))),FALSE)</f>
        <v>0</v>
      </c>
      <c r="AG359" s="38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3023</v>
      </c>
      <c r="B360" s="40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ref="AE360">IFERROR(_xlfn.BYROW(TRACK_TYPES[[#This Row],[TRACK_TYPE_STANDARD_GAUGE_RAILTYPE_OHLE]:[TRACK_TYPE_STANDARD_GAUGE_RAILTYPE_NONE]],_xlfn.LAMBDA(_xlpm.r,OR(_xlpm.r))),FALSE)</f>
        <v>1</v>
      </c>
      <c r="AF360" s="38" t="b" cm="1">
        <f t="array" ref="AF360">IFERROR(_xlfn.BYROW(TRACK_TYPES[[#This Row],[TRACK_TYPE_NARROW_GAUGE_RAILTYPE_OHLE]:[TRACK_TYPE_NARROW_GAUGE_RAILTYPE_NONE]],_xlfn.LAMBDA(_xlpm.r,OR(_xlpm.r))),FALSE)</f>
        <v>0</v>
      </c>
      <c r="AG360" s="38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3024</v>
      </c>
      <c r="B361" s="40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ref="AE361">IFERROR(_xlfn.BYROW(TRACK_TYPES[[#This Row],[TRACK_TYPE_STANDARD_GAUGE_RAILTYPE_OHLE]:[TRACK_TYPE_STANDARD_GAUGE_RAILTYPE_NONE]],_xlfn.LAMBDA(_xlpm.r,OR(_xlpm.r))),FALSE)</f>
        <v>0</v>
      </c>
      <c r="AF361" s="38" t="b" cm="1">
        <f t="array" ref="AF361">IFERROR(_xlfn.BYROW(TRACK_TYPES[[#This Row],[TRACK_TYPE_NARROW_GAUGE_RAILTYPE_OHLE]:[TRACK_TYPE_NARROW_GAUGE_RAILTYPE_NONE]],_xlfn.LAMBDA(_xlpm.r,OR(_xlpm.r))),FALSE)</f>
        <v>1</v>
      </c>
      <c r="AG361" s="38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3025</v>
      </c>
      <c r="B362" s="40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ref="AE362">IFERROR(_xlfn.BYROW(TRACK_TYPES[[#This Row],[TRACK_TYPE_STANDARD_GAUGE_RAILTYPE_OHLE]:[TRACK_TYPE_STANDARD_GAUGE_RAILTYPE_NONE]],_xlfn.LAMBDA(_xlpm.r,OR(_xlpm.r))),FALSE)</f>
        <v>0</v>
      </c>
      <c r="AF362" s="38" t="b" cm="1">
        <f t="array" ref="AF362">IFERROR(_xlfn.BYROW(TRACK_TYPES[[#This Row],[TRACK_TYPE_NARROW_GAUGE_RAILTYPE_OHLE]:[TRACK_TYPE_NARROW_GAUGE_RAILTYPE_NONE]],_xlfn.LAMBDA(_xlpm.r,OR(_xlpm.r))),FALSE)</f>
        <v>0</v>
      </c>
      <c r="AG362" s="38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3026</v>
      </c>
      <c r="B363" s="40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ref="AE363">IFERROR(_xlfn.BYROW(TRACK_TYPES[[#This Row],[TRACK_TYPE_STANDARD_GAUGE_RAILTYPE_OHLE]:[TRACK_TYPE_STANDARD_GAUGE_RAILTYPE_NONE]],_xlfn.LAMBDA(_xlpm.r,OR(_xlpm.r))),FALSE)</f>
        <v>1</v>
      </c>
      <c r="AF363" s="38" t="b" cm="1">
        <f t="array" ref="AF363">IFERROR(_xlfn.BYROW(TRACK_TYPES[[#This Row],[TRACK_TYPE_NARROW_GAUGE_RAILTYPE_OHLE]:[TRACK_TYPE_NARROW_GAUGE_RAILTYPE_NONE]],_xlfn.LAMBDA(_xlpm.r,OR(_xlpm.r))),FALSE)</f>
        <v>0</v>
      </c>
      <c r="AG363" s="38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3027</v>
      </c>
      <c r="B364" s="40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ref="AE364">IFERROR(_xlfn.BYROW(TRACK_TYPES[[#This Row],[TRACK_TYPE_STANDARD_GAUGE_RAILTYPE_OHLE]:[TRACK_TYPE_STANDARD_GAUGE_RAILTYPE_NONE]],_xlfn.LAMBDA(_xlpm.r,OR(_xlpm.r))),FALSE)</f>
        <v>0</v>
      </c>
      <c r="AF364" s="38" t="b" cm="1">
        <f t="array" ref="AF364">IFERROR(_xlfn.BYROW(TRACK_TYPES[[#This Row],[TRACK_TYPE_NARROW_GAUGE_RAILTYPE_OHLE]:[TRACK_TYPE_NARROW_GAUGE_RAILTYPE_NONE]],_xlfn.LAMBDA(_xlpm.r,OR(_xlpm.r))),FALSE)</f>
        <v>1</v>
      </c>
      <c r="AG364" s="38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3028</v>
      </c>
      <c r="B365" s="40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ref="AE365">IFERROR(_xlfn.BYROW(TRACK_TYPES[[#This Row],[TRACK_TYPE_STANDARD_GAUGE_RAILTYPE_OHLE]:[TRACK_TYPE_STANDARD_GAUGE_RAILTYPE_NONE]],_xlfn.LAMBDA(_xlpm.r,OR(_xlpm.r))),FALSE)</f>
        <v>1</v>
      </c>
      <c r="AF365" s="38" t="b" cm="1">
        <f t="array" ref="AF365">IFERROR(_xlfn.BYROW(TRACK_TYPES[[#This Row],[TRACK_TYPE_NARROW_GAUGE_RAILTYPE_OHLE]:[TRACK_TYPE_NARROW_GAUGE_RAILTYPE_NONE]],_xlfn.LAMBDA(_xlpm.r,OR(_xlpm.r))),FALSE)</f>
        <v>0</v>
      </c>
      <c r="AG365" s="38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3029</v>
      </c>
      <c r="B366" s="40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ref="AE366">IFERROR(_xlfn.BYROW(TRACK_TYPES[[#This Row],[TRACK_TYPE_STANDARD_GAUGE_RAILTYPE_OHLE]:[TRACK_TYPE_STANDARD_GAUGE_RAILTYPE_NONE]],_xlfn.LAMBDA(_xlpm.r,OR(_xlpm.r))),FALSE)</f>
        <v>1</v>
      </c>
      <c r="AF366" s="38" t="b" cm="1">
        <f t="array" ref="AF366">IFERROR(_xlfn.BYROW(TRACK_TYPES[[#This Row],[TRACK_TYPE_NARROW_GAUGE_RAILTYPE_OHLE]:[TRACK_TYPE_NARROW_GAUGE_RAILTYPE_NONE]],_xlfn.LAMBDA(_xlpm.r,OR(_xlpm.r))),FALSE)</f>
        <v>0</v>
      </c>
      <c r="AG366" s="38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3030</v>
      </c>
      <c r="B367" s="40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ref="AE367">IFERROR(_xlfn.BYROW(TRACK_TYPES[[#This Row],[TRACK_TYPE_STANDARD_GAUGE_RAILTYPE_OHLE]:[TRACK_TYPE_STANDARD_GAUGE_RAILTYPE_NONE]],_xlfn.LAMBDA(_xlpm.r,OR(_xlpm.r))),FALSE)</f>
        <v>1</v>
      </c>
      <c r="AF367" s="38" t="b" cm="1">
        <f t="array" ref="AF367">IFERROR(_xlfn.BYROW(TRACK_TYPES[[#This Row],[TRACK_TYPE_NARROW_GAUGE_RAILTYPE_OHLE]:[TRACK_TYPE_NARROW_GAUGE_RAILTYPE_NONE]],_xlfn.LAMBDA(_xlpm.r,OR(_xlpm.r))),FALSE)</f>
        <v>0</v>
      </c>
      <c r="AG367" s="38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3031</v>
      </c>
      <c r="B368" s="40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ref="AE368">IFERROR(_xlfn.BYROW(TRACK_TYPES[[#This Row],[TRACK_TYPE_STANDARD_GAUGE_RAILTYPE_OHLE]:[TRACK_TYPE_STANDARD_GAUGE_RAILTYPE_NONE]],_xlfn.LAMBDA(_xlpm.r,OR(_xlpm.r))),FALSE)</f>
        <v>1</v>
      </c>
      <c r="AF368" s="38" t="b" cm="1">
        <f t="array" ref="AF368">IFERROR(_xlfn.BYROW(TRACK_TYPES[[#This Row],[TRACK_TYPE_NARROW_GAUGE_RAILTYPE_OHLE]:[TRACK_TYPE_NARROW_GAUGE_RAILTYPE_NONE]],_xlfn.LAMBDA(_xlpm.r,OR(_xlpm.r))),FALSE)</f>
        <v>0</v>
      </c>
      <c r="AG368" s="38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3032</v>
      </c>
      <c r="B369" s="40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ref="AE369">IFERROR(_xlfn.BYROW(TRACK_TYPES[[#This Row],[TRACK_TYPE_STANDARD_GAUGE_RAILTYPE_OHLE]:[TRACK_TYPE_STANDARD_GAUGE_RAILTYPE_NONE]],_xlfn.LAMBDA(_xlpm.r,OR(_xlpm.r))),FALSE)</f>
        <v>0</v>
      </c>
      <c r="AF369" s="38" t="b" cm="1">
        <f t="array" ref="AF369">IFERROR(_xlfn.BYROW(TRACK_TYPES[[#This Row],[TRACK_TYPE_NARROW_GAUGE_RAILTYPE_OHLE]:[TRACK_TYPE_NARROW_GAUGE_RAILTYPE_NONE]],_xlfn.LAMBDA(_xlpm.r,OR(_xlpm.r))),FALSE)</f>
        <v>0</v>
      </c>
      <c r="AG369" s="38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3033</v>
      </c>
      <c r="B370" s="40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ref="AE370">IFERROR(_xlfn.BYROW(TRACK_TYPES[[#This Row],[TRACK_TYPE_STANDARD_GAUGE_RAILTYPE_OHLE]:[TRACK_TYPE_STANDARD_GAUGE_RAILTYPE_NONE]],_xlfn.LAMBDA(_xlpm.r,OR(_xlpm.r))),FALSE)</f>
        <v>1</v>
      </c>
      <c r="AF370" s="38" t="b" cm="1">
        <f t="array" ref="AF370">IFERROR(_xlfn.BYROW(TRACK_TYPES[[#This Row],[TRACK_TYPE_NARROW_GAUGE_RAILTYPE_OHLE]:[TRACK_TYPE_NARROW_GAUGE_RAILTYPE_NONE]],_xlfn.LAMBDA(_xlpm.r,OR(_xlpm.r))),FALSE)</f>
        <v>0</v>
      </c>
      <c r="AG370" s="38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3034</v>
      </c>
      <c r="B371" s="40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ref="AE371">IFERROR(_xlfn.BYROW(TRACK_TYPES[[#This Row],[TRACK_TYPE_STANDARD_GAUGE_RAILTYPE_OHLE]:[TRACK_TYPE_STANDARD_GAUGE_RAILTYPE_NONE]],_xlfn.LAMBDA(_xlpm.r,OR(_xlpm.r))),FALSE)</f>
        <v>0</v>
      </c>
      <c r="AF371" s="38" t="b" cm="1">
        <f t="array" ref="AF371">IFERROR(_xlfn.BYROW(TRACK_TYPES[[#This Row],[TRACK_TYPE_NARROW_GAUGE_RAILTYPE_OHLE]:[TRACK_TYPE_NARROW_GAUGE_RAILTYPE_NONE]],_xlfn.LAMBDA(_xlpm.r,OR(_xlpm.r))),FALSE)</f>
        <v>1</v>
      </c>
      <c r="AG371" s="38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3035</v>
      </c>
      <c r="B372" s="40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ref="AE372">IFERROR(_xlfn.BYROW(TRACK_TYPES[[#This Row],[TRACK_TYPE_STANDARD_GAUGE_RAILTYPE_OHLE]:[TRACK_TYPE_STANDARD_GAUGE_RAILTYPE_NONE]],_xlfn.LAMBDA(_xlpm.r,OR(_xlpm.r))),FALSE)</f>
        <v>1</v>
      </c>
      <c r="AF372" s="38" t="b" cm="1">
        <f t="array" ref="AF372">IFERROR(_xlfn.BYROW(TRACK_TYPES[[#This Row],[TRACK_TYPE_NARROW_GAUGE_RAILTYPE_OHLE]:[TRACK_TYPE_NARROW_GAUGE_RAILTYPE_NONE]],_xlfn.LAMBDA(_xlpm.r,OR(_xlpm.r))),FALSE)</f>
        <v>0</v>
      </c>
      <c r="AG372" s="38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3036</v>
      </c>
      <c r="B373" s="40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ref="AE373">IFERROR(_xlfn.BYROW(TRACK_TYPES[[#This Row],[TRACK_TYPE_STANDARD_GAUGE_RAILTYPE_OHLE]:[TRACK_TYPE_STANDARD_GAUGE_RAILTYPE_NONE]],_xlfn.LAMBDA(_xlpm.r,OR(_xlpm.r))),FALSE)</f>
        <v>1</v>
      </c>
      <c r="AF373" s="38" t="b" cm="1">
        <f t="array" ref="AF373">IFERROR(_xlfn.BYROW(TRACK_TYPES[[#This Row],[TRACK_TYPE_NARROW_GAUGE_RAILTYPE_OHLE]:[TRACK_TYPE_NARROW_GAUGE_RAILTYPE_NONE]],_xlfn.LAMBDA(_xlpm.r,OR(_xlpm.r))),FALSE)</f>
        <v>0</v>
      </c>
      <c r="AG373" s="38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3037</v>
      </c>
      <c r="B374" s="40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ref="AE374">IFERROR(_xlfn.BYROW(TRACK_TYPES[[#This Row],[TRACK_TYPE_STANDARD_GAUGE_RAILTYPE_OHLE]:[TRACK_TYPE_STANDARD_GAUGE_RAILTYPE_NONE]],_xlfn.LAMBDA(_xlpm.r,OR(_xlpm.r))),FALSE)</f>
        <v>1</v>
      </c>
      <c r="AF374" s="38" t="b" cm="1">
        <f t="array" ref="AF374">IFERROR(_xlfn.BYROW(TRACK_TYPES[[#This Row],[TRACK_TYPE_NARROW_GAUGE_RAILTYPE_OHLE]:[TRACK_TYPE_NARROW_GAUGE_RAILTYPE_NONE]],_xlfn.LAMBDA(_xlpm.r,OR(_xlpm.r))),FALSE)</f>
        <v>0</v>
      </c>
      <c r="AG374" s="38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3038</v>
      </c>
      <c r="B375" s="40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ref="AE375">IFERROR(_xlfn.BYROW(TRACK_TYPES[[#This Row],[TRACK_TYPE_STANDARD_GAUGE_RAILTYPE_OHLE]:[TRACK_TYPE_STANDARD_GAUGE_RAILTYPE_NONE]],_xlfn.LAMBDA(_xlpm.r,OR(_xlpm.r))),FALSE)</f>
        <v>1</v>
      </c>
      <c r="AF375" s="38" t="b" cm="1">
        <f t="array" ref="AF375">IFERROR(_xlfn.BYROW(TRACK_TYPES[[#This Row],[TRACK_TYPE_NARROW_GAUGE_RAILTYPE_OHLE]:[TRACK_TYPE_NARROW_GAUGE_RAILTYPE_NONE]],_xlfn.LAMBDA(_xlpm.r,OR(_xlpm.r))),FALSE)</f>
        <v>0</v>
      </c>
      <c r="AG375" s="38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3039</v>
      </c>
      <c r="B376" s="40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ref="AE376">IFERROR(_xlfn.BYROW(TRACK_TYPES[[#This Row],[TRACK_TYPE_STANDARD_GAUGE_RAILTYPE_OHLE]:[TRACK_TYPE_STANDARD_GAUGE_RAILTYPE_NONE]],_xlfn.LAMBDA(_xlpm.r,OR(_xlpm.r))),FALSE)</f>
        <v>1</v>
      </c>
      <c r="AF376" s="38" t="b" cm="1">
        <f t="array" ref="AF376">IFERROR(_xlfn.BYROW(TRACK_TYPES[[#This Row],[TRACK_TYPE_NARROW_GAUGE_RAILTYPE_OHLE]:[TRACK_TYPE_NARROW_GAUGE_RAILTYPE_NONE]],_xlfn.LAMBDA(_xlpm.r,OR(_xlpm.r))),FALSE)</f>
        <v>0</v>
      </c>
      <c r="AG376" s="38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3040</v>
      </c>
      <c r="B377" s="40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ref="AE377">IFERROR(_xlfn.BYROW(TRACK_TYPES[[#This Row],[TRACK_TYPE_STANDARD_GAUGE_RAILTYPE_OHLE]:[TRACK_TYPE_STANDARD_GAUGE_RAILTYPE_NONE]],_xlfn.LAMBDA(_xlpm.r,OR(_xlpm.r))),FALSE)</f>
        <v>1</v>
      </c>
      <c r="AF377" s="38" t="b" cm="1">
        <f t="array" ref="AF377">IFERROR(_xlfn.BYROW(TRACK_TYPES[[#This Row],[TRACK_TYPE_NARROW_GAUGE_RAILTYPE_OHLE]:[TRACK_TYPE_NARROW_GAUGE_RAILTYPE_NONE]],_xlfn.LAMBDA(_xlpm.r,OR(_xlpm.r))),FALSE)</f>
        <v>0</v>
      </c>
      <c r="AG377" s="38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3041</v>
      </c>
      <c r="B378" s="40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ref="AE378">IFERROR(_xlfn.BYROW(TRACK_TYPES[[#This Row],[TRACK_TYPE_STANDARD_GAUGE_RAILTYPE_OHLE]:[TRACK_TYPE_STANDARD_GAUGE_RAILTYPE_NONE]],_xlfn.LAMBDA(_xlpm.r,OR(_xlpm.r))),FALSE)</f>
        <v>1</v>
      </c>
      <c r="AF378" s="38" t="b" cm="1">
        <f t="array" ref="AF378">IFERROR(_xlfn.BYROW(TRACK_TYPES[[#This Row],[TRACK_TYPE_NARROW_GAUGE_RAILTYPE_OHLE]:[TRACK_TYPE_NARROW_GAUGE_RAILTYPE_NONE]],_xlfn.LAMBDA(_xlpm.r,OR(_xlpm.r))),FALSE)</f>
        <v>0</v>
      </c>
      <c r="AG378" s="38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3042</v>
      </c>
      <c r="B379" s="40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ref="AE379">IFERROR(_xlfn.BYROW(TRACK_TYPES[[#This Row],[TRACK_TYPE_STANDARD_GAUGE_RAILTYPE_OHLE]:[TRACK_TYPE_STANDARD_GAUGE_RAILTYPE_NONE]],_xlfn.LAMBDA(_xlpm.r,OR(_xlpm.r))),FALSE)</f>
        <v>1</v>
      </c>
      <c r="AF379" s="38" t="b" cm="1">
        <f t="array" ref="AF379">IFERROR(_xlfn.BYROW(TRACK_TYPES[[#This Row],[TRACK_TYPE_NARROW_GAUGE_RAILTYPE_OHLE]:[TRACK_TYPE_NARROW_GAUGE_RAILTYPE_NONE]],_xlfn.LAMBDA(_xlpm.r,OR(_xlpm.r))),FALSE)</f>
        <v>0</v>
      </c>
      <c r="AG379" s="38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3043</v>
      </c>
      <c r="B380" s="40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ref="AE380">IFERROR(_xlfn.BYROW(TRACK_TYPES[[#This Row],[TRACK_TYPE_STANDARD_GAUGE_RAILTYPE_OHLE]:[TRACK_TYPE_STANDARD_GAUGE_RAILTYPE_NONE]],_xlfn.LAMBDA(_xlpm.r,OR(_xlpm.r))),FALSE)</f>
        <v>1</v>
      </c>
      <c r="AF380" s="38" t="b" cm="1">
        <f t="array" ref="AF380">IFERROR(_xlfn.BYROW(TRACK_TYPES[[#This Row],[TRACK_TYPE_NARROW_GAUGE_RAILTYPE_OHLE]:[TRACK_TYPE_NARROW_GAUGE_RAILTYPE_NONE]],_xlfn.LAMBDA(_xlpm.r,OR(_xlpm.r))),FALSE)</f>
        <v>0</v>
      </c>
      <c r="AG380" s="38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3044</v>
      </c>
      <c r="B381" s="40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ref="AE381">IFERROR(_xlfn.BYROW(TRACK_TYPES[[#This Row],[TRACK_TYPE_STANDARD_GAUGE_RAILTYPE_OHLE]:[TRACK_TYPE_STANDARD_GAUGE_RAILTYPE_NONE]],_xlfn.LAMBDA(_xlpm.r,OR(_xlpm.r))),FALSE)</f>
        <v>0</v>
      </c>
      <c r="AF381" s="38" t="b" cm="1">
        <f t="array" ref="AF381">IFERROR(_xlfn.BYROW(TRACK_TYPES[[#This Row],[TRACK_TYPE_NARROW_GAUGE_RAILTYPE_OHLE]:[TRACK_TYPE_NARROW_GAUGE_RAILTYPE_NONE]],_xlfn.LAMBDA(_xlpm.r,OR(_xlpm.r))),FALSE)</f>
        <v>0</v>
      </c>
      <c r="AG381" s="38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3045</v>
      </c>
      <c r="B382" s="40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ref="AE382">IFERROR(_xlfn.BYROW(TRACK_TYPES[[#This Row],[TRACK_TYPE_STANDARD_GAUGE_RAILTYPE_OHLE]:[TRACK_TYPE_STANDARD_GAUGE_RAILTYPE_NONE]],_xlfn.LAMBDA(_xlpm.r,OR(_xlpm.r))),FALSE)</f>
        <v>0</v>
      </c>
      <c r="AF382" s="38" t="b" cm="1">
        <f t="array" ref="AF382">IFERROR(_xlfn.BYROW(TRACK_TYPES[[#This Row],[TRACK_TYPE_NARROW_GAUGE_RAILTYPE_OHLE]:[TRACK_TYPE_NARROW_GAUGE_RAILTYPE_NONE]],_xlfn.LAMBDA(_xlpm.r,OR(_xlpm.r))),FALSE)</f>
        <v>0</v>
      </c>
      <c r="AG382" s="38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3046</v>
      </c>
      <c r="B383" s="40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ref="AE383">IFERROR(_xlfn.BYROW(TRACK_TYPES[[#This Row],[TRACK_TYPE_STANDARD_GAUGE_RAILTYPE_OHLE]:[TRACK_TYPE_STANDARD_GAUGE_RAILTYPE_NONE]],_xlfn.LAMBDA(_xlpm.r,OR(_xlpm.r))),FALSE)</f>
        <v>0</v>
      </c>
      <c r="AF383" s="38" t="b" cm="1">
        <f t="array" ref="AF383">IFERROR(_xlfn.BYROW(TRACK_TYPES[[#This Row],[TRACK_TYPE_NARROW_GAUGE_RAILTYPE_OHLE]:[TRACK_TYPE_NARROW_GAUGE_RAILTYPE_NONE]],_xlfn.LAMBDA(_xlpm.r,OR(_xlpm.r))),FALSE)</f>
        <v>0</v>
      </c>
      <c r="AG383" s="38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3047</v>
      </c>
      <c r="B384" s="40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ref="AE384">IFERROR(_xlfn.BYROW(TRACK_TYPES[[#This Row],[TRACK_TYPE_STANDARD_GAUGE_RAILTYPE_OHLE]:[TRACK_TYPE_STANDARD_GAUGE_RAILTYPE_NONE]],_xlfn.LAMBDA(_xlpm.r,OR(_xlpm.r))),FALSE)</f>
        <v>1</v>
      </c>
      <c r="AF384" s="38" t="b" cm="1">
        <f t="array" ref="AF384">IFERROR(_xlfn.BYROW(TRACK_TYPES[[#This Row],[TRACK_TYPE_NARROW_GAUGE_RAILTYPE_OHLE]:[TRACK_TYPE_NARROW_GAUGE_RAILTYPE_NONE]],_xlfn.LAMBDA(_xlpm.r,OR(_xlpm.r))),FALSE)</f>
        <v>0</v>
      </c>
      <c r="AG384" s="38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3048</v>
      </c>
      <c r="B385" s="40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ref="AE385">IFERROR(_xlfn.BYROW(TRACK_TYPES[[#This Row],[TRACK_TYPE_STANDARD_GAUGE_RAILTYPE_OHLE]:[TRACK_TYPE_STANDARD_GAUGE_RAILTYPE_NONE]],_xlfn.LAMBDA(_xlpm.r,OR(_xlpm.r))),FALSE)</f>
        <v>0</v>
      </c>
      <c r="AF385" s="38" t="b" cm="1">
        <f t="array" ref="AF385">IFERROR(_xlfn.BYROW(TRACK_TYPES[[#This Row],[TRACK_TYPE_NARROW_GAUGE_RAILTYPE_OHLE]:[TRACK_TYPE_NARROW_GAUGE_RAILTYPE_NONE]],_xlfn.LAMBDA(_xlpm.r,OR(_xlpm.r))),FALSE)</f>
        <v>0</v>
      </c>
      <c r="AG385" s="38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3049</v>
      </c>
      <c r="B386" s="40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ref="AE386">IFERROR(_xlfn.BYROW(TRACK_TYPES[[#This Row],[TRACK_TYPE_STANDARD_GAUGE_RAILTYPE_OHLE]:[TRACK_TYPE_STANDARD_GAUGE_RAILTYPE_NONE]],_xlfn.LAMBDA(_xlpm.r,OR(_xlpm.r))),FALSE)</f>
        <v>0</v>
      </c>
      <c r="AF386" s="38" t="b" cm="1">
        <f t="array" ref="AF386">IFERROR(_xlfn.BYROW(TRACK_TYPES[[#This Row],[TRACK_TYPE_NARROW_GAUGE_RAILTYPE_OHLE]:[TRACK_TYPE_NARROW_GAUGE_RAILTYPE_NONE]],_xlfn.LAMBDA(_xlpm.r,OR(_xlpm.r))),FALSE)</f>
        <v>1</v>
      </c>
      <c r="AG386" s="38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3050</v>
      </c>
      <c r="B387" s="40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ref="AE387">IFERROR(_xlfn.BYROW(TRACK_TYPES[[#This Row],[TRACK_TYPE_STANDARD_GAUGE_RAILTYPE_OHLE]:[TRACK_TYPE_STANDARD_GAUGE_RAILTYPE_NONE]],_xlfn.LAMBDA(_xlpm.r,OR(_xlpm.r))),FALSE)</f>
        <v>0</v>
      </c>
      <c r="AF387" s="38" t="b" cm="1">
        <f t="array" ref="AF387">IFERROR(_xlfn.BYROW(TRACK_TYPES[[#This Row],[TRACK_TYPE_NARROW_GAUGE_RAILTYPE_OHLE]:[TRACK_TYPE_NARROW_GAUGE_RAILTYPE_NONE]],_xlfn.LAMBDA(_xlpm.r,OR(_xlpm.r))),FALSE)</f>
        <v>0</v>
      </c>
      <c r="AG387" s="38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3051</v>
      </c>
      <c r="B388" s="40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ref="AE388">IFERROR(_xlfn.BYROW(TRACK_TYPES[[#This Row],[TRACK_TYPE_STANDARD_GAUGE_RAILTYPE_OHLE]:[TRACK_TYPE_STANDARD_GAUGE_RAILTYPE_NONE]],_xlfn.LAMBDA(_xlpm.r,OR(_xlpm.r))),FALSE)</f>
        <v>1</v>
      </c>
      <c r="AF388" s="38" t="b" cm="1">
        <f t="array" ref="AF388">IFERROR(_xlfn.BYROW(TRACK_TYPES[[#This Row],[TRACK_TYPE_NARROW_GAUGE_RAILTYPE_OHLE]:[TRACK_TYPE_NARROW_GAUGE_RAILTYPE_NONE]],_xlfn.LAMBDA(_xlpm.r,OR(_xlpm.r))),FALSE)</f>
        <v>0</v>
      </c>
      <c r="AG388" s="38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3052</v>
      </c>
      <c r="B389" s="40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ref="AE389">IFERROR(_xlfn.BYROW(TRACK_TYPES[[#This Row],[TRACK_TYPE_STANDARD_GAUGE_RAILTYPE_OHLE]:[TRACK_TYPE_STANDARD_GAUGE_RAILTYPE_NONE]],_xlfn.LAMBDA(_xlpm.r,OR(_xlpm.r))),FALSE)</f>
        <v>1</v>
      </c>
      <c r="AF389" s="38" t="b" cm="1">
        <f t="array" ref="AF389">IFERROR(_xlfn.BYROW(TRACK_TYPES[[#This Row],[TRACK_TYPE_NARROW_GAUGE_RAILTYPE_OHLE]:[TRACK_TYPE_NARROW_GAUGE_RAILTYPE_NONE]],_xlfn.LAMBDA(_xlpm.r,OR(_xlpm.r))),FALSE)</f>
        <v>0</v>
      </c>
      <c r="AG389" s="38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3053</v>
      </c>
      <c r="B390" s="40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ref="AE390">IFERROR(_xlfn.BYROW(TRACK_TYPES[[#This Row],[TRACK_TYPE_STANDARD_GAUGE_RAILTYPE_OHLE]:[TRACK_TYPE_STANDARD_GAUGE_RAILTYPE_NONE]],_xlfn.LAMBDA(_xlpm.r,OR(_xlpm.r))),FALSE)</f>
        <v>1</v>
      </c>
      <c r="AF390" s="38" t="b" cm="1">
        <f t="array" ref="AF390">IFERROR(_xlfn.BYROW(TRACK_TYPES[[#This Row],[TRACK_TYPE_NARROW_GAUGE_RAILTYPE_OHLE]:[TRACK_TYPE_NARROW_GAUGE_RAILTYPE_NONE]],_xlfn.LAMBDA(_xlpm.r,OR(_xlpm.r))),FALSE)</f>
        <v>0</v>
      </c>
      <c r="AG390" s="38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3054</v>
      </c>
      <c r="B391" s="40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ref="AE391">IFERROR(_xlfn.BYROW(TRACK_TYPES[[#This Row],[TRACK_TYPE_STANDARD_GAUGE_RAILTYPE_OHLE]:[TRACK_TYPE_STANDARD_GAUGE_RAILTYPE_NONE]],_xlfn.LAMBDA(_xlpm.r,OR(_xlpm.r))),FALSE)</f>
        <v>1</v>
      </c>
      <c r="AF391" s="38" t="b" cm="1">
        <f t="array" ref="AF391">IFERROR(_xlfn.BYROW(TRACK_TYPES[[#This Row],[TRACK_TYPE_NARROW_GAUGE_RAILTYPE_OHLE]:[TRACK_TYPE_NARROW_GAUGE_RAILTYPE_NONE]],_xlfn.LAMBDA(_xlpm.r,OR(_xlpm.r))),FALSE)</f>
        <v>0</v>
      </c>
      <c r="AG391" s="38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3055</v>
      </c>
      <c r="B392" s="40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ref="AE392">IFERROR(_xlfn.BYROW(TRACK_TYPES[[#This Row],[TRACK_TYPE_STANDARD_GAUGE_RAILTYPE_OHLE]:[TRACK_TYPE_STANDARD_GAUGE_RAILTYPE_NONE]],_xlfn.LAMBDA(_xlpm.r,OR(_xlpm.r))),FALSE)</f>
        <v>1</v>
      </c>
      <c r="AF392" s="38" t="b" cm="1">
        <f t="array" ref="AF392">IFERROR(_xlfn.BYROW(TRACK_TYPES[[#This Row],[TRACK_TYPE_NARROW_GAUGE_RAILTYPE_OHLE]:[TRACK_TYPE_NARROW_GAUGE_RAILTYPE_NONE]],_xlfn.LAMBDA(_xlpm.r,OR(_xlpm.r))),FALSE)</f>
        <v>0</v>
      </c>
      <c r="AG392" s="38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3056</v>
      </c>
      <c r="B393" s="40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ref="AE393">IFERROR(_xlfn.BYROW(TRACK_TYPES[[#This Row],[TRACK_TYPE_STANDARD_GAUGE_RAILTYPE_OHLE]:[TRACK_TYPE_STANDARD_GAUGE_RAILTYPE_NONE]],_xlfn.LAMBDA(_xlpm.r,OR(_xlpm.r))),FALSE)</f>
        <v>1</v>
      </c>
      <c r="AF393" s="38" t="b" cm="1">
        <f t="array" ref="AF393">IFERROR(_xlfn.BYROW(TRACK_TYPES[[#This Row],[TRACK_TYPE_NARROW_GAUGE_RAILTYPE_OHLE]:[TRACK_TYPE_NARROW_GAUGE_RAILTYPE_NONE]],_xlfn.LAMBDA(_xlpm.r,OR(_xlpm.r))),FALSE)</f>
        <v>0</v>
      </c>
      <c r="AG393" s="38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3057</v>
      </c>
      <c r="B394" s="40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ref="AE394">IFERROR(_xlfn.BYROW(TRACK_TYPES[[#This Row],[TRACK_TYPE_STANDARD_GAUGE_RAILTYPE_OHLE]:[TRACK_TYPE_STANDARD_GAUGE_RAILTYPE_NONE]],_xlfn.LAMBDA(_xlpm.r,OR(_xlpm.r))),FALSE)</f>
        <v>1</v>
      </c>
      <c r="AF394" s="38" t="b" cm="1">
        <f t="array" ref="AF394">IFERROR(_xlfn.BYROW(TRACK_TYPES[[#This Row],[TRACK_TYPE_NARROW_GAUGE_RAILTYPE_OHLE]:[TRACK_TYPE_NARROW_GAUGE_RAILTYPE_NONE]],_xlfn.LAMBDA(_xlpm.r,OR(_xlpm.r))),FALSE)</f>
        <v>0</v>
      </c>
      <c r="AG394" s="38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3058</v>
      </c>
      <c r="B395" s="40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ref="AE395">IFERROR(_xlfn.BYROW(TRACK_TYPES[[#This Row],[TRACK_TYPE_STANDARD_GAUGE_RAILTYPE_OHLE]:[TRACK_TYPE_STANDARD_GAUGE_RAILTYPE_NONE]],_xlfn.LAMBDA(_xlpm.r,OR(_xlpm.r))),FALSE)</f>
        <v>1</v>
      </c>
      <c r="AF395" s="38" t="b" cm="1">
        <f t="array" ref="AF395">IFERROR(_xlfn.BYROW(TRACK_TYPES[[#This Row],[TRACK_TYPE_NARROW_GAUGE_RAILTYPE_OHLE]:[TRACK_TYPE_NARROW_GAUGE_RAILTYPE_NONE]],_xlfn.LAMBDA(_xlpm.r,OR(_xlpm.r))),FALSE)</f>
        <v>0</v>
      </c>
      <c r="AG395" s="38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3059</v>
      </c>
      <c r="B396" s="40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ref="AE396">IFERROR(_xlfn.BYROW(TRACK_TYPES[[#This Row],[TRACK_TYPE_STANDARD_GAUGE_RAILTYPE_OHLE]:[TRACK_TYPE_STANDARD_GAUGE_RAILTYPE_NONE]],_xlfn.LAMBDA(_xlpm.r,OR(_xlpm.r))),FALSE)</f>
        <v>1</v>
      </c>
      <c r="AF396" s="38" t="b" cm="1">
        <f t="array" ref="AF396">IFERROR(_xlfn.BYROW(TRACK_TYPES[[#This Row],[TRACK_TYPE_NARROW_GAUGE_RAILTYPE_OHLE]:[TRACK_TYPE_NARROW_GAUGE_RAILTYPE_NONE]],_xlfn.LAMBDA(_xlpm.r,OR(_xlpm.r))),FALSE)</f>
        <v>0</v>
      </c>
      <c r="AG396" s="38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3060</v>
      </c>
      <c r="B397" s="40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ref="AE397">IFERROR(_xlfn.BYROW(TRACK_TYPES[[#This Row],[TRACK_TYPE_STANDARD_GAUGE_RAILTYPE_OHLE]:[TRACK_TYPE_STANDARD_GAUGE_RAILTYPE_NONE]],_xlfn.LAMBDA(_xlpm.r,OR(_xlpm.r))),FALSE)</f>
        <v>1</v>
      </c>
      <c r="AF397" s="38" t="b" cm="1">
        <f t="array" ref="AF397">IFERROR(_xlfn.BYROW(TRACK_TYPES[[#This Row],[TRACK_TYPE_NARROW_GAUGE_RAILTYPE_OHLE]:[TRACK_TYPE_NARROW_GAUGE_RAILTYPE_NONE]],_xlfn.LAMBDA(_xlpm.r,OR(_xlpm.r))),FALSE)</f>
        <v>0</v>
      </c>
      <c r="AG397" s="38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3061</v>
      </c>
      <c r="B398" s="40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ref="AE398">IFERROR(_xlfn.BYROW(TRACK_TYPES[[#This Row],[TRACK_TYPE_STANDARD_GAUGE_RAILTYPE_OHLE]:[TRACK_TYPE_STANDARD_GAUGE_RAILTYPE_NONE]],_xlfn.LAMBDA(_xlpm.r,OR(_xlpm.r))),FALSE)</f>
        <v>1</v>
      </c>
      <c r="AF398" s="38" t="b" cm="1">
        <f t="array" ref="AF398">IFERROR(_xlfn.BYROW(TRACK_TYPES[[#This Row],[TRACK_TYPE_NARROW_GAUGE_RAILTYPE_OHLE]:[TRACK_TYPE_NARROW_GAUGE_RAILTYPE_NONE]],_xlfn.LAMBDA(_xlpm.r,OR(_xlpm.r))),FALSE)</f>
        <v>0</v>
      </c>
      <c r="AG398" s="38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3062</v>
      </c>
      <c r="B399" s="40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ref="AE399">IFERROR(_xlfn.BYROW(TRACK_TYPES[[#This Row],[TRACK_TYPE_STANDARD_GAUGE_RAILTYPE_OHLE]:[TRACK_TYPE_STANDARD_GAUGE_RAILTYPE_NONE]],_xlfn.LAMBDA(_xlpm.r,OR(_xlpm.r))),FALSE)</f>
        <v>1</v>
      </c>
      <c r="AF399" s="38" t="b" cm="1">
        <f t="array" ref="AF399">IFERROR(_xlfn.BYROW(TRACK_TYPES[[#This Row],[TRACK_TYPE_NARROW_GAUGE_RAILTYPE_OHLE]:[TRACK_TYPE_NARROW_GAUGE_RAILTYPE_NONE]],_xlfn.LAMBDA(_xlpm.r,OR(_xlpm.r))),FALSE)</f>
        <v>0</v>
      </c>
      <c r="AG399" s="38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3063</v>
      </c>
      <c r="B400" s="40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ref="AE400">IFERROR(_xlfn.BYROW(TRACK_TYPES[[#This Row],[TRACK_TYPE_STANDARD_GAUGE_RAILTYPE_OHLE]:[TRACK_TYPE_STANDARD_GAUGE_RAILTYPE_NONE]],_xlfn.LAMBDA(_xlpm.r,OR(_xlpm.r))),FALSE)</f>
        <v>1</v>
      </c>
      <c r="AF400" s="38" t="b" cm="1">
        <f t="array" ref="AF400">IFERROR(_xlfn.BYROW(TRACK_TYPES[[#This Row],[TRACK_TYPE_NARROW_GAUGE_RAILTYPE_OHLE]:[TRACK_TYPE_NARROW_GAUGE_RAILTYPE_NONE]],_xlfn.LAMBDA(_xlpm.r,OR(_xlpm.r))),FALSE)</f>
        <v>0</v>
      </c>
      <c r="AG400" s="38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3064</v>
      </c>
      <c r="B401" s="40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ref="AE401">IFERROR(_xlfn.BYROW(TRACK_TYPES[[#This Row],[TRACK_TYPE_STANDARD_GAUGE_RAILTYPE_OHLE]:[TRACK_TYPE_STANDARD_GAUGE_RAILTYPE_NONE]],_xlfn.LAMBDA(_xlpm.r,OR(_xlpm.r))),FALSE)</f>
        <v>1</v>
      </c>
      <c r="AF401" s="38" t="b" cm="1">
        <f t="array" ref="AF401">IFERROR(_xlfn.BYROW(TRACK_TYPES[[#This Row],[TRACK_TYPE_NARROW_GAUGE_RAILTYPE_OHLE]:[TRACK_TYPE_NARROW_GAUGE_RAILTYPE_NONE]],_xlfn.LAMBDA(_xlpm.r,OR(_xlpm.r))),FALSE)</f>
        <v>0</v>
      </c>
      <c r="AG401" s="38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3065</v>
      </c>
      <c r="B402" s="40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ref="AE402">IFERROR(_xlfn.BYROW(TRACK_TYPES[[#This Row],[TRACK_TYPE_STANDARD_GAUGE_RAILTYPE_OHLE]:[TRACK_TYPE_STANDARD_GAUGE_RAILTYPE_NONE]],_xlfn.LAMBDA(_xlpm.r,OR(_xlpm.r))),FALSE)</f>
        <v>1</v>
      </c>
      <c r="AF402" s="38" t="b" cm="1">
        <f t="array" ref="AF402">IFERROR(_xlfn.BYROW(TRACK_TYPES[[#This Row],[TRACK_TYPE_NARROW_GAUGE_RAILTYPE_OHLE]:[TRACK_TYPE_NARROW_GAUGE_RAILTYPE_NONE]],_xlfn.LAMBDA(_xlpm.r,OR(_xlpm.r))),FALSE)</f>
        <v>0</v>
      </c>
      <c r="AG402" s="38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3066</v>
      </c>
      <c r="B403" s="40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ref="AE403">IFERROR(_xlfn.BYROW(TRACK_TYPES[[#This Row],[TRACK_TYPE_STANDARD_GAUGE_RAILTYPE_OHLE]:[TRACK_TYPE_STANDARD_GAUGE_RAILTYPE_NONE]],_xlfn.LAMBDA(_xlpm.r,OR(_xlpm.r))),FALSE)</f>
        <v>1</v>
      </c>
      <c r="AF403" s="38" t="b" cm="1">
        <f t="array" ref="AF403">IFERROR(_xlfn.BYROW(TRACK_TYPES[[#This Row],[TRACK_TYPE_NARROW_GAUGE_RAILTYPE_OHLE]:[TRACK_TYPE_NARROW_GAUGE_RAILTYPE_NONE]],_xlfn.LAMBDA(_xlpm.r,OR(_xlpm.r))),FALSE)</f>
        <v>0</v>
      </c>
      <c r="AG403" s="38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3067</v>
      </c>
      <c r="B404" s="40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ref="AE404">IFERROR(_xlfn.BYROW(TRACK_TYPES[[#This Row],[TRACK_TYPE_STANDARD_GAUGE_RAILTYPE_OHLE]:[TRACK_TYPE_STANDARD_GAUGE_RAILTYPE_NONE]],_xlfn.LAMBDA(_xlpm.r,OR(_xlpm.r))),FALSE)</f>
        <v>1</v>
      </c>
      <c r="AF404" s="38" t="b" cm="1">
        <f t="array" ref="AF404">IFERROR(_xlfn.BYROW(TRACK_TYPES[[#This Row],[TRACK_TYPE_NARROW_GAUGE_RAILTYPE_OHLE]:[TRACK_TYPE_NARROW_GAUGE_RAILTYPE_NONE]],_xlfn.LAMBDA(_xlpm.r,OR(_xlpm.r))),FALSE)</f>
        <v>0</v>
      </c>
      <c r="AG404" s="38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3068</v>
      </c>
      <c r="B405" s="40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ref="AE405">IFERROR(_xlfn.BYROW(TRACK_TYPES[[#This Row],[TRACK_TYPE_STANDARD_GAUGE_RAILTYPE_OHLE]:[TRACK_TYPE_STANDARD_GAUGE_RAILTYPE_NONE]],_xlfn.LAMBDA(_xlpm.r,OR(_xlpm.r))),FALSE)</f>
        <v>1</v>
      </c>
      <c r="AF405" s="38" t="b" cm="1">
        <f t="array" ref="AF405">IFERROR(_xlfn.BYROW(TRACK_TYPES[[#This Row],[TRACK_TYPE_NARROW_GAUGE_RAILTYPE_OHLE]:[TRACK_TYPE_NARROW_GAUGE_RAILTYPE_NONE]],_xlfn.LAMBDA(_xlpm.r,OR(_xlpm.r))),FALSE)</f>
        <v>0</v>
      </c>
      <c r="AG405" s="38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3069</v>
      </c>
      <c r="B406" s="40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ref="AE406">IFERROR(_xlfn.BYROW(TRACK_TYPES[[#This Row],[TRACK_TYPE_STANDARD_GAUGE_RAILTYPE_OHLE]:[TRACK_TYPE_STANDARD_GAUGE_RAILTYPE_NONE]],_xlfn.LAMBDA(_xlpm.r,OR(_xlpm.r))),FALSE)</f>
        <v>1</v>
      </c>
      <c r="AF406" s="38" t="b" cm="1">
        <f t="array" ref="AF406">IFERROR(_xlfn.BYROW(TRACK_TYPES[[#This Row],[TRACK_TYPE_NARROW_GAUGE_RAILTYPE_OHLE]:[TRACK_TYPE_NARROW_GAUGE_RAILTYPE_NONE]],_xlfn.LAMBDA(_xlpm.r,OR(_xlpm.r))),FALSE)</f>
        <v>0</v>
      </c>
      <c r="AG406" s="38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3070</v>
      </c>
      <c r="B407" s="40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ref="AE407">IFERROR(_xlfn.BYROW(TRACK_TYPES[[#This Row],[TRACK_TYPE_STANDARD_GAUGE_RAILTYPE_OHLE]:[TRACK_TYPE_STANDARD_GAUGE_RAILTYPE_NONE]],_xlfn.LAMBDA(_xlpm.r,OR(_xlpm.r))),FALSE)</f>
        <v>1</v>
      </c>
      <c r="AF407" s="38" t="b" cm="1">
        <f t="array" ref="AF407">IFERROR(_xlfn.BYROW(TRACK_TYPES[[#This Row],[TRACK_TYPE_NARROW_GAUGE_RAILTYPE_OHLE]:[TRACK_TYPE_NARROW_GAUGE_RAILTYPE_NONE]],_xlfn.LAMBDA(_xlpm.r,OR(_xlpm.r))),FALSE)</f>
        <v>0</v>
      </c>
      <c r="AG407" s="38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3071</v>
      </c>
      <c r="B408" s="40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ref="AE408">IFERROR(_xlfn.BYROW(TRACK_TYPES[[#This Row],[TRACK_TYPE_STANDARD_GAUGE_RAILTYPE_OHLE]:[TRACK_TYPE_STANDARD_GAUGE_RAILTYPE_NONE]],_xlfn.LAMBDA(_xlpm.r,OR(_xlpm.r))),FALSE)</f>
        <v>1</v>
      </c>
      <c r="AF408" s="38" t="b" cm="1">
        <f t="array" ref="AF408">IFERROR(_xlfn.BYROW(TRACK_TYPES[[#This Row],[TRACK_TYPE_NARROW_GAUGE_RAILTYPE_OHLE]:[TRACK_TYPE_NARROW_GAUGE_RAILTYPE_NONE]],_xlfn.LAMBDA(_xlpm.r,OR(_xlpm.r))),FALSE)</f>
        <v>0</v>
      </c>
      <c r="AG408" s="38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3072</v>
      </c>
      <c r="B409" s="40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ref="AE409">IFERROR(_xlfn.BYROW(TRACK_TYPES[[#This Row],[TRACK_TYPE_STANDARD_GAUGE_RAILTYPE_OHLE]:[TRACK_TYPE_STANDARD_GAUGE_RAILTYPE_NONE]],_xlfn.LAMBDA(_xlpm.r,OR(_xlpm.r))),FALSE)</f>
        <v>1</v>
      </c>
      <c r="AF409" s="38" t="b" cm="1">
        <f t="array" ref="AF409">IFERROR(_xlfn.BYROW(TRACK_TYPES[[#This Row],[TRACK_TYPE_NARROW_GAUGE_RAILTYPE_OHLE]:[TRACK_TYPE_NARROW_GAUGE_RAILTYPE_NONE]],_xlfn.LAMBDA(_xlpm.r,OR(_xlpm.r))),FALSE)</f>
        <v>0</v>
      </c>
      <c r="AG409" s="38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3073</v>
      </c>
      <c r="B410" s="40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ref="AE410">IFERROR(_xlfn.BYROW(TRACK_TYPES[[#This Row],[TRACK_TYPE_STANDARD_GAUGE_RAILTYPE_OHLE]:[TRACK_TYPE_STANDARD_GAUGE_RAILTYPE_NONE]],_xlfn.LAMBDA(_xlpm.r,OR(_xlpm.r))),FALSE)</f>
        <v>1</v>
      </c>
      <c r="AF410" s="38" t="b" cm="1">
        <f t="array" ref="AF410">IFERROR(_xlfn.BYROW(TRACK_TYPES[[#This Row],[TRACK_TYPE_NARROW_GAUGE_RAILTYPE_OHLE]:[TRACK_TYPE_NARROW_GAUGE_RAILTYPE_NONE]],_xlfn.LAMBDA(_xlpm.r,OR(_xlpm.r))),FALSE)</f>
        <v>0</v>
      </c>
      <c r="AG410" s="38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3074</v>
      </c>
      <c r="B411" s="40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ref="AE411">IFERROR(_xlfn.BYROW(TRACK_TYPES[[#This Row],[TRACK_TYPE_STANDARD_GAUGE_RAILTYPE_OHLE]:[TRACK_TYPE_STANDARD_GAUGE_RAILTYPE_NONE]],_xlfn.LAMBDA(_xlpm.r,OR(_xlpm.r))),FALSE)</f>
        <v>1</v>
      </c>
      <c r="AF411" s="38" t="b" cm="1">
        <f t="array" ref="AF411">IFERROR(_xlfn.BYROW(TRACK_TYPES[[#This Row],[TRACK_TYPE_NARROW_GAUGE_RAILTYPE_OHLE]:[TRACK_TYPE_NARROW_GAUGE_RAILTYPE_NONE]],_xlfn.LAMBDA(_xlpm.r,OR(_xlpm.r))),FALSE)</f>
        <v>0</v>
      </c>
      <c r="AG411" s="38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3075</v>
      </c>
      <c r="B412" s="40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ref="AE412">IFERROR(_xlfn.BYROW(TRACK_TYPES[[#This Row],[TRACK_TYPE_STANDARD_GAUGE_RAILTYPE_OHLE]:[TRACK_TYPE_STANDARD_GAUGE_RAILTYPE_NONE]],_xlfn.LAMBDA(_xlpm.r,OR(_xlpm.r))),FALSE)</f>
        <v>1</v>
      </c>
      <c r="AF412" s="38" t="b" cm="1">
        <f t="array" ref="AF412">IFERROR(_xlfn.BYROW(TRACK_TYPES[[#This Row],[TRACK_TYPE_NARROW_GAUGE_RAILTYPE_OHLE]:[TRACK_TYPE_NARROW_GAUGE_RAILTYPE_NONE]],_xlfn.LAMBDA(_xlpm.r,OR(_xlpm.r))),FALSE)</f>
        <v>0</v>
      </c>
      <c r="AG412" s="38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3076</v>
      </c>
      <c r="B413" s="40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ref="AE413">IFERROR(_xlfn.BYROW(TRACK_TYPES[[#This Row],[TRACK_TYPE_STANDARD_GAUGE_RAILTYPE_OHLE]:[TRACK_TYPE_STANDARD_GAUGE_RAILTYPE_NONE]],_xlfn.LAMBDA(_xlpm.r,OR(_xlpm.r))),FALSE)</f>
        <v>1</v>
      </c>
      <c r="AF413" s="38" t="b" cm="1">
        <f t="array" ref="AF413">IFERROR(_xlfn.BYROW(TRACK_TYPES[[#This Row],[TRACK_TYPE_NARROW_GAUGE_RAILTYPE_OHLE]:[TRACK_TYPE_NARROW_GAUGE_RAILTYPE_NONE]],_xlfn.LAMBDA(_xlpm.r,OR(_xlpm.r))),FALSE)</f>
        <v>0</v>
      </c>
      <c r="AG413" s="38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3077</v>
      </c>
      <c r="B414" s="40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ref="AE414">IFERROR(_xlfn.BYROW(TRACK_TYPES[[#This Row],[TRACK_TYPE_STANDARD_GAUGE_RAILTYPE_OHLE]:[TRACK_TYPE_STANDARD_GAUGE_RAILTYPE_NONE]],_xlfn.LAMBDA(_xlpm.r,OR(_xlpm.r))),FALSE)</f>
        <v>0</v>
      </c>
      <c r="AF414" s="38" t="b" cm="1">
        <f t="array" ref="AF414">IFERROR(_xlfn.BYROW(TRACK_TYPES[[#This Row],[TRACK_TYPE_NARROW_GAUGE_RAILTYPE_OHLE]:[TRACK_TYPE_NARROW_GAUGE_RAILTYPE_NONE]],_xlfn.LAMBDA(_xlpm.r,OR(_xlpm.r))),FALSE)</f>
        <v>1</v>
      </c>
      <c r="AG414" s="38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3078</v>
      </c>
      <c r="B415" s="40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ref="AE415">IFERROR(_xlfn.BYROW(TRACK_TYPES[[#This Row],[TRACK_TYPE_STANDARD_GAUGE_RAILTYPE_OHLE]:[TRACK_TYPE_STANDARD_GAUGE_RAILTYPE_NONE]],_xlfn.LAMBDA(_xlpm.r,OR(_xlpm.r))),FALSE)</f>
        <v>1</v>
      </c>
      <c r="AF415" s="38" t="b" cm="1">
        <f t="array" ref="AF415">IFERROR(_xlfn.BYROW(TRACK_TYPES[[#This Row],[TRACK_TYPE_NARROW_GAUGE_RAILTYPE_OHLE]:[TRACK_TYPE_NARROW_GAUGE_RAILTYPE_NONE]],_xlfn.LAMBDA(_xlpm.r,OR(_xlpm.r))),FALSE)</f>
        <v>0</v>
      </c>
      <c r="AG415" s="38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3079</v>
      </c>
      <c r="B416" s="40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ref="AE416">IFERROR(_xlfn.BYROW(TRACK_TYPES[[#This Row],[TRACK_TYPE_STANDARD_GAUGE_RAILTYPE_OHLE]:[TRACK_TYPE_STANDARD_GAUGE_RAILTYPE_NONE]],_xlfn.LAMBDA(_xlpm.r,OR(_xlpm.r))),FALSE)</f>
        <v>1</v>
      </c>
      <c r="AF416" s="38" t="b" cm="1">
        <f t="array" ref="AF416">IFERROR(_xlfn.BYROW(TRACK_TYPES[[#This Row],[TRACK_TYPE_NARROW_GAUGE_RAILTYPE_OHLE]:[TRACK_TYPE_NARROW_GAUGE_RAILTYPE_NONE]],_xlfn.LAMBDA(_xlpm.r,OR(_xlpm.r))),FALSE)</f>
        <v>0</v>
      </c>
      <c r="AG416" s="38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3080</v>
      </c>
      <c r="B417" s="40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ref="AE417">IFERROR(_xlfn.BYROW(TRACK_TYPES[[#This Row],[TRACK_TYPE_STANDARD_GAUGE_RAILTYPE_OHLE]:[TRACK_TYPE_STANDARD_GAUGE_RAILTYPE_NONE]],_xlfn.LAMBDA(_xlpm.r,OR(_xlpm.r))),FALSE)</f>
        <v>1</v>
      </c>
      <c r="AF417" s="38" t="b" cm="1">
        <f t="array" ref="AF417">IFERROR(_xlfn.BYROW(TRACK_TYPES[[#This Row],[TRACK_TYPE_NARROW_GAUGE_RAILTYPE_OHLE]:[TRACK_TYPE_NARROW_GAUGE_RAILTYPE_NONE]],_xlfn.LAMBDA(_xlpm.r,OR(_xlpm.r))),FALSE)</f>
        <v>0</v>
      </c>
      <c r="AG417" s="38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3081</v>
      </c>
      <c r="B418" s="40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ref="AE418">IFERROR(_xlfn.BYROW(TRACK_TYPES[[#This Row],[TRACK_TYPE_STANDARD_GAUGE_RAILTYPE_OHLE]:[TRACK_TYPE_STANDARD_GAUGE_RAILTYPE_NONE]],_xlfn.LAMBDA(_xlpm.r,OR(_xlpm.r))),FALSE)</f>
        <v>1</v>
      </c>
      <c r="AF418" s="38" t="b" cm="1">
        <f t="array" ref="AF418">IFERROR(_xlfn.BYROW(TRACK_TYPES[[#This Row],[TRACK_TYPE_NARROW_GAUGE_RAILTYPE_OHLE]:[TRACK_TYPE_NARROW_GAUGE_RAILTYPE_NONE]],_xlfn.LAMBDA(_xlpm.r,OR(_xlpm.r))),FALSE)</f>
        <v>0</v>
      </c>
      <c r="AG418" s="38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3082</v>
      </c>
      <c r="B419" s="40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ref="AE419">IFERROR(_xlfn.BYROW(TRACK_TYPES[[#This Row],[TRACK_TYPE_STANDARD_GAUGE_RAILTYPE_OHLE]:[TRACK_TYPE_STANDARD_GAUGE_RAILTYPE_NONE]],_xlfn.LAMBDA(_xlpm.r,OR(_xlpm.r))),FALSE)</f>
        <v>1</v>
      </c>
      <c r="AF419" s="38" t="b" cm="1">
        <f t="array" ref="AF419">IFERROR(_xlfn.BYROW(TRACK_TYPES[[#This Row],[TRACK_TYPE_NARROW_GAUGE_RAILTYPE_OHLE]:[TRACK_TYPE_NARROW_GAUGE_RAILTYPE_NONE]],_xlfn.LAMBDA(_xlpm.r,OR(_xlpm.r))),FALSE)</f>
        <v>0</v>
      </c>
      <c r="AG419" s="38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3083</v>
      </c>
      <c r="B420" s="40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ref="AE420">IFERROR(_xlfn.BYROW(TRACK_TYPES[[#This Row],[TRACK_TYPE_STANDARD_GAUGE_RAILTYPE_OHLE]:[TRACK_TYPE_STANDARD_GAUGE_RAILTYPE_NONE]],_xlfn.LAMBDA(_xlpm.r,OR(_xlpm.r))),FALSE)</f>
        <v>1</v>
      </c>
      <c r="AF420" s="38" t="b" cm="1">
        <f t="array" ref="AF420">IFERROR(_xlfn.BYROW(TRACK_TYPES[[#This Row],[TRACK_TYPE_NARROW_GAUGE_RAILTYPE_OHLE]:[TRACK_TYPE_NARROW_GAUGE_RAILTYPE_NONE]],_xlfn.LAMBDA(_xlpm.r,OR(_xlpm.r))),FALSE)</f>
        <v>0</v>
      </c>
      <c r="AG420" s="38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3084</v>
      </c>
      <c r="B421" s="40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ref="AE421">IFERROR(_xlfn.BYROW(TRACK_TYPES[[#This Row],[TRACK_TYPE_STANDARD_GAUGE_RAILTYPE_OHLE]:[TRACK_TYPE_STANDARD_GAUGE_RAILTYPE_NONE]],_xlfn.LAMBDA(_xlpm.r,OR(_xlpm.r))),FALSE)</f>
        <v>1</v>
      </c>
      <c r="AF421" s="38" t="b" cm="1">
        <f t="array" ref="AF421">IFERROR(_xlfn.BYROW(TRACK_TYPES[[#This Row],[TRACK_TYPE_NARROW_GAUGE_RAILTYPE_OHLE]:[TRACK_TYPE_NARROW_GAUGE_RAILTYPE_NONE]],_xlfn.LAMBDA(_xlpm.r,OR(_xlpm.r))),FALSE)</f>
        <v>0</v>
      </c>
      <c r="AG421" s="38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3085</v>
      </c>
      <c r="B422" s="40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ref="AE422">IFERROR(_xlfn.BYROW(TRACK_TYPES[[#This Row],[TRACK_TYPE_STANDARD_GAUGE_RAILTYPE_OHLE]:[TRACK_TYPE_STANDARD_GAUGE_RAILTYPE_NONE]],_xlfn.LAMBDA(_xlpm.r,OR(_xlpm.r))),FALSE)</f>
        <v>1</v>
      </c>
      <c r="AF422" s="38" t="b" cm="1">
        <f t="array" ref="AF422">IFERROR(_xlfn.BYROW(TRACK_TYPES[[#This Row],[TRACK_TYPE_NARROW_GAUGE_RAILTYPE_OHLE]:[TRACK_TYPE_NARROW_GAUGE_RAILTYPE_NONE]],_xlfn.LAMBDA(_xlpm.r,OR(_xlpm.r))),FALSE)</f>
        <v>0</v>
      </c>
      <c r="AG422" s="38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3086</v>
      </c>
      <c r="B423" s="40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ref="AE423">IFERROR(_xlfn.BYROW(TRACK_TYPES[[#This Row],[TRACK_TYPE_STANDARD_GAUGE_RAILTYPE_OHLE]:[TRACK_TYPE_STANDARD_GAUGE_RAILTYPE_NONE]],_xlfn.LAMBDA(_xlpm.r,OR(_xlpm.r))),FALSE)</f>
        <v>0</v>
      </c>
      <c r="AF423" s="38" t="b" cm="1">
        <f t="array" ref="AF423">IFERROR(_xlfn.BYROW(TRACK_TYPES[[#This Row],[TRACK_TYPE_NARROW_GAUGE_RAILTYPE_OHLE]:[TRACK_TYPE_NARROW_GAUGE_RAILTYPE_NONE]],_xlfn.LAMBDA(_xlpm.r,OR(_xlpm.r))),FALSE)</f>
        <v>0</v>
      </c>
      <c r="AG423" s="38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3087</v>
      </c>
      <c r="B424" s="40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ref="AE424">IFERROR(_xlfn.BYROW(TRACK_TYPES[[#This Row],[TRACK_TYPE_STANDARD_GAUGE_RAILTYPE_OHLE]:[TRACK_TYPE_STANDARD_GAUGE_RAILTYPE_NONE]],_xlfn.LAMBDA(_xlpm.r,OR(_xlpm.r))),FALSE)</f>
        <v>0</v>
      </c>
      <c r="AF424" s="38" t="b" cm="1">
        <f t="array" ref="AF424">IFERROR(_xlfn.BYROW(TRACK_TYPES[[#This Row],[TRACK_TYPE_NARROW_GAUGE_RAILTYPE_OHLE]:[TRACK_TYPE_NARROW_GAUGE_RAILTYPE_NONE]],_xlfn.LAMBDA(_xlpm.r,OR(_xlpm.r))),FALSE)</f>
        <v>0</v>
      </c>
      <c r="AG424" s="38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3088</v>
      </c>
      <c r="B425" s="40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ref="AE425">IFERROR(_xlfn.BYROW(TRACK_TYPES[[#This Row],[TRACK_TYPE_STANDARD_GAUGE_RAILTYPE_OHLE]:[TRACK_TYPE_STANDARD_GAUGE_RAILTYPE_NONE]],_xlfn.LAMBDA(_xlpm.r,OR(_xlpm.r))),FALSE)</f>
        <v>0</v>
      </c>
      <c r="AF425" s="38" t="b" cm="1">
        <f t="array" ref="AF425">IFERROR(_xlfn.BYROW(TRACK_TYPES[[#This Row],[TRACK_TYPE_NARROW_GAUGE_RAILTYPE_OHLE]:[TRACK_TYPE_NARROW_GAUGE_RAILTYPE_NONE]],_xlfn.LAMBDA(_xlpm.r,OR(_xlpm.r))),FALSE)</f>
        <v>1</v>
      </c>
      <c r="AG425" s="38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3487</v>
      </c>
      <c r="B426" s="40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ref="AE426">IFERROR(_xlfn.BYROW(TRACK_TYPES[[#This Row],[TRACK_TYPE_STANDARD_GAUGE_RAILTYPE_OHLE]:[TRACK_TYPE_STANDARD_GAUGE_RAILTYPE_NONE]],_xlfn.LAMBDA(_xlpm.r,OR(_xlpm.r))),FALSE)</f>
        <v>1</v>
      </c>
      <c r="AF426" s="38" t="b" cm="1">
        <f t="array" ref="AF426">IFERROR(_xlfn.BYROW(TRACK_TYPES[[#This Row],[TRACK_TYPE_NARROW_GAUGE_RAILTYPE_OHLE]:[TRACK_TYPE_NARROW_GAUGE_RAILTYPE_NONE]],_xlfn.LAMBDA(_xlpm.r,OR(_xlpm.r))),FALSE)</f>
        <v>0</v>
      </c>
      <c r="AG426" s="38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3089</v>
      </c>
      <c r="B427" s="40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ref="AE427">IFERROR(_xlfn.BYROW(TRACK_TYPES[[#This Row],[TRACK_TYPE_STANDARD_GAUGE_RAILTYPE_OHLE]:[TRACK_TYPE_STANDARD_GAUGE_RAILTYPE_NONE]],_xlfn.LAMBDA(_xlpm.r,OR(_xlpm.r))),FALSE)</f>
        <v>0</v>
      </c>
      <c r="AF427" s="38" t="b" cm="1">
        <f t="array" ref="AF427">IFERROR(_xlfn.BYROW(TRACK_TYPES[[#This Row],[TRACK_TYPE_NARROW_GAUGE_RAILTYPE_OHLE]:[TRACK_TYPE_NARROW_GAUGE_RAILTYPE_NONE]],_xlfn.LAMBDA(_xlpm.r,OR(_xlpm.r))),FALSE)</f>
        <v>0</v>
      </c>
      <c r="AG427" s="38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3090</v>
      </c>
      <c r="B428" s="40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ref="AE428">IFERROR(_xlfn.BYROW(TRACK_TYPES[[#This Row],[TRACK_TYPE_STANDARD_GAUGE_RAILTYPE_OHLE]:[TRACK_TYPE_STANDARD_GAUGE_RAILTYPE_NONE]],_xlfn.LAMBDA(_xlpm.r,OR(_xlpm.r))),FALSE)</f>
        <v>1</v>
      </c>
      <c r="AF428" s="38" t="b" cm="1">
        <f t="array" ref="AF428">IFERROR(_xlfn.BYROW(TRACK_TYPES[[#This Row],[TRACK_TYPE_NARROW_GAUGE_RAILTYPE_OHLE]:[TRACK_TYPE_NARROW_GAUGE_RAILTYPE_NONE]],_xlfn.LAMBDA(_xlpm.r,OR(_xlpm.r))),FALSE)</f>
        <v>0</v>
      </c>
      <c r="AG428" s="38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3091</v>
      </c>
      <c r="B429" s="40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ref="AE429">IFERROR(_xlfn.BYROW(TRACK_TYPES[[#This Row],[TRACK_TYPE_STANDARD_GAUGE_RAILTYPE_OHLE]:[TRACK_TYPE_STANDARD_GAUGE_RAILTYPE_NONE]],_xlfn.LAMBDA(_xlpm.r,OR(_xlpm.r))),FALSE)</f>
        <v>1</v>
      </c>
      <c r="AF429" s="38" t="b" cm="1">
        <f t="array" ref="AF429">IFERROR(_xlfn.BYROW(TRACK_TYPES[[#This Row],[TRACK_TYPE_NARROW_GAUGE_RAILTYPE_OHLE]:[TRACK_TYPE_NARROW_GAUGE_RAILTYPE_NONE]],_xlfn.LAMBDA(_xlpm.r,OR(_xlpm.r))),FALSE)</f>
        <v>0</v>
      </c>
      <c r="AG429" s="38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3092</v>
      </c>
      <c r="B430" s="40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ref="AE430">IFERROR(_xlfn.BYROW(TRACK_TYPES[[#This Row],[TRACK_TYPE_STANDARD_GAUGE_RAILTYPE_OHLE]:[TRACK_TYPE_STANDARD_GAUGE_RAILTYPE_NONE]],_xlfn.LAMBDA(_xlpm.r,OR(_xlpm.r))),FALSE)</f>
        <v>1</v>
      </c>
      <c r="AF430" s="38" t="b" cm="1">
        <f t="array" ref="AF430">IFERROR(_xlfn.BYROW(TRACK_TYPES[[#This Row],[TRACK_TYPE_NARROW_GAUGE_RAILTYPE_OHLE]:[TRACK_TYPE_NARROW_GAUGE_RAILTYPE_NONE]],_xlfn.LAMBDA(_xlpm.r,OR(_xlpm.r))),FALSE)</f>
        <v>0</v>
      </c>
      <c r="AG430" s="38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3093</v>
      </c>
      <c r="B431" s="40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ref="AE431">IFERROR(_xlfn.BYROW(TRACK_TYPES[[#This Row],[TRACK_TYPE_STANDARD_GAUGE_RAILTYPE_OHLE]:[TRACK_TYPE_STANDARD_GAUGE_RAILTYPE_NONE]],_xlfn.LAMBDA(_xlpm.r,OR(_xlpm.r))),FALSE)</f>
        <v>1</v>
      </c>
      <c r="AF431" s="38" t="b" cm="1">
        <f t="array" ref="AF431">IFERROR(_xlfn.BYROW(TRACK_TYPES[[#This Row],[TRACK_TYPE_NARROW_GAUGE_RAILTYPE_OHLE]:[TRACK_TYPE_NARROW_GAUGE_RAILTYPE_NONE]],_xlfn.LAMBDA(_xlpm.r,OR(_xlpm.r))),FALSE)</f>
        <v>0</v>
      </c>
      <c r="AG431" s="38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3094</v>
      </c>
      <c r="B432" s="40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ref="AE432">IFERROR(_xlfn.BYROW(TRACK_TYPES[[#This Row],[TRACK_TYPE_STANDARD_GAUGE_RAILTYPE_OHLE]:[TRACK_TYPE_STANDARD_GAUGE_RAILTYPE_NONE]],_xlfn.LAMBDA(_xlpm.r,OR(_xlpm.r))),FALSE)</f>
        <v>1</v>
      </c>
      <c r="AF432" s="38" t="b" cm="1">
        <f t="array" ref="AF432">IFERROR(_xlfn.BYROW(TRACK_TYPES[[#This Row],[TRACK_TYPE_NARROW_GAUGE_RAILTYPE_OHLE]:[TRACK_TYPE_NARROW_GAUGE_RAILTYPE_NONE]],_xlfn.LAMBDA(_xlpm.r,OR(_xlpm.r))),FALSE)</f>
        <v>0</v>
      </c>
      <c r="AG432" s="38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3095</v>
      </c>
      <c r="B433" s="40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ref="AE433">IFERROR(_xlfn.BYROW(TRACK_TYPES[[#This Row],[TRACK_TYPE_STANDARD_GAUGE_RAILTYPE_OHLE]:[TRACK_TYPE_STANDARD_GAUGE_RAILTYPE_NONE]],_xlfn.LAMBDA(_xlpm.r,OR(_xlpm.r))),FALSE)</f>
        <v>1</v>
      </c>
      <c r="AF433" s="38" t="b" cm="1">
        <f t="array" ref="AF433">IFERROR(_xlfn.BYROW(TRACK_TYPES[[#This Row],[TRACK_TYPE_NARROW_GAUGE_RAILTYPE_OHLE]:[TRACK_TYPE_NARROW_GAUGE_RAILTYPE_NONE]],_xlfn.LAMBDA(_xlpm.r,OR(_xlpm.r))),FALSE)</f>
        <v>0</v>
      </c>
      <c r="AG433" s="38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3096</v>
      </c>
      <c r="B434" s="40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ref="AE434">IFERROR(_xlfn.BYROW(TRACK_TYPES[[#This Row],[TRACK_TYPE_STANDARD_GAUGE_RAILTYPE_OHLE]:[TRACK_TYPE_STANDARD_GAUGE_RAILTYPE_NONE]],_xlfn.LAMBDA(_xlpm.r,OR(_xlpm.r))),FALSE)</f>
        <v>1</v>
      </c>
      <c r="AF434" s="38" t="b" cm="1">
        <f t="array" ref="AF434">IFERROR(_xlfn.BYROW(TRACK_TYPES[[#This Row],[TRACK_TYPE_NARROW_GAUGE_RAILTYPE_OHLE]:[TRACK_TYPE_NARROW_GAUGE_RAILTYPE_NONE]],_xlfn.LAMBDA(_xlpm.r,OR(_xlpm.r))),FALSE)</f>
        <v>0</v>
      </c>
      <c r="AG434" s="38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3097</v>
      </c>
      <c r="B435" s="40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ref="AE435">IFERROR(_xlfn.BYROW(TRACK_TYPES[[#This Row],[TRACK_TYPE_STANDARD_GAUGE_RAILTYPE_OHLE]:[TRACK_TYPE_STANDARD_GAUGE_RAILTYPE_NONE]],_xlfn.LAMBDA(_xlpm.r,OR(_xlpm.r))),FALSE)</f>
        <v>0</v>
      </c>
      <c r="AF435" s="38" t="b" cm="1">
        <f t="array" ref="AF435">IFERROR(_xlfn.BYROW(TRACK_TYPES[[#This Row],[TRACK_TYPE_NARROW_GAUGE_RAILTYPE_OHLE]:[TRACK_TYPE_NARROW_GAUGE_RAILTYPE_NONE]],_xlfn.LAMBDA(_xlpm.r,OR(_xlpm.r))),FALSE)</f>
        <v>1</v>
      </c>
      <c r="AG435" s="38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3098</v>
      </c>
      <c r="B436" s="40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ref="AE436">IFERROR(_xlfn.BYROW(TRACK_TYPES[[#This Row],[TRACK_TYPE_STANDARD_GAUGE_RAILTYPE_OHLE]:[TRACK_TYPE_STANDARD_GAUGE_RAILTYPE_NONE]],_xlfn.LAMBDA(_xlpm.r,OR(_xlpm.r))),FALSE)</f>
        <v>1</v>
      </c>
      <c r="AF436" s="38" t="b" cm="1">
        <f t="array" ref="AF436">IFERROR(_xlfn.BYROW(TRACK_TYPES[[#This Row],[TRACK_TYPE_NARROW_GAUGE_RAILTYPE_OHLE]:[TRACK_TYPE_NARROW_GAUGE_RAILTYPE_NONE]],_xlfn.LAMBDA(_xlpm.r,OR(_xlpm.r))),FALSE)</f>
        <v>0</v>
      </c>
      <c r="AG436" s="38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3099</v>
      </c>
      <c r="B437" s="40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ref="AE437">IFERROR(_xlfn.BYROW(TRACK_TYPES[[#This Row],[TRACK_TYPE_STANDARD_GAUGE_RAILTYPE_OHLE]:[TRACK_TYPE_STANDARD_GAUGE_RAILTYPE_NONE]],_xlfn.LAMBDA(_xlpm.r,OR(_xlpm.r))),FALSE)</f>
        <v>1</v>
      </c>
      <c r="AF437" s="38" t="b" cm="1">
        <f t="array" ref="AF437">IFERROR(_xlfn.BYROW(TRACK_TYPES[[#This Row],[TRACK_TYPE_NARROW_GAUGE_RAILTYPE_OHLE]:[TRACK_TYPE_NARROW_GAUGE_RAILTYPE_NONE]],_xlfn.LAMBDA(_xlpm.r,OR(_xlpm.r))),FALSE)</f>
        <v>0</v>
      </c>
      <c r="AG437" s="38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3100</v>
      </c>
      <c r="B438" s="40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ref="AE438">IFERROR(_xlfn.BYROW(TRACK_TYPES[[#This Row],[TRACK_TYPE_STANDARD_GAUGE_RAILTYPE_OHLE]:[TRACK_TYPE_STANDARD_GAUGE_RAILTYPE_NONE]],_xlfn.LAMBDA(_xlpm.r,OR(_xlpm.r))),FALSE)</f>
        <v>1</v>
      </c>
      <c r="AF438" s="38" t="b" cm="1">
        <f t="array" ref="AF438">IFERROR(_xlfn.BYROW(TRACK_TYPES[[#This Row],[TRACK_TYPE_NARROW_GAUGE_RAILTYPE_OHLE]:[TRACK_TYPE_NARROW_GAUGE_RAILTYPE_NONE]],_xlfn.LAMBDA(_xlpm.r,OR(_xlpm.r))),FALSE)</f>
        <v>0</v>
      </c>
      <c r="AG438" s="38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3101</v>
      </c>
      <c r="B439" s="40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ref="AE439">IFERROR(_xlfn.BYROW(TRACK_TYPES[[#This Row],[TRACK_TYPE_STANDARD_GAUGE_RAILTYPE_OHLE]:[TRACK_TYPE_STANDARD_GAUGE_RAILTYPE_NONE]],_xlfn.LAMBDA(_xlpm.r,OR(_xlpm.r))),FALSE)</f>
        <v>1</v>
      </c>
      <c r="AF439" s="38" t="b" cm="1">
        <f t="array" ref="AF439">IFERROR(_xlfn.BYROW(TRACK_TYPES[[#This Row],[TRACK_TYPE_NARROW_GAUGE_RAILTYPE_OHLE]:[TRACK_TYPE_NARROW_GAUGE_RAILTYPE_NONE]],_xlfn.LAMBDA(_xlpm.r,OR(_xlpm.r))),FALSE)</f>
        <v>0</v>
      </c>
      <c r="AG439" s="38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3102</v>
      </c>
      <c r="B440" s="40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ref="AE440">IFERROR(_xlfn.BYROW(TRACK_TYPES[[#This Row],[TRACK_TYPE_STANDARD_GAUGE_RAILTYPE_OHLE]:[TRACK_TYPE_STANDARD_GAUGE_RAILTYPE_NONE]],_xlfn.LAMBDA(_xlpm.r,OR(_xlpm.r))),FALSE)</f>
        <v>1</v>
      </c>
      <c r="AF440" s="38" t="b" cm="1">
        <f t="array" ref="AF440">IFERROR(_xlfn.BYROW(TRACK_TYPES[[#This Row],[TRACK_TYPE_NARROW_GAUGE_RAILTYPE_OHLE]:[TRACK_TYPE_NARROW_GAUGE_RAILTYPE_NONE]],_xlfn.LAMBDA(_xlpm.r,OR(_xlpm.r))),FALSE)</f>
        <v>0</v>
      </c>
      <c r="AG440" s="38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3103</v>
      </c>
      <c r="B441" s="40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ref="AE441">IFERROR(_xlfn.BYROW(TRACK_TYPES[[#This Row],[TRACK_TYPE_STANDARD_GAUGE_RAILTYPE_OHLE]:[TRACK_TYPE_STANDARD_GAUGE_RAILTYPE_NONE]],_xlfn.LAMBDA(_xlpm.r,OR(_xlpm.r))),FALSE)</f>
        <v>0</v>
      </c>
      <c r="AF441" s="38" t="b" cm="1">
        <f t="array" ref="AF441">IFERROR(_xlfn.BYROW(TRACK_TYPES[[#This Row],[TRACK_TYPE_NARROW_GAUGE_RAILTYPE_OHLE]:[TRACK_TYPE_NARROW_GAUGE_RAILTYPE_NONE]],_xlfn.LAMBDA(_xlpm.r,OR(_xlpm.r))),FALSE)</f>
        <v>1</v>
      </c>
      <c r="AG441" s="38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3104</v>
      </c>
      <c r="B442" s="40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ref="AE442">IFERROR(_xlfn.BYROW(TRACK_TYPES[[#This Row],[TRACK_TYPE_STANDARD_GAUGE_RAILTYPE_OHLE]:[TRACK_TYPE_STANDARD_GAUGE_RAILTYPE_NONE]],_xlfn.LAMBDA(_xlpm.r,OR(_xlpm.r))),FALSE)</f>
        <v>1</v>
      </c>
      <c r="AF442" s="38" t="b" cm="1">
        <f t="array" ref="AF442">IFERROR(_xlfn.BYROW(TRACK_TYPES[[#This Row],[TRACK_TYPE_NARROW_GAUGE_RAILTYPE_OHLE]:[TRACK_TYPE_NARROW_GAUGE_RAILTYPE_NONE]],_xlfn.LAMBDA(_xlpm.r,OR(_xlpm.r))),FALSE)</f>
        <v>0</v>
      </c>
      <c r="AG442" s="38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3105</v>
      </c>
      <c r="B443" s="40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ref="AE443">IFERROR(_xlfn.BYROW(TRACK_TYPES[[#This Row],[TRACK_TYPE_STANDARD_GAUGE_RAILTYPE_OHLE]:[TRACK_TYPE_STANDARD_GAUGE_RAILTYPE_NONE]],_xlfn.LAMBDA(_xlpm.r,OR(_xlpm.r))),FALSE)</f>
        <v>1</v>
      </c>
      <c r="AF443" s="38" t="b" cm="1">
        <f t="array" ref="AF443">IFERROR(_xlfn.BYROW(TRACK_TYPES[[#This Row],[TRACK_TYPE_NARROW_GAUGE_RAILTYPE_OHLE]:[TRACK_TYPE_NARROW_GAUGE_RAILTYPE_NONE]],_xlfn.LAMBDA(_xlpm.r,OR(_xlpm.r))),FALSE)</f>
        <v>0</v>
      </c>
      <c r="AG443" s="38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3106</v>
      </c>
      <c r="B444" s="40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ref="AE444">IFERROR(_xlfn.BYROW(TRACK_TYPES[[#This Row],[TRACK_TYPE_STANDARD_GAUGE_RAILTYPE_OHLE]:[TRACK_TYPE_STANDARD_GAUGE_RAILTYPE_NONE]],_xlfn.LAMBDA(_xlpm.r,OR(_xlpm.r))),FALSE)</f>
        <v>1</v>
      </c>
      <c r="AF444" s="38" t="b" cm="1">
        <f t="array" ref="AF444">IFERROR(_xlfn.BYROW(TRACK_TYPES[[#This Row],[TRACK_TYPE_NARROW_GAUGE_RAILTYPE_OHLE]:[TRACK_TYPE_NARROW_GAUGE_RAILTYPE_NONE]],_xlfn.LAMBDA(_xlpm.r,OR(_xlpm.r))),FALSE)</f>
        <v>0</v>
      </c>
      <c r="AG444" s="38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3107</v>
      </c>
      <c r="B445" s="40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ref="AE445">IFERROR(_xlfn.BYROW(TRACK_TYPES[[#This Row],[TRACK_TYPE_STANDARD_GAUGE_RAILTYPE_OHLE]:[TRACK_TYPE_STANDARD_GAUGE_RAILTYPE_NONE]],_xlfn.LAMBDA(_xlpm.r,OR(_xlpm.r))),FALSE)</f>
        <v>1</v>
      </c>
      <c r="AF445" s="38" t="b" cm="1">
        <f t="array" ref="AF445">IFERROR(_xlfn.BYROW(TRACK_TYPES[[#This Row],[TRACK_TYPE_NARROW_GAUGE_RAILTYPE_OHLE]:[TRACK_TYPE_NARROW_GAUGE_RAILTYPE_NONE]],_xlfn.LAMBDA(_xlpm.r,OR(_xlpm.r))),FALSE)</f>
        <v>0</v>
      </c>
      <c r="AG445" s="38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3108</v>
      </c>
      <c r="B446" s="40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ref="AE446">IFERROR(_xlfn.BYROW(TRACK_TYPES[[#This Row],[TRACK_TYPE_STANDARD_GAUGE_RAILTYPE_OHLE]:[TRACK_TYPE_STANDARD_GAUGE_RAILTYPE_NONE]],_xlfn.LAMBDA(_xlpm.r,OR(_xlpm.r))),FALSE)</f>
        <v>1</v>
      </c>
      <c r="AF446" s="38" t="b" cm="1">
        <f t="array" ref="AF446">IFERROR(_xlfn.BYROW(TRACK_TYPES[[#This Row],[TRACK_TYPE_NARROW_GAUGE_RAILTYPE_OHLE]:[TRACK_TYPE_NARROW_GAUGE_RAILTYPE_NONE]],_xlfn.LAMBDA(_xlpm.r,OR(_xlpm.r))),FALSE)</f>
        <v>0</v>
      </c>
      <c r="AG446" s="38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3109</v>
      </c>
      <c r="B447" s="40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ref="AE447">IFERROR(_xlfn.BYROW(TRACK_TYPES[[#This Row],[TRACK_TYPE_STANDARD_GAUGE_RAILTYPE_OHLE]:[TRACK_TYPE_STANDARD_GAUGE_RAILTYPE_NONE]],_xlfn.LAMBDA(_xlpm.r,OR(_xlpm.r))),FALSE)</f>
        <v>1</v>
      </c>
      <c r="AF447" s="38" t="b" cm="1">
        <f t="array" ref="AF447">IFERROR(_xlfn.BYROW(TRACK_TYPES[[#This Row],[TRACK_TYPE_NARROW_GAUGE_RAILTYPE_OHLE]:[TRACK_TYPE_NARROW_GAUGE_RAILTYPE_NONE]],_xlfn.LAMBDA(_xlpm.r,OR(_xlpm.r))),FALSE)</f>
        <v>0</v>
      </c>
      <c r="AG447" s="38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3110</v>
      </c>
      <c r="B448" s="40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ref="AE448">IFERROR(_xlfn.BYROW(TRACK_TYPES[[#This Row],[TRACK_TYPE_STANDARD_GAUGE_RAILTYPE_OHLE]:[TRACK_TYPE_STANDARD_GAUGE_RAILTYPE_NONE]],_xlfn.LAMBDA(_xlpm.r,OR(_xlpm.r))),FALSE)</f>
        <v>0</v>
      </c>
      <c r="AF448" s="38" t="b" cm="1">
        <f t="array" ref="AF448">IFERROR(_xlfn.BYROW(TRACK_TYPES[[#This Row],[TRACK_TYPE_NARROW_GAUGE_RAILTYPE_OHLE]:[TRACK_TYPE_NARROW_GAUGE_RAILTYPE_NONE]],_xlfn.LAMBDA(_xlpm.r,OR(_xlpm.r))),FALSE)</f>
        <v>1</v>
      </c>
      <c r="AG448" s="38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3111</v>
      </c>
      <c r="B449" s="40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ref="AE449">IFERROR(_xlfn.BYROW(TRACK_TYPES[[#This Row],[TRACK_TYPE_STANDARD_GAUGE_RAILTYPE_OHLE]:[TRACK_TYPE_STANDARD_GAUGE_RAILTYPE_NONE]],_xlfn.LAMBDA(_xlpm.r,OR(_xlpm.r))),FALSE)</f>
        <v>1</v>
      </c>
      <c r="AF449" s="38" t="b" cm="1">
        <f t="array" ref="AF449">IFERROR(_xlfn.BYROW(TRACK_TYPES[[#This Row],[TRACK_TYPE_NARROW_GAUGE_RAILTYPE_OHLE]:[TRACK_TYPE_NARROW_GAUGE_RAILTYPE_NONE]],_xlfn.LAMBDA(_xlpm.r,OR(_xlpm.r))),FALSE)</f>
        <v>0</v>
      </c>
      <c r="AG449" s="38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3112</v>
      </c>
      <c r="B450" s="40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ref="AE450">IFERROR(_xlfn.BYROW(TRACK_TYPES[[#This Row],[TRACK_TYPE_STANDARD_GAUGE_RAILTYPE_OHLE]:[TRACK_TYPE_STANDARD_GAUGE_RAILTYPE_NONE]],_xlfn.LAMBDA(_xlpm.r,OR(_xlpm.r))),FALSE)</f>
        <v>1</v>
      </c>
      <c r="AF450" s="38" t="b" cm="1">
        <f t="array" ref="AF450">IFERROR(_xlfn.BYROW(TRACK_TYPES[[#This Row],[TRACK_TYPE_NARROW_GAUGE_RAILTYPE_OHLE]:[TRACK_TYPE_NARROW_GAUGE_RAILTYPE_NONE]],_xlfn.LAMBDA(_xlpm.r,OR(_xlpm.r))),FALSE)</f>
        <v>0</v>
      </c>
      <c r="AG450" s="38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3113</v>
      </c>
      <c r="B451" s="40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ref="AE451">IFERROR(_xlfn.BYROW(TRACK_TYPES[[#This Row],[TRACK_TYPE_STANDARD_GAUGE_RAILTYPE_OHLE]:[TRACK_TYPE_STANDARD_GAUGE_RAILTYPE_NONE]],_xlfn.LAMBDA(_xlpm.r,OR(_xlpm.r))),FALSE)</f>
        <v>1</v>
      </c>
      <c r="AF451" s="38" t="b" cm="1">
        <f t="array" ref="AF451">IFERROR(_xlfn.BYROW(TRACK_TYPES[[#This Row],[TRACK_TYPE_NARROW_GAUGE_RAILTYPE_OHLE]:[TRACK_TYPE_NARROW_GAUGE_RAILTYPE_NONE]],_xlfn.LAMBDA(_xlpm.r,OR(_xlpm.r))),FALSE)</f>
        <v>0</v>
      </c>
      <c r="AG451" s="38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3114</v>
      </c>
      <c r="B452" s="40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ref="AE452">IFERROR(_xlfn.BYROW(TRACK_TYPES[[#This Row],[TRACK_TYPE_STANDARD_GAUGE_RAILTYPE_OHLE]:[TRACK_TYPE_STANDARD_GAUGE_RAILTYPE_NONE]],_xlfn.LAMBDA(_xlpm.r,OR(_xlpm.r))),FALSE)</f>
        <v>1</v>
      </c>
      <c r="AF452" s="38" t="b" cm="1">
        <f t="array" ref="AF452">IFERROR(_xlfn.BYROW(TRACK_TYPES[[#This Row],[TRACK_TYPE_NARROW_GAUGE_RAILTYPE_OHLE]:[TRACK_TYPE_NARROW_GAUGE_RAILTYPE_NONE]],_xlfn.LAMBDA(_xlpm.r,OR(_xlpm.r))),FALSE)</f>
        <v>0</v>
      </c>
      <c r="AG452" s="38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3115</v>
      </c>
      <c r="B453" s="40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ref="AE453">IFERROR(_xlfn.BYROW(TRACK_TYPES[[#This Row],[TRACK_TYPE_STANDARD_GAUGE_RAILTYPE_OHLE]:[TRACK_TYPE_STANDARD_GAUGE_RAILTYPE_NONE]],_xlfn.LAMBDA(_xlpm.r,OR(_xlpm.r))),FALSE)</f>
        <v>1</v>
      </c>
      <c r="AF453" s="38" t="b" cm="1">
        <f t="array" ref="AF453">IFERROR(_xlfn.BYROW(TRACK_TYPES[[#This Row],[TRACK_TYPE_NARROW_GAUGE_RAILTYPE_OHLE]:[TRACK_TYPE_NARROW_GAUGE_RAILTYPE_NONE]],_xlfn.LAMBDA(_xlpm.r,OR(_xlpm.r))),FALSE)</f>
        <v>0</v>
      </c>
      <c r="AG453" s="38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3116</v>
      </c>
      <c r="B454" s="40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ref="AE454">IFERROR(_xlfn.BYROW(TRACK_TYPES[[#This Row],[TRACK_TYPE_STANDARD_GAUGE_RAILTYPE_OHLE]:[TRACK_TYPE_STANDARD_GAUGE_RAILTYPE_NONE]],_xlfn.LAMBDA(_xlpm.r,OR(_xlpm.r))),FALSE)</f>
        <v>1</v>
      </c>
      <c r="AF454" s="38" t="b" cm="1">
        <f t="array" ref="AF454">IFERROR(_xlfn.BYROW(TRACK_TYPES[[#This Row],[TRACK_TYPE_NARROW_GAUGE_RAILTYPE_OHLE]:[TRACK_TYPE_NARROW_GAUGE_RAILTYPE_NONE]],_xlfn.LAMBDA(_xlpm.r,OR(_xlpm.r))),FALSE)</f>
        <v>0</v>
      </c>
      <c r="AG454" s="38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3117</v>
      </c>
      <c r="B455" s="40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ref="AE455">IFERROR(_xlfn.BYROW(TRACK_TYPES[[#This Row],[TRACK_TYPE_STANDARD_GAUGE_RAILTYPE_OHLE]:[TRACK_TYPE_STANDARD_GAUGE_RAILTYPE_NONE]],_xlfn.LAMBDA(_xlpm.r,OR(_xlpm.r))),FALSE)</f>
        <v>1</v>
      </c>
      <c r="AF455" s="38" t="b" cm="1">
        <f t="array" ref="AF455">IFERROR(_xlfn.BYROW(TRACK_TYPES[[#This Row],[TRACK_TYPE_NARROW_GAUGE_RAILTYPE_OHLE]:[TRACK_TYPE_NARROW_GAUGE_RAILTYPE_NONE]],_xlfn.LAMBDA(_xlpm.r,OR(_xlpm.r))),FALSE)</f>
        <v>0</v>
      </c>
      <c r="AG455" s="38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3118</v>
      </c>
      <c r="B456" s="40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ref="AE456">IFERROR(_xlfn.BYROW(TRACK_TYPES[[#This Row],[TRACK_TYPE_STANDARD_GAUGE_RAILTYPE_OHLE]:[TRACK_TYPE_STANDARD_GAUGE_RAILTYPE_NONE]],_xlfn.LAMBDA(_xlpm.r,OR(_xlpm.r))),FALSE)</f>
        <v>1</v>
      </c>
      <c r="AF456" s="38" t="b" cm="1">
        <f t="array" ref="AF456">IFERROR(_xlfn.BYROW(TRACK_TYPES[[#This Row],[TRACK_TYPE_NARROW_GAUGE_RAILTYPE_OHLE]:[TRACK_TYPE_NARROW_GAUGE_RAILTYPE_NONE]],_xlfn.LAMBDA(_xlpm.r,OR(_xlpm.r))),FALSE)</f>
        <v>0</v>
      </c>
      <c r="AG456" s="38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3119</v>
      </c>
      <c r="B457" s="40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ref="AE457">IFERROR(_xlfn.BYROW(TRACK_TYPES[[#This Row],[TRACK_TYPE_STANDARD_GAUGE_RAILTYPE_OHLE]:[TRACK_TYPE_STANDARD_GAUGE_RAILTYPE_NONE]],_xlfn.LAMBDA(_xlpm.r,OR(_xlpm.r))),FALSE)</f>
        <v>0</v>
      </c>
      <c r="AF457" s="38" t="b" cm="1">
        <f t="array" ref="AF457">IFERROR(_xlfn.BYROW(TRACK_TYPES[[#This Row],[TRACK_TYPE_NARROW_GAUGE_RAILTYPE_OHLE]:[TRACK_TYPE_NARROW_GAUGE_RAILTYPE_NONE]],_xlfn.LAMBDA(_xlpm.r,OR(_xlpm.r))),FALSE)</f>
        <v>0</v>
      </c>
      <c r="AG457" s="38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3120</v>
      </c>
      <c r="B458" s="40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ref="AE458">IFERROR(_xlfn.BYROW(TRACK_TYPES[[#This Row],[TRACK_TYPE_STANDARD_GAUGE_RAILTYPE_OHLE]:[TRACK_TYPE_STANDARD_GAUGE_RAILTYPE_NONE]],_xlfn.LAMBDA(_xlpm.r,OR(_xlpm.r))),FALSE)</f>
        <v>1</v>
      </c>
      <c r="AF458" s="38" t="b" cm="1">
        <f t="array" ref="AF458">IFERROR(_xlfn.BYROW(TRACK_TYPES[[#This Row],[TRACK_TYPE_NARROW_GAUGE_RAILTYPE_OHLE]:[TRACK_TYPE_NARROW_GAUGE_RAILTYPE_NONE]],_xlfn.LAMBDA(_xlpm.r,OR(_xlpm.r))),FALSE)</f>
        <v>0</v>
      </c>
      <c r="AG458" s="38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3121</v>
      </c>
      <c r="B459" s="40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ref="AE459">IFERROR(_xlfn.BYROW(TRACK_TYPES[[#This Row],[TRACK_TYPE_STANDARD_GAUGE_RAILTYPE_OHLE]:[TRACK_TYPE_STANDARD_GAUGE_RAILTYPE_NONE]],_xlfn.LAMBDA(_xlpm.r,OR(_xlpm.r))),FALSE)</f>
        <v>1</v>
      </c>
      <c r="AF459" s="38" t="b" cm="1">
        <f t="array" ref="AF459">IFERROR(_xlfn.BYROW(TRACK_TYPES[[#This Row],[TRACK_TYPE_NARROW_GAUGE_RAILTYPE_OHLE]:[TRACK_TYPE_NARROW_GAUGE_RAILTYPE_NONE]],_xlfn.LAMBDA(_xlpm.r,OR(_xlpm.r))),FALSE)</f>
        <v>0</v>
      </c>
      <c r="AG459" s="38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3122</v>
      </c>
      <c r="B460" s="40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ref="AE460">IFERROR(_xlfn.BYROW(TRACK_TYPES[[#This Row],[TRACK_TYPE_STANDARD_GAUGE_RAILTYPE_OHLE]:[TRACK_TYPE_STANDARD_GAUGE_RAILTYPE_NONE]],_xlfn.LAMBDA(_xlpm.r,OR(_xlpm.r))),FALSE)</f>
        <v>1</v>
      </c>
      <c r="AF460" s="38" t="b" cm="1">
        <f t="array" ref="AF460">IFERROR(_xlfn.BYROW(TRACK_TYPES[[#This Row],[TRACK_TYPE_NARROW_GAUGE_RAILTYPE_OHLE]:[TRACK_TYPE_NARROW_GAUGE_RAILTYPE_NONE]],_xlfn.LAMBDA(_xlpm.r,OR(_xlpm.r))),FALSE)</f>
        <v>0</v>
      </c>
      <c r="AG460" s="38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3123</v>
      </c>
      <c r="B461" s="40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ref="AE461">IFERROR(_xlfn.BYROW(TRACK_TYPES[[#This Row],[TRACK_TYPE_STANDARD_GAUGE_RAILTYPE_OHLE]:[TRACK_TYPE_STANDARD_GAUGE_RAILTYPE_NONE]],_xlfn.LAMBDA(_xlpm.r,OR(_xlpm.r))),FALSE)</f>
        <v>1</v>
      </c>
      <c r="AF461" s="38" t="b" cm="1">
        <f t="array" ref="AF461">IFERROR(_xlfn.BYROW(TRACK_TYPES[[#This Row],[TRACK_TYPE_NARROW_GAUGE_RAILTYPE_OHLE]:[TRACK_TYPE_NARROW_GAUGE_RAILTYPE_NONE]],_xlfn.LAMBDA(_xlpm.r,OR(_xlpm.r))),FALSE)</f>
        <v>0</v>
      </c>
      <c r="AG461" s="38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3124</v>
      </c>
      <c r="B462" s="40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ref="AE462">IFERROR(_xlfn.BYROW(TRACK_TYPES[[#This Row],[TRACK_TYPE_STANDARD_GAUGE_RAILTYPE_OHLE]:[TRACK_TYPE_STANDARD_GAUGE_RAILTYPE_NONE]],_xlfn.LAMBDA(_xlpm.r,OR(_xlpm.r))),FALSE)</f>
        <v>1</v>
      </c>
      <c r="AF462" s="38" t="b" cm="1">
        <f t="array" ref="AF462">IFERROR(_xlfn.BYROW(TRACK_TYPES[[#This Row],[TRACK_TYPE_NARROW_GAUGE_RAILTYPE_OHLE]:[TRACK_TYPE_NARROW_GAUGE_RAILTYPE_NONE]],_xlfn.LAMBDA(_xlpm.r,OR(_xlpm.r))),FALSE)</f>
        <v>0</v>
      </c>
      <c r="AG462" s="38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3125</v>
      </c>
      <c r="B463" s="40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ref="AE463">IFERROR(_xlfn.BYROW(TRACK_TYPES[[#This Row],[TRACK_TYPE_STANDARD_GAUGE_RAILTYPE_OHLE]:[TRACK_TYPE_STANDARD_GAUGE_RAILTYPE_NONE]],_xlfn.LAMBDA(_xlpm.r,OR(_xlpm.r))),FALSE)</f>
        <v>1</v>
      </c>
      <c r="AF463" s="38" t="b" cm="1">
        <f t="array" ref="AF463">IFERROR(_xlfn.BYROW(TRACK_TYPES[[#This Row],[TRACK_TYPE_NARROW_GAUGE_RAILTYPE_OHLE]:[TRACK_TYPE_NARROW_GAUGE_RAILTYPE_NONE]],_xlfn.LAMBDA(_xlpm.r,OR(_xlpm.r))),FALSE)</f>
        <v>0</v>
      </c>
      <c r="AG463" s="38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3126</v>
      </c>
      <c r="B464" s="40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ref="AE464">IFERROR(_xlfn.BYROW(TRACK_TYPES[[#This Row],[TRACK_TYPE_STANDARD_GAUGE_RAILTYPE_OHLE]:[TRACK_TYPE_STANDARD_GAUGE_RAILTYPE_NONE]],_xlfn.LAMBDA(_xlpm.r,OR(_xlpm.r))),FALSE)</f>
        <v>1</v>
      </c>
      <c r="AF464" s="38" t="b" cm="1">
        <f t="array" ref="AF464">IFERROR(_xlfn.BYROW(TRACK_TYPES[[#This Row],[TRACK_TYPE_NARROW_GAUGE_RAILTYPE_OHLE]:[TRACK_TYPE_NARROW_GAUGE_RAILTYPE_NONE]],_xlfn.LAMBDA(_xlpm.r,OR(_xlpm.r))),FALSE)</f>
        <v>0</v>
      </c>
      <c r="AG464" s="38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3127</v>
      </c>
      <c r="B465" s="40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ref="AE465">IFERROR(_xlfn.BYROW(TRACK_TYPES[[#This Row],[TRACK_TYPE_STANDARD_GAUGE_RAILTYPE_OHLE]:[TRACK_TYPE_STANDARD_GAUGE_RAILTYPE_NONE]],_xlfn.LAMBDA(_xlpm.r,OR(_xlpm.r))),FALSE)</f>
        <v>1</v>
      </c>
      <c r="AF465" s="38" t="b" cm="1">
        <f t="array" ref="AF465">IFERROR(_xlfn.BYROW(TRACK_TYPES[[#This Row],[TRACK_TYPE_NARROW_GAUGE_RAILTYPE_OHLE]:[TRACK_TYPE_NARROW_GAUGE_RAILTYPE_NONE]],_xlfn.LAMBDA(_xlpm.r,OR(_xlpm.r))),FALSE)</f>
        <v>0</v>
      </c>
      <c r="AG465" s="38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3128</v>
      </c>
      <c r="B466" s="40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ref="AE466">IFERROR(_xlfn.BYROW(TRACK_TYPES[[#This Row],[TRACK_TYPE_STANDARD_GAUGE_RAILTYPE_OHLE]:[TRACK_TYPE_STANDARD_GAUGE_RAILTYPE_NONE]],_xlfn.LAMBDA(_xlpm.r,OR(_xlpm.r))),FALSE)</f>
        <v>1</v>
      </c>
      <c r="AF466" s="38" t="b" cm="1">
        <f t="array" ref="AF466">IFERROR(_xlfn.BYROW(TRACK_TYPES[[#This Row],[TRACK_TYPE_NARROW_GAUGE_RAILTYPE_OHLE]:[TRACK_TYPE_NARROW_GAUGE_RAILTYPE_NONE]],_xlfn.LAMBDA(_xlpm.r,OR(_xlpm.r))),FALSE)</f>
        <v>0</v>
      </c>
      <c r="AG466" s="38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3129</v>
      </c>
      <c r="B467" s="40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ref="AE467">IFERROR(_xlfn.BYROW(TRACK_TYPES[[#This Row],[TRACK_TYPE_STANDARD_GAUGE_RAILTYPE_OHLE]:[TRACK_TYPE_STANDARD_GAUGE_RAILTYPE_NONE]],_xlfn.LAMBDA(_xlpm.r,OR(_xlpm.r))),FALSE)</f>
        <v>1</v>
      </c>
      <c r="AF467" s="38" t="b" cm="1">
        <f t="array" ref="AF467">IFERROR(_xlfn.BYROW(TRACK_TYPES[[#This Row],[TRACK_TYPE_NARROW_GAUGE_RAILTYPE_OHLE]:[TRACK_TYPE_NARROW_GAUGE_RAILTYPE_NONE]],_xlfn.LAMBDA(_xlpm.r,OR(_xlpm.r))),FALSE)</f>
        <v>0</v>
      </c>
      <c r="AG467" s="38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3130</v>
      </c>
      <c r="B468" s="40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ref="AE468">IFERROR(_xlfn.BYROW(TRACK_TYPES[[#This Row],[TRACK_TYPE_STANDARD_GAUGE_RAILTYPE_OHLE]:[TRACK_TYPE_STANDARD_GAUGE_RAILTYPE_NONE]],_xlfn.LAMBDA(_xlpm.r,OR(_xlpm.r))),FALSE)</f>
        <v>1</v>
      </c>
      <c r="AF468" s="38" t="b" cm="1">
        <f t="array" ref="AF468">IFERROR(_xlfn.BYROW(TRACK_TYPES[[#This Row],[TRACK_TYPE_NARROW_GAUGE_RAILTYPE_OHLE]:[TRACK_TYPE_NARROW_GAUGE_RAILTYPE_NONE]],_xlfn.LAMBDA(_xlpm.r,OR(_xlpm.r))),FALSE)</f>
        <v>0</v>
      </c>
      <c r="AG468" s="38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3131</v>
      </c>
      <c r="B469" s="40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ref="AE469">IFERROR(_xlfn.BYROW(TRACK_TYPES[[#This Row],[TRACK_TYPE_STANDARD_GAUGE_RAILTYPE_OHLE]:[TRACK_TYPE_STANDARD_GAUGE_RAILTYPE_NONE]],_xlfn.LAMBDA(_xlpm.r,OR(_xlpm.r))),FALSE)</f>
        <v>1</v>
      </c>
      <c r="AF469" s="38" t="b" cm="1">
        <f t="array" ref="AF469">IFERROR(_xlfn.BYROW(TRACK_TYPES[[#This Row],[TRACK_TYPE_NARROW_GAUGE_RAILTYPE_OHLE]:[TRACK_TYPE_NARROW_GAUGE_RAILTYPE_NONE]],_xlfn.LAMBDA(_xlpm.r,OR(_xlpm.r))),FALSE)</f>
        <v>0</v>
      </c>
      <c r="AG469" s="38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3132</v>
      </c>
      <c r="B470" s="40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ref="AE470">IFERROR(_xlfn.BYROW(TRACK_TYPES[[#This Row],[TRACK_TYPE_STANDARD_GAUGE_RAILTYPE_OHLE]:[TRACK_TYPE_STANDARD_GAUGE_RAILTYPE_NONE]],_xlfn.LAMBDA(_xlpm.r,OR(_xlpm.r))),FALSE)</f>
        <v>1</v>
      </c>
      <c r="AF470" s="38" t="b" cm="1">
        <f t="array" ref="AF470">IFERROR(_xlfn.BYROW(TRACK_TYPES[[#This Row],[TRACK_TYPE_NARROW_GAUGE_RAILTYPE_OHLE]:[TRACK_TYPE_NARROW_GAUGE_RAILTYPE_NONE]],_xlfn.LAMBDA(_xlpm.r,OR(_xlpm.r))),FALSE)</f>
        <v>0</v>
      </c>
      <c r="AG470" s="38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3133</v>
      </c>
      <c r="B471" s="40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ref="AE471">IFERROR(_xlfn.BYROW(TRACK_TYPES[[#This Row],[TRACK_TYPE_STANDARD_GAUGE_RAILTYPE_OHLE]:[TRACK_TYPE_STANDARD_GAUGE_RAILTYPE_NONE]],_xlfn.LAMBDA(_xlpm.r,OR(_xlpm.r))),FALSE)</f>
        <v>1</v>
      </c>
      <c r="AF471" s="38" t="b" cm="1">
        <f t="array" ref="AF471">IFERROR(_xlfn.BYROW(TRACK_TYPES[[#This Row],[TRACK_TYPE_NARROW_GAUGE_RAILTYPE_OHLE]:[TRACK_TYPE_NARROW_GAUGE_RAILTYPE_NONE]],_xlfn.LAMBDA(_xlpm.r,OR(_xlpm.r))),FALSE)</f>
        <v>0</v>
      </c>
      <c r="AG471" s="38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3134</v>
      </c>
      <c r="B472" s="40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ref="AE472">IFERROR(_xlfn.BYROW(TRACK_TYPES[[#This Row],[TRACK_TYPE_STANDARD_GAUGE_RAILTYPE_OHLE]:[TRACK_TYPE_STANDARD_GAUGE_RAILTYPE_NONE]],_xlfn.LAMBDA(_xlpm.r,OR(_xlpm.r))),FALSE)</f>
        <v>1</v>
      </c>
      <c r="AF472" s="38" t="b" cm="1">
        <f t="array" ref="AF472">IFERROR(_xlfn.BYROW(TRACK_TYPES[[#This Row],[TRACK_TYPE_NARROW_GAUGE_RAILTYPE_OHLE]:[TRACK_TYPE_NARROW_GAUGE_RAILTYPE_NONE]],_xlfn.LAMBDA(_xlpm.r,OR(_xlpm.r))),FALSE)</f>
        <v>0</v>
      </c>
      <c r="AG472" s="38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3135</v>
      </c>
      <c r="B473" s="40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ref="AE473">IFERROR(_xlfn.BYROW(TRACK_TYPES[[#This Row],[TRACK_TYPE_STANDARD_GAUGE_RAILTYPE_OHLE]:[TRACK_TYPE_STANDARD_GAUGE_RAILTYPE_NONE]],_xlfn.LAMBDA(_xlpm.r,OR(_xlpm.r))),FALSE)</f>
        <v>0</v>
      </c>
      <c r="AF473" s="38" t="b" cm="1">
        <f t="array" ref="AF473">IFERROR(_xlfn.BYROW(TRACK_TYPES[[#This Row],[TRACK_TYPE_NARROW_GAUGE_RAILTYPE_OHLE]:[TRACK_TYPE_NARROW_GAUGE_RAILTYPE_NONE]],_xlfn.LAMBDA(_xlpm.r,OR(_xlpm.r))),FALSE)</f>
        <v>0</v>
      </c>
      <c r="AG473" s="38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3136</v>
      </c>
      <c r="B474" s="40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ref="AE474">IFERROR(_xlfn.BYROW(TRACK_TYPES[[#This Row],[TRACK_TYPE_STANDARD_GAUGE_RAILTYPE_OHLE]:[TRACK_TYPE_STANDARD_GAUGE_RAILTYPE_NONE]],_xlfn.LAMBDA(_xlpm.r,OR(_xlpm.r))),FALSE)</f>
        <v>1</v>
      </c>
      <c r="AF474" s="38" t="b" cm="1">
        <f t="array" ref="AF474">IFERROR(_xlfn.BYROW(TRACK_TYPES[[#This Row],[TRACK_TYPE_NARROW_GAUGE_RAILTYPE_OHLE]:[TRACK_TYPE_NARROW_GAUGE_RAILTYPE_NONE]],_xlfn.LAMBDA(_xlpm.r,OR(_xlpm.r))),FALSE)</f>
        <v>0</v>
      </c>
      <c r="AG474" s="38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3137</v>
      </c>
      <c r="B475" s="40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ref="AE475">IFERROR(_xlfn.BYROW(TRACK_TYPES[[#This Row],[TRACK_TYPE_STANDARD_GAUGE_RAILTYPE_OHLE]:[TRACK_TYPE_STANDARD_GAUGE_RAILTYPE_NONE]],_xlfn.LAMBDA(_xlpm.r,OR(_xlpm.r))),FALSE)</f>
        <v>1</v>
      </c>
      <c r="AF475" s="38" t="b" cm="1">
        <f t="array" ref="AF475">IFERROR(_xlfn.BYROW(TRACK_TYPES[[#This Row],[TRACK_TYPE_NARROW_GAUGE_RAILTYPE_OHLE]:[TRACK_TYPE_NARROW_GAUGE_RAILTYPE_NONE]],_xlfn.LAMBDA(_xlpm.r,OR(_xlpm.r))),FALSE)</f>
        <v>0</v>
      </c>
      <c r="AG475" s="38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3138</v>
      </c>
      <c r="B476" s="40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ref="AE476">IFERROR(_xlfn.BYROW(TRACK_TYPES[[#This Row],[TRACK_TYPE_STANDARD_GAUGE_RAILTYPE_OHLE]:[TRACK_TYPE_STANDARD_GAUGE_RAILTYPE_NONE]],_xlfn.LAMBDA(_xlpm.r,OR(_xlpm.r))),FALSE)</f>
        <v>1</v>
      </c>
      <c r="AF476" s="38" t="b" cm="1">
        <f t="array" ref="AF476">IFERROR(_xlfn.BYROW(TRACK_TYPES[[#This Row],[TRACK_TYPE_NARROW_GAUGE_RAILTYPE_OHLE]:[TRACK_TYPE_NARROW_GAUGE_RAILTYPE_NONE]],_xlfn.LAMBDA(_xlpm.r,OR(_xlpm.r))),FALSE)</f>
        <v>0</v>
      </c>
      <c r="AG476" s="38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3139</v>
      </c>
      <c r="B477" s="40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ref="AE477">IFERROR(_xlfn.BYROW(TRACK_TYPES[[#This Row],[TRACK_TYPE_STANDARD_GAUGE_RAILTYPE_OHLE]:[TRACK_TYPE_STANDARD_GAUGE_RAILTYPE_NONE]],_xlfn.LAMBDA(_xlpm.r,OR(_xlpm.r))),FALSE)</f>
        <v>0</v>
      </c>
      <c r="AF477" s="38" t="b" cm="1">
        <f t="array" ref="AF477">IFERROR(_xlfn.BYROW(TRACK_TYPES[[#This Row],[TRACK_TYPE_NARROW_GAUGE_RAILTYPE_OHLE]:[TRACK_TYPE_NARROW_GAUGE_RAILTYPE_NONE]],_xlfn.LAMBDA(_xlpm.r,OR(_xlpm.r))),FALSE)</f>
        <v>1</v>
      </c>
      <c r="AG477" s="38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3140</v>
      </c>
      <c r="B478" s="40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ref="AE478">IFERROR(_xlfn.BYROW(TRACK_TYPES[[#This Row],[TRACK_TYPE_STANDARD_GAUGE_RAILTYPE_OHLE]:[TRACK_TYPE_STANDARD_GAUGE_RAILTYPE_NONE]],_xlfn.LAMBDA(_xlpm.r,OR(_xlpm.r))),FALSE)</f>
        <v>1</v>
      </c>
      <c r="AF478" s="38" t="b" cm="1">
        <f t="array" ref="AF478">IFERROR(_xlfn.BYROW(TRACK_TYPES[[#This Row],[TRACK_TYPE_NARROW_GAUGE_RAILTYPE_OHLE]:[TRACK_TYPE_NARROW_GAUGE_RAILTYPE_NONE]],_xlfn.LAMBDA(_xlpm.r,OR(_xlpm.r))),FALSE)</f>
        <v>0</v>
      </c>
      <c r="AG478" s="38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3141</v>
      </c>
      <c r="B479" s="40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ref="AE479">IFERROR(_xlfn.BYROW(TRACK_TYPES[[#This Row],[TRACK_TYPE_STANDARD_GAUGE_RAILTYPE_OHLE]:[TRACK_TYPE_STANDARD_GAUGE_RAILTYPE_NONE]],_xlfn.LAMBDA(_xlpm.r,OR(_xlpm.r))),FALSE)</f>
        <v>1</v>
      </c>
      <c r="AF479" s="38" t="b" cm="1">
        <f t="array" ref="AF479">IFERROR(_xlfn.BYROW(TRACK_TYPES[[#This Row],[TRACK_TYPE_NARROW_GAUGE_RAILTYPE_OHLE]:[TRACK_TYPE_NARROW_GAUGE_RAILTYPE_NONE]],_xlfn.LAMBDA(_xlpm.r,OR(_xlpm.r))),FALSE)</f>
        <v>0</v>
      </c>
      <c r="AG479" s="38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3142</v>
      </c>
      <c r="B480" s="40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ref="AE480">IFERROR(_xlfn.BYROW(TRACK_TYPES[[#This Row],[TRACK_TYPE_STANDARD_GAUGE_RAILTYPE_OHLE]:[TRACK_TYPE_STANDARD_GAUGE_RAILTYPE_NONE]],_xlfn.LAMBDA(_xlpm.r,OR(_xlpm.r))),FALSE)</f>
        <v>1</v>
      </c>
      <c r="AF480" s="38" t="b" cm="1">
        <f t="array" ref="AF480">IFERROR(_xlfn.BYROW(TRACK_TYPES[[#This Row],[TRACK_TYPE_NARROW_GAUGE_RAILTYPE_OHLE]:[TRACK_TYPE_NARROW_GAUGE_RAILTYPE_NONE]],_xlfn.LAMBDA(_xlpm.r,OR(_xlpm.r))),FALSE)</f>
        <v>0</v>
      </c>
      <c r="AG480" s="38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3143</v>
      </c>
      <c r="B481" s="40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ref="AE481">IFERROR(_xlfn.BYROW(TRACK_TYPES[[#This Row],[TRACK_TYPE_STANDARD_GAUGE_RAILTYPE_OHLE]:[TRACK_TYPE_STANDARD_GAUGE_RAILTYPE_NONE]],_xlfn.LAMBDA(_xlpm.r,OR(_xlpm.r))),FALSE)</f>
        <v>1</v>
      </c>
      <c r="AF481" s="38" t="b" cm="1">
        <f t="array" ref="AF481">IFERROR(_xlfn.BYROW(TRACK_TYPES[[#This Row],[TRACK_TYPE_NARROW_GAUGE_RAILTYPE_OHLE]:[TRACK_TYPE_NARROW_GAUGE_RAILTYPE_NONE]],_xlfn.LAMBDA(_xlpm.r,OR(_xlpm.r))),FALSE)</f>
        <v>0</v>
      </c>
      <c r="AG481" s="38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3144</v>
      </c>
      <c r="B482" s="40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ref="AE482">IFERROR(_xlfn.BYROW(TRACK_TYPES[[#This Row],[TRACK_TYPE_STANDARD_GAUGE_RAILTYPE_OHLE]:[TRACK_TYPE_STANDARD_GAUGE_RAILTYPE_NONE]],_xlfn.LAMBDA(_xlpm.r,OR(_xlpm.r))),FALSE)</f>
        <v>1</v>
      </c>
      <c r="AF482" s="38" t="b" cm="1">
        <f t="array" ref="AF482">IFERROR(_xlfn.BYROW(TRACK_TYPES[[#This Row],[TRACK_TYPE_NARROW_GAUGE_RAILTYPE_OHLE]:[TRACK_TYPE_NARROW_GAUGE_RAILTYPE_NONE]],_xlfn.LAMBDA(_xlpm.r,OR(_xlpm.r))),FALSE)</f>
        <v>0</v>
      </c>
      <c r="AG482" s="38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3145</v>
      </c>
      <c r="B483" s="40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ref="AE483">IFERROR(_xlfn.BYROW(TRACK_TYPES[[#This Row],[TRACK_TYPE_STANDARD_GAUGE_RAILTYPE_OHLE]:[TRACK_TYPE_STANDARD_GAUGE_RAILTYPE_NONE]],_xlfn.LAMBDA(_xlpm.r,OR(_xlpm.r))),FALSE)</f>
        <v>1</v>
      </c>
      <c r="AF483" s="38" t="b" cm="1">
        <f t="array" ref="AF483">IFERROR(_xlfn.BYROW(TRACK_TYPES[[#This Row],[TRACK_TYPE_NARROW_GAUGE_RAILTYPE_OHLE]:[TRACK_TYPE_NARROW_GAUGE_RAILTYPE_NONE]],_xlfn.LAMBDA(_xlpm.r,OR(_xlpm.r))),FALSE)</f>
        <v>0</v>
      </c>
      <c r="AG483" s="38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3146</v>
      </c>
      <c r="B484" s="40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ref="AE484">IFERROR(_xlfn.BYROW(TRACK_TYPES[[#This Row],[TRACK_TYPE_STANDARD_GAUGE_RAILTYPE_OHLE]:[TRACK_TYPE_STANDARD_GAUGE_RAILTYPE_NONE]],_xlfn.LAMBDA(_xlpm.r,OR(_xlpm.r))),FALSE)</f>
        <v>0</v>
      </c>
      <c r="AF484" s="38" t="b" cm="1">
        <f t="array" ref="AF484">IFERROR(_xlfn.BYROW(TRACK_TYPES[[#This Row],[TRACK_TYPE_NARROW_GAUGE_RAILTYPE_OHLE]:[TRACK_TYPE_NARROW_GAUGE_RAILTYPE_NONE]],_xlfn.LAMBDA(_xlpm.r,OR(_xlpm.r))),FALSE)</f>
        <v>1</v>
      </c>
      <c r="AG484" s="38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3147</v>
      </c>
      <c r="B485" s="40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ref="AE485">IFERROR(_xlfn.BYROW(TRACK_TYPES[[#This Row],[TRACK_TYPE_STANDARD_GAUGE_RAILTYPE_OHLE]:[TRACK_TYPE_STANDARD_GAUGE_RAILTYPE_NONE]],_xlfn.LAMBDA(_xlpm.r,OR(_xlpm.r))),FALSE)</f>
        <v>0</v>
      </c>
      <c r="AF485" s="38" t="b" cm="1">
        <f t="array" ref="AF485">IFERROR(_xlfn.BYROW(TRACK_TYPES[[#This Row],[TRACK_TYPE_NARROW_GAUGE_RAILTYPE_OHLE]:[TRACK_TYPE_NARROW_GAUGE_RAILTYPE_NONE]],_xlfn.LAMBDA(_xlpm.r,OR(_xlpm.r))),FALSE)</f>
        <v>0</v>
      </c>
      <c r="AG485" s="38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3148</v>
      </c>
      <c r="B486" s="40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ref="AE486">IFERROR(_xlfn.BYROW(TRACK_TYPES[[#This Row],[TRACK_TYPE_STANDARD_GAUGE_RAILTYPE_OHLE]:[TRACK_TYPE_STANDARD_GAUGE_RAILTYPE_NONE]],_xlfn.LAMBDA(_xlpm.r,OR(_xlpm.r))),FALSE)</f>
        <v>1</v>
      </c>
      <c r="AF486" s="38" t="b" cm="1">
        <f t="array" ref="AF486">IFERROR(_xlfn.BYROW(TRACK_TYPES[[#This Row],[TRACK_TYPE_NARROW_GAUGE_RAILTYPE_OHLE]:[TRACK_TYPE_NARROW_GAUGE_RAILTYPE_NONE]],_xlfn.LAMBDA(_xlpm.r,OR(_xlpm.r))),FALSE)</f>
        <v>0</v>
      </c>
      <c r="AG486" s="38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3149</v>
      </c>
      <c r="B487" s="40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ref="AE487">IFERROR(_xlfn.BYROW(TRACK_TYPES[[#This Row],[TRACK_TYPE_STANDARD_GAUGE_RAILTYPE_OHLE]:[TRACK_TYPE_STANDARD_GAUGE_RAILTYPE_NONE]],_xlfn.LAMBDA(_xlpm.r,OR(_xlpm.r))),FALSE)</f>
        <v>0</v>
      </c>
      <c r="AF487" s="38" t="b" cm="1">
        <f t="array" ref="AF487">IFERROR(_xlfn.BYROW(TRACK_TYPES[[#This Row],[TRACK_TYPE_NARROW_GAUGE_RAILTYPE_OHLE]:[TRACK_TYPE_NARROW_GAUGE_RAILTYPE_NONE]],_xlfn.LAMBDA(_xlpm.r,OR(_xlpm.r))),FALSE)</f>
        <v>0</v>
      </c>
      <c r="AG487" s="38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3150</v>
      </c>
      <c r="B488" s="40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ref="AE488">IFERROR(_xlfn.BYROW(TRACK_TYPES[[#This Row],[TRACK_TYPE_STANDARD_GAUGE_RAILTYPE_OHLE]:[TRACK_TYPE_STANDARD_GAUGE_RAILTYPE_NONE]],_xlfn.LAMBDA(_xlpm.r,OR(_xlpm.r))),FALSE)</f>
        <v>0</v>
      </c>
      <c r="AF488" s="38" t="b" cm="1">
        <f t="array" ref="AF488">IFERROR(_xlfn.BYROW(TRACK_TYPES[[#This Row],[TRACK_TYPE_NARROW_GAUGE_RAILTYPE_OHLE]:[TRACK_TYPE_NARROW_GAUGE_RAILTYPE_NONE]],_xlfn.LAMBDA(_xlpm.r,OR(_xlpm.r))),FALSE)</f>
        <v>1</v>
      </c>
      <c r="AG488" s="38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3151</v>
      </c>
      <c r="B489" s="40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ref="AE489">IFERROR(_xlfn.BYROW(TRACK_TYPES[[#This Row],[TRACK_TYPE_STANDARD_GAUGE_RAILTYPE_OHLE]:[TRACK_TYPE_STANDARD_GAUGE_RAILTYPE_NONE]],_xlfn.LAMBDA(_xlpm.r,OR(_xlpm.r))),FALSE)</f>
        <v>1</v>
      </c>
      <c r="AF489" s="38" t="b" cm="1">
        <f t="array" ref="AF489">IFERROR(_xlfn.BYROW(TRACK_TYPES[[#This Row],[TRACK_TYPE_NARROW_GAUGE_RAILTYPE_OHLE]:[TRACK_TYPE_NARROW_GAUGE_RAILTYPE_NONE]],_xlfn.LAMBDA(_xlpm.r,OR(_xlpm.r))),FALSE)</f>
        <v>0</v>
      </c>
      <c r="AG489" s="38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3152</v>
      </c>
      <c r="B490" s="40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ref="AE490">IFERROR(_xlfn.BYROW(TRACK_TYPES[[#This Row],[TRACK_TYPE_STANDARD_GAUGE_RAILTYPE_OHLE]:[TRACK_TYPE_STANDARD_GAUGE_RAILTYPE_NONE]],_xlfn.LAMBDA(_xlpm.r,OR(_xlpm.r))),FALSE)</f>
        <v>0</v>
      </c>
      <c r="AF490" s="38" t="b" cm="1">
        <f t="array" ref="AF490">IFERROR(_xlfn.BYROW(TRACK_TYPES[[#This Row],[TRACK_TYPE_NARROW_GAUGE_RAILTYPE_OHLE]:[TRACK_TYPE_NARROW_GAUGE_RAILTYPE_NONE]],_xlfn.LAMBDA(_xlpm.r,OR(_xlpm.r))),FALSE)</f>
        <v>1</v>
      </c>
      <c r="AG490" s="38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3153</v>
      </c>
      <c r="B491" s="40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ref="AE491">IFERROR(_xlfn.BYROW(TRACK_TYPES[[#This Row],[TRACK_TYPE_STANDARD_GAUGE_RAILTYPE_OHLE]:[TRACK_TYPE_STANDARD_GAUGE_RAILTYPE_NONE]],_xlfn.LAMBDA(_xlpm.r,OR(_xlpm.r))),FALSE)</f>
        <v>1</v>
      </c>
      <c r="AF491" s="38" t="b" cm="1">
        <f t="array" ref="AF491">IFERROR(_xlfn.BYROW(TRACK_TYPES[[#This Row],[TRACK_TYPE_NARROW_GAUGE_RAILTYPE_OHLE]:[TRACK_TYPE_NARROW_GAUGE_RAILTYPE_NONE]],_xlfn.LAMBDA(_xlpm.r,OR(_xlpm.r))),FALSE)</f>
        <v>0</v>
      </c>
      <c r="AG491" s="38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3154</v>
      </c>
      <c r="B492" s="40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ref="AE492">IFERROR(_xlfn.BYROW(TRACK_TYPES[[#This Row],[TRACK_TYPE_STANDARD_GAUGE_RAILTYPE_OHLE]:[TRACK_TYPE_STANDARD_GAUGE_RAILTYPE_NONE]],_xlfn.LAMBDA(_xlpm.r,OR(_xlpm.r))),FALSE)</f>
        <v>1</v>
      </c>
      <c r="AF492" s="38" t="b" cm="1">
        <f t="array" ref="AF492">IFERROR(_xlfn.BYROW(TRACK_TYPES[[#This Row],[TRACK_TYPE_NARROW_GAUGE_RAILTYPE_OHLE]:[TRACK_TYPE_NARROW_GAUGE_RAILTYPE_NONE]],_xlfn.LAMBDA(_xlpm.r,OR(_xlpm.r))),FALSE)</f>
        <v>0</v>
      </c>
      <c r="AG492" s="38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3155</v>
      </c>
      <c r="B493" s="40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ref="AE493">IFERROR(_xlfn.BYROW(TRACK_TYPES[[#This Row],[TRACK_TYPE_STANDARD_GAUGE_RAILTYPE_OHLE]:[TRACK_TYPE_STANDARD_GAUGE_RAILTYPE_NONE]],_xlfn.LAMBDA(_xlpm.r,OR(_xlpm.r))),FALSE)</f>
        <v>1</v>
      </c>
      <c r="AF493" s="38" t="b" cm="1">
        <f t="array" ref="AF493">IFERROR(_xlfn.BYROW(TRACK_TYPES[[#This Row],[TRACK_TYPE_NARROW_GAUGE_RAILTYPE_OHLE]:[TRACK_TYPE_NARROW_GAUGE_RAILTYPE_NONE]],_xlfn.LAMBDA(_xlpm.r,OR(_xlpm.r))),FALSE)</f>
        <v>0</v>
      </c>
      <c r="AG493" s="38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3156</v>
      </c>
      <c r="B494" s="40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ref="AE494">IFERROR(_xlfn.BYROW(TRACK_TYPES[[#This Row],[TRACK_TYPE_STANDARD_GAUGE_RAILTYPE_OHLE]:[TRACK_TYPE_STANDARD_GAUGE_RAILTYPE_NONE]],_xlfn.LAMBDA(_xlpm.r,OR(_xlpm.r))),FALSE)</f>
        <v>1</v>
      </c>
      <c r="AF494" s="38" t="b" cm="1">
        <f t="array" ref="AF494">IFERROR(_xlfn.BYROW(TRACK_TYPES[[#This Row],[TRACK_TYPE_NARROW_GAUGE_RAILTYPE_OHLE]:[TRACK_TYPE_NARROW_GAUGE_RAILTYPE_NONE]],_xlfn.LAMBDA(_xlpm.r,OR(_xlpm.r))),FALSE)</f>
        <v>0</v>
      </c>
      <c r="AG494" s="38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3157</v>
      </c>
      <c r="B495" s="40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ref="AE495">IFERROR(_xlfn.BYROW(TRACK_TYPES[[#This Row],[TRACK_TYPE_STANDARD_GAUGE_RAILTYPE_OHLE]:[TRACK_TYPE_STANDARD_GAUGE_RAILTYPE_NONE]],_xlfn.LAMBDA(_xlpm.r,OR(_xlpm.r))),FALSE)</f>
        <v>1</v>
      </c>
      <c r="AF495" s="38" t="b" cm="1">
        <f t="array" ref="AF495">IFERROR(_xlfn.BYROW(TRACK_TYPES[[#This Row],[TRACK_TYPE_NARROW_GAUGE_RAILTYPE_OHLE]:[TRACK_TYPE_NARROW_GAUGE_RAILTYPE_NONE]],_xlfn.LAMBDA(_xlpm.r,OR(_xlpm.r))),FALSE)</f>
        <v>0</v>
      </c>
      <c r="AG495" s="38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3158</v>
      </c>
      <c r="B496" s="40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ref="AE496">IFERROR(_xlfn.BYROW(TRACK_TYPES[[#This Row],[TRACK_TYPE_STANDARD_GAUGE_RAILTYPE_OHLE]:[TRACK_TYPE_STANDARD_GAUGE_RAILTYPE_NONE]],_xlfn.LAMBDA(_xlpm.r,OR(_xlpm.r))),FALSE)</f>
        <v>0</v>
      </c>
      <c r="AF496" s="38" t="b" cm="1">
        <f t="array" ref="AF496">IFERROR(_xlfn.BYROW(TRACK_TYPES[[#This Row],[TRACK_TYPE_NARROW_GAUGE_RAILTYPE_OHLE]:[TRACK_TYPE_NARROW_GAUGE_RAILTYPE_NONE]],_xlfn.LAMBDA(_xlpm.r,OR(_xlpm.r))),FALSE)</f>
        <v>1</v>
      </c>
      <c r="AG496" s="38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3159</v>
      </c>
      <c r="B497" s="40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ref="AE497">IFERROR(_xlfn.BYROW(TRACK_TYPES[[#This Row],[TRACK_TYPE_STANDARD_GAUGE_RAILTYPE_OHLE]:[TRACK_TYPE_STANDARD_GAUGE_RAILTYPE_NONE]],_xlfn.LAMBDA(_xlpm.r,OR(_xlpm.r))),FALSE)</f>
        <v>0</v>
      </c>
      <c r="AF497" s="38" t="b" cm="1">
        <f t="array" ref="AF497">IFERROR(_xlfn.BYROW(TRACK_TYPES[[#This Row],[TRACK_TYPE_NARROW_GAUGE_RAILTYPE_OHLE]:[TRACK_TYPE_NARROW_GAUGE_RAILTYPE_NONE]],_xlfn.LAMBDA(_xlpm.r,OR(_xlpm.r))),FALSE)</f>
        <v>1</v>
      </c>
      <c r="AG497" s="38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3160</v>
      </c>
      <c r="B498" s="40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ref="AE498">IFERROR(_xlfn.BYROW(TRACK_TYPES[[#This Row],[TRACK_TYPE_STANDARD_GAUGE_RAILTYPE_OHLE]:[TRACK_TYPE_STANDARD_GAUGE_RAILTYPE_NONE]],_xlfn.LAMBDA(_xlpm.r,OR(_xlpm.r))),FALSE)</f>
        <v>0</v>
      </c>
      <c r="AF498" s="38" t="b" cm="1">
        <f t="array" ref="AF498">IFERROR(_xlfn.BYROW(TRACK_TYPES[[#This Row],[TRACK_TYPE_NARROW_GAUGE_RAILTYPE_OHLE]:[TRACK_TYPE_NARROW_GAUGE_RAILTYPE_NONE]],_xlfn.LAMBDA(_xlpm.r,OR(_xlpm.r))),FALSE)</f>
        <v>1</v>
      </c>
      <c r="AG498" s="38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3161</v>
      </c>
      <c r="B499" s="40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ref="AE499">IFERROR(_xlfn.BYROW(TRACK_TYPES[[#This Row],[TRACK_TYPE_STANDARD_GAUGE_RAILTYPE_OHLE]:[TRACK_TYPE_STANDARD_GAUGE_RAILTYPE_NONE]],_xlfn.LAMBDA(_xlpm.r,OR(_xlpm.r))),FALSE)</f>
        <v>1</v>
      </c>
      <c r="AF499" s="38" t="b" cm="1">
        <f t="array" ref="AF499">IFERROR(_xlfn.BYROW(TRACK_TYPES[[#This Row],[TRACK_TYPE_NARROW_GAUGE_RAILTYPE_OHLE]:[TRACK_TYPE_NARROW_GAUGE_RAILTYPE_NONE]],_xlfn.LAMBDA(_xlpm.r,OR(_xlpm.r))),FALSE)</f>
        <v>0</v>
      </c>
      <c r="AG499" s="38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3162</v>
      </c>
      <c r="B500" s="40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ref="AE500">IFERROR(_xlfn.BYROW(TRACK_TYPES[[#This Row],[TRACK_TYPE_STANDARD_GAUGE_RAILTYPE_OHLE]:[TRACK_TYPE_STANDARD_GAUGE_RAILTYPE_NONE]],_xlfn.LAMBDA(_xlpm.r,OR(_xlpm.r))),FALSE)</f>
        <v>1</v>
      </c>
      <c r="AF500" s="38" t="b" cm="1">
        <f t="array" ref="AF500">IFERROR(_xlfn.BYROW(TRACK_TYPES[[#This Row],[TRACK_TYPE_NARROW_GAUGE_RAILTYPE_OHLE]:[TRACK_TYPE_NARROW_GAUGE_RAILTYPE_NONE]],_xlfn.LAMBDA(_xlpm.r,OR(_xlpm.r))),FALSE)</f>
        <v>0</v>
      </c>
      <c r="AG500" s="38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3163</v>
      </c>
      <c r="B501" s="40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ref="AE501">IFERROR(_xlfn.BYROW(TRACK_TYPES[[#This Row],[TRACK_TYPE_STANDARD_GAUGE_RAILTYPE_OHLE]:[TRACK_TYPE_STANDARD_GAUGE_RAILTYPE_NONE]],_xlfn.LAMBDA(_xlpm.r,OR(_xlpm.r))),FALSE)</f>
        <v>1</v>
      </c>
      <c r="AF501" s="38" t="b" cm="1">
        <f t="array" ref="AF501">IFERROR(_xlfn.BYROW(TRACK_TYPES[[#This Row],[TRACK_TYPE_NARROW_GAUGE_RAILTYPE_OHLE]:[TRACK_TYPE_NARROW_GAUGE_RAILTYPE_NONE]],_xlfn.LAMBDA(_xlpm.r,OR(_xlpm.r))),FALSE)</f>
        <v>0</v>
      </c>
      <c r="AG501" s="38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3164</v>
      </c>
      <c r="B502" s="40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ref="AE502">IFERROR(_xlfn.BYROW(TRACK_TYPES[[#This Row],[TRACK_TYPE_STANDARD_GAUGE_RAILTYPE_OHLE]:[TRACK_TYPE_STANDARD_GAUGE_RAILTYPE_NONE]],_xlfn.LAMBDA(_xlpm.r,OR(_xlpm.r))),FALSE)</f>
        <v>0</v>
      </c>
      <c r="AF502" s="38" t="b" cm="1">
        <f t="array" ref="AF502">IFERROR(_xlfn.BYROW(TRACK_TYPES[[#This Row],[TRACK_TYPE_NARROW_GAUGE_RAILTYPE_OHLE]:[TRACK_TYPE_NARROW_GAUGE_RAILTYPE_NONE]],_xlfn.LAMBDA(_xlpm.r,OR(_xlpm.r))),FALSE)</f>
        <v>0</v>
      </c>
      <c r="AG502" s="38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3165</v>
      </c>
      <c r="B503" s="40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ref="AE503">IFERROR(_xlfn.BYROW(TRACK_TYPES[[#This Row],[TRACK_TYPE_STANDARD_GAUGE_RAILTYPE_OHLE]:[TRACK_TYPE_STANDARD_GAUGE_RAILTYPE_NONE]],_xlfn.LAMBDA(_xlpm.r,OR(_xlpm.r))),FALSE)</f>
        <v>0</v>
      </c>
      <c r="AF503" s="38" t="b" cm="1">
        <f t="array" ref="AF503">IFERROR(_xlfn.BYROW(TRACK_TYPES[[#This Row],[TRACK_TYPE_NARROW_GAUGE_RAILTYPE_OHLE]:[TRACK_TYPE_NARROW_GAUGE_RAILTYPE_NONE]],_xlfn.LAMBDA(_xlpm.r,OR(_xlpm.r))),FALSE)</f>
        <v>0</v>
      </c>
      <c r="AG503" s="38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3166</v>
      </c>
      <c r="B504" s="40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ref="AE504">IFERROR(_xlfn.BYROW(TRACK_TYPES[[#This Row],[TRACK_TYPE_STANDARD_GAUGE_RAILTYPE_OHLE]:[TRACK_TYPE_STANDARD_GAUGE_RAILTYPE_NONE]],_xlfn.LAMBDA(_xlpm.r,OR(_xlpm.r))),FALSE)</f>
        <v>0</v>
      </c>
      <c r="AF504" s="38" t="b" cm="1">
        <f t="array" ref="AF504">IFERROR(_xlfn.BYROW(TRACK_TYPES[[#This Row],[TRACK_TYPE_NARROW_GAUGE_RAILTYPE_OHLE]:[TRACK_TYPE_NARROW_GAUGE_RAILTYPE_NONE]],_xlfn.LAMBDA(_xlpm.r,OR(_xlpm.r))),FALSE)</f>
        <v>0</v>
      </c>
      <c r="AG504" s="38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3167</v>
      </c>
      <c r="B505" s="40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ref="AE505">IFERROR(_xlfn.BYROW(TRACK_TYPES[[#This Row],[TRACK_TYPE_STANDARD_GAUGE_RAILTYPE_OHLE]:[TRACK_TYPE_STANDARD_GAUGE_RAILTYPE_NONE]],_xlfn.LAMBDA(_xlpm.r,OR(_xlpm.r))),FALSE)</f>
        <v>1</v>
      </c>
      <c r="AF505" s="38" t="b" cm="1">
        <f t="array" ref="AF505">IFERROR(_xlfn.BYROW(TRACK_TYPES[[#This Row],[TRACK_TYPE_NARROW_GAUGE_RAILTYPE_OHLE]:[TRACK_TYPE_NARROW_GAUGE_RAILTYPE_NONE]],_xlfn.LAMBDA(_xlpm.r,OR(_xlpm.r))),FALSE)</f>
        <v>0</v>
      </c>
      <c r="AG505" s="38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3168</v>
      </c>
      <c r="B506" s="40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ref="AE506">IFERROR(_xlfn.BYROW(TRACK_TYPES[[#This Row],[TRACK_TYPE_STANDARD_GAUGE_RAILTYPE_OHLE]:[TRACK_TYPE_STANDARD_GAUGE_RAILTYPE_NONE]],_xlfn.LAMBDA(_xlpm.r,OR(_xlpm.r))),FALSE)</f>
        <v>1</v>
      </c>
      <c r="AF506" s="38" t="b" cm="1">
        <f t="array" ref="AF506">IFERROR(_xlfn.BYROW(TRACK_TYPES[[#This Row],[TRACK_TYPE_NARROW_GAUGE_RAILTYPE_OHLE]:[TRACK_TYPE_NARROW_GAUGE_RAILTYPE_NONE]],_xlfn.LAMBDA(_xlpm.r,OR(_xlpm.r))),FALSE)</f>
        <v>0</v>
      </c>
      <c r="AG506" s="38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3169</v>
      </c>
      <c r="B507" s="40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ref="AE507">IFERROR(_xlfn.BYROW(TRACK_TYPES[[#This Row],[TRACK_TYPE_STANDARD_GAUGE_RAILTYPE_OHLE]:[TRACK_TYPE_STANDARD_GAUGE_RAILTYPE_NONE]],_xlfn.LAMBDA(_xlpm.r,OR(_xlpm.r))),FALSE)</f>
        <v>1</v>
      </c>
      <c r="AF507" s="38" t="b" cm="1">
        <f t="array" ref="AF507">IFERROR(_xlfn.BYROW(TRACK_TYPES[[#This Row],[TRACK_TYPE_NARROW_GAUGE_RAILTYPE_OHLE]:[TRACK_TYPE_NARROW_GAUGE_RAILTYPE_NONE]],_xlfn.LAMBDA(_xlpm.r,OR(_xlpm.r))),FALSE)</f>
        <v>0</v>
      </c>
      <c r="AG507" s="38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3170</v>
      </c>
      <c r="B508" s="40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ref="AE508">IFERROR(_xlfn.BYROW(TRACK_TYPES[[#This Row],[TRACK_TYPE_STANDARD_GAUGE_RAILTYPE_OHLE]:[TRACK_TYPE_STANDARD_GAUGE_RAILTYPE_NONE]],_xlfn.LAMBDA(_xlpm.r,OR(_xlpm.r))),FALSE)</f>
        <v>1</v>
      </c>
      <c r="AF508" s="38" t="b" cm="1">
        <f t="array" ref="AF508">IFERROR(_xlfn.BYROW(TRACK_TYPES[[#This Row],[TRACK_TYPE_NARROW_GAUGE_RAILTYPE_OHLE]:[TRACK_TYPE_NARROW_GAUGE_RAILTYPE_NONE]],_xlfn.LAMBDA(_xlpm.r,OR(_xlpm.r))),FALSE)</f>
        <v>0</v>
      </c>
      <c r="AG508" s="38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3171</v>
      </c>
      <c r="B509" s="40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ref="AE509">IFERROR(_xlfn.BYROW(TRACK_TYPES[[#This Row],[TRACK_TYPE_STANDARD_GAUGE_RAILTYPE_OHLE]:[TRACK_TYPE_STANDARD_GAUGE_RAILTYPE_NONE]],_xlfn.LAMBDA(_xlpm.r,OR(_xlpm.r))),FALSE)</f>
        <v>1</v>
      </c>
      <c r="AF509" s="38" t="b" cm="1">
        <f t="array" ref="AF509">IFERROR(_xlfn.BYROW(TRACK_TYPES[[#This Row],[TRACK_TYPE_NARROW_GAUGE_RAILTYPE_OHLE]:[TRACK_TYPE_NARROW_GAUGE_RAILTYPE_NONE]],_xlfn.LAMBDA(_xlpm.r,OR(_xlpm.r))),FALSE)</f>
        <v>0</v>
      </c>
      <c r="AG509" s="38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3172</v>
      </c>
      <c r="B510" s="40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ref="AE510">IFERROR(_xlfn.BYROW(TRACK_TYPES[[#This Row],[TRACK_TYPE_STANDARD_GAUGE_RAILTYPE_OHLE]:[TRACK_TYPE_STANDARD_GAUGE_RAILTYPE_NONE]],_xlfn.LAMBDA(_xlpm.r,OR(_xlpm.r))),FALSE)</f>
        <v>1</v>
      </c>
      <c r="AF510" s="38" t="b" cm="1">
        <f t="array" ref="AF510">IFERROR(_xlfn.BYROW(TRACK_TYPES[[#This Row],[TRACK_TYPE_NARROW_GAUGE_RAILTYPE_OHLE]:[TRACK_TYPE_NARROW_GAUGE_RAILTYPE_NONE]],_xlfn.LAMBDA(_xlpm.r,OR(_xlpm.r))),FALSE)</f>
        <v>0</v>
      </c>
      <c r="AG510" s="38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3173</v>
      </c>
      <c r="B511" s="40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ref="AE511">IFERROR(_xlfn.BYROW(TRACK_TYPES[[#This Row],[TRACK_TYPE_STANDARD_GAUGE_RAILTYPE_OHLE]:[TRACK_TYPE_STANDARD_GAUGE_RAILTYPE_NONE]],_xlfn.LAMBDA(_xlpm.r,OR(_xlpm.r))),FALSE)</f>
        <v>1</v>
      </c>
      <c r="AF511" s="38" t="b" cm="1">
        <f t="array" ref="AF511">IFERROR(_xlfn.BYROW(TRACK_TYPES[[#This Row],[TRACK_TYPE_NARROW_GAUGE_RAILTYPE_OHLE]:[TRACK_TYPE_NARROW_GAUGE_RAILTYPE_NONE]],_xlfn.LAMBDA(_xlpm.r,OR(_xlpm.r))),FALSE)</f>
        <v>0</v>
      </c>
      <c r="AG511" s="38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3174</v>
      </c>
      <c r="B512" s="40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ref="AE512">IFERROR(_xlfn.BYROW(TRACK_TYPES[[#This Row],[TRACK_TYPE_STANDARD_GAUGE_RAILTYPE_OHLE]:[TRACK_TYPE_STANDARD_GAUGE_RAILTYPE_NONE]],_xlfn.LAMBDA(_xlpm.r,OR(_xlpm.r))),FALSE)</f>
        <v>1</v>
      </c>
      <c r="AF512" s="38" t="b" cm="1">
        <f t="array" ref="AF512">IFERROR(_xlfn.BYROW(TRACK_TYPES[[#This Row],[TRACK_TYPE_NARROW_GAUGE_RAILTYPE_OHLE]:[TRACK_TYPE_NARROW_GAUGE_RAILTYPE_NONE]],_xlfn.LAMBDA(_xlpm.r,OR(_xlpm.r))),FALSE)</f>
        <v>0</v>
      </c>
      <c r="AG512" s="38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3175</v>
      </c>
      <c r="B513" s="40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ref="AE513">IFERROR(_xlfn.BYROW(TRACK_TYPES[[#This Row],[TRACK_TYPE_STANDARD_GAUGE_RAILTYPE_OHLE]:[TRACK_TYPE_STANDARD_GAUGE_RAILTYPE_NONE]],_xlfn.LAMBDA(_xlpm.r,OR(_xlpm.r))),FALSE)</f>
        <v>1</v>
      </c>
      <c r="AF513" s="38" t="b" cm="1">
        <f t="array" ref="AF513">IFERROR(_xlfn.BYROW(TRACK_TYPES[[#This Row],[TRACK_TYPE_NARROW_GAUGE_RAILTYPE_OHLE]:[TRACK_TYPE_NARROW_GAUGE_RAILTYPE_NONE]],_xlfn.LAMBDA(_xlpm.r,OR(_xlpm.r))),FALSE)</f>
        <v>0</v>
      </c>
      <c r="AG513" s="38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3176</v>
      </c>
      <c r="B514" s="40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ref="AE514">IFERROR(_xlfn.BYROW(TRACK_TYPES[[#This Row],[TRACK_TYPE_STANDARD_GAUGE_RAILTYPE_OHLE]:[TRACK_TYPE_STANDARD_GAUGE_RAILTYPE_NONE]],_xlfn.LAMBDA(_xlpm.r,OR(_xlpm.r))),FALSE)</f>
        <v>1</v>
      </c>
      <c r="AF514" s="38" t="b" cm="1">
        <f t="array" ref="AF514">IFERROR(_xlfn.BYROW(TRACK_TYPES[[#This Row],[TRACK_TYPE_NARROW_GAUGE_RAILTYPE_OHLE]:[TRACK_TYPE_NARROW_GAUGE_RAILTYPE_NONE]],_xlfn.LAMBDA(_xlpm.r,OR(_xlpm.r))),FALSE)</f>
        <v>0</v>
      </c>
      <c r="AG514" s="38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3177</v>
      </c>
      <c r="B515" s="40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ref="AE515">IFERROR(_xlfn.BYROW(TRACK_TYPES[[#This Row],[TRACK_TYPE_STANDARD_GAUGE_RAILTYPE_OHLE]:[TRACK_TYPE_STANDARD_GAUGE_RAILTYPE_NONE]],_xlfn.LAMBDA(_xlpm.r,OR(_xlpm.r))),FALSE)</f>
        <v>1</v>
      </c>
      <c r="AF515" s="38" t="b" cm="1">
        <f t="array" ref="AF515">IFERROR(_xlfn.BYROW(TRACK_TYPES[[#This Row],[TRACK_TYPE_NARROW_GAUGE_RAILTYPE_OHLE]:[TRACK_TYPE_NARROW_GAUGE_RAILTYPE_NONE]],_xlfn.LAMBDA(_xlpm.r,OR(_xlpm.r))),FALSE)</f>
        <v>0</v>
      </c>
      <c r="AG515" s="38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3178</v>
      </c>
      <c r="B516" s="40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ref="AE516">IFERROR(_xlfn.BYROW(TRACK_TYPES[[#This Row],[TRACK_TYPE_STANDARD_GAUGE_RAILTYPE_OHLE]:[TRACK_TYPE_STANDARD_GAUGE_RAILTYPE_NONE]],_xlfn.LAMBDA(_xlpm.r,OR(_xlpm.r))),FALSE)</f>
        <v>1</v>
      </c>
      <c r="AF516" s="38" t="b" cm="1">
        <f t="array" ref="AF516">IFERROR(_xlfn.BYROW(TRACK_TYPES[[#This Row],[TRACK_TYPE_NARROW_GAUGE_RAILTYPE_OHLE]:[TRACK_TYPE_NARROW_GAUGE_RAILTYPE_NONE]],_xlfn.LAMBDA(_xlpm.r,OR(_xlpm.r))),FALSE)</f>
        <v>0</v>
      </c>
      <c r="AG516" s="38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3179</v>
      </c>
      <c r="B517" s="40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ref="AE517">IFERROR(_xlfn.BYROW(TRACK_TYPES[[#This Row],[TRACK_TYPE_STANDARD_GAUGE_RAILTYPE_OHLE]:[TRACK_TYPE_STANDARD_GAUGE_RAILTYPE_NONE]],_xlfn.LAMBDA(_xlpm.r,OR(_xlpm.r))),FALSE)</f>
        <v>1</v>
      </c>
      <c r="AF517" s="38" t="b" cm="1">
        <f t="array" ref="AF517">IFERROR(_xlfn.BYROW(TRACK_TYPES[[#This Row],[TRACK_TYPE_NARROW_GAUGE_RAILTYPE_OHLE]:[TRACK_TYPE_NARROW_GAUGE_RAILTYPE_NONE]],_xlfn.LAMBDA(_xlpm.r,OR(_xlpm.r))),FALSE)</f>
        <v>0</v>
      </c>
      <c r="AG517" s="38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3180</v>
      </c>
      <c r="B518" s="40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ref="AE518">IFERROR(_xlfn.BYROW(TRACK_TYPES[[#This Row],[TRACK_TYPE_STANDARD_GAUGE_RAILTYPE_OHLE]:[TRACK_TYPE_STANDARD_GAUGE_RAILTYPE_NONE]],_xlfn.LAMBDA(_xlpm.r,OR(_xlpm.r))),FALSE)</f>
        <v>1</v>
      </c>
      <c r="AF518" s="38" t="b" cm="1">
        <f t="array" ref="AF518">IFERROR(_xlfn.BYROW(TRACK_TYPES[[#This Row],[TRACK_TYPE_NARROW_GAUGE_RAILTYPE_OHLE]:[TRACK_TYPE_NARROW_GAUGE_RAILTYPE_NONE]],_xlfn.LAMBDA(_xlpm.r,OR(_xlpm.r))),FALSE)</f>
        <v>0</v>
      </c>
      <c r="AG518" s="38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3181</v>
      </c>
      <c r="B519" s="40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ref="AE519">IFERROR(_xlfn.BYROW(TRACK_TYPES[[#This Row],[TRACK_TYPE_STANDARD_GAUGE_RAILTYPE_OHLE]:[TRACK_TYPE_STANDARD_GAUGE_RAILTYPE_NONE]],_xlfn.LAMBDA(_xlpm.r,OR(_xlpm.r))),FALSE)</f>
        <v>1</v>
      </c>
      <c r="AF519" s="38" t="b" cm="1">
        <f t="array" ref="AF519">IFERROR(_xlfn.BYROW(TRACK_TYPES[[#This Row],[TRACK_TYPE_NARROW_GAUGE_RAILTYPE_OHLE]:[TRACK_TYPE_NARROW_GAUGE_RAILTYPE_NONE]],_xlfn.LAMBDA(_xlpm.r,OR(_xlpm.r))),FALSE)</f>
        <v>0</v>
      </c>
      <c r="AG519" s="38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3182</v>
      </c>
      <c r="B520" s="40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ref="AE520">IFERROR(_xlfn.BYROW(TRACK_TYPES[[#This Row],[TRACK_TYPE_STANDARD_GAUGE_RAILTYPE_OHLE]:[TRACK_TYPE_STANDARD_GAUGE_RAILTYPE_NONE]],_xlfn.LAMBDA(_xlpm.r,OR(_xlpm.r))),FALSE)</f>
        <v>1</v>
      </c>
      <c r="AF520" s="38" t="b" cm="1">
        <f t="array" ref="AF520">IFERROR(_xlfn.BYROW(TRACK_TYPES[[#This Row],[TRACK_TYPE_NARROW_GAUGE_RAILTYPE_OHLE]:[TRACK_TYPE_NARROW_GAUGE_RAILTYPE_NONE]],_xlfn.LAMBDA(_xlpm.r,OR(_xlpm.r))),FALSE)</f>
        <v>0</v>
      </c>
      <c r="AG520" s="38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3183</v>
      </c>
      <c r="B521" s="40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ref="AE521">IFERROR(_xlfn.BYROW(TRACK_TYPES[[#This Row],[TRACK_TYPE_STANDARD_GAUGE_RAILTYPE_OHLE]:[TRACK_TYPE_STANDARD_GAUGE_RAILTYPE_NONE]],_xlfn.LAMBDA(_xlpm.r,OR(_xlpm.r))),FALSE)</f>
        <v>1</v>
      </c>
      <c r="AF521" s="38" t="b" cm="1">
        <f t="array" ref="AF521">IFERROR(_xlfn.BYROW(TRACK_TYPES[[#This Row],[TRACK_TYPE_NARROW_GAUGE_RAILTYPE_OHLE]:[TRACK_TYPE_NARROW_GAUGE_RAILTYPE_NONE]],_xlfn.LAMBDA(_xlpm.r,OR(_xlpm.r))),FALSE)</f>
        <v>0</v>
      </c>
      <c r="AG521" s="38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3184</v>
      </c>
      <c r="B522" s="40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ref="AE522">IFERROR(_xlfn.BYROW(TRACK_TYPES[[#This Row],[TRACK_TYPE_STANDARD_GAUGE_RAILTYPE_OHLE]:[TRACK_TYPE_STANDARD_GAUGE_RAILTYPE_NONE]],_xlfn.LAMBDA(_xlpm.r,OR(_xlpm.r))),FALSE)</f>
        <v>1</v>
      </c>
      <c r="AF522" s="38" t="b" cm="1">
        <f t="array" ref="AF522">IFERROR(_xlfn.BYROW(TRACK_TYPES[[#This Row],[TRACK_TYPE_NARROW_GAUGE_RAILTYPE_OHLE]:[TRACK_TYPE_NARROW_GAUGE_RAILTYPE_NONE]],_xlfn.LAMBDA(_xlpm.r,OR(_xlpm.r))),FALSE)</f>
        <v>0</v>
      </c>
      <c r="AG522" s="38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3185</v>
      </c>
      <c r="B523" s="40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ref="AE523">IFERROR(_xlfn.BYROW(TRACK_TYPES[[#This Row],[TRACK_TYPE_STANDARD_GAUGE_RAILTYPE_OHLE]:[TRACK_TYPE_STANDARD_GAUGE_RAILTYPE_NONE]],_xlfn.LAMBDA(_xlpm.r,OR(_xlpm.r))),FALSE)</f>
        <v>1</v>
      </c>
      <c r="AF523" s="38" t="b" cm="1">
        <f t="array" ref="AF523">IFERROR(_xlfn.BYROW(TRACK_TYPES[[#This Row],[TRACK_TYPE_NARROW_GAUGE_RAILTYPE_OHLE]:[TRACK_TYPE_NARROW_GAUGE_RAILTYPE_NONE]],_xlfn.LAMBDA(_xlpm.r,OR(_xlpm.r))),FALSE)</f>
        <v>0</v>
      </c>
      <c r="AG523" s="38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3186</v>
      </c>
      <c r="B524" s="40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ref="AE524">IFERROR(_xlfn.BYROW(TRACK_TYPES[[#This Row],[TRACK_TYPE_STANDARD_GAUGE_RAILTYPE_OHLE]:[TRACK_TYPE_STANDARD_GAUGE_RAILTYPE_NONE]],_xlfn.LAMBDA(_xlpm.r,OR(_xlpm.r))),FALSE)</f>
        <v>1</v>
      </c>
      <c r="AF524" s="38" t="b" cm="1">
        <f t="array" ref="AF524">IFERROR(_xlfn.BYROW(TRACK_TYPES[[#This Row],[TRACK_TYPE_NARROW_GAUGE_RAILTYPE_OHLE]:[TRACK_TYPE_NARROW_GAUGE_RAILTYPE_NONE]],_xlfn.LAMBDA(_xlpm.r,OR(_xlpm.r))),FALSE)</f>
        <v>0</v>
      </c>
      <c r="AG524" s="38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3187</v>
      </c>
      <c r="B525" s="40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ref="AE525">IFERROR(_xlfn.BYROW(TRACK_TYPES[[#This Row],[TRACK_TYPE_STANDARD_GAUGE_RAILTYPE_OHLE]:[TRACK_TYPE_STANDARD_GAUGE_RAILTYPE_NONE]],_xlfn.LAMBDA(_xlpm.r,OR(_xlpm.r))),FALSE)</f>
        <v>1</v>
      </c>
      <c r="AF525" s="38" t="b" cm="1">
        <f t="array" ref="AF525">IFERROR(_xlfn.BYROW(TRACK_TYPES[[#This Row],[TRACK_TYPE_NARROW_GAUGE_RAILTYPE_OHLE]:[TRACK_TYPE_NARROW_GAUGE_RAILTYPE_NONE]],_xlfn.LAMBDA(_xlpm.r,OR(_xlpm.r))),FALSE)</f>
        <v>0</v>
      </c>
      <c r="AG525" s="38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3188</v>
      </c>
      <c r="B526" s="40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ref="AE526">IFERROR(_xlfn.BYROW(TRACK_TYPES[[#This Row],[TRACK_TYPE_STANDARD_GAUGE_RAILTYPE_OHLE]:[TRACK_TYPE_STANDARD_GAUGE_RAILTYPE_NONE]],_xlfn.LAMBDA(_xlpm.r,OR(_xlpm.r))),FALSE)</f>
        <v>1</v>
      </c>
      <c r="AF526" s="38" t="b" cm="1">
        <f t="array" ref="AF526">IFERROR(_xlfn.BYROW(TRACK_TYPES[[#This Row],[TRACK_TYPE_NARROW_GAUGE_RAILTYPE_OHLE]:[TRACK_TYPE_NARROW_GAUGE_RAILTYPE_NONE]],_xlfn.LAMBDA(_xlpm.r,OR(_xlpm.r))),FALSE)</f>
        <v>0</v>
      </c>
      <c r="AG526" s="38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3189</v>
      </c>
      <c r="B527" s="40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ref="AE527">IFERROR(_xlfn.BYROW(TRACK_TYPES[[#This Row],[TRACK_TYPE_STANDARD_GAUGE_RAILTYPE_OHLE]:[TRACK_TYPE_STANDARD_GAUGE_RAILTYPE_NONE]],_xlfn.LAMBDA(_xlpm.r,OR(_xlpm.r))),FALSE)</f>
        <v>1</v>
      </c>
      <c r="AF527" s="38" t="b" cm="1">
        <f t="array" ref="AF527">IFERROR(_xlfn.BYROW(TRACK_TYPES[[#This Row],[TRACK_TYPE_NARROW_GAUGE_RAILTYPE_OHLE]:[TRACK_TYPE_NARROW_GAUGE_RAILTYPE_NONE]],_xlfn.LAMBDA(_xlpm.r,OR(_xlpm.r))),FALSE)</f>
        <v>0</v>
      </c>
      <c r="AG527" s="38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3190</v>
      </c>
      <c r="B528" s="40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ref="AE528">IFERROR(_xlfn.BYROW(TRACK_TYPES[[#This Row],[TRACK_TYPE_STANDARD_GAUGE_RAILTYPE_OHLE]:[TRACK_TYPE_STANDARD_GAUGE_RAILTYPE_NONE]],_xlfn.LAMBDA(_xlpm.r,OR(_xlpm.r))),FALSE)</f>
        <v>1</v>
      </c>
      <c r="AF528" s="38" t="b" cm="1">
        <f t="array" ref="AF528">IFERROR(_xlfn.BYROW(TRACK_TYPES[[#This Row],[TRACK_TYPE_NARROW_GAUGE_RAILTYPE_OHLE]:[TRACK_TYPE_NARROW_GAUGE_RAILTYPE_NONE]],_xlfn.LAMBDA(_xlpm.r,OR(_xlpm.r))),FALSE)</f>
        <v>0</v>
      </c>
      <c r="AG528" s="38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3191</v>
      </c>
      <c r="B529" s="40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ref="AE529">IFERROR(_xlfn.BYROW(TRACK_TYPES[[#This Row],[TRACK_TYPE_STANDARD_GAUGE_RAILTYPE_OHLE]:[TRACK_TYPE_STANDARD_GAUGE_RAILTYPE_NONE]],_xlfn.LAMBDA(_xlpm.r,OR(_xlpm.r))),FALSE)</f>
        <v>1</v>
      </c>
      <c r="AF529" s="38" t="b" cm="1">
        <f t="array" ref="AF529">IFERROR(_xlfn.BYROW(TRACK_TYPES[[#This Row],[TRACK_TYPE_NARROW_GAUGE_RAILTYPE_OHLE]:[TRACK_TYPE_NARROW_GAUGE_RAILTYPE_NONE]],_xlfn.LAMBDA(_xlpm.r,OR(_xlpm.r))),FALSE)</f>
        <v>0</v>
      </c>
      <c r="AG529" s="38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3192</v>
      </c>
      <c r="B530" s="40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ref="AE530">IFERROR(_xlfn.BYROW(TRACK_TYPES[[#This Row],[TRACK_TYPE_STANDARD_GAUGE_RAILTYPE_OHLE]:[TRACK_TYPE_STANDARD_GAUGE_RAILTYPE_NONE]],_xlfn.LAMBDA(_xlpm.r,OR(_xlpm.r))),FALSE)</f>
        <v>1</v>
      </c>
      <c r="AF530" s="38" t="b" cm="1">
        <f t="array" ref="AF530">IFERROR(_xlfn.BYROW(TRACK_TYPES[[#This Row],[TRACK_TYPE_NARROW_GAUGE_RAILTYPE_OHLE]:[TRACK_TYPE_NARROW_GAUGE_RAILTYPE_NONE]],_xlfn.LAMBDA(_xlpm.r,OR(_xlpm.r))),FALSE)</f>
        <v>0</v>
      </c>
      <c r="AG530" s="38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3193</v>
      </c>
      <c r="B531" s="40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ref="AE531">IFERROR(_xlfn.BYROW(TRACK_TYPES[[#This Row],[TRACK_TYPE_STANDARD_GAUGE_RAILTYPE_OHLE]:[TRACK_TYPE_STANDARD_GAUGE_RAILTYPE_NONE]],_xlfn.LAMBDA(_xlpm.r,OR(_xlpm.r))),FALSE)</f>
        <v>1</v>
      </c>
      <c r="AF531" s="38" t="b" cm="1">
        <f t="array" ref="AF531">IFERROR(_xlfn.BYROW(TRACK_TYPES[[#This Row],[TRACK_TYPE_NARROW_GAUGE_RAILTYPE_OHLE]:[TRACK_TYPE_NARROW_GAUGE_RAILTYPE_NONE]],_xlfn.LAMBDA(_xlpm.r,OR(_xlpm.r))),FALSE)</f>
        <v>0</v>
      </c>
      <c r="AG531" s="38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3194</v>
      </c>
      <c r="B532" s="40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ref="AE532">IFERROR(_xlfn.BYROW(TRACK_TYPES[[#This Row],[TRACK_TYPE_STANDARD_GAUGE_RAILTYPE_OHLE]:[TRACK_TYPE_STANDARD_GAUGE_RAILTYPE_NONE]],_xlfn.LAMBDA(_xlpm.r,OR(_xlpm.r))),FALSE)</f>
        <v>1</v>
      </c>
      <c r="AF532" s="38" t="b" cm="1">
        <f t="array" ref="AF532">IFERROR(_xlfn.BYROW(TRACK_TYPES[[#This Row],[TRACK_TYPE_NARROW_GAUGE_RAILTYPE_OHLE]:[TRACK_TYPE_NARROW_GAUGE_RAILTYPE_NONE]],_xlfn.LAMBDA(_xlpm.r,OR(_xlpm.r))),FALSE)</f>
        <v>0</v>
      </c>
      <c r="AG532" s="38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3195</v>
      </c>
      <c r="B533" s="40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ref="AE533">IFERROR(_xlfn.BYROW(TRACK_TYPES[[#This Row],[TRACK_TYPE_STANDARD_GAUGE_RAILTYPE_OHLE]:[TRACK_TYPE_STANDARD_GAUGE_RAILTYPE_NONE]],_xlfn.LAMBDA(_xlpm.r,OR(_xlpm.r))),FALSE)</f>
        <v>1</v>
      </c>
      <c r="AF533" s="38" t="b" cm="1">
        <f t="array" ref="AF533">IFERROR(_xlfn.BYROW(TRACK_TYPES[[#This Row],[TRACK_TYPE_NARROW_GAUGE_RAILTYPE_OHLE]:[TRACK_TYPE_NARROW_GAUGE_RAILTYPE_NONE]],_xlfn.LAMBDA(_xlpm.r,OR(_xlpm.r))),FALSE)</f>
        <v>0</v>
      </c>
      <c r="AG533" s="38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3196</v>
      </c>
      <c r="B534" s="40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ref="AE534">IFERROR(_xlfn.BYROW(TRACK_TYPES[[#This Row],[TRACK_TYPE_STANDARD_GAUGE_RAILTYPE_OHLE]:[TRACK_TYPE_STANDARD_GAUGE_RAILTYPE_NONE]],_xlfn.LAMBDA(_xlpm.r,OR(_xlpm.r))),FALSE)</f>
        <v>1</v>
      </c>
      <c r="AF534" s="38" t="b" cm="1">
        <f t="array" ref="AF534">IFERROR(_xlfn.BYROW(TRACK_TYPES[[#This Row],[TRACK_TYPE_NARROW_GAUGE_RAILTYPE_OHLE]:[TRACK_TYPE_NARROW_GAUGE_RAILTYPE_NONE]],_xlfn.LAMBDA(_xlpm.r,OR(_xlpm.r))),FALSE)</f>
        <v>0</v>
      </c>
      <c r="AG534" s="38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3197</v>
      </c>
      <c r="B535" s="40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ref="AE535">IFERROR(_xlfn.BYROW(TRACK_TYPES[[#This Row],[TRACK_TYPE_STANDARD_GAUGE_RAILTYPE_OHLE]:[TRACK_TYPE_STANDARD_GAUGE_RAILTYPE_NONE]],_xlfn.LAMBDA(_xlpm.r,OR(_xlpm.r))),FALSE)</f>
        <v>1</v>
      </c>
      <c r="AF535" s="38" t="b" cm="1">
        <f t="array" ref="AF535">IFERROR(_xlfn.BYROW(TRACK_TYPES[[#This Row],[TRACK_TYPE_NARROW_GAUGE_RAILTYPE_OHLE]:[TRACK_TYPE_NARROW_GAUGE_RAILTYPE_NONE]],_xlfn.LAMBDA(_xlpm.r,OR(_xlpm.r))),FALSE)</f>
        <v>0</v>
      </c>
      <c r="AG535" s="38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3198</v>
      </c>
      <c r="B536" s="40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ref="AE536">IFERROR(_xlfn.BYROW(TRACK_TYPES[[#This Row],[TRACK_TYPE_STANDARD_GAUGE_RAILTYPE_OHLE]:[TRACK_TYPE_STANDARD_GAUGE_RAILTYPE_NONE]],_xlfn.LAMBDA(_xlpm.r,OR(_xlpm.r))),FALSE)</f>
        <v>1</v>
      </c>
      <c r="AF536" s="38" t="b" cm="1">
        <f t="array" ref="AF536">IFERROR(_xlfn.BYROW(TRACK_TYPES[[#This Row],[TRACK_TYPE_NARROW_GAUGE_RAILTYPE_OHLE]:[TRACK_TYPE_NARROW_GAUGE_RAILTYPE_NONE]],_xlfn.LAMBDA(_xlpm.r,OR(_xlpm.r))),FALSE)</f>
        <v>0</v>
      </c>
      <c r="AG536" s="38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3199</v>
      </c>
      <c r="B537" s="40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ref="AE537">IFERROR(_xlfn.BYROW(TRACK_TYPES[[#This Row],[TRACK_TYPE_STANDARD_GAUGE_RAILTYPE_OHLE]:[TRACK_TYPE_STANDARD_GAUGE_RAILTYPE_NONE]],_xlfn.LAMBDA(_xlpm.r,OR(_xlpm.r))),FALSE)</f>
        <v>1</v>
      </c>
      <c r="AF537" s="38" t="b" cm="1">
        <f t="array" ref="AF537">IFERROR(_xlfn.BYROW(TRACK_TYPES[[#This Row],[TRACK_TYPE_NARROW_GAUGE_RAILTYPE_OHLE]:[TRACK_TYPE_NARROW_GAUGE_RAILTYPE_NONE]],_xlfn.LAMBDA(_xlpm.r,OR(_xlpm.r))),FALSE)</f>
        <v>0</v>
      </c>
      <c r="AG537" s="38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3200</v>
      </c>
      <c r="B538" s="40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ref="AE538">IFERROR(_xlfn.BYROW(TRACK_TYPES[[#This Row],[TRACK_TYPE_STANDARD_GAUGE_RAILTYPE_OHLE]:[TRACK_TYPE_STANDARD_GAUGE_RAILTYPE_NONE]],_xlfn.LAMBDA(_xlpm.r,OR(_xlpm.r))),FALSE)</f>
        <v>0</v>
      </c>
      <c r="AF538" s="38" t="b" cm="1">
        <f t="array" ref="AF538">IFERROR(_xlfn.BYROW(TRACK_TYPES[[#This Row],[TRACK_TYPE_NARROW_GAUGE_RAILTYPE_OHLE]:[TRACK_TYPE_NARROW_GAUGE_RAILTYPE_NONE]],_xlfn.LAMBDA(_xlpm.r,OR(_xlpm.r))),FALSE)</f>
        <v>0</v>
      </c>
      <c r="AG538" s="38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3201</v>
      </c>
      <c r="B539" s="40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ref="AE539">IFERROR(_xlfn.BYROW(TRACK_TYPES[[#This Row],[TRACK_TYPE_STANDARD_GAUGE_RAILTYPE_OHLE]:[TRACK_TYPE_STANDARD_GAUGE_RAILTYPE_NONE]],_xlfn.LAMBDA(_xlpm.r,OR(_xlpm.r))),FALSE)</f>
        <v>0</v>
      </c>
      <c r="AF539" s="38" t="b" cm="1">
        <f t="array" ref="AF539">IFERROR(_xlfn.BYROW(TRACK_TYPES[[#This Row],[TRACK_TYPE_NARROW_GAUGE_RAILTYPE_OHLE]:[TRACK_TYPE_NARROW_GAUGE_RAILTYPE_NONE]],_xlfn.LAMBDA(_xlpm.r,OR(_xlpm.r))),FALSE)</f>
        <v>0</v>
      </c>
      <c r="AG539" s="38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3202</v>
      </c>
      <c r="B540" s="40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ref="AE540">IFERROR(_xlfn.BYROW(TRACK_TYPES[[#This Row],[TRACK_TYPE_STANDARD_GAUGE_RAILTYPE_OHLE]:[TRACK_TYPE_STANDARD_GAUGE_RAILTYPE_NONE]],_xlfn.LAMBDA(_xlpm.r,OR(_xlpm.r))),FALSE)</f>
        <v>1</v>
      </c>
      <c r="AF540" s="38" t="b" cm="1">
        <f t="array" ref="AF540">IFERROR(_xlfn.BYROW(TRACK_TYPES[[#This Row],[TRACK_TYPE_NARROW_GAUGE_RAILTYPE_OHLE]:[TRACK_TYPE_NARROW_GAUGE_RAILTYPE_NONE]],_xlfn.LAMBDA(_xlpm.r,OR(_xlpm.r))),FALSE)</f>
        <v>0</v>
      </c>
      <c r="AG540" s="38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3203</v>
      </c>
      <c r="B541" s="40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ref="AE541">IFERROR(_xlfn.BYROW(TRACK_TYPES[[#This Row],[TRACK_TYPE_STANDARD_GAUGE_RAILTYPE_OHLE]:[TRACK_TYPE_STANDARD_GAUGE_RAILTYPE_NONE]],_xlfn.LAMBDA(_xlpm.r,OR(_xlpm.r))),FALSE)</f>
        <v>1</v>
      </c>
      <c r="AF541" s="38" t="b" cm="1">
        <f t="array" ref="AF541">IFERROR(_xlfn.BYROW(TRACK_TYPES[[#This Row],[TRACK_TYPE_NARROW_GAUGE_RAILTYPE_OHLE]:[TRACK_TYPE_NARROW_GAUGE_RAILTYPE_NONE]],_xlfn.LAMBDA(_xlpm.r,OR(_xlpm.r))),FALSE)</f>
        <v>0</v>
      </c>
      <c r="AG541" s="38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3204</v>
      </c>
      <c r="B542" s="40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ref="AE542">IFERROR(_xlfn.BYROW(TRACK_TYPES[[#This Row],[TRACK_TYPE_STANDARD_GAUGE_RAILTYPE_OHLE]:[TRACK_TYPE_STANDARD_GAUGE_RAILTYPE_NONE]],_xlfn.LAMBDA(_xlpm.r,OR(_xlpm.r))),FALSE)</f>
        <v>1</v>
      </c>
      <c r="AF542" s="38" t="b" cm="1">
        <f t="array" ref="AF542">IFERROR(_xlfn.BYROW(TRACK_TYPES[[#This Row],[TRACK_TYPE_NARROW_GAUGE_RAILTYPE_OHLE]:[TRACK_TYPE_NARROW_GAUGE_RAILTYPE_NONE]],_xlfn.LAMBDA(_xlpm.r,OR(_xlpm.r))),FALSE)</f>
        <v>0</v>
      </c>
      <c r="AG542" s="38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3205</v>
      </c>
      <c r="B543" s="40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ref="AE543">IFERROR(_xlfn.BYROW(TRACK_TYPES[[#This Row],[TRACK_TYPE_STANDARD_GAUGE_RAILTYPE_OHLE]:[TRACK_TYPE_STANDARD_GAUGE_RAILTYPE_NONE]],_xlfn.LAMBDA(_xlpm.r,OR(_xlpm.r))),FALSE)</f>
        <v>1</v>
      </c>
      <c r="AF543" s="38" t="b" cm="1">
        <f t="array" ref="AF543">IFERROR(_xlfn.BYROW(TRACK_TYPES[[#This Row],[TRACK_TYPE_NARROW_GAUGE_RAILTYPE_OHLE]:[TRACK_TYPE_NARROW_GAUGE_RAILTYPE_NONE]],_xlfn.LAMBDA(_xlpm.r,OR(_xlpm.r))),FALSE)</f>
        <v>0</v>
      </c>
      <c r="AG543" s="38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3206</v>
      </c>
      <c r="B544" s="40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ref="AE544">IFERROR(_xlfn.BYROW(TRACK_TYPES[[#This Row],[TRACK_TYPE_STANDARD_GAUGE_RAILTYPE_OHLE]:[TRACK_TYPE_STANDARD_GAUGE_RAILTYPE_NONE]],_xlfn.LAMBDA(_xlpm.r,OR(_xlpm.r))),FALSE)</f>
        <v>1</v>
      </c>
      <c r="AF544" s="38" t="b" cm="1">
        <f t="array" ref="AF544">IFERROR(_xlfn.BYROW(TRACK_TYPES[[#This Row],[TRACK_TYPE_NARROW_GAUGE_RAILTYPE_OHLE]:[TRACK_TYPE_NARROW_GAUGE_RAILTYPE_NONE]],_xlfn.LAMBDA(_xlpm.r,OR(_xlpm.r))),FALSE)</f>
        <v>0</v>
      </c>
      <c r="AG544" s="38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3207</v>
      </c>
      <c r="B545" s="40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ref="AE545">IFERROR(_xlfn.BYROW(TRACK_TYPES[[#This Row],[TRACK_TYPE_STANDARD_GAUGE_RAILTYPE_OHLE]:[TRACK_TYPE_STANDARD_GAUGE_RAILTYPE_NONE]],_xlfn.LAMBDA(_xlpm.r,OR(_xlpm.r))),FALSE)</f>
        <v>1</v>
      </c>
      <c r="AF545" s="38" t="b" cm="1">
        <f t="array" ref="AF545">IFERROR(_xlfn.BYROW(TRACK_TYPES[[#This Row],[TRACK_TYPE_NARROW_GAUGE_RAILTYPE_OHLE]:[TRACK_TYPE_NARROW_GAUGE_RAILTYPE_NONE]],_xlfn.LAMBDA(_xlpm.r,OR(_xlpm.r))),FALSE)</f>
        <v>0</v>
      </c>
      <c r="AG545" s="38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3208</v>
      </c>
      <c r="B546" s="40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ref="AE546">IFERROR(_xlfn.BYROW(TRACK_TYPES[[#This Row],[TRACK_TYPE_STANDARD_GAUGE_RAILTYPE_OHLE]:[TRACK_TYPE_STANDARD_GAUGE_RAILTYPE_NONE]],_xlfn.LAMBDA(_xlpm.r,OR(_xlpm.r))),FALSE)</f>
        <v>1</v>
      </c>
      <c r="AF546" s="38" t="b" cm="1">
        <f t="array" ref="AF546">IFERROR(_xlfn.BYROW(TRACK_TYPES[[#This Row],[TRACK_TYPE_NARROW_GAUGE_RAILTYPE_OHLE]:[TRACK_TYPE_NARROW_GAUGE_RAILTYPE_NONE]],_xlfn.LAMBDA(_xlpm.r,OR(_xlpm.r))),FALSE)</f>
        <v>0</v>
      </c>
      <c r="AG546" s="38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3475</v>
      </c>
      <c r="B547" s="40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ref="AE547">IFERROR(_xlfn.BYROW(TRACK_TYPES[[#This Row],[TRACK_TYPE_STANDARD_GAUGE_RAILTYPE_OHLE]:[TRACK_TYPE_STANDARD_GAUGE_RAILTYPE_NONE]],_xlfn.LAMBDA(_xlpm.r,OR(_xlpm.r))),FALSE)</f>
        <v>1</v>
      </c>
      <c r="AF547" s="38" t="b" cm="1">
        <f t="array" ref="AF547">IFERROR(_xlfn.BYROW(TRACK_TYPES[[#This Row],[TRACK_TYPE_NARROW_GAUGE_RAILTYPE_OHLE]:[TRACK_TYPE_NARROW_GAUGE_RAILTYPE_NONE]],_xlfn.LAMBDA(_xlpm.r,OR(_xlpm.r))),FALSE)</f>
        <v>0</v>
      </c>
      <c r="AG547" s="38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3209</v>
      </c>
      <c r="B548" s="40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ref="AE548">IFERROR(_xlfn.BYROW(TRACK_TYPES[[#This Row],[TRACK_TYPE_STANDARD_GAUGE_RAILTYPE_OHLE]:[TRACK_TYPE_STANDARD_GAUGE_RAILTYPE_NONE]],_xlfn.LAMBDA(_xlpm.r,OR(_xlpm.r))),FALSE)</f>
        <v>1</v>
      </c>
      <c r="AF548" s="38" t="b" cm="1">
        <f t="array" ref="AF548">IFERROR(_xlfn.BYROW(TRACK_TYPES[[#This Row],[TRACK_TYPE_NARROW_GAUGE_RAILTYPE_OHLE]:[TRACK_TYPE_NARROW_GAUGE_RAILTYPE_NONE]],_xlfn.LAMBDA(_xlpm.r,OR(_xlpm.r))),FALSE)</f>
        <v>0</v>
      </c>
      <c r="AG548" s="38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3210</v>
      </c>
      <c r="B549" s="40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ref="AE549">IFERROR(_xlfn.BYROW(TRACK_TYPES[[#This Row],[TRACK_TYPE_STANDARD_GAUGE_RAILTYPE_OHLE]:[TRACK_TYPE_STANDARD_GAUGE_RAILTYPE_NONE]],_xlfn.LAMBDA(_xlpm.r,OR(_xlpm.r))),FALSE)</f>
        <v>1</v>
      </c>
      <c r="AF549" s="38" t="b" cm="1">
        <f t="array" ref="AF549">IFERROR(_xlfn.BYROW(TRACK_TYPES[[#This Row],[TRACK_TYPE_NARROW_GAUGE_RAILTYPE_OHLE]:[TRACK_TYPE_NARROW_GAUGE_RAILTYPE_NONE]],_xlfn.LAMBDA(_xlpm.r,OR(_xlpm.r))),FALSE)</f>
        <v>0</v>
      </c>
      <c r="AG549" s="38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3211</v>
      </c>
      <c r="B550" s="40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ref="AE550">IFERROR(_xlfn.BYROW(TRACK_TYPES[[#This Row],[TRACK_TYPE_STANDARD_GAUGE_RAILTYPE_OHLE]:[TRACK_TYPE_STANDARD_GAUGE_RAILTYPE_NONE]],_xlfn.LAMBDA(_xlpm.r,OR(_xlpm.r))),FALSE)</f>
        <v>1</v>
      </c>
      <c r="AF550" s="38" t="b" cm="1">
        <f t="array" ref="AF550">IFERROR(_xlfn.BYROW(TRACK_TYPES[[#This Row],[TRACK_TYPE_NARROW_GAUGE_RAILTYPE_OHLE]:[TRACK_TYPE_NARROW_GAUGE_RAILTYPE_NONE]],_xlfn.LAMBDA(_xlpm.r,OR(_xlpm.r))),FALSE)</f>
        <v>0</v>
      </c>
      <c r="AG550" s="38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3212</v>
      </c>
      <c r="B551" s="40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ref="AE551">IFERROR(_xlfn.BYROW(TRACK_TYPES[[#This Row],[TRACK_TYPE_STANDARD_GAUGE_RAILTYPE_OHLE]:[TRACK_TYPE_STANDARD_GAUGE_RAILTYPE_NONE]],_xlfn.LAMBDA(_xlpm.r,OR(_xlpm.r))),FALSE)</f>
        <v>1</v>
      </c>
      <c r="AF551" s="38" t="b" cm="1">
        <f t="array" ref="AF551">IFERROR(_xlfn.BYROW(TRACK_TYPES[[#This Row],[TRACK_TYPE_NARROW_GAUGE_RAILTYPE_OHLE]:[TRACK_TYPE_NARROW_GAUGE_RAILTYPE_NONE]],_xlfn.LAMBDA(_xlpm.r,OR(_xlpm.r))),FALSE)</f>
        <v>0</v>
      </c>
      <c r="AG551" s="38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3213</v>
      </c>
      <c r="B552" s="40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ref="AE552">IFERROR(_xlfn.BYROW(TRACK_TYPES[[#This Row],[TRACK_TYPE_STANDARD_GAUGE_RAILTYPE_OHLE]:[TRACK_TYPE_STANDARD_GAUGE_RAILTYPE_NONE]],_xlfn.LAMBDA(_xlpm.r,OR(_xlpm.r))),FALSE)</f>
        <v>1</v>
      </c>
      <c r="AF552" s="38" t="b" cm="1">
        <f t="array" ref="AF552">IFERROR(_xlfn.BYROW(TRACK_TYPES[[#This Row],[TRACK_TYPE_NARROW_GAUGE_RAILTYPE_OHLE]:[TRACK_TYPE_NARROW_GAUGE_RAILTYPE_NONE]],_xlfn.LAMBDA(_xlpm.r,OR(_xlpm.r))),FALSE)</f>
        <v>0</v>
      </c>
      <c r="AG552" s="38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3214</v>
      </c>
      <c r="B553" s="40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ref="AE553">IFERROR(_xlfn.BYROW(TRACK_TYPES[[#This Row],[TRACK_TYPE_STANDARD_GAUGE_RAILTYPE_OHLE]:[TRACK_TYPE_STANDARD_GAUGE_RAILTYPE_NONE]],_xlfn.LAMBDA(_xlpm.r,OR(_xlpm.r))),FALSE)</f>
        <v>1</v>
      </c>
      <c r="AF553" s="38" t="b" cm="1">
        <f t="array" ref="AF553">IFERROR(_xlfn.BYROW(TRACK_TYPES[[#This Row],[TRACK_TYPE_NARROW_GAUGE_RAILTYPE_OHLE]:[TRACK_TYPE_NARROW_GAUGE_RAILTYPE_NONE]],_xlfn.LAMBDA(_xlpm.r,OR(_xlpm.r))),FALSE)</f>
        <v>0</v>
      </c>
      <c r="AG553" s="38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3215</v>
      </c>
      <c r="B554" s="40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ref="AE554">IFERROR(_xlfn.BYROW(TRACK_TYPES[[#This Row],[TRACK_TYPE_STANDARD_GAUGE_RAILTYPE_OHLE]:[TRACK_TYPE_STANDARD_GAUGE_RAILTYPE_NONE]],_xlfn.LAMBDA(_xlpm.r,OR(_xlpm.r))),FALSE)</f>
        <v>1</v>
      </c>
      <c r="AF554" s="38" t="b" cm="1">
        <f t="array" ref="AF554">IFERROR(_xlfn.BYROW(TRACK_TYPES[[#This Row],[TRACK_TYPE_NARROW_GAUGE_RAILTYPE_OHLE]:[TRACK_TYPE_NARROW_GAUGE_RAILTYPE_NONE]],_xlfn.LAMBDA(_xlpm.r,OR(_xlpm.r))),FALSE)</f>
        <v>0</v>
      </c>
      <c r="AG554" s="38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3216</v>
      </c>
      <c r="B555" s="40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ref="AE555">IFERROR(_xlfn.BYROW(TRACK_TYPES[[#This Row],[TRACK_TYPE_STANDARD_GAUGE_RAILTYPE_OHLE]:[TRACK_TYPE_STANDARD_GAUGE_RAILTYPE_NONE]],_xlfn.LAMBDA(_xlpm.r,OR(_xlpm.r))),FALSE)</f>
        <v>1</v>
      </c>
      <c r="AF555" s="38" t="b" cm="1">
        <f t="array" ref="AF555">IFERROR(_xlfn.BYROW(TRACK_TYPES[[#This Row],[TRACK_TYPE_NARROW_GAUGE_RAILTYPE_OHLE]:[TRACK_TYPE_NARROW_GAUGE_RAILTYPE_NONE]],_xlfn.LAMBDA(_xlpm.r,OR(_xlpm.r))),FALSE)</f>
        <v>0</v>
      </c>
      <c r="AG555" s="38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3217</v>
      </c>
      <c r="B556" s="40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ref="AE556">IFERROR(_xlfn.BYROW(TRACK_TYPES[[#This Row],[TRACK_TYPE_STANDARD_GAUGE_RAILTYPE_OHLE]:[TRACK_TYPE_STANDARD_GAUGE_RAILTYPE_NONE]],_xlfn.LAMBDA(_xlpm.r,OR(_xlpm.r))),FALSE)</f>
        <v>1</v>
      </c>
      <c r="AF556" s="38" t="b" cm="1">
        <f t="array" ref="AF556">IFERROR(_xlfn.BYROW(TRACK_TYPES[[#This Row],[TRACK_TYPE_NARROW_GAUGE_RAILTYPE_OHLE]:[TRACK_TYPE_NARROW_GAUGE_RAILTYPE_NONE]],_xlfn.LAMBDA(_xlpm.r,OR(_xlpm.r))),FALSE)</f>
        <v>0</v>
      </c>
      <c r="AG556" s="38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3218</v>
      </c>
      <c r="B557" s="40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ref="AE557">IFERROR(_xlfn.BYROW(TRACK_TYPES[[#This Row],[TRACK_TYPE_STANDARD_GAUGE_RAILTYPE_OHLE]:[TRACK_TYPE_STANDARD_GAUGE_RAILTYPE_NONE]],_xlfn.LAMBDA(_xlpm.r,OR(_xlpm.r))),FALSE)</f>
        <v>1</v>
      </c>
      <c r="AF557" s="38" t="b" cm="1">
        <f t="array" ref="AF557">IFERROR(_xlfn.BYROW(TRACK_TYPES[[#This Row],[TRACK_TYPE_NARROW_GAUGE_RAILTYPE_OHLE]:[TRACK_TYPE_NARROW_GAUGE_RAILTYPE_NONE]],_xlfn.LAMBDA(_xlpm.r,OR(_xlpm.r))),FALSE)</f>
        <v>0</v>
      </c>
      <c r="AG557" s="38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3219</v>
      </c>
      <c r="B558" s="40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ref="AE558">IFERROR(_xlfn.BYROW(TRACK_TYPES[[#This Row],[TRACK_TYPE_STANDARD_GAUGE_RAILTYPE_OHLE]:[TRACK_TYPE_STANDARD_GAUGE_RAILTYPE_NONE]],_xlfn.LAMBDA(_xlpm.r,OR(_xlpm.r))),FALSE)</f>
        <v>1</v>
      </c>
      <c r="AF558" s="38" t="b" cm="1">
        <f t="array" ref="AF558">IFERROR(_xlfn.BYROW(TRACK_TYPES[[#This Row],[TRACK_TYPE_NARROW_GAUGE_RAILTYPE_OHLE]:[TRACK_TYPE_NARROW_GAUGE_RAILTYPE_NONE]],_xlfn.LAMBDA(_xlpm.r,OR(_xlpm.r))),FALSE)</f>
        <v>0</v>
      </c>
      <c r="AG558" s="38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3220</v>
      </c>
      <c r="B559" s="40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ref="AE559">IFERROR(_xlfn.BYROW(TRACK_TYPES[[#This Row],[TRACK_TYPE_STANDARD_GAUGE_RAILTYPE_OHLE]:[TRACK_TYPE_STANDARD_GAUGE_RAILTYPE_NONE]],_xlfn.LAMBDA(_xlpm.r,OR(_xlpm.r))),FALSE)</f>
        <v>1</v>
      </c>
      <c r="AF559" s="38" t="b" cm="1">
        <f t="array" ref="AF559">IFERROR(_xlfn.BYROW(TRACK_TYPES[[#This Row],[TRACK_TYPE_NARROW_GAUGE_RAILTYPE_OHLE]:[TRACK_TYPE_NARROW_GAUGE_RAILTYPE_NONE]],_xlfn.LAMBDA(_xlpm.r,OR(_xlpm.r))),FALSE)</f>
        <v>0</v>
      </c>
      <c r="AG559" s="38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3221</v>
      </c>
      <c r="B560" s="40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ref="AE560">IFERROR(_xlfn.BYROW(TRACK_TYPES[[#This Row],[TRACK_TYPE_STANDARD_GAUGE_RAILTYPE_OHLE]:[TRACK_TYPE_STANDARD_GAUGE_RAILTYPE_NONE]],_xlfn.LAMBDA(_xlpm.r,OR(_xlpm.r))),FALSE)</f>
        <v>1</v>
      </c>
      <c r="AF560" s="38" t="b" cm="1">
        <f t="array" ref="AF560">IFERROR(_xlfn.BYROW(TRACK_TYPES[[#This Row],[TRACK_TYPE_NARROW_GAUGE_RAILTYPE_OHLE]:[TRACK_TYPE_NARROW_GAUGE_RAILTYPE_NONE]],_xlfn.LAMBDA(_xlpm.r,OR(_xlpm.r))),FALSE)</f>
        <v>0</v>
      </c>
      <c r="AG560" s="38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3222</v>
      </c>
      <c r="B561" s="40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ref="AE561">IFERROR(_xlfn.BYROW(TRACK_TYPES[[#This Row],[TRACK_TYPE_STANDARD_GAUGE_RAILTYPE_OHLE]:[TRACK_TYPE_STANDARD_GAUGE_RAILTYPE_NONE]],_xlfn.LAMBDA(_xlpm.r,OR(_xlpm.r))),FALSE)</f>
        <v>1</v>
      </c>
      <c r="AF561" s="38" t="b" cm="1">
        <f t="array" ref="AF561">IFERROR(_xlfn.BYROW(TRACK_TYPES[[#This Row],[TRACK_TYPE_NARROW_GAUGE_RAILTYPE_OHLE]:[TRACK_TYPE_NARROW_GAUGE_RAILTYPE_NONE]],_xlfn.LAMBDA(_xlpm.r,OR(_xlpm.r))),FALSE)</f>
        <v>0</v>
      </c>
      <c r="AG561" s="38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3223</v>
      </c>
      <c r="B562" s="40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ref="AE562">IFERROR(_xlfn.BYROW(TRACK_TYPES[[#This Row],[TRACK_TYPE_STANDARD_GAUGE_RAILTYPE_OHLE]:[TRACK_TYPE_STANDARD_GAUGE_RAILTYPE_NONE]],_xlfn.LAMBDA(_xlpm.r,OR(_xlpm.r))),FALSE)</f>
        <v>1</v>
      </c>
      <c r="AF562" s="38" t="b" cm="1">
        <f t="array" ref="AF562">IFERROR(_xlfn.BYROW(TRACK_TYPES[[#This Row],[TRACK_TYPE_NARROW_GAUGE_RAILTYPE_OHLE]:[TRACK_TYPE_NARROW_GAUGE_RAILTYPE_NONE]],_xlfn.LAMBDA(_xlpm.r,OR(_xlpm.r))),FALSE)</f>
        <v>0</v>
      </c>
      <c r="AG562" s="38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3224</v>
      </c>
      <c r="B563" s="40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ref="AE563">IFERROR(_xlfn.BYROW(TRACK_TYPES[[#This Row],[TRACK_TYPE_STANDARD_GAUGE_RAILTYPE_OHLE]:[TRACK_TYPE_STANDARD_GAUGE_RAILTYPE_NONE]],_xlfn.LAMBDA(_xlpm.r,OR(_xlpm.r))),FALSE)</f>
        <v>1</v>
      </c>
      <c r="AF563" s="38" t="b" cm="1">
        <f t="array" ref="AF563">IFERROR(_xlfn.BYROW(TRACK_TYPES[[#This Row],[TRACK_TYPE_NARROW_GAUGE_RAILTYPE_OHLE]:[TRACK_TYPE_NARROW_GAUGE_RAILTYPE_NONE]],_xlfn.LAMBDA(_xlpm.r,OR(_xlpm.r))),FALSE)</f>
        <v>0</v>
      </c>
      <c r="AG563" s="38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3225</v>
      </c>
      <c r="B564" s="40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ref="AE564">IFERROR(_xlfn.BYROW(TRACK_TYPES[[#This Row],[TRACK_TYPE_STANDARD_GAUGE_RAILTYPE_OHLE]:[TRACK_TYPE_STANDARD_GAUGE_RAILTYPE_NONE]],_xlfn.LAMBDA(_xlpm.r,OR(_xlpm.r))),FALSE)</f>
        <v>1</v>
      </c>
      <c r="AF564" s="38" t="b" cm="1">
        <f t="array" ref="AF564">IFERROR(_xlfn.BYROW(TRACK_TYPES[[#This Row],[TRACK_TYPE_NARROW_GAUGE_RAILTYPE_OHLE]:[TRACK_TYPE_NARROW_GAUGE_RAILTYPE_NONE]],_xlfn.LAMBDA(_xlpm.r,OR(_xlpm.r))),FALSE)</f>
        <v>0</v>
      </c>
      <c r="AG564" s="38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3226</v>
      </c>
      <c r="B565" s="40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ref="AE565">IFERROR(_xlfn.BYROW(TRACK_TYPES[[#This Row],[TRACK_TYPE_STANDARD_GAUGE_RAILTYPE_OHLE]:[TRACK_TYPE_STANDARD_GAUGE_RAILTYPE_NONE]],_xlfn.LAMBDA(_xlpm.r,OR(_xlpm.r))),FALSE)</f>
        <v>1</v>
      </c>
      <c r="AF565" s="38" t="b" cm="1">
        <f t="array" ref="AF565">IFERROR(_xlfn.BYROW(TRACK_TYPES[[#This Row],[TRACK_TYPE_NARROW_GAUGE_RAILTYPE_OHLE]:[TRACK_TYPE_NARROW_GAUGE_RAILTYPE_NONE]],_xlfn.LAMBDA(_xlpm.r,OR(_xlpm.r))),FALSE)</f>
        <v>0</v>
      </c>
      <c r="AG565" s="38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3227</v>
      </c>
      <c r="B566" s="40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ref="AE566">IFERROR(_xlfn.BYROW(TRACK_TYPES[[#This Row],[TRACK_TYPE_STANDARD_GAUGE_RAILTYPE_OHLE]:[TRACK_TYPE_STANDARD_GAUGE_RAILTYPE_NONE]],_xlfn.LAMBDA(_xlpm.r,OR(_xlpm.r))),FALSE)</f>
        <v>1</v>
      </c>
      <c r="AF566" s="38" t="b" cm="1">
        <f t="array" ref="AF566">IFERROR(_xlfn.BYROW(TRACK_TYPES[[#This Row],[TRACK_TYPE_NARROW_GAUGE_RAILTYPE_OHLE]:[TRACK_TYPE_NARROW_GAUGE_RAILTYPE_NONE]],_xlfn.LAMBDA(_xlpm.r,OR(_xlpm.r))),FALSE)</f>
        <v>0</v>
      </c>
      <c r="AG566" s="38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3228</v>
      </c>
      <c r="B567" s="40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ref="AE567">IFERROR(_xlfn.BYROW(TRACK_TYPES[[#This Row],[TRACK_TYPE_STANDARD_GAUGE_RAILTYPE_OHLE]:[TRACK_TYPE_STANDARD_GAUGE_RAILTYPE_NONE]],_xlfn.LAMBDA(_xlpm.r,OR(_xlpm.r))),FALSE)</f>
        <v>1</v>
      </c>
      <c r="AF567" s="38" t="b" cm="1">
        <f t="array" ref="AF567">IFERROR(_xlfn.BYROW(TRACK_TYPES[[#This Row],[TRACK_TYPE_NARROW_GAUGE_RAILTYPE_OHLE]:[TRACK_TYPE_NARROW_GAUGE_RAILTYPE_NONE]],_xlfn.LAMBDA(_xlpm.r,OR(_xlpm.r))),FALSE)</f>
        <v>0</v>
      </c>
      <c r="AG567" s="38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3229</v>
      </c>
      <c r="B568" s="40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ref="AE568">IFERROR(_xlfn.BYROW(TRACK_TYPES[[#This Row],[TRACK_TYPE_STANDARD_GAUGE_RAILTYPE_OHLE]:[TRACK_TYPE_STANDARD_GAUGE_RAILTYPE_NONE]],_xlfn.LAMBDA(_xlpm.r,OR(_xlpm.r))),FALSE)</f>
        <v>0</v>
      </c>
      <c r="AF568" s="38" t="b" cm="1">
        <f t="array" ref="AF568">IFERROR(_xlfn.BYROW(TRACK_TYPES[[#This Row],[TRACK_TYPE_NARROW_GAUGE_RAILTYPE_OHLE]:[TRACK_TYPE_NARROW_GAUGE_RAILTYPE_NONE]],_xlfn.LAMBDA(_xlpm.r,OR(_xlpm.r))),FALSE)</f>
        <v>0</v>
      </c>
      <c r="AG568" s="38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3230</v>
      </c>
      <c r="B569" s="40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ref="AE569">IFERROR(_xlfn.BYROW(TRACK_TYPES[[#This Row],[TRACK_TYPE_STANDARD_GAUGE_RAILTYPE_OHLE]:[TRACK_TYPE_STANDARD_GAUGE_RAILTYPE_NONE]],_xlfn.LAMBDA(_xlpm.r,OR(_xlpm.r))),FALSE)</f>
        <v>0</v>
      </c>
      <c r="AF569" s="38" t="b" cm="1">
        <f t="array" ref="AF569">IFERROR(_xlfn.BYROW(TRACK_TYPES[[#This Row],[TRACK_TYPE_NARROW_GAUGE_RAILTYPE_OHLE]:[TRACK_TYPE_NARROW_GAUGE_RAILTYPE_NONE]],_xlfn.LAMBDA(_xlpm.r,OR(_xlpm.r))),FALSE)</f>
        <v>0</v>
      </c>
      <c r="AG569" s="38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3231</v>
      </c>
      <c r="B570" s="40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ref="AE570">IFERROR(_xlfn.BYROW(TRACK_TYPES[[#This Row],[TRACK_TYPE_STANDARD_GAUGE_RAILTYPE_OHLE]:[TRACK_TYPE_STANDARD_GAUGE_RAILTYPE_NONE]],_xlfn.LAMBDA(_xlpm.r,OR(_xlpm.r))),FALSE)</f>
        <v>0</v>
      </c>
      <c r="AF570" s="38" t="b" cm="1">
        <f t="array" ref="AF570">IFERROR(_xlfn.BYROW(TRACK_TYPES[[#This Row],[TRACK_TYPE_NARROW_GAUGE_RAILTYPE_OHLE]:[TRACK_TYPE_NARROW_GAUGE_RAILTYPE_NONE]],_xlfn.LAMBDA(_xlpm.r,OR(_xlpm.r))),FALSE)</f>
        <v>0</v>
      </c>
      <c r="AG570" s="38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3232</v>
      </c>
      <c r="B571" s="40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ref="AE571">IFERROR(_xlfn.BYROW(TRACK_TYPES[[#This Row],[TRACK_TYPE_STANDARD_GAUGE_RAILTYPE_OHLE]:[TRACK_TYPE_STANDARD_GAUGE_RAILTYPE_NONE]],_xlfn.LAMBDA(_xlpm.r,OR(_xlpm.r))),FALSE)</f>
        <v>0</v>
      </c>
      <c r="AF571" s="38" t="b" cm="1">
        <f t="array" ref="AF571">IFERROR(_xlfn.BYROW(TRACK_TYPES[[#This Row],[TRACK_TYPE_NARROW_GAUGE_RAILTYPE_OHLE]:[TRACK_TYPE_NARROW_GAUGE_RAILTYPE_NONE]],_xlfn.LAMBDA(_xlpm.r,OR(_xlpm.r))),FALSE)</f>
        <v>0</v>
      </c>
      <c r="AG571" s="38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0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ref="AE572">IFERROR(_xlfn.BYROW(TRACK_TYPES[[#This Row],[TRACK_TYPE_STANDARD_GAUGE_RAILTYPE_OHLE]:[TRACK_TYPE_STANDARD_GAUGE_RAILTYPE_NONE]],_xlfn.LAMBDA(_xlpm.r,OR(_xlpm.r))),FALSE)</f>
        <v>0</v>
      </c>
      <c r="AF572" s="38" t="b" cm="1">
        <f t="array" ref="AF572">IFERROR(_xlfn.BYROW(TRACK_TYPES[[#This Row],[TRACK_TYPE_NARROW_GAUGE_RAILTYPE_OHLE]:[TRACK_TYPE_NARROW_GAUGE_RAILTYPE_NONE]],_xlfn.LAMBDA(_xlpm.r,OR(_xlpm.r))),FALSE)</f>
        <v>0</v>
      </c>
      <c r="AG572" s="38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0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ref="AE573">IFERROR(_xlfn.BYROW(TRACK_TYPES[[#This Row],[TRACK_TYPE_STANDARD_GAUGE_RAILTYPE_OHLE]:[TRACK_TYPE_STANDARD_GAUGE_RAILTYPE_NONE]],_xlfn.LAMBDA(_xlpm.r,OR(_xlpm.r))),FALSE)</f>
        <v>0</v>
      </c>
      <c r="AF573" s="38" t="b" cm="1">
        <f t="array" ref="AF573">IFERROR(_xlfn.BYROW(TRACK_TYPES[[#This Row],[TRACK_TYPE_NARROW_GAUGE_RAILTYPE_OHLE]:[TRACK_TYPE_NARROW_GAUGE_RAILTYPE_NONE]],_xlfn.LAMBDA(_xlpm.r,OR(_xlpm.r))),FALSE)</f>
        <v>0</v>
      </c>
      <c r="AG573" s="38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0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ref="AE574">IFERROR(_xlfn.BYROW(TRACK_TYPES[[#This Row],[TRACK_TYPE_STANDARD_GAUGE_RAILTYPE_OHLE]:[TRACK_TYPE_STANDARD_GAUGE_RAILTYPE_NONE]],_xlfn.LAMBDA(_xlpm.r,OR(_xlpm.r))),FALSE)</f>
        <v>0</v>
      </c>
      <c r="AF574" s="38" t="b" cm="1">
        <f t="array" ref="AF574">IFERROR(_xlfn.BYROW(TRACK_TYPES[[#This Row],[TRACK_TYPE_NARROW_GAUGE_RAILTYPE_OHLE]:[TRACK_TYPE_NARROW_GAUGE_RAILTYPE_NONE]],_xlfn.LAMBDA(_xlpm.r,OR(_xlpm.r))),FALSE)</f>
        <v>0</v>
      </c>
      <c r="AG574" s="38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0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ref="AE575">IFERROR(_xlfn.BYROW(TRACK_TYPES[[#This Row],[TRACK_TYPE_STANDARD_GAUGE_RAILTYPE_OHLE]:[TRACK_TYPE_STANDARD_GAUGE_RAILTYPE_NONE]],_xlfn.LAMBDA(_xlpm.r,OR(_xlpm.r))),FALSE)</f>
        <v>0</v>
      </c>
      <c r="AF575" s="38" t="b" cm="1">
        <f t="array" ref="AF575">IFERROR(_xlfn.BYROW(TRACK_TYPES[[#This Row],[TRACK_TYPE_NARROW_GAUGE_RAILTYPE_OHLE]:[TRACK_TYPE_NARROW_GAUGE_RAILTYPE_NONE]],_xlfn.LAMBDA(_xlpm.r,OR(_xlpm.r))),FALSE)</f>
        <v>0</v>
      </c>
      <c r="AG575" s="38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0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ref="AE576">IFERROR(_xlfn.BYROW(TRACK_TYPES[[#This Row],[TRACK_TYPE_STANDARD_GAUGE_RAILTYPE_OHLE]:[TRACK_TYPE_STANDARD_GAUGE_RAILTYPE_NONE]],_xlfn.LAMBDA(_xlpm.r,OR(_xlpm.r))),FALSE)</f>
        <v>0</v>
      </c>
      <c r="AF576" s="38" t="b" cm="1">
        <f t="array" ref="AF576">IFERROR(_xlfn.BYROW(TRACK_TYPES[[#This Row],[TRACK_TYPE_NARROW_GAUGE_RAILTYPE_OHLE]:[TRACK_TYPE_NARROW_GAUGE_RAILTYPE_NONE]],_xlfn.LAMBDA(_xlpm.r,OR(_xlpm.r))),FALSE)</f>
        <v>0</v>
      </c>
      <c r="AG576" s="38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0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ref="AE577">IFERROR(_xlfn.BYROW(TRACK_TYPES[[#This Row],[TRACK_TYPE_STANDARD_GAUGE_RAILTYPE_OHLE]:[TRACK_TYPE_STANDARD_GAUGE_RAILTYPE_NONE]],_xlfn.LAMBDA(_xlpm.r,OR(_xlpm.r))),FALSE)</f>
        <v>0</v>
      </c>
      <c r="AF577" s="38" t="b" cm="1">
        <f t="array" ref="AF577">IFERROR(_xlfn.BYROW(TRACK_TYPES[[#This Row],[TRACK_TYPE_NARROW_GAUGE_RAILTYPE_OHLE]:[TRACK_TYPE_NARROW_GAUGE_RAILTYPE_NONE]],_xlfn.LAMBDA(_xlpm.r,OR(_xlpm.r))),FALSE)</f>
        <v>0</v>
      </c>
      <c r="AG577" s="38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0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ref="AE578">IFERROR(_xlfn.BYROW(TRACK_TYPES[[#This Row],[TRACK_TYPE_STANDARD_GAUGE_RAILTYPE_OHLE]:[TRACK_TYPE_STANDARD_GAUGE_RAILTYPE_NONE]],_xlfn.LAMBDA(_xlpm.r,OR(_xlpm.r))),FALSE)</f>
        <v>0</v>
      </c>
      <c r="AF578" s="38" t="b" cm="1">
        <f t="array" ref="AF578">IFERROR(_xlfn.BYROW(TRACK_TYPES[[#This Row],[TRACK_TYPE_NARROW_GAUGE_RAILTYPE_OHLE]:[TRACK_TYPE_NARROW_GAUGE_RAILTYPE_NONE]],_xlfn.LAMBDA(_xlpm.r,OR(_xlpm.r))),FALSE)</f>
        <v>0</v>
      </c>
      <c r="AG578" s="38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0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ref="AE579">IFERROR(_xlfn.BYROW(TRACK_TYPES[[#This Row],[TRACK_TYPE_STANDARD_GAUGE_RAILTYPE_OHLE]:[TRACK_TYPE_STANDARD_GAUGE_RAILTYPE_NONE]],_xlfn.LAMBDA(_xlpm.r,OR(_xlpm.r))),FALSE)</f>
        <v>0</v>
      </c>
      <c r="AF579" s="38" t="b" cm="1">
        <f t="array" ref="AF579">IFERROR(_xlfn.BYROW(TRACK_TYPES[[#This Row],[TRACK_TYPE_NARROW_GAUGE_RAILTYPE_OHLE]:[TRACK_TYPE_NARROW_GAUGE_RAILTYPE_NONE]],_xlfn.LAMBDA(_xlpm.r,OR(_xlpm.r))),FALSE)</f>
        <v>0</v>
      </c>
      <c r="AG579" s="38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0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ref="AE580">IFERROR(_xlfn.BYROW(TRACK_TYPES[[#This Row],[TRACK_TYPE_STANDARD_GAUGE_RAILTYPE_OHLE]:[TRACK_TYPE_STANDARD_GAUGE_RAILTYPE_NONE]],_xlfn.LAMBDA(_xlpm.r,OR(_xlpm.r))),FALSE)</f>
        <v>0</v>
      </c>
      <c r="AF580" s="38" t="b" cm="1">
        <f t="array" ref="AF580">IFERROR(_xlfn.BYROW(TRACK_TYPES[[#This Row],[TRACK_TYPE_NARROW_GAUGE_RAILTYPE_OHLE]:[TRACK_TYPE_NARROW_GAUGE_RAILTYPE_NONE]],_xlfn.LAMBDA(_xlpm.r,OR(_xlpm.r))),FALSE)</f>
        <v>0</v>
      </c>
      <c r="AG580" s="38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0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ref="AE581">IFERROR(_xlfn.BYROW(TRACK_TYPES[[#This Row],[TRACK_TYPE_STANDARD_GAUGE_RAILTYPE_OHLE]:[TRACK_TYPE_STANDARD_GAUGE_RAILTYPE_NONE]],_xlfn.LAMBDA(_xlpm.r,OR(_xlpm.r))),FALSE)</f>
        <v>0</v>
      </c>
      <c r="AF581" s="38" t="b" cm="1">
        <f t="array" ref="AF581">IFERROR(_xlfn.BYROW(TRACK_TYPES[[#This Row],[TRACK_TYPE_NARROW_GAUGE_RAILTYPE_OHLE]:[TRACK_TYPE_NARROW_GAUGE_RAILTYPE_NONE]],_xlfn.LAMBDA(_xlpm.r,OR(_xlpm.r))),FALSE)</f>
        <v>0</v>
      </c>
      <c r="AG581" s="38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0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ref="AE582">IFERROR(_xlfn.BYROW(TRACK_TYPES[[#This Row],[TRACK_TYPE_STANDARD_GAUGE_RAILTYPE_OHLE]:[TRACK_TYPE_STANDARD_GAUGE_RAILTYPE_NONE]],_xlfn.LAMBDA(_xlpm.r,OR(_xlpm.r))),FALSE)</f>
        <v>0</v>
      </c>
      <c r="AF582" s="38" t="b" cm="1">
        <f t="array" ref="AF582">IFERROR(_xlfn.BYROW(TRACK_TYPES[[#This Row],[TRACK_TYPE_NARROW_GAUGE_RAILTYPE_OHLE]:[TRACK_TYPE_NARROW_GAUGE_RAILTYPE_NONE]],_xlfn.LAMBDA(_xlpm.r,OR(_xlpm.r))),FALSE)</f>
        <v>0</v>
      </c>
      <c r="AG582" s="38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0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ref="AE583">IFERROR(_xlfn.BYROW(TRACK_TYPES[[#This Row],[TRACK_TYPE_STANDARD_GAUGE_RAILTYPE_OHLE]:[TRACK_TYPE_STANDARD_GAUGE_RAILTYPE_NONE]],_xlfn.LAMBDA(_xlpm.r,OR(_xlpm.r))),FALSE)</f>
        <v>0</v>
      </c>
      <c r="AF583" s="38" t="b" cm="1">
        <f t="array" ref="AF583">IFERROR(_xlfn.BYROW(TRACK_TYPES[[#This Row],[TRACK_TYPE_NARROW_GAUGE_RAILTYPE_OHLE]:[TRACK_TYPE_NARROW_GAUGE_RAILTYPE_NONE]],_xlfn.LAMBDA(_xlpm.r,OR(_xlpm.r))),FALSE)</f>
        <v>0</v>
      </c>
      <c r="AG583" s="38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0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ref="AE584">IFERROR(_xlfn.BYROW(TRACK_TYPES[[#This Row],[TRACK_TYPE_STANDARD_GAUGE_RAILTYPE_OHLE]:[TRACK_TYPE_STANDARD_GAUGE_RAILTYPE_NONE]],_xlfn.LAMBDA(_xlpm.r,OR(_xlpm.r))),FALSE)</f>
        <v>0</v>
      </c>
      <c r="AF584" s="38" t="b" cm="1">
        <f t="array" ref="AF584">IFERROR(_xlfn.BYROW(TRACK_TYPES[[#This Row],[TRACK_TYPE_NARROW_GAUGE_RAILTYPE_OHLE]:[TRACK_TYPE_NARROW_GAUGE_RAILTYPE_NONE]],_xlfn.LAMBDA(_xlpm.r,OR(_xlpm.r))),FALSE)</f>
        <v>0</v>
      </c>
      <c r="AG584" s="38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0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ref="AE585">IFERROR(_xlfn.BYROW(TRACK_TYPES[[#This Row],[TRACK_TYPE_STANDARD_GAUGE_RAILTYPE_OHLE]:[TRACK_TYPE_STANDARD_GAUGE_RAILTYPE_NONE]],_xlfn.LAMBDA(_xlpm.r,OR(_xlpm.r))),FALSE)</f>
        <v>0</v>
      </c>
      <c r="AF585" s="38" t="b" cm="1">
        <f t="array" ref="AF585">IFERROR(_xlfn.BYROW(TRACK_TYPES[[#This Row],[TRACK_TYPE_NARROW_GAUGE_RAILTYPE_OHLE]:[TRACK_TYPE_NARROW_GAUGE_RAILTYPE_NONE]],_xlfn.LAMBDA(_xlpm.r,OR(_xlpm.r))),FALSE)</f>
        <v>0</v>
      </c>
      <c r="AG585" s="38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0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ref="AE586">IFERROR(_xlfn.BYROW(TRACK_TYPES[[#This Row],[TRACK_TYPE_STANDARD_GAUGE_RAILTYPE_OHLE]:[TRACK_TYPE_STANDARD_GAUGE_RAILTYPE_NONE]],_xlfn.LAMBDA(_xlpm.r,OR(_xlpm.r))),FALSE)</f>
        <v>0</v>
      </c>
      <c r="AF586" s="38" t="b" cm="1">
        <f t="array" ref="AF586">IFERROR(_xlfn.BYROW(TRACK_TYPES[[#This Row],[TRACK_TYPE_NARROW_GAUGE_RAILTYPE_OHLE]:[TRACK_TYPE_NARROW_GAUGE_RAILTYPE_NONE]],_xlfn.LAMBDA(_xlpm.r,OR(_xlpm.r))),FALSE)</f>
        <v>0</v>
      </c>
      <c r="AG586" s="38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3233</v>
      </c>
      <c r="B587" s="40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ref="AE587">IFERROR(_xlfn.BYROW(TRACK_TYPES[[#This Row],[TRACK_TYPE_STANDARD_GAUGE_RAILTYPE_OHLE]:[TRACK_TYPE_STANDARD_GAUGE_RAILTYPE_NONE]],_xlfn.LAMBDA(_xlpm.r,OR(_xlpm.r))),FALSE)</f>
        <v>0</v>
      </c>
      <c r="AF587" s="38" t="b" cm="1">
        <f t="array" ref="AF587">IFERROR(_xlfn.BYROW(TRACK_TYPES[[#This Row],[TRACK_TYPE_NARROW_GAUGE_RAILTYPE_OHLE]:[TRACK_TYPE_NARROW_GAUGE_RAILTYPE_NONE]],_xlfn.LAMBDA(_xlpm.r,OR(_xlpm.r))),FALSE)</f>
        <v>1</v>
      </c>
      <c r="AG587" s="38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3234</v>
      </c>
      <c r="B588" s="40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ref="AE588">IFERROR(_xlfn.BYROW(TRACK_TYPES[[#This Row],[TRACK_TYPE_STANDARD_GAUGE_RAILTYPE_OHLE]:[TRACK_TYPE_STANDARD_GAUGE_RAILTYPE_NONE]],_xlfn.LAMBDA(_xlpm.r,OR(_xlpm.r))),FALSE)</f>
        <v>0</v>
      </c>
      <c r="AF588" s="38" t="b" cm="1">
        <f t="array" ref="AF588">IFERROR(_xlfn.BYROW(TRACK_TYPES[[#This Row],[TRACK_TYPE_NARROW_GAUGE_RAILTYPE_OHLE]:[TRACK_TYPE_NARROW_GAUGE_RAILTYPE_NONE]],_xlfn.LAMBDA(_xlpm.r,OR(_xlpm.r))),FALSE)</f>
        <v>1</v>
      </c>
      <c r="AG588" s="38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3235</v>
      </c>
      <c r="B589" s="40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ref="AE589">IFERROR(_xlfn.BYROW(TRACK_TYPES[[#This Row],[TRACK_TYPE_STANDARD_GAUGE_RAILTYPE_OHLE]:[TRACK_TYPE_STANDARD_GAUGE_RAILTYPE_NONE]],_xlfn.LAMBDA(_xlpm.r,OR(_xlpm.r))),FALSE)</f>
        <v>0</v>
      </c>
      <c r="AF589" s="38" t="b" cm="1">
        <f t="array" ref="AF589">IFERROR(_xlfn.BYROW(TRACK_TYPES[[#This Row],[TRACK_TYPE_NARROW_GAUGE_RAILTYPE_OHLE]:[TRACK_TYPE_NARROW_GAUGE_RAILTYPE_NONE]],_xlfn.LAMBDA(_xlpm.r,OR(_xlpm.r))),FALSE)</f>
        <v>1</v>
      </c>
      <c r="AG589" s="38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3236</v>
      </c>
      <c r="B590" s="40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ref="AE590">IFERROR(_xlfn.BYROW(TRACK_TYPES[[#This Row],[TRACK_TYPE_STANDARD_GAUGE_RAILTYPE_OHLE]:[TRACK_TYPE_STANDARD_GAUGE_RAILTYPE_NONE]],_xlfn.LAMBDA(_xlpm.r,OR(_xlpm.r))),FALSE)</f>
        <v>0</v>
      </c>
      <c r="AF590" s="38" t="b" cm="1">
        <f t="array" ref="AF590">IFERROR(_xlfn.BYROW(TRACK_TYPES[[#This Row],[TRACK_TYPE_NARROW_GAUGE_RAILTYPE_OHLE]:[TRACK_TYPE_NARROW_GAUGE_RAILTYPE_NONE]],_xlfn.LAMBDA(_xlpm.r,OR(_xlpm.r))),FALSE)</f>
        <v>1</v>
      </c>
      <c r="AG590" s="38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3237</v>
      </c>
      <c r="B591" s="40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ref="AE591">IFERROR(_xlfn.BYROW(TRACK_TYPES[[#This Row],[TRACK_TYPE_STANDARD_GAUGE_RAILTYPE_OHLE]:[TRACK_TYPE_STANDARD_GAUGE_RAILTYPE_NONE]],_xlfn.LAMBDA(_xlpm.r,OR(_xlpm.r))),FALSE)</f>
        <v>0</v>
      </c>
      <c r="AF591" s="38" t="b" cm="1">
        <f t="array" ref="AF591">IFERROR(_xlfn.BYROW(TRACK_TYPES[[#This Row],[TRACK_TYPE_NARROW_GAUGE_RAILTYPE_OHLE]:[TRACK_TYPE_NARROW_GAUGE_RAILTYPE_NONE]],_xlfn.LAMBDA(_xlpm.r,OR(_xlpm.r))),FALSE)</f>
        <v>1</v>
      </c>
      <c r="AG591" s="38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3238</v>
      </c>
      <c r="B592" s="40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ref="AE592">IFERROR(_xlfn.BYROW(TRACK_TYPES[[#This Row],[TRACK_TYPE_STANDARD_GAUGE_RAILTYPE_OHLE]:[TRACK_TYPE_STANDARD_GAUGE_RAILTYPE_NONE]],_xlfn.LAMBDA(_xlpm.r,OR(_xlpm.r))),FALSE)</f>
        <v>0</v>
      </c>
      <c r="AF592" s="38" t="b" cm="1">
        <f t="array" ref="AF592">IFERROR(_xlfn.BYROW(TRACK_TYPES[[#This Row],[TRACK_TYPE_NARROW_GAUGE_RAILTYPE_OHLE]:[TRACK_TYPE_NARROW_GAUGE_RAILTYPE_NONE]],_xlfn.LAMBDA(_xlpm.r,OR(_xlpm.r))),FALSE)</f>
        <v>1</v>
      </c>
      <c r="AG592" s="38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3239</v>
      </c>
      <c r="B593" s="40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ref="AE593">IFERROR(_xlfn.BYROW(TRACK_TYPES[[#This Row],[TRACK_TYPE_STANDARD_GAUGE_RAILTYPE_OHLE]:[TRACK_TYPE_STANDARD_GAUGE_RAILTYPE_NONE]],_xlfn.LAMBDA(_xlpm.r,OR(_xlpm.r))),FALSE)</f>
        <v>0</v>
      </c>
      <c r="AF593" s="38" t="b" cm="1">
        <f t="array" ref="AF593">IFERROR(_xlfn.BYROW(TRACK_TYPES[[#This Row],[TRACK_TYPE_NARROW_GAUGE_RAILTYPE_OHLE]:[TRACK_TYPE_NARROW_GAUGE_RAILTYPE_NONE]],_xlfn.LAMBDA(_xlpm.r,OR(_xlpm.r))),FALSE)</f>
        <v>1</v>
      </c>
      <c r="AG593" s="38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3240</v>
      </c>
      <c r="B594" s="40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ref="AE594">IFERROR(_xlfn.BYROW(TRACK_TYPES[[#This Row],[TRACK_TYPE_STANDARD_GAUGE_RAILTYPE_OHLE]:[TRACK_TYPE_STANDARD_GAUGE_RAILTYPE_NONE]],_xlfn.LAMBDA(_xlpm.r,OR(_xlpm.r))),FALSE)</f>
        <v>0</v>
      </c>
      <c r="AF594" s="38" t="b" cm="1">
        <f t="array" ref="AF594">IFERROR(_xlfn.BYROW(TRACK_TYPES[[#This Row],[TRACK_TYPE_NARROW_GAUGE_RAILTYPE_OHLE]:[TRACK_TYPE_NARROW_GAUGE_RAILTYPE_NONE]],_xlfn.LAMBDA(_xlpm.r,OR(_xlpm.r))),FALSE)</f>
        <v>1</v>
      </c>
      <c r="AG594" s="38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3241</v>
      </c>
      <c r="B595" s="40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ref="AE595">IFERROR(_xlfn.BYROW(TRACK_TYPES[[#This Row],[TRACK_TYPE_STANDARD_GAUGE_RAILTYPE_OHLE]:[TRACK_TYPE_STANDARD_GAUGE_RAILTYPE_NONE]],_xlfn.LAMBDA(_xlpm.r,OR(_xlpm.r))),FALSE)</f>
        <v>0</v>
      </c>
      <c r="AF595" s="38" t="b" cm="1">
        <f t="array" ref="AF595">IFERROR(_xlfn.BYROW(TRACK_TYPES[[#This Row],[TRACK_TYPE_NARROW_GAUGE_RAILTYPE_OHLE]:[TRACK_TYPE_NARROW_GAUGE_RAILTYPE_NONE]],_xlfn.LAMBDA(_xlpm.r,OR(_xlpm.r))),FALSE)</f>
        <v>1</v>
      </c>
      <c r="AG595" s="38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3242</v>
      </c>
      <c r="B596" s="40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ref="AE596">IFERROR(_xlfn.BYROW(TRACK_TYPES[[#This Row],[TRACK_TYPE_STANDARD_GAUGE_RAILTYPE_OHLE]:[TRACK_TYPE_STANDARD_GAUGE_RAILTYPE_NONE]],_xlfn.LAMBDA(_xlpm.r,OR(_xlpm.r))),FALSE)</f>
        <v>0</v>
      </c>
      <c r="AF596" s="38" t="b" cm="1">
        <f t="array" ref="AF596">IFERROR(_xlfn.BYROW(TRACK_TYPES[[#This Row],[TRACK_TYPE_NARROW_GAUGE_RAILTYPE_OHLE]:[TRACK_TYPE_NARROW_GAUGE_RAILTYPE_NONE]],_xlfn.LAMBDA(_xlpm.r,OR(_xlpm.r))),FALSE)</f>
        <v>1</v>
      </c>
      <c r="AG596" s="38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3243</v>
      </c>
      <c r="B597" s="40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ref="AE597">IFERROR(_xlfn.BYROW(TRACK_TYPES[[#This Row],[TRACK_TYPE_STANDARD_GAUGE_RAILTYPE_OHLE]:[TRACK_TYPE_STANDARD_GAUGE_RAILTYPE_NONE]],_xlfn.LAMBDA(_xlpm.r,OR(_xlpm.r))),FALSE)</f>
        <v>0</v>
      </c>
      <c r="AF597" s="38" t="b" cm="1">
        <f t="array" ref="AF597">IFERROR(_xlfn.BYROW(TRACK_TYPES[[#This Row],[TRACK_TYPE_NARROW_GAUGE_RAILTYPE_OHLE]:[TRACK_TYPE_NARROW_GAUGE_RAILTYPE_NONE]],_xlfn.LAMBDA(_xlpm.r,OR(_xlpm.r))),FALSE)</f>
        <v>1</v>
      </c>
      <c r="AG597" s="38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3244</v>
      </c>
      <c r="B598" s="40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ref="AE598">IFERROR(_xlfn.BYROW(TRACK_TYPES[[#This Row],[TRACK_TYPE_STANDARD_GAUGE_RAILTYPE_OHLE]:[TRACK_TYPE_STANDARD_GAUGE_RAILTYPE_NONE]],_xlfn.LAMBDA(_xlpm.r,OR(_xlpm.r))),FALSE)</f>
        <v>0</v>
      </c>
      <c r="AF598" s="38" t="b" cm="1">
        <f t="array" ref="AF598">IFERROR(_xlfn.BYROW(TRACK_TYPES[[#This Row],[TRACK_TYPE_NARROW_GAUGE_RAILTYPE_OHLE]:[TRACK_TYPE_NARROW_GAUGE_RAILTYPE_NONE]],_xlfn.LAMBDA(_xlpm.r,OR(_xlpm.r))),FALSE)</f>
        <v>1</v>
      </c>
      <c r="AG598" s="38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3245</v>
      </c>
      <c r="B599" s="40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ref="AE599">IFERROR(_xlfn.BYROW(TRACK_TYPES[[#This Row],[TRACK_TYPE_STANDARD_GAUGE_RAILTYPE_OHLE]:[TRACK_TYPE_STANDARD_GAUGE_RAILTYPE_NONE]],_xlfn.LAMBDA(_xlpm.r,OR(_xlpm.r))),FALSE)</f>
        <v>0</v>
      </c>
      <c r="AF599" s="38" t="b" cm="1">
        <f t="array" ref="AF599">IFERROR(_xlfn.BYROW(TRACK_TYPES[[#This Row],[TRACK_TYPE_NARROW_GAUGE_RAILTYPE_OHLE]:[TRACK_TYPE_NARROW_GAUGE_RAILTYPE_NONE]],_xlfn.LAMBDA(_xlpm.r,OR(_xlpm.r))),FALSE)</f>
        <v>1</v>
      </c>
      <c r="AG599" s="38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3246</v>
      </c>
      <c r="B600" s="40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ref="AE600">IFERROR(_xlfn.BYROW(TRACK_TYPES[[#This Row],[TRACK_TYPE_STANDARD_GAUGE_RAILTYPE_OHLE]:[TRACK_TYPE_STANDARD_GAUGE_RAILTYPE_NONE]],_xlfn.LAMBDA(_xlpm.r,OR(_xlpm.r))),FALSE)</f>
        <v>0</v>
      </c>
      <c r="AF600" s="38" t="b" cm="1">
        <f t="array" ref="AF600">IFERROR(_xlfn.BYROW(TRACK_TYPES[[#This Row],[TRACK_TYPE_NARROW_GAUGE_RAILTYPE_OHLE]:[TRACK_TYPE_NARROW_GAUGE_RAILTYPE_NONE]],_xlfn.LAMBDA(_xlpm.r,OR(_xlpm.r))),FALSE)</f>
        <v>1</v>
      </c>
      <c r="AG600" s="38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3247</v>
      </c>
      <c r="B601" s="40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ref="AE601">IFERROR(_xlfn.BYROW(TRACK_TYPES[[#This Row],[TRACK_TYPE_STANDARD_GAUGE_RAILTYPE_OHLE]:[TRACK_TYPE_STANDARD_GAUGE_RAILTYPE_NONE]],_xlfn.LAMBDA(_xlpm.r,OR(_xlpm.r))),FALSE)</f>
        <v>0</v>
      </c>
      <c r="AF601" s="38" t="b" cm="1">
        <f t="array" ref="AF601">IFERROR(_xlfn.BYROW(TRACK_TYPES[[#This Row],[TRACK_TYPE_NARROW_GAUGE_RAILTYPE_OHLE]:[TRACK_TYPE_NARROW_GAUGE_RAILTYPE_NONE]],_xlfn.LAMBDA(_xlpm.r,OR(_xlpm.r))),FALSE)</f>
        <v>1</v>
      </c>
      <c r="AG601" s="38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3248</v>
      </c>
      <c r="B602" s="40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ref="AE602">IFERROR(_xlfn.BYROW(TRACK_TYPES[[#This Row],[TRACK_TYPE_STANDARD_GAUGE_RAILTYPE_OHLE]:[TRACK_TYPE_STANDARD_GAUGE_RAILTYPE_NONE]],_xlfn.LAMBDA(_xlpm.r,OR(_xlpm.r))),FALSE)</f>
        <v>0</v>
      </c>
      <c r="AF602" s="38" t="b" cm="1">
        <f t="array" ref="AF602">IFERROR(_xlfn.BYROW(TRACK_TYPES[[#This Row],[TRACK_TYPE_NARROW_GAUGE_RAILTYPE_OHLE]:[TRACK_TYPE_NARROW_GAUGE_RAILTYPE_NONE]],_xlfn.LAMBDA(_xlpm.r,OR(_xlpm.r))),FALSE)</f>
        <v>1</v>
      </c>
      <c r="AG602" s="38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3249</v>
      </c>
      <c r="B603" s="40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ref="AE603">IFERROR(_xlfn.BYROW(TRACK_TYPES[[#This Row],[TRACK_TYPE_STANDARD_GAUGE_RAILTYPE_OHLE]:[TRACK_TYPE_STANDARD_GAUGE_RAILTYPE_NONE]],_xlfn.LAMBDA(_xlpm.r,OR(_xlpm.r))),FALSE)</f>
        <v>0</v>
      </c>
      <c r="AF603" s="38" t="b" cm="1">
        <f t="array" ref="AF603">IFERROR(_xlfn.BYROW(TRACK_TYPES[[#This Row],[TRACK_TYPE_NARROW_GAUGE_RAILTYPE_OHLE]:[TRACK_TYPE_NARROW_GAUGE_RAILTYPE_NONE]],_xlfn.LAMBDA(_xlpm.r,OR(_xlpm.r))),FALSE)</f>
        <v>1</v>
      </c>
      <c r="AG603" s="38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3250</v>
      </c>
      <c r="B604" s="40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ref="AE604">IFERROR(_xlfn.BYROW(TRACK_TYPES[[#This Row],[TRACK_TYPE_STANDARD_GAUGE_RAILTYPE_OHLE]:[TRACK_TYPE_STANDARD_GAUGE_RAILTYPE_NONE]],_xlfn.LAMBDA(_xlpm.r,OR(_xlpm.r))),FALSE)</f>
        <v>0</v>
      </c>
      <c r="AF604" s="38" t="b" cm="1">
        <f t="array" ref="AF604">IFERROR(_xlfn.BYROW(TRACK_TYPES[[#This Row],[TRACK_TYPE_NARROW_GAUGE_RAILTYPE_OHLE]:[TRACK_TYPE_NARROW_GAUGE_RAILTYPE_NONE]],_xlfn.LAMBDA(_xlpm.r,OR(_xlpm.r))),FALSE)</f>
        <v>1</v>
      </c>
      <c r="AG604" s="38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3251</v>
      </c>
      <c r="B605" s="40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ref="AE605">IFERROR(_xlfn.BYROW(TRACK_TYPES[[#This Row],[TRACK_TYPE_STANDARD_GAUGE_RAILTYPE_OHLE]:[TRACK_TYPE_STANDARD_GAUGE_RAILTYPE_NONE]],_xlfn.LAMBDA(_xlpm.r,OR(_xlpm.r))),FALSE)</f>
        <v>0</v>
      </c>
      <c r="AF605" s="38" t="b" cm="1">
        <f t="array" ref="AF605">IFERROR(_xlfn.BYROW(TRACK_TYPES[[#This Row],[TRACK_TYPE_NARROW_GAUGE_RAILTYPE_OHLE]:[TRACK_TYPE_NARROW_GAUGE_RAILTYPE_NONE]],_xlfn.LAMBDA(_xlpm.r,OR(_xlpm.r))),FALSE)</f>
        <v>1</v>
      </c>
      <c r="AG605" s="38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3252</v>
      </c>
      <c r="B606" s="40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ref="AE606">IFERROR(_xlfn.BYROW(TRACK_TYPES[[#This Row],[TRACK_TYPE_STANDARD_GAUGE_RAILTYPE_OHLE]:[TRACK_TYPE_STANDARD_GAUGE_RAILTYPE_NONE]],_xlfn.LAMBDA(_xlpm.r,OR(_xlpm.r))),FALSE)</f>
        <v>0</v>
      </c>
      <c r="AF606" s="38" t="b" cm="1">
        <f t="array" ref="AF606">IFERROR(_xlfn.BYROW(TRACK_TYPES[[#This Row],[TRACK_TYPE_NARROW_GAUGE_RAILTYPE_OHLE]:[TRACK_TYPE_NARROW_GAUGE_RAILTYPE_NONE]],_xlfn.LAMBDA(_xlpm.r,OR(_xlpm.r))),FALSE)</f>
        <v>1</v>
      </c>
      <c r="AG606" s="38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3253</v>
      </c>
      <c r="B607" s="40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ref="AE607">IFERROR(_xlfn.BYROW(TRACK_TYPES[[#This Row],[TRACK_TYPE_STANDARD_GAUGE_RAILTYPE_OHLE]:[TRACK_TYPE_STANDARD_GAUGE_RAILTYPE_NONE]],_xlfn.LAMBDA(_xlpm.r,OR(_xlpm.r))),FALSE)</f>
        <v>0</v>
      </c>
      <c r="AF607" s="38" t="b" cm="1">
        <f t="array" ref="AF607">IFERROR(_xlfn.BYROW(TRACK_TYPES[[#This Row],[TRACK_TYPE_NARROW_GAUGE_RAILTYPE_OHLE]:[TRACK_TYPE_NARROW_GAUGE_RAILTYPE_NONE]],_xlfn.LAMBDA(_xlpm.r,OR(_xlpm.r))),FALSE)</f>
        <v>1</v>
      </c>
      <c r="AG607" s="38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3254</v>
      </c>
      <c r="B608" s="40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ref="AE608">IFERROR(_xlfn.BYROW(TRACK_TYPES[[#This Row],[TRACK_TYPE_STANDARD_GAUGE_RAILTYPE_OHLE]:[TRACK_TYPE_STANDARD_GAUGE_RAILTYPE_NONE]],_xlfn.LAMBDA(_xlpm.r,OR(_xlpm.r))),FALSE)</f>
        <v>0</v>
      </c>
      <c r="AF608" s="38" t="b" cm="1">
        <f t="array" ref="AF608">IFERROR(_xlfn.BYROW(TRACK_TYPES[[#This Row],[TRACK_TYPE_NARROW_GAUGE_RAILTYPE_OHLE]:[TRACK_TYPE_NARROW_GAUGE_RAILTYPE_NONE]],_xlfn.LAMBDA(_xlpm.r,OR(_xlpm.r))),FALSE)</f>
        <v>1</v>
      </c>
      <c r="AG608" s="38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3255</v>
      </c>
      <c r="B609" s="40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ref="AE609">IFERROR(_xlfn.BYROW(TRACK_TYPES[[#This Row],[TRACK_TYPE_STANDARD_GAUGE_RAILTYPE_OHLE]:[TRACK_TYPE_STANDARD_GAUGE_RAILTYPE_NONE]],_xlfn.LAMBDA(_xlpm.r,OR(_xlpm.r))),FALSE)</f>
        <v>0</v>
      </c>
      <c r="AF609" s="38" t="b" cm="1">
        <f t="array" ref="AF609">IFERROR(_xlfn.BYROW(TRACK_TYPES[[#This Row],[TRACK_TYPE_NARROW_GAUGE_RAILTYPE_OHLE]:[TRACK_TYPE_NARROW_GAUGE_RAILTYPE_NONE]],_xlfn.LAMBDA(_xlpm.r,OR(_xlpm.r))),FALSE)</f>
        <v>1</v>
      </c>
      <c r="AG609" s="38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3256</v>
      </c>
      <c r="B610" s="40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ref="AE610">IFERROR(_xlfn.BYROW(TRACK_TYPES[[#This Row],[TRACK_TYPE_STANDARD_GAUGE_RAILTYPE_OHLE]:[TRACK_TYPE_STANDARD_GAUGE_RAILTYPE_NONE]],_xlfn.LAMBDA(_xlpm.r,OR(_xlpm.r))),FALSE)</f>
        <v>0</v>
      </c>
      <c r="AF610" s="38" t="b" cm="1">
        <f t="array" ref="AF610">IFERROR(_xlfn.BYROW(TRACK_TYPES[[#This Row],[TRACK_TYPE_NARROW_GAUGE_RAILTYPE_OHLE]:[TRACK_TYPE_NARROW_GAUGE_RAILTYPE_NONE]],_xlfn.LAMBDA(_xlpm.r,OR(_xlpm.r))),FALSE)</f>
        <v>1</v>
      </c>
      <c r="AG610" s="38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3257</v>
      </c>
      <c r="B611" s="40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ref="AE611">IFERROR(_xlfn.BYROW(TRACK_TYPES[[#This Row],[TRACK_TYPE_STANDARD_GAUGE_RAILTYPE_OHLE]:[TRACK_TYPE_STANDARD_GAUGE_RAILTYPE_NONE]],_xlfn.LAMBDA(_xlpm.r,OR(_xlpm.r))),FALSE)</f>
        <v>0</v>
      </c>
      <c r="AF611" s="38" t="b" cm="1">
        <f t="array" ref="AF611">IFERROR(_xlfn.BYROW(TRACK_TYPES[[#This Row],[TRACK_TYPE_NARROW_GAUGE_RAILTYPE_OHLE]:[TRACK_TYPE_NARROW_GAUGE_RAILTYPE_NONE]],_xlfn.LAMBDA(_xlpm.r,OR(_xlpm.r))),FALSE)</f>
        <v>1</v>
      </c>
      <c r="AG611" s="38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3258</v>
      </c>
      <c r="B612" s="40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ref="AE612">IFERROR(_xlfn.BYROW(TRACK_TYPES[[#This Row],[TRACK_TYPE_STANDARD_GAUGE_RAILTYPE_OHLE]:[TRACK_TYPE_STANDARD_GAUGE_RAILTYPE_NONE]],_xlfn.LAMBDA(_xlpm.r,OR(_xlpm.r))),FALSE)</f>
        <v>0</v>
      </c>
      <c r="AF612" s="38" t="b" cm="1">
        <f t="array" ref="AF612">IFERROR(_xlfn.BYROW(TRACK_TYPES[[#This Row],[TRACK_TYPE_NARROW_GAUGE_RAILTYPE_OHLE]:[TRACK_TYPE_NARROW_GAUGE_RAILTYPE_NONE]],_xlfn.LAMBDA(_xlpm.r,OR(_xlpm.r))),FALSE)</f>
        <v>1</v>
      </c>
      <c r="AG612" s="38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3259</v>
      </c>
      <c r="B613" s="40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ref="AE613">IFERROR(_xlfn.BYROW(TRACK_TYPES[[#This Row],[TRACK_TYPE_STANDARD_GAUGE_RAILTYPE_OHLE]:[TRACK_TYPE_STANDARD_GAUGE_RAILTYPE_NONE]],_xlfn.LAMBDA(_xlpm.r,OR(_xlpm.r))),FALSE)</f>
        <v>0</v>
      </c>
      <c r="AF613" s="38" t="b" cm="1">
        <f t="array" ref="AF613">IFERROR(_xlfn.BYROW(TRACK_TYPES[[#This Row],[TRACK_TYPE_NARROW_GAUGE_RAILTYPE_OHLE]:[TRACK_TYPE_NARROW_GAUGE_RAILTYPE_NONE]],_xlfn.LAMBDA(_xlpm.r,OR(_xlpm.r))),FALSE)</f>
        <v>1</v>
      </c>
      <c r="AG613" s="38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3260</v>
      </c>
      <c r="B614" s="40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ref="AE614">IFERROR(_xlfn.BYROW(TRACK_TYPES[[#This Row],[TRACK_TYPE_STANDARD_GAUGE_RAILTYPE_OHLE]:[TRACK_TYPE_STANDARD_GAUGE_RAILTYPE_NONE]],_xlfn.LAMBDA(_xlpm.r,OR(_xlpm.r))),FALSE)</f>
        <v>0</v>
      </c>
      <c r="AF614" s="38" t="b" cm="1">
        <f t="array" ref="AF614">IFERROR(_xlfn.BYROW(TRACK_TYPES[[#This Row],[TRACK_TYPE_NARROW_GAUGE_RAILTYPE_OHLE]:[TRACK_TYPE_NARROW_GAUGE_RAILTYPE_NONE]],_xlfn.LAMBDA(_xlpm.r,OR(_xlpm.r))),FALSE)</f>
        <v>0</v>
      </c>
      <c r="AG614" s="38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3261</v>
      </c>
      <c r="B615" s="40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ref="AE615">IFERROR(_xlfn.BYROW(TRACK_TYPES[[#This Row],[TRACK_TYPE_STANDARD_GAUGE_RAILTYPE_OHLE]:[TRACK_TYPE_STANDARD_GAUGE_RAILTYPE_NONE]],_xlfn.LAMBDA(_xlpm.r,OR(_xlpm.r))),FALSE)</f>
        <v>0</v>
      </c>
      <c r="AF615" s="38" t="b" cm="1">
        <f t="array" ref="AF615">IFERROR(_xlfn.BYROW(TRACK_TYPES[[#This Row],[TRACK_TYPE_NARROW_GAUGE_RAILTYPE_OHLE]:[TRACK_TYPE_NARROW_GAUGE_RAILTYPE_NONE]],_xlfn.LAMBDA(_xlpm.r,OR(_xlpm.r))),FALSE)</f>
        <v>1</v>
      </c>
      <c r="AG615" s="38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3262</v>
      </c>
      <c r="B616" s="40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ref="AE616">IFERROR(_xlfn.BYROW(TRACK_TYPES[[#This Row],[TRACK_TYPE_STANDARD_GAUGE_RAILTYPE_OHLE]:[TRACK_TYPE_STANDARD_GAUGE_RAILTYPE_NONE]],_xlfn.LAMBDA(_xlpm.r,OR(_xlpm.r))),FALSE)</f>
        <v>0</v>
      </c>
      <c r="AF616" s="38" t="b" cm="1">
        <f t="array" ref="AF616">IFERROR(_xlfn.BYROW(TRACK_TYPES[[#This Row],[TRACK_TYPE_NARROW_GAUGE_RAILTYPE_OHLE]:[TRACK_TYPE_NARROW_GAUGE_RAILTYPE_NONE]],_xlfn.LAMBDA(_xlpm.r,OR(_xlpm.r))),FALSE)</f>
        <v>1</v>
      </c>
      <c r="AG616" s="38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3263</v>
      </c>
      <c r="B617" s="40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ref="AE617">IFERROR(_xlfn.BYROW(TRACK_TYPES[[#This Row],[TRACK_TYPE_STANDARD_GAUGE_RAILTYPE_OHLE]:[TRACK_TYPE_STANDARD_GAUGE_RAILTYPE_NONE]],_xlfn.LAMBDA(_xlpm.r,OR(_xlpm.r))),FALSE)</f>
        <v>0</v>
      </c>
      <c r="AF617" s="38" t="b" cm="1">
        <f t="array" ref="AF617">IFERROR(_xlfn.BYROW(TRACK_TYPES[[#This Row],[TRACK_TYPE_NARROW_GAUGE_RAILTYPE_OHLE]:[TRACK_TYPE_NARROW_GAUGE_RAILTYPE_NONE]],_xlfn.LAMBDA(_xlpm.r,OR(_xlpm.r))),FALSE)</f>
        <v>1</v>
      </c>
      <c r="AG617" s="38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3264</v>
      </c>
      <c r="B618" s="40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ref="AE618">IFERROR(_xlfn.BYROW(TRACK_TYPES[[#This Row],[TRACK_TYPE_STANDARD_GAUGE_RAILTYPE_OHLE]:[TRACK_TYPE_STANDARD_GAUGE_RAILTYPE_NONE]],_xlfn.LAMBDA(_xlpm.r,OR(_xlpm.r))),FALSE)</f>
        <v>0</v>
      </c>
      <c r="AF618" s="38" t="b" cm="1">
        <f t="array" ref="AF618">IFERROR(_xlfn.BYROW(TRACK_TYPES[[#This Row],[TRACK_TYPE_NARROW_GAUGE_RAILTYPE_OHLE]:[TRACK_TYPE_NARROW_GAUGE_RAILTYPE_NONE]],_xlfn.LAMBDA(_xlpm.r,OR(_xlpm.r))),FALSE)</f>
        <v>1</v>
      </c>
      <c r="AG618" s="38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3265</v>
      </c>
      <c r="B619" s="40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ref="AE619">IFERROR(_xlfn.BYROW(TRACK_TYPES[[#This Row],[TRACK_TYPE_STANDARD_GAUGE_RAILTYPE_OHLE]:[TRACK_TYPE_STANDARD_GAUGE_RAILTYPE_NONE]],_xlfn.LAMBDA(_xlpm.r,OR(_xlpm.r))),FALSE)</f>
        <v>0</v>
      </c>
      <c r="AF619" s="38" t="b" cm="1">
        <f t="array" ref="AF619">IFERROR(_xlfn.BYROW(TRACK_TYPES[[#This Row],[TRACK_TYPE_NARROW_GAUGE_RAILTYPE_OHLE]:[TRACK_TYPE_NARROW_GAUGE_RAILTYPE_NONE]],_xlfn.LAMBDA(_xlpm.r,OR(_xlpm.r))),FALSE)</f>
        <v>1</v>
      </c>
      <c r="AG619" s="38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3266</v>
      </c>
      <c r="B620" s="40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ref="AE620">IFERROR(_xlfn.BYROW(TRACK_TYPES[[#This Row],[TRACK_TYPE_STANDARD_GAUGE_RAILTYPE_OHLE]:[TRACK_TYPE_STANDARD_GAUGE_RAILTYPE_NONE]],_xlfn.LAMBDA(_xlpm.r,OR(_xlpm.r))),FALSE)</f>
        <v>1</v>
      </c>
      <c r="AF620" s="38" t="b" cm="1">
        <f t="array" ref="AF620">IFERROR(_xlfn.BYROW(TRACK_TYPES[[#This Row],[TRACK_TYPE_NARROW_GAUGE_RAILTYPE_OHLE]:[TRACK_TYPE_NARROW_GAUGE_RAILTYPE_NONE]],_xlfn.LAMBDA(_xlpm.r,OR(_xlpm.r))),FALSE)</f>
        <v>0</v>
      </c>
      <c r="AG620" s="38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3267</v>
      </c>
      <c r="B621" s="40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ref="AE621">IFERROR(_xlfn.BYROW(TRACK_TYPES[[#This Row],[TRACK_TYPE_STANDARD_GAUGE_RAILTYPE_OHLE]:[TRACK_TYPE_STANDARD_GAUGE_RAILTYPE_NONE]],_xlfn.LAMBDA(_xlpm.r,OR(_xlpm.r))),FALSE)</f>
        <v>1</v>
      </c>
      <c r="AF621" s="38" t="b" cm="1">
        <f t="array" ref="AF621">IFERROR(_xlfn.BYROW(TRACK_TYPES[[#This Row],[TRACK_TYPE_NARROW_GAUGE_RAILTYPE_OHLE]:[TRACK_TYPE_NARROW_GAUGE_RAILTYPE_NONE]],_xlfn.LAMBDA(_xlpm.r,OR(_xlpm.r))),FALSE)</f>
        <v>0</v>
      </c>
      <c r="AG621" s="38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3268</v>
      </c>
      <c r="B622" s="40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ref="AE622">IFERROR(_xlfn.BYROW(TRACK_TYPES[[#This Row],[TRACK_TYPE_STANDARD_GAUGE_RAILTYPE_OHLE]:[TRACK_TYPE_STANDARD_GAUGE_RAILTYPE_NONE]],_xlfn.LAMBDA(_xlpm.r,OR(_xlpm.r))),FALSE)</f>
        <v>0</v>
      </c>
      <c r="AF622" s="38" t="b" cm="1">
        <f t="array" ref="AF622">IFERROR(_xlfn.BYROW(TRACK_TYPES[[#This Row],[TRACK_TYPE_NARROW_GAUGE_RAILTYPE_OHLE]:[TRACK_TYPE_NARROW_GAUGE_RAILTYPE_NONE]],_xlfn.LAMBDA(_xlpm.r,OR(_xlpm.r))),FALSE)</f>
        <v>0</v>
      </c>
      <c r="AG622" s="38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3510</v>
      </c>
      <c r="B623" s="40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ref="AE623">IFERROR(_xlfn.BYROW(TRACK_TYPES[[#This Row],[TRACK_TYPE_STANDARD_GAUGE_RAILTYPE_OHLE]:[TRACK_TYPE_STANDARD_GAUGE_RAILTYPE_NONE]],_xlfn.LAMBDA(_xlpm.r,OR(_xlpm.r))),FALSE)</f>
        <v>0</v>
      </c>
      <c r="AF623" s="38" t="b" cm="1">
        <f t="array" ref="AF623">IFERROR(_xlfn.BYROW(TRACK_TYPES[[#This Row],[TRACK_TYPE_NARROW_GAUGE_RAILTYPE_OHLE]:[TRACK_TYPE_NARROW_GAUGE_RAILTYPE_NONE]],_xlfn.LAMBDA(_xlpm.r,OR(_xlpm.r))),FALSE)</f>
        <v>1</v>
      </c>
      <c r="AG623" s="38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3270</v>
      </c>
      <c r="B624" s="40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ref="AE624">IFERROR(_xlfn.BYROW(TRACK_TYPES[[#This Row],[TRACK_TYPE_STANDARD_GAUGE_RAILTYPE_OHLE]:[TRACK_TYPE_STANDARD_GAUGE_RAILTYPE_NONE]],_xlfn.LAMBDA(_xlpm.r,OR(_xlpm.r))),FALSE)</f>
        <v>0</v>
      </c>
      <c r="AF624" s="38" t="b" cm="1">
        <f t="array" ref="AF624">IFERROR(_xlfn.BYROW(TRACK_TYPES[[#This Row],[TRACK_TYPE_NARROW_GAUGE_RAILTYPE_OHLE]:[TRACK_TYPE_NARROW_GAUGE_RAILTYPE_NONE]],_xlfn.LAMBDA(_xlpm.r,OR(_xlpm.r))),FALSE)</f>
        <v>1</v>
      </c>
      <c r="AG624" s="38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3271</v>
      </c>
      <c r="B625" s="40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ref="AE625">IFERROR(_xlfn.BYROW(TRACK_TYPES[[#This Row],[TRACK_TYPE_STANDARD_GAUGE_RAILTYPE_OHLE]:[TRACK_TYPE_STANDARD_GAUGE_RAILTYPE_NONE]],_xlfn.LAMBDA(_xlpm.r,OR(_xlpm.r))),FALSE)</f>
        <v>0</v>
      </c>
      <c r="AF625" s="38" t="b" cm="1">
        <f t="array" ref="AF625">IFERROR(_xlfn.BYROW(TRACK_TYPES[[#This Row],[TRACK_TYPE_NARROW_GAUGE_RAILTYPE_OHLE]:[TRACK_TYPE_NARROW_GAUGE_RAILTYPE_NONE]],_xlfn.LAMBDA(_xlpm.r,OR(_xlpm.r))),FALSE)</f>
        <v>0</v>
      </c>
      <c r="AG625" s="38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3272</v>
      </c>
      <c r="B626" s="40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ref="AE626">IFERROR(_xlfn.BYROW(TRACK_TYPES[[#This Row],[TRACK_TYPE_STANDARD_GAUGE_RAILTYPE_OHLE]:[TRACK_TYPE_STANDARD_GAUGE_RAILTYPE_NONE]],_xlfn.LAMBDA(_xlpm.r,OR(_xlpm.r))),FALSE)</f>
        <v>0</v>
      </c>
      <c r="AF626" s="38" t="b" cm="1">
        <f t="array" ref="AF626">IFERROR(_xlfn.BYROW(TRACK_TYPES[[#This Row],[TRACK_TYPE_NARROW_GAUGE_RAILTYPE_OHLE]:[TRACK_TYPE_NARROW_GAUGE_RAILTYPE_NONE]],_xlfn.LAMBDA(_xlpm.r,OR(_xlpm.r))),FALSE)</f>
        <v>0</v>
      </c>
      <c r="AG626" s="38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3273</v>
      </c>
      <c r="B627" s="40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ref="AE627">IFERROR(_xlfn.BYROW(TRACK_TYPES[[#This Row],[TRACK_TYPE_STANDARD_GAUGE_RAILTYPE_OHLE]:[TRACK_TYPE_STANDARD_GAUGE_RAILTYPE_NONE]],_xlfn.LAMBDA(_xlpm.r,OR(_xlpm.r))),FALSE)</f>
        <v>0</v>
      </c>
      <c r="AF627" s="38" t="b" cm="1">
        <f t="array" ref="AF627">IFERROR(_xlfn.BYROW(TRACK_TYPES[[#This Row],[TRACK_TYPE_NARROW_GAUGE_RAILTYPE_OHLE]:[TRACK_TYPE_NARROW_GAUGE_RAILTYPE_NONE]],_xlfn.LAMBDA(_xlpm.r,OR(_xlpm.r))),FALSE)</f>
        <v>1</v>
      </c>
      <c r="AG627" s="38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3274</v>
      </c>
      <c r="B628" s="40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ref="AE628">IFERROR(_xlfn.BYROW(TRACK_TYPES[[#This Row],[TRACK_TYPE_STANDARD_GAUGE_RAILTYPE_OHLE]:[TRACK_TYPE_STANDARD_GAUGE_RAILTYPE_NONE]],_xlfn.LAMBDA(_xlpm.r,OR(_xlpm.r))),FALSE)</f>
        <v>0</v>
      </c>
      <c r="AF628" s="38" t="b" cm="1">
        <f t="array" ref="AF628">IFERROR(_xlfn.BYROW(TRACK_TYPES[[#This Row],[TRACK_TYPE_NARROW_GAUGE_RAILTYPE_OHLE]:[TRACK_TYPE_NARROW_GAUGE_RAILTYPE_NONE]],_xlfn.LAMBDA(_xlpm.r,OR(_xlpm.r))),FALSE)</f>
        <v>1</v>
      </c>
      <c r="AG628" s="38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3275</v>
      </c>
      <c r="B629" s="40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ref="AE629">IFERROR(_xlfn.BYROW(TRACK_TYPES[[#This Row],[TRACK_TYPE_STANDARD_GAUGE_RAILTYPE_OHLE]:[TRACK_TYPE_STANDARD_GAUGE_RAILTYPE_NONE]],_xlfn.LAMBDA(_xlpm.r,OR(_xlpm.r))),FALSE)</f>
        <v>0</v>
      </c>
      <c r="AF629" s="38" t="b" cm="1">
        <f t="array" ref="AF629">IFERROR(_xlfn.BYROW(TRACK_TYPES[[#This Row],[TRACK_TYPE_NARROW_GAUGE_RAILTYPE_OHLE]:[TRACK_TYPE_NARROW_GAUGE_RAILTYPE_NONE]],_xlfn.LAMBDA(_xlpm.r,OR(_xlpm.r))),FALSE)</f>
        <v>0</v>
      </c>
      <c r="AG629" s="38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3276</v>
      </c>
      <c r="B630" s="40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ref="AE630">IFERROR(_xlfn.BYROW(TRACK_TYPES[[#This Row],[TRACK_TYPE_STANDARD_GAUGE_RAILTYPE_OHLE]:[TRACK_TYPE_STANDARD_GAUGE_RAILTYPE_NONE]],_xlfn.LAMBDA(_xlpm.r,OR(_xlpm.r))),FALSE)</f>
        <v>0</v>
      </c>
      <c r="AF630" s="38" t="b" cm="1">
        <f t="array" ref="AF630">IFERROR(_xlfn.BYROW(TRACK_TYPES[[#This Row],[TRACK_TYPE_NARROW_GAUGE_RAILTYPE_OHLE]:[TRACK_TYPE_NARROW_GAUGE_RAILTYPE_NONE]],_xlfn.LAMBDA(_xlpm.r,OR(_xlpm.r))),FALSE)</f>
        <v>0</v>
      </c>
      <c r="AG630" s="38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3277</v>
      </c>
      <c r="B631" s="40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ref="AE631">IFERROR(_xlfn.BYROW(TRACK_TYPES[[#This Row],[TRACK_TYPE_STANDARD_GAUGE_RAILTYPE_OHLE]:[TRACK_TYPE_STANDARD_GAUGE_RAILTYPE_NONE]],_xlfn.LAMBDA(_xlpm.r,OR(_xlpm.r))),FALSE)</f>
        <v>0</v>
      </c>
      <c r="AF631" s="38" t="b" cm="1">
        <f t="array" ref="AF631">IFERROR(_xlfn.BYROW(TRACK_TYPES[[#This Row],[TRACK_TYPE_NARROW_GAUGE_RAILTYPE_OHLE]:[TRACK_TYPE_NARROW_GAUGE_RAILTYPE_NONE]],_xlfn.LAMBDA(_xlpm.r,OR(_xlpm.r))),FALSE)</f>
        <v>0</v>
      </c>
      <c r="AG631" s="38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3278</v>
      </c>
      <c r="B632" s="40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ref="AE632">IFERROR(_xlfn.BYROW(TRACK_TYPES[[#This Row],[TRACK_TYPE_STANDARD_GAUGE_RAILTYPE_OHLE]:[TRACK_TYPE_STANDARD_GAUGE_RAILTYPE_NONE]],_xlfn.LAMBDA(_xlpm.r,OR(_xlpm.r))),FALSE)</f>
        <v>0</v>
      </c>
      <c r="AF632" s="38" t="b" cm="1">
        <f t="array" ref="AF632">IFERROR(_xlfn.BYROW(TRACK_TYPES[[#This Row],[TRACK_TYPE_NARROW_GAUGE_RAILTYPE_OHLE]:[TRACK_TYPE_NARROW_GAUGE_RAILTYPE_NONE]],_xlfn.LAMBDA(_xlpm.r,OR(_xlpm.r))),FALSE)</f>
        <v>0</v>
      </c>
      <c r="AG632" s="38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3279</v>
      </c>
      <c r="B633" s="40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ref="AE633">IFERROR(_xlfn.BYROW(TRACK_TYPES[[#This Row],[TRACK_TYPE_STANDARD_GAUGE_RAILTYPE_OHLE]:[TRACK_TYPE_STANDARD_GAUGE_RAILTYPE_NONE]],_xlfn.LAMBDA(_xlpm.r,OR(_xlpm.r))),FALSE)</f>
        <v>1</v>
      </c>
      <c r="AF633" s="38" t="b" cm="1">
        <f t="array" ref="AF633">IFERROR(_xlfn.BYROW(TRACK_TYPES[[#This Row],[TRACK_TYPE_NARROW_GAUGE_RAILTYPE_OHLE]:[TRACK_TYPE_NARROW_GAUGE_RAILTYPE_NONE]],_xlfn.LAMBDA(_xlpm.r,OR(_xlpm.r))),FALSE)</f>
        <v>0</v>
      </c>
      <c r="AG633" s="38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3280</v>
      </c>
      <c r="B634" s="40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ref="AE634">IFERROR(_xlfn.BYROW(TRACK_TYPES[[#This Row],[TRACK_TYPE_STANDARD_GAUGE_RAILTYPE_OHLE]:[TRACK_TYPE_STANDARD_GAUGE_RAILTYPE_NONE]],_xlfn.LAMBDA(_xlpm.r,OR(_xlpm.r))),FALSE)</f>
        <v>0</v>
      </c>
      <c r="AF634" s="38" t="b" cm="1">
        <f t="array" ref="AF634">IFERROR(_xlfn.BYROW(TRACK_TYPES[[#This Row],[TRACK_TYPE_NARROW_GAUGE_RAILTYPE_OHLE]:[TRACK_TYPE_NARROW_GAUGE_RAILTYPE_NONE]],_xlfn.LAMBDA(_xlpm.r,OR(_xlpm.r))),FALSE)</f>
        <v>0</v>
      </c>
      <c r="AG634" s="38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3281</v>
      </c>
      <c r="B635" s="40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ref="AE635">IFERROR(_xlfn.BYROW(TRACK_TYPES[[#This Row],[TRACK_TYPE_STANDARD_GAUGE_RAILTYPE_OHLE]:[TRACK_TYPE_STANDARD_GAUGE_RAILTYPE_NONE]],_xlfn.LAMBDA(_xlpm.r,OR(_xlpm.r))),FALSE)</f>
        <v>0</v>
      </c>
      <c r="AF635" s="38" t="b" cm="1">
        <f t="array" ref="AF635">IFERROR(_xlfn.BYROW(TRACK_TYPES[[#This Row],[TRACK_TYPE_NARROW_GAUGE_RAILTYPE_OHLE]:[TRACK_TYPE_NARROW_GAUGE_RAILTYPE_NONE]],_xlfn.LAMBDA(_xlpm.r,OR(_xlpm.r))),FALSE)</f>
        <v>0</v>
      </c>
      <c r="AG635" s="38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3282</v>
      </c>
      <c r="B636" s="40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ref="AE636">IFERROR(_xlfn.BYROW(TRACK_TYPES[[#This Row],[TRACK_TYPE_STANDARD_GAUGE_RAILTYPE_OHLE]:[TRACK_TYPE_STANDARD_GAUGE_RAILTYPE_NONE]],_xlfn.LAMBDA(_xlpm.r,OR(_xlpm.r))),FALSE)</f>
        <v>0</v>
      </c>
      <c r="AF636" s="38" t="b" cm="1">
        <f t="array" ref="AF636">IFERROR(_xlfn.BYROW(TRACK_TYPES[[#This Row],[TRACK_TYPE_NARROW_GAUGE_RAILTYPE_OHLE]:[TRACK_TYPE_NARROW_GAUGE_RAILTYPE_NONE]],_xlfn.LAMBDA(_xlpm.r,OR(_xlpm.r))),FALSE)</f>
        <v>0</v>
      </c>
      <c r="AG636" s="38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3283</v>
      </c>
      <c r="B637" s="40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ref="AE637">IFERROR(_xlfn.BYROW(TRACK_TYPES[[#This Row],[TRACK_TYPE_STANDARD_GAUGE_RAILTYPE_OHLE]:[TRACK_TYPE_STANDARD_GAUGE_RAILTYPE_NONE]],_xlfn.LAMBDA(_xlpm.r,OR(_xlpm.r))),FALSE)</f>
        <v>0</v>
      </c>
      <c r="AF637" s="38" t="b" cm="1">
        <f t="array" ref="AF637">IFERROR(_xlfn.BYROW(TRACK_TYPES[[#This Row],[TRACK_TYPE_NARROW_GAUGE_RAILTYPE_OHLE]:[TRACK_TYPE_NARROW_GAUGE_RAILTYPE_NONE]],_xlfn.LAMBDA(_xlpm.r,OR(_xlpm.r))),FALSE)</f>
        <v>0</v>
      </c>
      <c r="AG637" s="38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3284</v>
      </c>
      <c r="B638" s="40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ref="AE638">IFERROR(_xlfn.BYROW(TRACK_TYPES[[#This Row],[TRACK_TYPE_STANDARD_GAUGE_RAILTYPE_OHLE]:[TRACK_TYPE_STANDARD_GAUGE_RAILTYPE_NONE]],_xlfn.LAMBDA(_xlpm.r,OR(_xlpm.r))),FALSE)</f>
        <v>0</v>
      </c>
      <c r="AF638" s="38" t="b" cm="1">
        <f t="array" ref="AF638">IFERROR(_xlfn.BYROW(TRACK_TYPES[[#This Row],[TRACK_TYPE_NARROW_GAUGE_RAILTYPE_OHLE]:[TRACK_TYPE_NARROW_GAUGE_RAILTYPE_NONE]],_xlfn.LAMBDA(_xlpm.r,OR(_xlpm.r))),FALSE)</f>
        <v>0</v>
      </c>
      <c r="AG638" s="38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3285</v>
      </c>
      <c r="B639" s="40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ref="AE639">IFERROR(_xlfn.BYROW(TRACK_TYPES[[#This Row],[TRACK_TYPE_STANDARD_GAUGE_RAILTYPE_OHLE]:[TRACK_TYPE_STANDARD_GAUGE_RAILTYPE_NONE]],_xlfn.LAMBDA(_xlpm.r,OR(_xlpm.r))),FALSE)</f>
        <v>0</v>
      </c>
      <c r="AF639" s="38" t="b" cm="1">
        <f t="array" ref="AF639">IFERROR(_xlfn.BYROW(TRACK_TYPES[[#This Row],[TRACK_TYPE_NARROW_GAUGE_RAILTYPE_OHLE]:[TRACK_TYPE_NARROW_GAUGE_RAILTYPE_NONE]],_xlfn.LAMBDA(_xlpm.r,OR(_xlpm.r))),FALSE)</f>
        <v>0</v>
      </c>
      <c r="AG639" s="38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3286</v>
      </c>
      <c r="B640" s="40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ref="AE640">IFERROR(_xlfn.BYROW(TRACK_TYPES[[#This Row],[TRACK_TYPE_STANDARD_GAUGE_RAILTYPE_OHLE]:[TRACK_TYPE_STANDARD_GAUGE_RAILTYPE_NONE]],_xlfn.LAMBDA(_xlpm.r,OR(_xlpm.r))),FALSE)</f>
        <v>0</v>
      </c>
      <c r="AF640" s="38" t="b" cm="1">
        <f t="array" ref="AF640">IFERROR(_xlfn.BYROW(TRACK_TYPES[[#This Row],[TRACK_TYPE_NARROW_GAUGE_RAILTYPE_OHLE]:[TRACK_TYPE_NARROW_GAUGE_RAILTYPE_NONE]],_xlfn.LAMBDA(_xlpm.r,OR(_xlpm.r))),FALSE)</f>
        <v>0</v>
      </c>
      <c r="AG640" s="38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3287</v>
      </c>
      <c r="B641" s="40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ref="AE641">IFERROR(_xlfn.BYROW(TRACK_TYPES[[#This Row],[TRACK_TYPE_STANDARD_GAUGE_RAILTYPE_OHLE]:[TRACK_TYPE_STANDARD_GAUGE_RAILTYPE_NONE]],_xlfn.LAMBDA(_xlpm.r,OR(_xlpm.r))),FALSE)</f>
        <v>0</v>
      </c>
      <c r="AF641" s="38" t="b" cm="1">
        <f t="array" ref="AF641">IFERROR(_xlfn.BYROW(TRACK_TYPES[[#This Row],[TRACK_TYPE_NARROW_GAUGE_RAILTYPE_OHLE]:[TRACK_TYPE_NARROW_GAUGE_RAILTYPE_NONE]],_xlfn.LAMBDA(_xlpm.r,OR(_xlpm.r))),FALSE)</f>
        <v>0</v>
      </c>
      <c r="AG641" s="38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3288</v>
      </c>
      <c r="B642" s="40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ref="AE642">IFERROR(_xlfn.BYROW(TRACK_TYPES[[#This Row],[TRACK_TYPE_STANDARD_GAUGE_RAILTYPE_OHLE]:[TRACK_TYPE_STANDARD_GAUGE_RAILTYPE_NONE]],_xlfn.LAMBDA(_xlpm.r,OR(_xlpm.r))),FALSE)</f>
        <v>0</v>
      </c>
      <c r="AF642" s="38" t="b" cm="1">
        <f t="array" ref="AF642">IFERROR(_xlfn.BYROW(TRACK_TYPES[[#This Row],[TRACK_TYPE_NARROW_GAUGE_RAILTYPE_OHLE]:[TRACK_TYPE_NARROW_GAUGE_RAILTYPE_NONE]],_xlfn.LAMBDA(_xlpm.r,OR(_xlpm.r))),FALSE)</f>
        <v>0</v>
      </c>
      <c r="AG642" s="38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3289</v>
      </c>
      <c r="B643" s="40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ref="AE643">IFERROR(_xlfn.BYROW(TRACK_TYPES[[#This Row],[TRACK_TYPE_STANDARD_GAUGE_RAILTYPE_OHLE]:[TRACK_TYPE_STANDARD_GAUGE_RAILTYPE_NONE]],_xlfn.LAMBDA(_xlpm.r,OR(_xlpm.r))),FALSE)</f>
        <v>0</v>
      </c>
      <c r="AF643" s="38" t="b" cm="1">
        <f t="array" ref="AF643">IFERROR(_xlfn.BYROW(TRACK_TYPES[[#This Row],[TRACK_TYPE_NARROW_GAUGE_RAILTYPE_OHLE]:[TRACK_TYPE_NARROW_GAUGE_RAILTYPE_NONE]],_xlfn.LAMBDA(_xlpm.r,OR(_xlpm.r))),FALSE)</f>
        <v>0</v>
      </c>
      <c r="AG643" s="38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3290</v>
      </c>
      <c r="B644" s="40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ref="AE644">IFERROR(_xlfn.BYROW(TRACK_TYPES[[#This Row],[TRACK_TYPE_STANDARD_GAUGE_RAILTYPE_OHLE]:[TRACK_TYPE_STANDARD_GAUGE_RAILTYPE_NONE]],_xlfn.LAMBDA(_xlpm.r,OR(_xlpm.r))),FALSE)</f>
        <v>0</v>
      </c>
      <c r="AF644" s="38" t="b" cm="1">
        <f t="array" ref="AF644">IFERROR(_xlfn.BYROW(TRACK_TYPES[[#This Row],[TRACK_TYPE_NARROW_GAUGE_RAILTYPE_OHLE]:[TRACK_TYPE_NARROW_GAUGE_RAILTYPE_NONE]],_xlfn.LAMBDA(_xlpm.r,OR(_xlpm.r))),FALSE)</f>
        <v>0</v>
      </c>
      <c r="AG644" s="38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3291</v>
      </c>
      <c r="B645" s="40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ref="AE645">IFERROR(_xlfn.BYROW(TRACK_TYPES[[#This Row],[TRACK_TYPE_STANDARD_GAUGE_RAILTYPE_OHLE]:[TRACK_TYPE_STANDARD_GAUGE_RAILTYPE_NONE]],_xlfn.LAMBDA(_xlpm.r,OR(_xlpm.r))),FALSE)</f>
        <v>0</v>
      </c>
      <c r="AF645" s="38" t="b" cm="1">
        <f t="array" ref="AF645">IFERROR(_xlfn.BYROW(TRACK_TYPES[[#This Row],[TRACK_TYPE_NARROW_GAUGE_RAILTYPE_OHLE]:[TRACK_TYPE_NARROW_GAUGE_RAILTYPE_NONE]],_xlfn.LAMBDA(_xlpm.r,OR(_xlpm.r))),FALSE)</f>
        <v>0</v>
      </c>
      <c r="AG645" s="38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3292</v>
      </c>
      <c r="B646" s="40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ref="AE646">IFERROR(_xlfn.BYROW(TRACK_TYPES[[#This Row],[TRACK_TYPE_STANDARD_GAUGE_RAILTYPE_OHLE]:[TRACK_TYPE_STANDARD_GAUGE_RAILTYPE_NONE]],_xlfn.LAMBDA(_xlpm.r,OR(_xlpm.r))),FALSE)</f>
        <v>0</v>
      </c>
      <c r="AF646" s="38" t="b" cm="1">
        <f t="array" ref="AF646">IFERROR(_xlfn.BYROW(TRACK_TYPES[[#This Row],[TRACK_TYPE_NARROW_GAUGE_RAILTYPE_OHLE]:[TRACK_TYPE_NARROW_GAUGE_RAILTYPE_NONE]],_xlfn.LAMBDA(_xlpm.r,OR(_xlpm.r))),FALSE)</f>
        <v>0</v>
      </c>
      <c r="AG646" s="38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3293</v>
      </c>
      <c r="B647" s="40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ref="AE647">IFERROR(_xlfn.BYROW(TRACK_TYPES[[#This Row],[TRACK_TYPE_STANDARD_GAUGE_RAILTYPE_OHLE]:[TRACK_TYPE_STANDARD_GAUGE_RAILTYPE_NONE]],_xlfn.LAMBDA(_xlpm.r,OR(_xlpm.r))),FALSE)</f>
        <v>1</v>
      </c>
      <c r="AF647" s="38" t="b" cm="1">
        <f t="array" ref="AF647">IFERROR(_xlfn.BYROW(TRACK_TYPES[[#This Row],[TRACK_TYPE_NARROW_GAUGE_RAILTYPE_OHLE]:[TRACK_TYPE_NARROW_GAUGE_RAILTYPE_NONE]],_xlfn.LAMBDA(_xlpm.r,OR(_xlpm.r))),FALSE)</f>
        <v>0</v>
      </c>
      <c r="AG647" s="38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3294</v>
      </c>
      <c r="B648" s="40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ref="AE648">IFERROR(_xlfn.BYROW(TRACK_TYPES[[#This Row],[TRACK_TYPE_STANDARD_GAUGE_RAILTYPE_OHLE]:[TRACK_TYPE_STANDARD_GAUGE_RAILTYPE_NONE]],_xlfn.LAMBDA(_xlpm.r,OR(_xlpm.r))),FALSE)</f>
        <v>0</v>
      </c>
      <c r="AF648" s="38" t="b" cm="1">
        <f t="array" ref="AF648">IFERROR(_xlfn.BYROW(TRACK_TYPES[[#This Row],[TRACK_TYPE_NARROW_GAUGE_RAILTYPE_OHLE]:[TRACK_TYPE_NARROW_GAUGE_RAILTYPE_NONE]],_xlfn.LAMBDA(_xlpm.r,OR(_xlpm.r))),FALSE)</f>
        <v>0</v>
      </c>
      <c r="AG648" s="38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0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ref="AE649">IFERROR(_xlfn.BYROW(TRACK_TYPES[[#This Row],[TRACK_TYPE_STANDARD_GAUGE_RAILTYPE_OHLE]:[TRACK_TYPE_STANDARD_GAUGE_RAILTYPE_NONE]],_xlfn.LAMBDA(_xlpm.r,OR(_xlpm.r))),FALSE)</f>
        <v>1</v>
      </c>
      <c r="AF649" s="38" t="b" cm="1">
        <f t="array" ref="AF649">IFERROR(_xlfn.BYROW(TRACK_TYPES[[#This Row],[TRACK_TYPE_NARROW_GAUGE_RAILTYPE_OHLE]:[TRACK_TYPE_NARROW_GAUGE_RAILTYPE_NONE]],_xlfn.LAMBDA(_xlpm.r,OR(_xlpm.r))),FALSE)</f>
        <v>1</v>
      </c>
      <c r="AG649" s="38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0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ref="AE650">IFERROR(_xlfn.BYROW(TRACK_TYPES[[#This Row],[TRACK_TYPE_STANDARD_GAUGE_RAILTYPE_OHLE]:[TRACK_TYPE_STANDARD_GAUGE_RAILTYPE_NONE]],_xlfn.LAMBDA(_xlpm.r,OR(_xlpm.r))),FALSE)</f>
        <v>1</v>
      </c>
      <c r="AF650" s="38" t="b" cm="1">
        <f t="array" ref="AF650">IFERROR(_xlfn.BYROW(TRACK_TYPES[[#This Row],[TRACK_TYPE_NARROW_GAUGE_RAILTYPE_OHLE]:[TRACK_TYPE_NARROW_GAUGE_RAILTYPE_NONE]],_xlfn.LAMBDA(_xlpm.r,OR(_xlpm.r))),FALSE)</f>
        <v>1</v>
      </c>
      <c r="AG650" s="38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0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ref="AE651">IFERROR(_xlfn.BYROW(TRACK_TYPES[[#This Row],[TRACK_TYPE_STANDARD_GAUGE_RAILTYPE_OHLE]:[TRACK_TYPE_STANDARD_GAUGE_RAILTYPE_NONE]],_xlfn.LAMBDA(_xlpm.r,OR(_xlpm.r))),FALSE)</f>
        <v>1</v>
      </c>
      <c r="AF651" s="38" t="b" cm="1">
        <f t="array" ref="AF651">IFERROR(_xlfn.BYROW(TRACK_TYPES[[#This Row],[TRACK_TYPE_NARROW_GAUGE_RAILTYPE_OHLE]:[TRACK_TYPE_NARROW_GAUGE_RAILTYPE_NONE]],_xlfn.LAMBDA(_xlpm.r,OR(_xlpm.r))),FALSE)</f>
        <v>1</v>
      </c>
      <c r="AG651" s="38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0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ref="AE652">IFERROR(_xlfn.BYROW(TRACK_TYPES[[#This Row],[TRACK_TYPE_STANDARD_GAUGE_RAILTYPE_OHLE]:[TRACK_TYPE_STANDARD_GAUGE_RAILTYPE_NONE]],_xlfn.LAMBDA(_xlpm.r,OR(_xlpm.r))),FALSE)</f>
        <v>1</v>
      </c>
      <c r="AF652" s="38" t="b" cm="1">
        <f t="array" ref="AF652">IFERROR(_xlfn.BYROW(TRACK_TYPES[[#This Row],[TRACK_TYPE_NARROW_GAUGE_RAILTYPE_OHLE]:[TRACK_TYPE_NARROW_GAUGE_RAILTYPE_NONE]],_xlfn.LAMBDA(_xlpm.r,OR(_xlpm.r))),FALSE)</f>
        <v>1</v>
      </c>
      <c r="AG652" s="38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0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ref="AE653">IFERROR(_xlfn.BYROW(TRACK_TYPES[[#This Row],[TRACK_TYPE_STANDARD_GAUGE_RAILTYPE_OHLE]:[TRACK_TYPE_STANDARD_GAUGE_RAILTYPE_NONE]],_xlfn.LAMBDA(_xlpm.r,OR(_xlpm.r))),FALSE)</f>
        <v>1</v>
      </c>
      <c r="AF653" s="38" t="b" cm="1">
        <f t="array" ref="AF653">IFERROR(_xlfn.BYROW(TRACK_TYPES[[#This Row],[TRACK_TYPE_NARROW_GAUGE_RAILTYPE_OHLE]:[TRACK_TYPE_NARROW_GAUGE_RAILTYPE_NONE]],_xlfn.LAMBDA(_xlpm.r,OR(_xlpm.r))),FALSE)</f>
        <v>1</v>
      </c>
      <c r="AG653" s="38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0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ref="AE654">IFERROR(_xlfn.BYROW(TRACK_TYPES[[#This Row],[TRACK_TYPE_STANDARD_GAUGE_RAILTYPE_OHLE]:[TRACK_TYPE_STANDARD_GAUGE_RAILTYPE_NONE]],_xlfn.LAMBDA(_xlpm.r,OR(_xlpm.r))),FALSE)</f>
        <v>1</v>
      </c>
      <c r="AF654" s="38" t="b" cm="1">
        <f t="array" ref="AF654">IFERROR(_xlfn.BYROW(TRACK_TYPES[[#This Row],[TRACK_TYPE_NARROW_GAUGE_RAILTYPE_OHLE]:[TRACK_TYPE_NARROW_GAUGE_RAILTYPE_NONE]],_xlfn.LAMBDA(_xlpm.r,OR(_xlpm.r))),FALSE)</f>
        <v>1</v>
      </c>
      <c r="AG654" s="38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0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ref="AE655">IFERROR(_xlfn.BYROW(TRACK_TYPES[[#This Row],[TRACK_TYPE_STANDARD_GAUGE_RAILTYPE_OHLE]:[TRACK_TYPE_STANDARD_GAUGE_RAILTYPE_NONE]],_xlfn.LAMBDA(_xlpm.r,OR(_xlpm.r))),FALSE)</f>
        <v>1</v>
      </c>
      <c r="AF655" s="38" t="b" cm="1">
        <f t="array" ref="AF655">IFERROR(_xlfn.BYROW(TRACK_TYPES[[#This Row],[TRACK_TYPE_NARROW_GAUGE_RAILTYPE_OHLE]:[TRACK_TYPE_NARROW_GAUGE_RAILTYPE_NONE]],_xlfn.LAMBDA(_xlpm.r,OR(_xlpm.r))),FALSE)</f>
        <v>1</v>
      </c>
      <c r="AG655" s="38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0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ref="AE656">IFERROR(_xlfn.BYROW(TRACK_TYPES[[#This Row],[TRACK_TYPE_STANDARD_GAUGE_RAILTYPE_OHLE]:[TRACK_TYPE_STANDARD_GAUGE_RAILTYPE_NONE]],_xlfn.LAMBDA(_xlpm.r,OR(_xlpm.r))),FALSE)</f>
        <v>1</v>
      </c>
      <c r="AF656" s="38" t="b" cm="1">
        <f t="array" ref="AF656">IFERROR(_xlfn.BYROW(TRACK_TYPES[[#This Row],[TRACK_TYPE_NARROW_GAUGE_RAILTYPE_OHLE]:[TRACK_TYPE_NARROW_GAUGE_RAILTYPE_NONE]],_xlfn.LAMBDA(_xlpm.r,OR(_xlpm.r))),FALSE)</f>
        <v>1</v>
      </c>
      <c r="AG656" s="38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0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ref="AE657">IFERROR(_xlfn.BYROW(TRACK_TYPES[[#This Row],[TRACK_TYPE_STANDARD_GAUGE_RAILTYPE_OHLE]:[TRACK_TYPE_STANDARD_GAUGE_RAILTYPE_NONE]],_xlfn.LAMBDA(_xlpm.r,OR(_xlpm.r))),FALSE)</f>
        <v>1</v>
      </c>
      <c r="AF657" s="38" t="b" cm="1">
        <f t="array" ref="AF657">IFERROR(_xlfn.BYROW(TRACK_TYPES[[#This Row],[TRACK_TYPE_NARROW_GAUGE_RAILTYPE_OHLE]:[TRACK_TYPE_NARROW_GAUGE_RAILTYPE_NONE]],_xlfn.LAMBDA(_xlpm.r,OR(_xlpm.r))),FALSE)</f>
        <v>1</v>
      </c>
      <c r="AG657" s="38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0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ref="AE658">IFERROR(_xlfn.BYROW(TRACK_TYPES[[#This Row],[TRACK_TYPE_STANDARD_GAUGE_RAILTYPE_OHLE]:[TRACK_TYPE_STANDARD_GAUGE_RAILTYPE_NONE]],_xlfn.LAMBDA(_xlpm.r,OR(_xlpm.r))),FALSE)</f>
        <v>1</v>
      </c>
      <c r="AF658" s="38" t="b" cm="1">
        <f t="array" ref="AF658">IFERROR(_xlfn.BYROW(TRACK_TYPES[[#This Row],[TRACK_TYPE_NARROW_GAUGE_RAILTYPE_OHLE]:[TRACK_TYPE_NARROW_GAUGE_RAILTYPE_NONE]],_xlfn.LAMBDA(_xlpm.r,OR(_xlpm.r))),FALSE)</f>
        <v>1</v>
      </c>
      <c r="AG658" s="38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0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ref="AE659">IFERROR(_xlfn.BYROW(TRACK_TYPES[[#This Row],[TRACK_TYPE_STANDARD_GAUGE_RAILTYPE_OHLE]:[TRACK_TYPE_STANDARD_GAUGE_RAILTYPE_NONE]],_xlfn.LAMBDA(_xlpm.r,OR(_xlpm.r))),FALSE)</f>
        <v>1</v>
      </c>
      <c r="AF659" s="38" t="b" cm="1">
        <f t="array" ref="AF659">IFERROR(_xlfn.BYROW(TRACK_TYPES[[#This Row],[TRACK_TYPE_NARROW_GAUGE_RAILTYPE_OHLE]:[TRACK_TYPE_NARROW_GAUGE_RAILTYPE_NONE]],_xlfn.LAMBDA(_xlpm.r,OR(_xlpm.r))),FALSE)</f>
        <v>1</v>
      </c>
      <c r="AG659" s="38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0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ref="AE660">IFERROR(_xlfn.BYROW(TRACK_TYPES[[#This Row],[TRACK_TYPE_STANDARD_GAUGE_RAILTYPE_OHLE]:[TRACK_TYPE_STANDARD_GAUGE_RAILTYPE_NONE]],_xlfn.LAMBDA(_xlpm.r,OR(_xlpm.r))),FALSE)</f>
        <v>1</v>
      </c>
      <c r="AF660" s="38" t="b" cm="1">
        <f t="array" ref="AF660">IFERROR(_xlfn.BYROW(TRACK_TYPES[[#This Row],[TRACK_TYPE_NARROW_GAUGE_RAILTYPE_OHLE]:[TRACK_TYPE_NARROW_GAUGE_RAILTYPE_NONE]],_xlfn.LAMBDA(_xlpm.r,OR(_xlpm.r))),FALSE)</f>
        <v>1</v>
      </c>
      <c r="AG660" s="38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0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ref="AE661">IFERROR(_xlfn.BYROW(TRACK_TYPES[[#This Row],[TRACK_TYPE_STANDARD_GAUGE_RAILTYPE_OHLE]:[TRACK_TYPE_STANDARD_GAUGE_RAILTYPE_NONE]],_xlfn.LAMBDA(_xlpm.r,OR(_xlpm.r))),FALSE)</f>
        <v>1</v>
      </c>
      <c r="AF661" s="38" t="b" cm="1">
        <f t="array" ref="AF661">IFERROR(_xlfn.BYROW(TRACK_TYPES[[#This Row],[TRACK_TYPE_NARROW_GAUGE_RAILTYPE_OHLE]:[TRACK_TYPE_NARROW_GAUGE_RAILTYPE_NONE]],_xlfn.LAMBDA(_xlpm.r,OR(_xlpm.r))),FALSE)</f>
        <v>1</v>
      </c>
      <c r="AG661" s="38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0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ref="AE662">IFERROR(_xlfn.BYROW(TRACK_TYPES[[#This Row],[TRACK_TYPE_STANDARD_GAUGE_RAILTYPE_OHLE]:[TRACK_TYPE_STANDARD_GAUGE_RAILTYPE_NONE]],_xlfn.LAMBDA(_xlpm.r,OR(_xlpm.r))),FALSE)</f>
        <v>1</v>
      </c>
      <c r="AF662" s="38" t="b" cm="1">
        <f t="array" ref="AF662">IFERROR(_xlfn.BYROW(TRACK_TYPES[[#This Row],[TRACK_TYPE_NARROW_GAUGE_RAILTYPE_OHLE]:[TRACK_TYPE_NARROW_GAUGE_RAILTYPE_NONE]],_xlfn.LAMBDA(_xlpm.r,OR(_xlpm.r))),FALSE)</f>
        <v>1</v>
      </c>
      <c r="AG662" s="38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0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ref="AE663">IFERROR(_xlfn.BYROW(TRACK_TYPES[[#This Row],[TRACK_TYPE_STANDARD_GAUGE_RAILTYPE_OHLE]:[TRACK_TYPE_STANDARD_GAUGE_RAILTYPE_NONE]],_xlfn.LAMBDA(_xlpm.r,OR(_xlpm.r))),FALSE)</f>
        <v>1</v>
      </c>
      <c r="AF663" s="38" t="b" cm="1">
        <f t="array" ref="AF663">IFERROR(_xlfn.BYROW(TRACK_TYPES[[#This Row],[TRACK_TYPE_NARROW_GAUGE_RAILTYPE_OHLE]:[TRACK_TYPE_NARROW_GAUGE_RAILTYPE_NONE]],_xlfn.LAMBDA(_xlpm.r,OR(_xlpm.r))),FALSE)</f>
        <v>1</v>
      </c>
      <c r="AG663" s="38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0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ref="AE664">IFERROR(_xlfn.BYROW(TRACK_TYPES[[#This Row],[TRACK_TYPE_STANDARD_GAUGE_RAILTYPE_OHLE]:[TRACK_TYPE_STANDARD_GAUGE_RAILTYPE_NONE]],_xlfn.LAMBDA(_xlpm.r,OR(_xlpm.r))),FALSE)</f>
        <v>1</v>
      </c>
      <c r="AF664" s="38" t="b" cm="1">
        <f t="array" ref="AF664">IFERROR(_xlfn.BYROW(TRACK_TYPES[[#This Row],[TRACK_TYPE_NARROW_GAUGE_RAILTYPE_OHLE]:[TRACK_TYPE_NARROW_GAUGE_RAILTYPE_NONE]],_xlfn.LAMBDA(_xlpm.r,OR(_xlpm.r))),FALSE)</f>
        <v>1</v>
      </c>
      <c r="AG664" s="38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0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ref="AE665">IFERROR(_xlfn.BYROW(TRACK_TYPES[[#This Row],[TRACK_TYPE_STANDARD_GAUGE_RAILTYPE_OHLE]:[TRACK_TYPE_STANDARD_GAUGE_RAILTYPE_NONE]],_xlfn.LAMBDA(_xlpm.r,OR(_xlpm.r))),FALSE)</f>
        <v>1</v>
      </c>
      <c r="AF665" s="38" t="b" cm="1">
        <f t="array" ref="AF665">IFERROR(_xlfn.BYROW(TRACK_TYPES[[#This Row],[TRACK_TYPE_NARROW_GAUGE_RAILTYPE_OHLE]:[TRACK_TYPE_NARROW_GAUGE_RAILTYPE_NONE]],_xlfn.LAMBDA(_xlpm.r,OR(_xlpm.r))),FALSE)</f>
        <v>1</v>
      </c>
      <c r="AG665" s="38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0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ref="AE666">IFERROR(_xlfn.BYROW(TRACK_TYPES[[#This Row],[TRACK_TYPE_STANDARD_GAUGE_RAILTYPE_OHLE]:[TRACK_TYPE_STANDARD_GAUGE_RAILTYPE_NONE]],_xlfn.LAMBDA(_xlpm.r,OR(_xlpm.r))),FALSE)</f>
        <v>1</v>
      </c>
      <c r="AF666" s="38" t="b" cm="1">
        <f t="array" ref="AF666">IFERROR(_xlfn.BYROW(TRACK_TYPES[[#This Row],[TRACK_TYPE_NARROW_GAUGE_RAILTYPE_OHLE]:[TRACK_TYPE_NARROW_GAUGE_RAILTYPE_NONE]],_xlfn.LAMBDA(_xlpm.r,OR(_xlpm.r))),FALSE)</f>
        <v>1</v>
      </c>
      <c r="AG666" s="38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0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ref="AE667">IFERROR(_xlfn.BYROW(TRACK_TYPES[[#This Row],[TRACK_TYPE_STANDARD_GAUGE_RAILTYPE_OHLE]:[TRACK_TYPE_STANDARD_GAUGE_RAILTYPE_NONE]],_xlfn.LAMBDA(_xlpm.r,OR(_xlpm.r))),FALSE)</f>
        <v>1</v>
      </c>
      <c r="AF667" s="38" t="b" cm="1">
        <f t="array" ref="AF667">IFERROR(_xlfn.BYROW(TRACK_TYPES[[#This Row],[TRACK_TYPE_NARROW_GAUGE_RAILTYPE_OHLE]:[TRACK_TYPE_NARROW_GAUGE_RAILTYPE_NONE]],_xlfn.LAMBDA(_xlpm.r,OR(_xlpm.r))),FALSE)</f>
        <v>1</v>
      </c>
      <c r="AG667" s="38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0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ref="AE668">IFERROR(_xlfn.BYROW(TRACK_TYPES[[#This Row],[TRACK_TYPE_STANDARD_GAUGE_RAILTYPE_OHLE]:[TRACK_TYPE_STANDARD_GAUGE_RAILTYPE_NONE]],_xlfn.LAMBDA(_xlpm.r,OR(_xlpm.r))),FALSE)</f>
        <v>1</v>
      </c>
      <c r="AF668" s="38" t="b" cm="1">
        <f t="array" ref="AF668">IFERROR(_xlfn.BYROW(TRACK_TYPES[[#This Row],[TRACK_TYPE_NARROW_GAUGE_RAILTYPE_OHLE]:[TRACK_TYPE_NARROW_GAUGE_RAILTYPE_NONE]],_xlfn.LAMBDA(_xlpm.r,OR(_xlpm.r))),FALSE)</f>
        <v>1</v>
      </c>
      <c r="AG668" s="38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0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ref="AE669">IFERROR(_xlfn.BYROW(TRACK_TYPES[[#This Row],[TRACK_TYPE_STANDARD_GAUGE_RAILTYPE_OHLE]:[TRACK_TYPE_STANDARD_GAUGE_RAILTYPE_NONE]],_xlfn.LAMBDA(_xlpm.r,OR(_xlpm.r))),FALSE)</f>
        <v>1</v>
      </c>
      <c r="AF669" s="38" t="b" cm="1">
        <f t="array" ref="AF669">IFERROR(_xlfn.BYROW(TRACK_TYPES[[#This Row],[TRACK_TYPE_NARROW_GAUGE_RAILTYPE_OHLE]:[TRACK_TYPE_NARROW_GAUGE_RAILTYPE_NONE]],_xlfn.LAMBDA(_xlpm.r,OR(_xlpm.r))),FALSE)</f>
        <v>1</v>
      </c>
      <c r="AG669" s="38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0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ref="AE670">IFERROR(_xlfn.BYROW(TRACK_TYPES[[#This Row],[TRACK_TYPE_STANDARD_GAUGE_RAILTYPE_OHLE]:[TRACK_TYPE_STANDARD_GAUGE_RAILTYPE_NONE]],_xlfn.LAMBDA(_xlpm.r,OR(_xlpm.r))),FALSE)</f>
        <v>1</v>
      </c>
      <c r="AF670" s="38" t="b" cm="1">
        <f t="array" ref="AF670">IFERROR(_xlfn.BYROW(TRACK_TYPES[[#This Row],[TRACK_TYPE_NARROW_GAUGE_RAILTYPE_OHLE]:[TRACK_TYPE_NARROW_GAUGE_RAILTYPE_NONE]],_xlfn.LAMBDA(_xlpm.r,OR(_xlpm.r))),FALSE)</f>
        <v>1</v>
      </c>
      <c r="AG670" s="38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0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ref="AE671">IFERROR(_xlfn.BYROW(TRACK_TYPES[[#This Row],[TRACK_TYPE_STANDARD_GAUGE_RAILTYPE_OHLE]:[TRACK_TYPE_STANDARD_GAUGE_RAILTYPE_NONE]],_xlfn.LAMBDA(_xlpm.r,OR(_xlpm.r))),FALSE)</f>
        <v>1</v>
      </c>
      <c r="AF671" s="38" t="b" cm="1">
        <f t="array" ref="AF671">IFERROR(_xlfn.BYROW(TRACK_TYPES[[#This Row],[TRACK_TYPE_NARROW_GAUGE_RAILTYPE_OHLE]:[TRACK_TYPE_NARROW_GAUGE_RAILTYPE_NONE]],_xlfn.LAMBDA(_xlpm.r,OR(_xlpm.r))),FALSE)</f>
        <v>1</v>
      </c>
      <c r="AG671" s="38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0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ref="AE672">IFERROR(_xlfn.BYROW(TRACK_TYPES[[#This Row],[TRACK_TYPE_STANDARD_GAUGE_RAILTYPE_OHLE]:[TRACK_TYPE_STANDARD_GAUGE_RAILTYPE_NONE]],_xlfn.LAMBDA(_xlpm.r,OR(_xlpm.r))),FALSE)</f>
        <v>1</v>
      </c>
      <c r="AF672" s="38" t="b" cm="1">
        <f t="array" ref="AF672">IFERROR(_xlfn.BYROW(TRACK_TYPES[[#This Row],[TRACK_TYPE_NARROW_GAUGE_RAILTYPE_OHLE]:[TRACK_TYPE_NARROW_GAUGE_RAILTYPE_NONE]],_xlfn.LAMBDA(_xlpm.r,OR(_xlpm.r))),FALSE)</f>
        <v>1</v>
      </c>
      <c r="AG672" s="38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0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ref="AE673">IFERROR(_xlfn.BYROW(TRACK_TYPES[[#This Row],[TRACK_TYPE_STANDARD_GAUGE_RAILTYPE_OHLE]:[TRACK_TYPE_STANDARD_GAUGE_RAILTYPE_NONE]],_xlfn.LAMBDA(_xlpm.r,OR(_xlpm.r))),FALSE)</f>
        <v>1</v>
      </c>
      <c r="AF673" s="38" t="b" cm="1">
        <f t="array" ref="AF673">IFERROR(_xlfn.BYROW(TRACK_TYPES[[#This Row],[TRACK_TYPE_NARROW_GAUGE_RAILTYPE_OHLE]:[TRACK_TYPE_NARROW_GAUGE_RAILTYPE_NONE]],_xlfn.LAMBDA(_xlpm.r,OR(_xlpm.r))),FALSE)</f>
        <v>1</v>
      </c>
      <c r="AG673" s="38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0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ref="AE674">IFERROR(_xlfn.BYROW(TRACK_TYPES[[#This Row],[TRACK_TYPE_STANDARD_GAUGE_RAILTYPE_OHLE]:[TRACK_TYPE_STANDARD_GAUGE_RAILTYPE_NONE]],_xlfn.LAMBDA(_xlpm.r,OR(_xlpm.r))),FALSE)</f>
        <v>1</v>
      </c>
      <c r="AF674" s="38" t="b" cm="1">
        <f t="array" ref="AF674">IFERROR(_xlfn.BYROW(TRACK_TYPES[[#This Row],[TRACK_TYPE_NARROW_GAUGE_RAILTYPE_OHLE]:[TRACK_TYPE_NARROW_GAUGE_RAILTYPE_NONE]],_xlfn.LAMBDA(_xlpm.r,OR(_xlpm.r))),FALSE)</f>
        <v>1</v>
      </c>
      <c r="AG674" s="38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0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ref="AE675">IFERROR(_xlfn.BYROW(TRACK_TYPES[[#This Row],[TRACK_TYPE_STANDARD_GAUGE_RAILTYPE_OHLE]:[TRACK_TYPE_STANDARD_GAUGE_RAILTYPE_NONE]],_xlfn.LAMBDA(_xlpm.r,OR(_xlpm.r))),FALSE)</f>
        <v>1</v>
      </c>
      <c r="AF675" s="38" t="b" cm="1">
        <f t="array" ref="AF675">IFERROR(_xlfn.BYROW(TRACK_TYPES[[#This Row],[TRACK_TYPE_NARROW_GAUGE_RAILTYPE_OHLE]:[TRACK_TYPE_NARROW_GAUGE_RAILTYPE_NONE]],_xlfn.LAMBDA(_xlpm.r,OR(_xlpm.r))),FALSE)</f>
        <v>1</v>
      </c>
      <c r="AG675" s="38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0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ref="AE676">IFERROR(_xlfn.BYROW(TRACK_TYPES[[#This Row],[TRACK_TYPE_STANDARD_GAUGE_RAILTYPE_OHLE]:[TRACK_TYPE_STANDARD_GAUGE_RAILTYPE_NONE]],_xlfn.LAMBDA(_xlpm.r,OR(_xlpm.r))),FALSE)</f>
        <v>1</v>
      </c>
      <c r="AF676" s="38" t="b" cm="1">
        <f t="array" ref="AF676">IFERROR(_xlfn.BYROW(TRACK_TYPES[[#This Row],[TRACK_TYPE_NARROW_GAUGE_RAILTYPE_OHLE]:[TRACK_TYPE_NARROW_GAUGE_RAILTYPE_NONE]],_xlfn.LAMBDA(_xlpm.r,OR(_xlpm.r))),FALSE)</f>
        <v>1</v>
      </c>
      <c r="AG676" s="38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0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ref="AE677">IFERROR(_xlfn.BYROW(TRACK_TYPES[[#This Row],[TRACK_TYPE_STANDARD_GAUGE_RAILTYPE_OHLE]:[TRACK_TYPE_STANDARD_GAUGE_RAILTYPE_NONE]],_xlfn.LAMBDA(_xlpm.r,OR(_xlpm.r))),FALSE)</f>
        <v>1</v>
      </c>
      <c r="AF677" s="38" t="b" cm="1">
        <f t="array" ref="AF677">IFERROR(_xlfn.BYROW(TRACK_TYPES[[#This Row],[TRACK_TYPE_NARROW_GAUGE_RAILTYPE_OHLE]:[TRACK_TYPE_NARROW_GAUGE_RAILTYPE_NONE]],_xlfn.LAMBDA(_xlpm.r,OR(_xlpm.r))),FALSE)</f>
        <v>1</v>
      </c>
      <c r="AG677" s="38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0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ref="AE678">IFERROR(_xlfn.BYROW(TRACK_TYPES[[#This Row],[TRACK_TYPE_STANDARD_GAUGE_RAILTYPE_OHLE]:[TRACK_TYPE_STANDARD_GAUGE_RAILTYPE_NONE]],_xlfn.LAMBDA(_xlpm.r,OR(_xlpm.r))),FALSE)</f>
        <v>1</v>
      </c>
      <c r="AF678" s="38" t="b" cm="1">
        <f t="array" ref="AF678">IFERROR(_xlfn.BYROW(TRACK_TYPES[[#This Row],[TRACK_TYPE_NARROW_GAUGE_RAILTYPE_OHLE]:[TRACK_TYPE_NARROW_GAUGE_RAILTYPE_NONE]],_xlfn.LAMBDA(_xlpm.r,OR(_xlpm.r))),FALSE)</f>
        <v>1</v>
      </c>
      <c r="AG678" s="38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0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ref="AE679">IFERROR(_xlfn.BYROW(TRACK_TYPES[[#This Row],[TRACK_TYPE_STANDARD_GAUGE_RAILTYPE_OHLE]:[TRACK_TYPE_STANDARD_GAUGE_RAILTYPE_NONE]],_xlfn.LAMBDA(_xlpm.r,OR(_xlpm.r))),FALSE)</f>
        <v>1</v>
      </c>
      <c r="AF679" s="38" t="b" cm="1">
        <f t="array" ref="AF679">IFERROR(_xlfn.BYROW(TRACK_TYPES[[#This Row],[TRACK_TYPE_NARROW_GAUGE_RAILTYPE_OHLE]:[TRACK_TYPE_NARROW_GAUGE_RAILTYPE_NONE]],_xlfn.LAMBDA(_xlpm.r,OR(_xlpm.r))),FALSE)</f>
        <v>1</v>
      </c>
      <c r="AG679" s="38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0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ref="AE680">IFERROR(_xlfn.BYROW(TRACK_TYPES[[#This Row],[TRACK_TYPE_STANDARD_GAUGE_RAILTYPE_OHLE]:[TRACK_TYPE_STANDARD_GAUGE_RAILTYPE_NONE]],_xlfn.LAMBDA(_xlpm.r,OR(_xlpm.r))),FALSE)</f>
        <v>1</v>
      </c>
      <c r="AF680" s="38" t="b" cm="1">
        <f t="array" ref="AF680">IFERROR(_xlfn.BYROW(TRACK_TYPES[[#This Row],[TRACK_TYPE_NARROW_GAUGE_RAILTYPE_OHLE]:[TRACK_TYPE_NARROW_GAUGE_RAILTYPE_NONE]],_xlfn.LAMBDA(_xlpm.r,OR(_xlpm.r))),FALSE)</f>
        <v>1</v>
      </c>
      <c r="AG680" s="38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0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ref="AE681">IFERROR(_xlfn.BYROW(TRACK_TYPES[[#This Row],[TRACK_TYPE_STANDARD_GAUGE_RAILTYPE_OHLE]:[TRACK_TYPE_STANDARD_GAUGE_RAILTYPE_NONE]],_xlfn.LAMBDA(_xlpm.r,OR(_xlpm.r))),FALSE)</f>
        <v>1</v>
      </c>
      <c r="AF681" s="38" t="b" cm="1">
        <f t="array" ref="AF681">IFERROR(_xlfn.BYROW(TRACK_TYPES[[#This Row],[TRACK_TYPE_NARROW_GAUGE_RAILTYPE_OHLE]:[TRACK_TYPE_NARROW_GAUGE_RAILTYPE_NONE]],_xlfn.LAMBDA(_xlpm.r,OR(_xlpm.r))),FALSE)</f>
        <v>1</v>
      </c>
      <c r="AG681" s="38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0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ref="AE682">IFERROR(_xlfn.BYROW(TRACK_TYPES[[#This Row],[TRACK_TYPE_STANDARD_GAUGE_RAILTYPE_OHLE]:[TRACK_TYPE_STANDARD_GAUGE_RAILTYPE_NONE]],_xlfn.LAMBDA(_xlpm.r,OR(_xlpm.r))),FALSE)</f>
        <v>1</v>
      </c>
      <c r="AF682" s="38" t="b" cm="1">
        <f t="array" ref="AF682">IFERROR(_xlfn.BYROW(TRACK_TYPES[[#This Row],[TRACK_TYPE_NARROW_GAUGE_RAILTYPE_OHLE]:[TRACK_TYPE_NARROW_GAUGE_RAILTYPE_NONE]],_xlfn.LAMBDA(_xlpm.r,OR(_xlpm.r))),FALSE)</f>
        <v>1</v>
      </c>
      <c r="AG682" s="38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0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ref="AE683">IFERROR(_xlfn.BYROW(TRACK_TYPES[[#This Row],[TRACK_TYPE_STANDARD_GAUGE_RAILTYPE_OHLE]:[TRACK_TYPE_STANDARD_GAUGE_RAILTYPE_NONE]],_xlfn.LAMBDA(_xlpm.r,OR(_xlpm.r))),FALSE)</f>
        <v>1</v>
      </c>
      <c r="AF683" s="38" t="b" cm="1">
        <f t="array" ref="AF683">IFERROR(_xlfn.BYROW(TRACK_TYPES[[#This Row],[TRACK_TYPE_NARROW_GAUGE_RAILTYPE_OHLE]:[TRACK_TYPE_NARROW_GAUGE_RAILTYPE_NONE]],_xlfn.LAMBDA(_xlpm.r,OR(_xlpm.r))),FALSE)</f>
        <v>1</v>
      </c>
      <c r="AG683" s="38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0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ref="AE684">IFERROR(_xlfn.BYROW(TRACK_TYPES[[#This Row],[TRACK_TYPE_STANDARD_GAUGE_RAILTYPE_OHLE]:[TRACK_TYPE_STANDARD_GAUGE_RAILTYPE_NONE]],_xlfn.LAMBDA(_xlpm.r,OR(_xlpm.r))),FALSE)</f>
        <v>1</v>
      </c>
      <c r="AF684" s="38" t="b" cm="1">
        <f t="array" ref="AF684">IFERROR(_xlfn.BYROW(TRACK_TYPES[[#This Row],[TRACK_TYPE_NARROW_GAUGE_RAILTYPE_OHLE]:[TRACK_TYPE_NARROW_GAUGE_RAILTYPE_NONE]],_xlfn.LAMBDA(_xlpm.r,OR(_xlpm.r))),FALSE)</f>
        <v>1</v>
      </c>
      <c r="AG684" s="38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0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ref="AE685">IFERROR(_xlfn.BYROW(TRACK_TYPES[[#This Row],[TRACK_TYPE_STANDARD_GAUGE_RAILTYPE_OHLE]:[TRACK_TYPE_STANDARD_GAUGE_RAILTYPE_NONE]],_xlfn.LAMBDA(_xlpm.r,OR(_xlpm.r))),FALSE)</f>
        <v>1</v>
      </c>
      <c r="AF685" s="38" t="b" cm="1">
        <f t="array" ref="AF685">IFERROR(_xlfn.BYROW(TRACK_TYPES[[#This Row],[TRACK_TYPE_NARROW_GAUGE_RAILTYPE_OHLE]:[TRACK_TYPE_NARROW_GAUGE_RAILTYPE_NONE]],_xlfn.LAMBDA(_xlpm.r,OR(_xlpm.r))),FALSE)</f>
        <v>1</v>
      </c>
      <c r="AG685" s="38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0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ref="AE686">IFERROR(_xlfn.BYROW(TRACK_TYPES[[#This Row],[TRACK_TYPE_STANDARD_GAUGE_RAILTYPE_OHLE]:[TRACK_TYPE_STANDARD_GAUGE_RAILTYPE_NONE]],_xlfn.LAMBDA(_xlpm.r,OR(_xlpm.r))),FALSE)</f>
        <v>1</v>
      </c>
      <c r="AF686" s="38" t="b" cm="1">
        <f t="array" ref="AF686">IFERROR(_xlfn.BYROW(TRACK_TYPES[[#This Row],[TRACK_TYPE_NARROW_GAUGE_RAILTYPE_OHLE]:[TRACK_TYPE_NARROW_GAUGE_RAILTYPE_NONE]],_xlfn.LAMBDA(_xlpm.r,OR(_xlpm.r))),FALSE)</f>
        <v>1</v>
      </c>
      <c r="AG686" s="38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0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ref="AE687">IFERROR(_xlfn.BYROW(TRACK_TYPES[[#This Row],[TRACK_TYPE_STANDARD_GAUGE_RAILTYPE_OHLE]:[TRACK_TYPE_STANDARD_GAUGE_RAILTYPE_NONE]],_xlfn.LAMBDA(_xlpm.r,OR(_xlpm.r))),FALSE)</f>
        <v>1</v>
      </c>
      <c r="AF687" s="38" t="b" cm="1">
        <f t="array" ref="AF687">IFERROR(_xlfn.BYROW(TRACK_TYPES[[#This Row],[TRACK_TYPE_NARROW_GAUGE_RAILTYPE_OHLE]:[TRACK_TYPE_NARROW_GAUGE_RAILTYPE_NONE]],_xlfn.LAMBDA(_xlpm.r,OR(_xlpm.r))),FALSE)</f>
        <v>1</v>
      </c>
      <c r="AG687" s="38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0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ref="AE688">IFERROR(_xlfn.BYROW(TRACK_TYPES[[#This Row],[TRACK_TYPE_STANDARD_GAUGE_RAILTYPE_OHLE]:[TRACK_TYPE_STANDARD_GAUGE_RAILTYPE_NONE]],_xlfn.LAMBDA(_xlpm.r,OR(_xlpm.r))),FALSE)</f>
        <v>1</v>
      </c>
      <c r="AF688" s="38" t="b" cm="1">
        <f t="array" ref="AF688">IFERROR(_xlfn.BYROW(TRACK_TYPES[[#This Row],[TRACK_TYPE_NARROW_GAUGE_RAILTYPE_OHLE]:[TRACK_TYPE_NARROW_GAUGE_RAILTYPE_NONE]],_xlfn.LAMBDA(_xlpm.r,OR(_xlpm.r))),FALSE)</f>
        <v>1</v>
      </c>
      <c r="AG688" s="38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0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ref="AE689">IFERROR(_xlfn.BYROW(TRACK_TYPES[[#This Row],[TRACK_TYPE_STANDARD_GAUGE_RAILTYPE_OHLE]:[TRACK_TYPE_STANDARD_GAUGE_RAILTYPE_NONE]],_xlfn.LAMBDA(_xlpm.r,OR(_xlpm.r))),FALSE)</f>
        <v>1</v>
      </c>
      <c r="AF689" s="38" t="b" cm="1">
        <f t="array" ref="AF689">IFERROR(_xlfn.BYROW(TRACK_TYPES[[#This Row],[TRACK_TYPE_NARROW_GAUGE_RAILTYPE_OHLE]:[TRACK_TYPE_NARROW_GAUGE_RAILTYPE_NONE]],_xlfn.LAMBDA(_xlpm.r,OR(_xlpm.r))),FALSE)</f>
        <v>1</v>
      </c>
      <c r="AG689" s="38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0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ref="AE690">IFERROR(_xlfn.BYROW(TRACK_TYPES[[#This Row],[TRACK_TYPE_STANDARD_GAUGE_RAILTYPE_OHLE]:[TRACK_TYPE_STANDARD_GAUGE_RAILTYPE_NONE]],_xlfn.LAMBDA(_xlpm.r,OR(_xlpm.r))),FALSE)</f>
        <v>1</v>
      </c>
      <c r="AF690" s="38" t="b" cm="1">
        <f t="array" ref="AF690">IFERROR(_xlfn.BYROW(TRACK_TYPES[[#This Row],[TRACK_TYPE_NARROW_GAUGE_RAILTYPE_OHLE]:[TRACK_TYPE_NARROW_GAUGE_RAILTYPE_NONE]],_xlfn.LAMBDA(_xlpm.r,OR(_xlpm.r))),FALSE)</f>
        <v>1</v>
      </c>
      <c r="AG690" s="38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0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ref="AE691">IFERROR(_xlfn.BYROW(TRACK_TYPES[[#This Row],[TRACK_TYPE_STANDARD_GAUGE_RAILTYPE_OHLE]:[TRACK_TYPE_STANDARD_GAUGE_RAILTYPE_NONE]],_xlfn.LAMBDA(_xlpm.r,OR(_xlpm.r))),FALSE)</f>
        <v>1</v>
      </c>
      <c r="AF691" s="38" t="b" cm="1">
        <f t="array" ref="AF691">IFERROR(_xlfn.BYROW(TRACK_TYPES[[#This Row],[TRACK_TYPE_NARROW_GAUGE_RAILTYPE_OHLE]:[TRACK_TYPE_NARROW_GAUGE_RAILTYPE_NONE]],_xlfn.LAMBDA(_xlpm.r,OR(_xlpm.r))),FALSE)</f>
        <v>1</v>
      </c>
      <c r="AG691" s="38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0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ref="AE692">IFERROR(_xlfn.BYROW(TRACK_TYPES[[#This Row],[TRACK_TYPE_STANDARD_GAUGE_RAILTYPE_OHLE]:[TRACK_TYPE_STANDARD_GAUGE_RAILTYPE_NONE]],_xlfn.LAMBDA(_xlpm.r,OR(_xlpm.r))),FALSE)</f>
        <v>1</v>
      </c>
      <c r="AF692" s="38" t="b" cm="1">
        <f t="array" ref="AF692">IFERROR(_xlfn.BYROW(TRACK_TYPES[[#This Row],[TRACK_TYPE_NARROW_GAUGE_RAILTYPE_OHLE]:[TRACK_TYPE_NARROW_GAUGE_RAILTYPE_NONE]],_xlfn.LAMBDA(_xlpm.r,OR(_xlpm.r))),FALSE)</f>
        <v>1</v>
      </c>
      <c r="AG692" s="38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0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ref="AE693">IFERROR(_xlfn.BYROW(TRACK_TYPES[[#This Row],[TRACK_TYPE_STANDARD_GAUGE_RAILTYPE_OHLE]:[TRACK_TYPE_STANDARD_GAUGE_RAILTYPE_NONE]],_xlfn.LAMBDA(_xlpm.r,OR(_xlpm.r))),FALSE)</f>
        <v>1</v>
      </c>
      <c r="AF693" s="38" t="b" cm="1">
        <f t="array" ref="AF693">IFERROR(_xlfn.BYROW(TRACK_TYPES[[#This Row],[TRACK_TYPE_NARROW_GAUGE_RAILTYPE_OHLE]:[TRACK_TYPE_NARROW_GAUGE_RAILTYPE_NONE]],_xlfn.LAMBDA(_xlpm.r,OR(_xlpm.r))),FALSE)</f>
        <v>1</v>
      </c>
      <c r="AG693" s="38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0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ref="AE694">IFERROR(_xlfn.BYROW(TRACK_TYPES[[#This Row],[TRACK_TYPE_STANDARD_GAUGE_RAILTYPE_OHLE]:[TRACK_TYPE_STANDARD_GAUGE_RAILTYPE_NONE]],_xlfn.LAMBDA(_xlpm.r,OR(_xlpm.r))),FALSE)</f>
        <v>1</v>
      </c>
      <c r="AF694" s="38" t="b" cm="1">
        <f t="array" ref="AF694">IFERROR(_xlfn.BYROW(TRACK_TYPES[[#This Row],[TRACK_TYPE_NARROW_GAUGE_RAILTYPE_OHLE]:[TRACK_TYPE_NARROW_GAUGE_RAILTYPE_NONE]],_xlfn.LAMBDA(_xlpm.r,OR(_xlpm.r))),FALSE)</f>
        <v>1</v>
      </c>
      <c r="AG694" s="38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0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ref="AE695">IFERROR(_xlfn.BYROW(TRACK_TYPES[[#This Row],[TRACK_TYPE_STANDARD_GAUGE_RAILTYPE_OHLE]:[TRACK_TYPE_STANDARD_GAUGE_RAILTYPE_NONE]],_xlfn.LAMBDA(_xlpm.r,OR(_xlpm.r))),FALSE)</f>
        <v>1</v>
      </c>
      <c r="AF695" s="38" t="b" cm="1">
        <f t="array" ref="AF695">IFERROR(_xlfn.BYROW(TRACK_TYPES[[#This Row],[TRACK_TYPE_NARROW_GAUGE_RAILTYPE_OHLE]:[TRACK_TYPE_NARROW_GAUGE_RAILTYPE_NONE]],_xlfn.LAMBDA(_xlpm.r,OR(_xlpm.r))),FALSE)</f>
        <v>1</v>
      </c>
      <c r="AG695" s="38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0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ref="AE696">IFERROR(_xlfn.BYROW(TRACK_TYPES[[#This Row],[TRACK_TYPE_STANDARD_GAUGE_RAILTYPE_OHLE]:[TRACK_TYPE_STANDARD_GAUGE_RAILTYPE_NONE]],_xlfn.LAMBDA(_xlpm.r,OR(_xlpm.r))),FALSE)</f>
        <v>1</v>
      </c>
      <c r="AF696" s="38" t="b" cm="1">
        <f t="array" ref="AF696">IFERROR(_xlfn.BYROW(TRACK_TYPES[[#This Row],[TRACK_TYPE_NARROW_GAUGE_RAILTYPE_OHLE]:[TRACK_TYPE_NARROW_GAUGE_RAILTYPE_NONE]],_xlfn.LAMBDA(_xlpm.r,OR(_xlpm.r))),FALSE)</f>
        <v>1</v>
      </c>
      <c r="AG696" s="38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0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ref="AE697">IFERROR(_xlfn.BYROW(TRACK_TYPES[[#This Row],[TRACK_TYPE_STANDARD_GAUGE_RAILTYPE_OHLE]:[TRACK_TYPE_STANDARD_GAUGE_RAILTYPE_NONE]],_xlfn.LAMBDA(_xlpm.r,OR(_xlpm.r))),FALSE)</f>
        <v>1</v>
      </c>
      <c r="AF697" s="38" t="b" cm="1">
        <f t="array" ref="AF697">IFERROR(_xlfn.BYROW(TRACK_TYPES[[#This Row],[TRACK_TYPE_NARROW_GAUGE_RAILTYPE_OHLE]:[TRACK_TYPE_NARROW_GAUGE_RAILTYPE_NONE]],_xlfn.LAMBDA(_xlpm.r,OR(_xlpm.r))),FALSE)</f>
        <v>1</v>
      </c>
      <c r="AG697" s="38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0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ref="AE698">IFERROR(_xlfn.BYROW(TRACK_TYPES[[#This Row],[TRACK_TYPE_STANDARD_GAUGE_RAILTYPE_OHLE]:[TRACK_TYPE_STANDARD_GAUGE_RAILTYPE_NONE]],_xlfn.LAMBDA(_xlpm.r,OR(_xlpm.r))),FALSE)</f>
        <v>1</v>
      </c>
      <c r="AF698" s="38" t="b" cm="1">
        <f t="array" ref="AF698">IFERROR(_xlfn.BYROW(TRACK_TYPES[[#This Row],[TRACK_TYPE_NARROW_GAUGE_RAILTYPE_OHLE]:[TRACK_TYPE_NARROW_GAUGE_RAILTYPE_NONE]],_xlfn.LAMBDA(_xlpm.r,OR(_xlpm.r))),FALSE)</f>
        <v>1</v>
      </c>
      <c r="AG698" s="38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0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ref="AE699">IFERROR(_xlfn.BYROW(TRACK_TYPES[[#This Row],[TRACK_TYPE_STANDARD_GAUGE_RAILTYPE_OHLE]:[TRACK_TYPE_STANDARD_GAUGE_RAILTYPE_NONE]],_xlfn.LAMBDA(_xlpm.r,OR(_xlpm.r))),FALSE)</f>
        <v>1</v>
      </c>
      <c r="AF699" s="38" t="b" cm="1">
        <f t="array" ref="AF699">IFERROR(_xlfn.BYROW(TRACK_TYPES[[#This Row],[TRACK_TYPE_NARROW_GAUGE_RAILTYPE_OHLE]:[TRACK_TYPE_NARROW_GAUGE_RAILTYPE_NONE]],_xlfn.LAMBDA(_xlpm.r,OR(_xlpm.r))),FALSE)</f>
        <v>1</v>
      </c>
      <c r="AG699" s="38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0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ref="AE700">IFERROR(_xlfn.BYROW(TRACK_TYPES[[#This Row],[TRACK_TYPE_STANDARD_GAUGE_RAILTYPE_OHLE]:[TRACK_TYPE_STANDARD_GAUGE_RAILTYPE_NONE]],_xlfn.LAMBDA(_xlpm.r,OR(_xlpm.r))),FALSE)</f>
        <v>1</v>
      </c>
      <c r="AF700" s="38" t="b" cm="1">
        <f t="array" ref="AF700">IFERROR(_xlfn.BYROW(TRACK_TYPES[[#This Row],[TRACK_TYPE_NARROW_GAUGE_RAILTYPE_OHLE]:[TRACK_TYPE_NARROW_GAUGE_RAILTYPE_NONE]],_xlfn.LAMBDA(_xlpm.r,OR(_xlpm.r))),FALSE)</f>
        <v>1</v>
      </c>
      <c r="AG700" s="38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0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ref="AE701">IFERROR(_xlfn.BYROW(TRACK_TYPES[[#This Row],[TRACK_TYPE_STANDARD_GAUGE_RAILTYPE_OHLE]:[TRACK_TYPE_STANDARD_GAUGE_RAILTYPE_NONE]],_xlfn.LAMBDA(_xlpm.r,OR(_xlpm.r))),FALSE)</f>
        <v>1</v>
      </c>
      <c r="AF701" s="38" t="b" cm="1">
        <f t="array" ref="AF701">IFERROR(_xlfn.BYROW(TRACK_TYPES[[#This Row],[TRACK_TYPE_NARROW_GAUGE_RAILTYPE_OHLE]:[TRACK_TYPE_NARROW_GAUGE_RAILTYPE_NONE]],_xlfn.LAMBDA(_xlpm.r,OR(_xlpm.r))),FALSE)</f>
        <v>1</v>
      </c>
      <c r="AG701" s="38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0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ref="AE702">IFERROR(_xlfn.BYROW(TRACK_TYPES[[#This Row],[TRACK_TYPE_STANDARD_GAUGE_RAILTYPE_OHLE]:[TRACK_TYPE_STANDARD_GAUGE_RAILTYPE_NONE]],_xlfn.LAMBDA(_xlpm.r,OR(_xlpm.r))),FALSE)</f>
        <v>1</v>
      </c>
      <c r="AF702" s="38" t="b" cm="1">
        <f t="array" ref="AF702">IFERROR(_xlfn.BYROW(TRACK_TYPES[[#This Row],[TRACK_TYPE_NARROW_GAUGE_RAILTYPE_OHLE]:[TRACK_TYPE_NARROW_GAUGE_RAILTYPE_NONE]],_xlfn.LAMBDA(_xlpm.r,OR(_xlpm.r))),FALSE)</f>
        <v>1</v>
      </c>
      <c r="AG702" s="38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0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ref="AE703">IFERROR(_xlfn.BYROW(TRACK_TYPES[[#This Row],[TRACK_TYPE_STANDARD_GAUGE_RAILTYPE_OHLE]:[TRACK_TYPE_STANDARD_GAUGE_RAILTYPE_NONE]],_xlfn.LAMBDA(_xlpm.r,OR(_xlpm.r))),FALSE)</f>
        <v>1</v>
      </c>
      <c r="AF703" s="38" t="b" cm="1">
        <f t="array" ref="AF703">IFERROR(_xlfn.BYROW(TRACK_TYPES[[#This Row],[TRACK_TYPE_NARROW_GAUGE_RAILTYPE_OHLE]:[TRACK_TYPE_NARROW_GAUGE_RAILTYPE_NONE]],_xlfn.LAMBDA(_xlpm.r,OR(_xlpm.r))),FALSE)</f>
        <v>1</v>
      </c>
      <c r="AG703" s="38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0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ref="AE704">IFERROR(_xlfn.BYROW(TRACK_TYPES[[#This Row],[TRACK_TYPE_STANDARD_GAUGE_RAILTYPE_OHLE]:[TRACK_TYPE_STANDARD_GAUGE_RAILTYPE_NONE]],_xlfn.LAMBDA(_xlpm.r,OR(_xlpm.r))),FALSE)</f>
        <v>1</v>
      </c>
      <c r="AF704" s="38" t="b" cm="1">
        <f t="array" ref="AF704">IFERROR(_xlfn.BYROW(TRACK_TYPES[[#This Row],[TRACK_TYPE_NARROW_GAUGE_RAILTYPE_OHLE]:[TRACK_TYPE_NARROW_GAUGE_RAILTYPE_NONE]],_xlfn.LAMBDA(_xlpm.r,OR(_xlpm.r))),FALSE)</f>
        <v>1</v>
      </c>
      <c r="AG704" s="38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0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ref="AE705">IFERROR(_xlfn.BYROW(TRACK_TYPES[[#This Row],[TRACK_TYPE_STANDARD_GAUGE_RAILTYPE_OHLE]:[TRACK_TYPE_STANDARD_GAUGE_RAILTYPE_NONE]],_xlfn.LAMBDA(_xlpm.r,OR(_xlpm.r))),FALSE)</f>
        <v>1</v>
      </c>
      <c r="AF705" s="38" t="b" cm="1">
        <f t="array" ref="AF705">IFERROR(_xlfn.BYROW(TRACK_TYPES[[#This Row],[TRACK_TYPE_NARROW_GAUGE_RAILTYPE_OHLE]:[TRACK_TYPE_NARROW_GAUGE_RAILTYPE_NONE]],_xlfn.LAMBDA(_xlpm.r,OR(_xlpm.r))),FALSE)</f>
        <v>1</v>
      </c>
      <c r="AG705" s="38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0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ref="AE706">IFERROR(_xlfn.BYROW(TRACK_TYPES[[#This Row],[TRACK_TYPE_STANDARD_GAUGE_RAILTYPE_OHLE]:[TRACK_TYPE_STANDARD_GAUGE_RAILTYPE_NONE]],_xlfn.LAMBDA(_xlpm.r,OR(_xlpm.r))),FALSE)</f>
        <v>1</v>
      </c>
      <c r="AF706" s="38" t="b" cm="1">
        <f t="array" ref="AF706">IFERROR(_xlfn.BYROW(TRACK_TYPES[[#This Row],[TRACK_TYPE_NARROW_GAUGE_RAILTYPE_OHLE]:[TRACK_TYPE_NARROW_GAUGE_RAILTYPE_NONE]],_xlfn.LAMBDA(_xlpm.r,OR(_xlpm.r))),FALSE)</f>
        <v>1</v>
      </c>
      <c r="AG706" s="38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0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ref="AE707">IFERROR(_xlfn.BYROW(TRACK_TYPES[[#This Row],[TRACK_TYPE_STANDARD_GAUGE_RAILTYPE_OHLE]:[TRACK_TYPE_STANDARD_GAUGE_RAILTYPE_NONE]],_xlfn.LAMBDA(_xlpm.r,OR(_xlpm.r))),FALSE)</f>
        <v>1</v>
      </c>
      <c r="AF707" s="38" t="b" cm="1">
        <f t="array" ref="AF707">IFERROR(_xlfn.BYROW(TRACK_TYPES[[#This Row],[TRACK_TYPE_NARROW_GAUGE_RAILTYPE_OHLE]:[TRACK_TYPE_NARROW_GAUGE_RAILTYPE_NONE]],_xlfn.LAMBDA(_xlpm.r,OR(_xlpm.r))),FALSE)</f>
        <v>1</v>
      </c>
      <c r="AG707" s="38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0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ref="AE708">IFERROR(_xlfn.BYROW(TRACK_TYPES[[#This Row],[TRACK_TYPE_STANDARD_GAUGE_RAILTYPE_OHLE]:[TRACK_TYPE_STANDARD_GAUGE_RAILTYPE_NONE]],_xlfn.LAMBDA(_xlpm.r,OR(_xlpm.r))),FALSE)</f>
        <v>1</v>
      </c>
      <c r="AF708" s="38" t="b" cm="1">
        <f t="array" ref="AF708">IFERROR(_xlfn.BYROW(TRACK_TYPES[[#This Row],[TRACK_TYPE_NARROW_GAUGE_RAILTYPE_OHLE]:[TRACK_TYPE_NARROW_GAUGE_RAILTYPE_NONE]],_xlfn.LAMBDA(_xlpm.r,OR(_xlpm.r))),FALSE)</f>
        <v>1</v>
      </c>
      <c r="AG708" s="38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0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ref="AE709">IFERROR(_xlfn.BYROW(TRACK_TYPES[[#This Row],[TRACK_TYPE_STANDARD_GAUGE_RAILTYPE_OHLE]:[TRACK_TYPE_STANDARD_GAUGE_RAILTYPE_NONE]],_xlfn.LAMBDA(_xlpm.r,OR(_xlpm.r))),FALSE)</f>
        <v>1</v>
      </c>
      <c r="AF709" s="38" t="b" cm="1">
        <f t="array" ref="AF709">IFERROR(_xlfn.BYROW(TRACK_TYPES[[#This Row],[TRACK_TYPE_NARROW_GAUGE_RAILTYPE_OHLE]:[TRACK_TYPE_NARROW_GAUGE_RAILTYPE_NONE]],_xlfn.LAMBDA(_xlpm.r,OR(_xlpm.r))),FALSE)</f>
        <v>1</v>
      </c>
      <c r="AG709" s="38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0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ref="AE710">IFERROR(_xlfn.BYROW(TRACK_TYPES[[#This Row],[TRACK_TYPE_STANDARD_GAUGE_RAILTYPE_OHLE]:[TRACK_TYPE_STANDARD_GAUGE_RAILTYPE_NONE]],_xlfn.LAMBDA(_xlpm.r,OR(_xlpm.r))),FALSE)</f>
        <v>1</v>
      </c>
      <c r="AF710" s="38" t="b" cm="1">
        <f t="array" ref="AF710">IFERROR(_xlfn.BYROW(TRACK_TYPES[[#This Row],[TRACK_TYPE_NARROW_GAUGE_RAILTYPE_OHLE]:[TRACK_TYPE_NARROW_GAUGE_RAILTYPE_NONE]],_xlfn.LAMBDA(_xlpm.r,OR(_xlpm.r))),FALSE)</f>
        <v>1</v>
      </c>
      <c r="AG710" s="38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0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ref="AE711">IFERROR(_xlfn.BYROW(TRACK_TYPES[[#This Row],[TRACK_TYPE_STANDARD_GAUGE_RAILTYPE_OHLE]:[TRACK_TYPE_STANDARD_GAUGE_RAILTYPE_NONE]],_xlfn.LAMBDA(_xlpm.r,OR(_xlpm.r))),FALSE)</f>
        <v>1</v>
      </c>
      <c r="AF711" s="38" t="b" cm="1">
        <f t="array" ref="AF711">IFERROR(_xlfn.BYROW(TRACK_TYPES[[#This Row],[TRACK_TYPE_NARROW_GAUGE_RAILTYPE_OHLE]:[TRACK_TYPE_NARROW_GAUGE_RAILTYPE_NONE]],_xlfn.LAMBDA(_xlpm.r,OR(_xlpm.r))),FALSE)</f>
        <v>1</v>
      </c>
      <c r="AG711" s="38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0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ref="AE712">IFERROR(_xlfn.BYROW(TRACK_TYPES[[#This Row],[TRACK_TYPE_STANDARD_GAUGE_RAILTYPE_OHLE]:[TRACK_TYPE_STANDARD_GAUGE_RAILTYPE_NONE]],_xlfn.LAMBDA(_xlpm.r,OR(_xlpm.r))),FALSE)</f>
        <v>1</v>
      </c>
      <c r="AF712" s="38" t="b" cm="1">
        <f t="array" ref="AF712">IFERROR(_xlfn.BYROW(TRACK_TYPES[[#This Row],[TRACK_TYPE_NARROW_GAUGE_RAILTYPE_OHLE]:[TRACK_TYPE_NARROW_GAUGE_RAILTYPE_NONE]],_xlfn.LAMBDA(_xlpm.r,OR(_xlpm.r))),FALSE)</f>
        <v>1</v>
      </c>
      <c r="AG712" s="38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0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ref="AE713">IFERROR(_xlfn.BYROW(TRACK_TYPES[[#This Row],[TRACK_TYPE_STANDARD_GAUGE_RAILTYPE_OHLE]:[TRACK_TYPE_STANDARD_GAUGE_RAILTYPE_NONE]],_xlfn.LAMBDA(_xlpm.r,OR(_xlpm.r))),FALSE)</f>
        <v>1</v>
      </c>
      <c r="AF713" s="38" t="b" cm="1">
        <f t="array" ref="AF713">IFERROR(_xlfn.BYROW(TRACK_TYPES[[#This Row],[TRACK_TYPE_NARROW_GAUGE_RAILTYPE_OHLE]:[TRACK_TYPE_NARROW_GAUGE_RAILTYPE_NONE]],_xlfn.LAMBDA(_xlpm.r,OR(_xlpm.r))),FALSE)</f>
        <v>1</v>
      </c>
      <c r="AG713" s="38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0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ref="AE714">IFERROR(_xlfn.BYROW(TRACK_TYPES[[#This Row],[TRACK_TYPE_STANDARD_GAUGE_RAILTYPE_OHLE]:[TRACK_TYPE_STANDARD_GAUGE_RAILTYPE_NONE]],_xlfn.LAMBDA(_xlpm.r,OR(_xlpm.r))),FALSE)</f>
        <v>1</v>
      </c>
      <c r="AF714" s="38" t="b" cm="1">
        <f t="array" ref="AF714">IFERROR(_xlfn.BYROW(TRACK_TYPES[[#This Row],[TRACK_TYPE_NARROW_GAUGE_RAILTYPE_OHLE]:[TRACK_TYPE_NARROW_GAUGE_RAILTYPE_NONE]],_xlfn.LAMBDA(_xlpm.r,OR(_xlpm.r))),FALSE)</f>
        <v>1</v>
      </c>
      <c r="AG714" s="38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0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ref="AE715">IFERROR(_xlfn.BYROW(TRACK_TYPES[[#This Row],[TRACK_TYPE_STANDARD_GAUGE_RAILTYPE_OHLE]:[TRACK_TYPE_STANDARD_GAUGE_RAILTYPE_NONE]],_xlfn.LAMBDA(_xlpm.r,OR(_xlpm.r))),FALSE)</f>
        <v>1</v>
      </c>
      <c r="AF715" s="38" t="b" cm="1">
        <f t="array" ref="AF715">IFERROR(_xlfn.BYROW(TRACK_TYPES[[#This Row],[TRACK_TYPE_NARROW_GAUGE_RAILTYPE_OHLE]:[TRACK_TYPE_NARROW_GAUGE_RAILTYPE_NONE]],_xlfn.LAMBDA(_xlpm.r,OR(_xlpm.r))),FALSE)</f>
        <v>1</v>
      </c>
      <c r="AG715" s="38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0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ref="AE716">IFERROR(_xlfn.BYROW(TRACK_TYPES[[#This Row],[TRACK_TYPE_STANDARD_GAUGE_RAILTYPE_OHLE]:[TRACK_TYPE_STANDARD_GAUGE_RAILTYPE_NONE]],_xlfn.LAMBDA(_xlpm.r,OR(_xlpm.r))),FALSE)</f>
        <v>1</v>
      </c>
      <c r="AF716" s="38" t="b" cm="1">
        <f t="array" ref="AF716">IFERROR(_xlfn.BYROW(TRACK_TYPES[[#This Row],[TRACK_TYPE_NARROW_GAUGE_RAILTYPE_OHLE]:[TRACK_TYPE_NARROW_GAUGE_RAILTYPE_NONE]],_xlfn.LAMBDA(_xlpm.r,OR(_xlpm.r))),FALSE)</f>
        <v>1</v>
      </c>
      <c r="AG716" s="38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0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ref="AE717">IFERROR(_xlfn.BYROW(TRACK_TYPES[[#This Row],[TRACK_TYPE_STANDARD_GAUGE_RAILTYPE_OHLE]:[TRACK_TYPE_STANDARD_GAUGE_RAILTYPE_NONE]],_xlfn.LAMBDA(_xlpm.r,OR(_xlpm.r))),FALSE)</f>
        <v>1</v>
      </c>
      <c r="AF717" s="38" t="b" cm="1">
        <f t="array" ref="AF717">IFERROR(_xlfn.BYROW(TRACK_TYPES[[#This Row],[TRACK_TYPE_NARROW_GAUGE_RAILTYPE_OHLE]:[TRACK_TYPE_NARROW_GAUGE_RAILTYPE_NONE]],_xlfn.LAMBDA(_xlpm.r,OR(_xlpm.r))),FALSE)</f>
        <v>1</v>
      </c>
      <c r="AG717" s="38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0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ref="AE718">IFERROR(_xlfn.BYROW(TRACK_TYPES[[#This Row],[TRACK_TYPE_STANDARD_GAUGE_RAILTYPE_OHLE]:[TRACK_TYPE_STANDARD_GAUGE_RAILTYPE_NONE]],_xlfn.LAMBDA(_xlpm.r,OR(_xlpm.r))),FALSE)</f>
        <v>1</v>
      </c>
      <c r="AF718" s="38" t="b" cm="1">
        <f t="array" ref="AF718">IFERROR(_xlfn.BYROW(TRACK_TYPES[[#This Row],[TRACK_TYPE_NARROW_GAUGE_RAILTYPE_OHLE]:[TRACK_TYPE_NARROW_GAUGE_RAILTYPE_NONE]],_xlfn.LAMBDA(_xlpm.r,OR(_xlpm.r))),FALSE)</f>
        <v>1</v>
      </c>
      <c r="AG718" s="38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0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ref="AE719">IFERROR(_xlfn.BYROW(TRACK_TYPES[[#This Row],[TRACK_TYPE_STANDARD_GAUGE_RAILTYPE_OHLE]:[TRACK_TYPE_STANDARD_GAUGE_RAILTYPE_NONE]],_xlfn.LAMBDA(_xlpm.r,OR(_xlpm.r))),FALSE)</f>
        <v>1</v>
      </c>
      <c r="AF719" s="38" t="b" cm="1">
        <f t="array" ref="AF719">IFERROR(_xlfn.BYROW(TRACK_TYPES[[#This Row],[TRACK_TYPE_NARROW_GAUGE_RAILTYPE_OHLE]:[TRACK_TYPE_NARROW_GAUGE_RAILTYPE_NONE]],_xlfn.LAMBDA(_xlpm.r,OR(_xlpm.r))),FALSE)</f>
        <v>1</v>
      </c>
      <c r="AG719" s="38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0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ref="AE720">IFERROR(_xlfn.BYROW(TRACK_TYPES[[#This Row],[TRACK_TYPE_STANDARD_GAUGE_RAILTYPE_OHLE]:[TRACK_TYPE_STANDARD_GAUGE_RAILTYPE_NONE]],_xlfn.LAMBDA(_xlpm.r,OR(_xlpm.r))),FALSE)</f>
        <v>1</v>
      </c>
      <c r="AF720" s="38" t="b" cm="1">
        <f t="array" ref="AF720">IFERROR(_xlfn.BYROW(TRACK_TYPES[[#This Row],[TRACK_TYPE_NARROW_GAUGE_RAILTYPE_OHLE]:[TRACK_TYPE_NARROW_GAUGE_RAILTYPE_NONE]],_xlfn.LAMBDA(_xlpm.r,OR(_xlpm.r))),FALSE)</f>
        <v>1</v>
      </c>
      <c r="AG720" s="38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0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ref="AE721">IFERROR(_xlfn.BYROW(TRACK_TYPES[[#This Row],[TRACK_TYPE_STANDARD_GAUGE_RAILTYPE_OHLE]:[TRACK_TYPE_STANDARD_GAUGE_RAILTYPE_NONE]],_xlfn.LAMBDA(_xlpm.r,OR(_xlpm.r))),FALSE)</f>
        <v>1</v>
      </c>
      <c r="AF721" s="38" t="b" cm="1">
        <f t="array" ref="AF721">IFERROR(_xlfn.BYROW(TRACK_TYPES[[#This Row],[TRACK_TYPE_NARROW_GAUGE_RAILTYPE_OHLE]:[TRACK_TYPE_NARROW_GAUGE_RAILTYPE_NONE]],_xlfn.LAMBDA(_xlpm.r,OR(_xlpm.r))),FALSE)</f>
        <v>1</v>
      </c>
      <c r="AG721" s="38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0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ref="AE722">IFERROR(_xlfn.BYROW(TRACK_TYPES[[#This Row],[TRACK_TYPE_STANDARD_GAUGE_RAILTYPE_OHLE]:[TRACK_TYPE_STANDARD_GAUGE_RAILTYPE_NONE]],_xlfn.LAMBDA(_xlpm.r,OR(_xlpm.r))),FALSE)</f>
        <v>1</v>
      </c>
      <c r="AF722" s="38" t="b" cm="1">
        <f t="array" ref="AF722">IFERROR(_xlfn.BYROW(TRACK_TYPES[[#This Row],[TRACK_TYPE_NARROW_GAUGE_RAILTYPE_OHLE]:[TRACK_TYPE_NARROW_GAUGE_RAILTYPE_NONE]],_xlfn.LAMBDA(_xlpm.r,OR(_xlpm.r))),FALSE)</f>
        <v>1</v>
      </c>
      <c r="AG722" s="38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0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ref="AE723">IFERROR(_xlfn.BYROW(TRACK_TYPES[[#This Row],[TRACK_TYPE_STANDARD_GAUGE_RAILTYPE_OHLE]:[TRACK_TYPE_STANDARD_GAUGE_RAILTYPE_NONE]],_xlfn.LAMBDA(_xlpm.r,OR(_xlpm.r))),FALSE)</f>
        <v>1</v>
      </c>
      <c r="AF723" s="38" t="b" cm="1">
        <f t="array" ref="AF723">IFERROR(_xlfn.BYROW(TRACK_TYPES[[#This Row],[TRACK_TYPE_NARROW_GAUGE_RAILTYPE_OHLE]:[TRACK_TYPE_NARROW_GAUGE_RAILTYPE_NONE]],_xlfn.LAMBDA(_xlpm.r,OR(_xlpm.r))),FALSE)</f>
        <v>1</v>
      </c>
      <c r="AG723" s="38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0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ref="AE724">IFERROR(_xlfn.BYROW(TRACK_TYPES[[#This Row],[TRACK_TYPE_STANDARD_GAUGE_RAILTYPE_OHLE]:[TRACK_TYPE_STANDARD_GAUGE_RAILTYPE_NONE]],_xlfn.LAMBDA(_xlpm.r,OR(_xlpm.r))),FALSE)</f>
        <v>1</v>
      </c>
      <c r="AF724" s="38" t="b" cm="1">
        <f t="array" ref="AF724">IFERROR(_xlfn.BYROW(TRACK_TYPES[[#This Row],[TRACK_TYPE_NARROW_GAUGE_RAILTYPE_OHLE]:[TRACK_TYPE_NARROW_GAUGE_RAILTYPE_NONE]],_xlfn.LAMBDA(_xlpm.r,OR(_xlpm.r))),FALSE)</f>
        <v>1</v>
      </c>
      <c r="AG724" s="38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0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ref="AE725">IFERROR(_xlfn.BYROW(TRACK_TYPES[[#This Row],[TRACK_TYPE_STANDARD_GAUGE_RAILTYPE_OHLE]:[TRACK_TYPE_STANDARD_GAUGE_RAILTYPE_NONE]],_xlfn.LAMBDA(_xlpm.r,OR(_xlpm.r))),FALSE)</f>
        <v>1</v>
      </c>
      <c r="AF725" s="38" t="b" cm="1">
        <f t="array" ref="AF725">IFERROR(_xlfn.BYROW(TRACK_TYPES[[#This Row],[TRACK_TYPE_NARROW_GAUGE_RAILTYPE_OHLE]:[TRACK_TYPE_NARROW_GAUGE_RAILTYPE_NONE]],_xlfn.LAMBDA(_xlpm.r,OR(_xlpm.r))),FALSE)</f>
        <v>1</v>
      </c>
      <c r="AG725" s="38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0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ref="AE726">IFERROR(_xlfn.BYROW(TRACK_TYPES[[#This Row],[TRACK_TYPE_STANDARD_GAUGE_RAILTYPE_OHLE]:[TRACK_TYPE_STANDARD_GAUGE_RAILTYPE_NONE]],_xlfn.LAMBDA(_xlpm.r,OR(_xlpm.r))),FALSE)</f>
        <v>1</v>
      </c>
      <c r="AF726" s="38" t="b" cm="1">
        <f t="array" ref="AF726">IFERROR(_xlfn.BYROW(TRACK_TYPES[[#This Row],[TRACK_TYPE_NARROW_GAUGE_RAILTYPE_OHLE]:[TRACK_TYPE_NARROW_GAUGE_RAILTYPE_NONE]],_xlfn.LAMBDA(_xlpm.r,OR(_xlpm.r))),FALSE)</f>
        <v>1</v>
      </c>
      <c r="AG726" s="38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0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ref="AE727">IFERROR(_xlfn.BYROW(TRACK_TYPES[[#This Row],[TRACK_TYPE_STANDARD_GAUGE_RAILTYPE_OHLE]:[TRACK_TYPE_STANDARD_GAUGE_RAILTYPE_NONE]],_xlfn.LAMBDA(_xlpm.r,OR(_xlpm.r))),FALSE)</f>
        <v>1</v>
      </c>
      <c r="AF727" s="38" t="b" cm="1">
        <f t="array" ref="AF727">IFERROR(_xlfn.BYROW(TRACK_TYPES[[#This Row],[TRACK_TYPE_NARROW_GAUGE_RAILTYPE_OHLE]:[TRACK_TYPE_NARROW_GAUGE_RAILTYPE_NONE]],_xlfn.LAMBDA(_xlpm.r,OR(_xlpm.r))),FALSE)</f>
        <v>1</v>
      </c>
      <c r="AG727" s="38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0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ref="AE728">IFERROR(_xlfn.BYROW(TRACK_TYPES[[#This Row],[TRACK_TYPE_STANDARD_GAUGE_RAILTYPE_OHLE]:[TRACK_TYPE_STANDARD_GAUGE_RAILTYPE_NONE]],_xlfn.LAMBDA(_xlpm.r,OR(_xlpm.r))),FALSE)</f>
        <v>1</v>
      </c>
      <c r="AF728" s="38" t="b" cm="1">
        <f t="array" ref="AF728">IFERROR(_xlfn.BYROW(TRACK_TYPES[[#This Row],[TRACK_TYPE_NARROW_GAUGE_RAILTYPE_OHLE]:[TRACK_TYPE_NARROW_GAUGE_RAILTYPE_NONE]],_xlfn.LAMBDA(_xlpm.r,OR(_xlpm.r))),FALSE)</f>
        <v>1</v>
      </c>
      <c r="AG728" s="38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0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ref="AE729">IFERROR(_xlfn.BYROW(TRACK_TYPES[[#This Row],[TRACK_TYPE_STANDARD_GAUGE_RAILTYPE_OHLE]:[TRACK_TYPE_STANDARD_GAUGE_RAILTYPE_NONE]],_xlfn.LAMBDA(_xlpm.r,OR(_xlpm.r))),FALSE)</f>
        <v>1</v>
      </c>
      <c r="AF729" s="38" t="b" cm="1">
        <f t="array" ref="AF729">IFERROR(_xlfn.BYROW(TRACK_TYPES[[#This Row],[TRACK_TYPE_NARROW_GAUGE_RAILTYPE_OHLE]:[TRACK_TYPE_NARROW_GAUGE_RAILTYPE_NONE]],_xlfn.LAMBDA(_xlpm.r,OR(_xlpm.r))),FALSE)</f>
        <v>1</v>
      </c>
      <c r="AG729" s="38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0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ref="AE730">IFERROR(_xlfn.BYROW(TRACK_TYPES[[#This Row],[TRACK_TYPE_STANDARD_GAUGE_RAILTYPE_OHLE]:[TRACK_TYPE_STANDARD_GAUGE_RAILTYPE_NONE]],_xlfn.LAMBDA(_xlpm.r,OR(_xlpm.r))),FALSE)</f>
        <v>1</v>
      </c>
      <c r="AF730" s="38" t="b" cm="1">
        <f t="array" ref="AF730">IFERROR(_xlfn.BYROW(TRACK_TYPES[[#This Row],[TRACK_TYPE_NARROW_GAUGE_RAILTYPE_OHLE]:[TRACK_TYPE_NARROW_GAUGE_RAILTYPE_NONE]],_xlfn.LAMBDA(_xlpm.r,OR(_xlpm.r))),FALSE)</f>
        <v>1</v>
      </c>
      <c r="AG730" s="38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0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ref="AE731">IFERROR(_xlfn.BYROW(TRACK_TYPES[[#This Row],[TRACK_TYPE_STANDARD_GAUGE_RAILTYPE_OHLE]:[TRACK_TYPE_STANDARD_GAUGE_RAILTYPE_NONE]],_xlfn.LAMBDA(_xlpm.r,OR(_xlpm.r))),FALSE)</f>
        <v>1</v>
      </c>
      <c r="AF731" s="38" t="b" cm="1">
        <f t="array" ref="AF731">IFERROR(_xlfn.BYROW(TRACK_TYPES[[#This Row],[TRACK_TYPE_NARROW_GAUGE_RAILTYPE_OHLE]:[TRACK_TYPE_NARROW_GAUGE_RAILTYPE_NONE]],_xlfn.LAMBDA(_xlpm.r,OR(_xlpm.r))),FALSE)</f>
        <v>1</v>
      </c>
      <c r="AG731" s="38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0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ref="AE732">IFERROR(_xlfn.BYROW(TRACK_TYPES[[#This Row],[TRACK_TYPE_STANDARD_GAUGE_RAILTYPE_OHLE]:[TRACK_TYPE_STANDARD_GAUGE_RAILTYPE_NONE]],_xlfn.LAMBDA(_xlpm.r,OR(_xlpm.r))),FALSE)</f>
        <v>1</v>
      </c>
      <c r="AF732" s="38" t="b" cm="1">
        <f t="array" ref="AF732">IFERROR(_xlfn.BYROW(TRACK_TYPES[[#This Row],[TRACK_TYPE_NARROW_GAUGE_RAILTYPE_OHLE]:[TRACK_TYPE_NARROW_GAUGE_RAILTYPE_NONE]],_xlfn.LAMBDA(_xlpm.r,OR(_xlpm.r))),FALSE)</f>
        <v>1</v>
      </c>
      <c r="AG732" s="38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0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ref="AE733">IFERROR(_xlfn.BYROW(TRACK_TYPES[[#This Row],[TRACK_TYPE_STANDARD_GAUGE_RAILTYPE_OHLE]:[TRACK_TYPE_STANDARD_GAUGE_RAILTYPE_NONE]],_xlfn.LAMBDA(_xlpm.r,OR(_xlpm.r))),FALSE)</f>
        <v>1</v>
      </c>
      <c r="AF733" s="38" t="b" cm="1">
        <f t="array" ref="AF733">IFERROR(_xlfn.BYROW(TRACK_TYPES[[#This Row],[TRACK_TYPE_NARROW_GAUGE_RAILTYPE_OHLE]:[TRACK_TYPE_NARROW_GAUGE_RAILTYPE_NONE]],_xlfn.LAMBDA(_xlpm.r,OR(_xlpm.r))),FALSE)</f>
        <v>1</v>
      </c>
      <c r="AG733" s="38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0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ref="AE734">IFERROR(_xlfn.BYROW(TRACK_TYPES[[#This Row],[TRACK_TYPE_STANDARD_GAUGE_RAILTYPE_OHLE]:[TRACK_TYPE_STANDARD_GAUGE_RAILTYPE_NONE]],_xlfn.LAMBDA(_xlpm.r,OR(_xlpm.r))),FALSE)</f>
        <v>1</v>
      </c>
      <c r="AF734" s="38" t="b" cm="1">
        <f t="array" ref="AF734">IFERROR(_xlfn.BYROW(TRACK_TYPES[[#This Row],[TRACK_TYPE_NARROW_GAUGE_RAILTYPE_OHLE]:[TRACK_TYPE_NARROW_GAUGE_RAILTYPE_NONE]],_xlfn.LAMBDA(_xlpm.r,OR(_xlpm.r))),FALSE)</f>
        <v>1</v>
      </c>
      <c r="AG734" s="38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0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ref="AE735">IFERROR(_xlfn.BYROW(TRACK_TYPES[[#This Row],[TRACK_TYPE_STANDARD_GAUGE_RAILTYPE_OHLE]:[TRACK_TYPE_STANDARD_GAUGE_RAILTYPE_NONE]],_xlfn.LAMBDA(_xlpm.r,OR(_xlpm.r))),FALSE)</f>
        <v>1</v>
      </c>
      <c r="AF735" s="38" t="b" cm="1">
        <f t="array" ref="AF735">IFERROR(_xlfn.BYROW(TRACK_TYPES[[#This Row],[TRACK_TYPE_NARROW_GAUGE_RAILTYPE_OHLE]:[TRACK_TYPE_NARROW_GAUGE_RAILTYPE_NONE]],_xlfn.LAMBDA(_xlpm.r,OR(_xlpm.r))),FALSE)</f>
        <v>1</v>
      </c>
      <c r="AG735" s="38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0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ref="AE736">IFERROR(_xlfn.BYROW(TRACK_TYPES[[#This Row],[TRACK_TYPE_STANDARD_GAUGE_RAILTYPE_OHLE]:[TRACK_TYPE_STANDARD_GAUGE_RAILTYPE_NONE]],_xlfn.LAMBDA(_xlpm.r,OR(_xlpm.r))),FALSE)</f>
        <v>1</v>
      </c>
      <c r="AF736" s="38" t="b" cm="1">
        <f t="array" ref="AF736">IFERROR(_xlfn.BYROW(TRACK_TYPES[[#This Row],[TRACK_TYPE_NARROW_GAUGE_RAILTYPE_OHLE]:[TRACK_TYPE_NARROW_GAUGE_RAILTYPE_NONE]],_xlfn.LAMBDA(_xlpm.r,OR(_xlpm.r))),FALSE)</f>
        <v>1</v>
      </c>
      <c r="AG736" s="38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0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ref="AE737">IFERROR(_xlfn.BYROW(TRACK_TYPES[[#This Row],[TRACK_TYPE_STANDARD_GAUGE_RAILTYPE_OHLE]:[TRACK_TYPE_STANDARD_GAUGE_RAILTYPE_NONE]],_xlfn.LAMBDA(_xlpm.r,OR(_xlpm.r))),FALSE)</f>
        <v>1</v>
      </c>
      <c r="AF737" s="38" t="b" cm="1">
        <f t="array" ref="AF737">IFERROR(_xlfn.BYROW(TRACK_TYPES[[#This Row],[TRACK_TYPE_NARROW_GAUGE_RAILTYPE_OHLE]:[TRACK_TYPE_NARROW_GAUGE_RAILTYPE_NONE]],_xlfn.LAMBDA(_xlpm.r,OR(_xlpm.r))),FALSE)</f>
        <v>1</v>
      </c>
      <c r="AG737" s="38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0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ref="AE738">IFERROR(_xlfn.BYROW(TRACK_TYPES[[#This Row],[TRACK_TYPE_STANDARD_GAUGE_RAILTYPE_OHLE]:[TRACK_TYPE_STANDARD_GAUGE_RAILTYPE_NONE]],_xlfn.LAMBDA(_xlpm.r,OR(_xlpm.r))),FALSE)</f>
        <v>1</v>
      </c>
      <c r="AF738" s="38" t="b" cm="1">
        <f t="array" ref="AF738">IFERROR(_xlfn.BYROW(TRACK_TYPES[[#This Row],[TRACK_TYPE_NARROW_GAUGE_RAILTYPE_OHLE]:[TRACK_TYPE_NARROW_GAUGE_RAILTYPE_NONE]],_xlfn.LAMBDA(_xlpm.r,OR(_xlpm.r))),FALSE)</f>
        <v>1</v>
      </c>
      <c r="AG738" s="38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0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ref="AE739">IFERROR(_xlfn.BYROW(TRACK_TYPES[[#This Row],[TRACK_TYPE_STANDARD_GAUGE_RAILTYPE_OHLE]:[TRACK_TYPE_STANDARD_GAUGE_RAILTYPE_NONE]],_xlfn.LAMBDA(_xlpm.r,OR(_xlpm.r))),FALSE)</f>
        <v>1</v>
      </c>
      <c r="AF739" s="38" t="b" cm="1">
        <f t="array" ref="AF739">IFERROR(_xlfn.BYROW(TRACK_TYPES[[#This Row],[TRACK_TYPE_NARROW_GAUGE_RAILTYPE_OHLE]:[TRACK_TYPE_NARROW_GAUGE_RAILTYPE_NONE]],_xlfn.LAMBDA(_xlpm.r,OR(_xlpm.r))),FALSE)</f>
        <v>1</v>
      </c>
      <c r="AG739" s="38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0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ref="AE740">IFERROR(_xlfn.BYROW(TRACK_TYPES[[#This Row],[TRACK_TYPE_STANDARD_GAUGE_RAILTYPE_OHLE]:[TRACK_TYPE_STANDARD_GAUGE_RAILTYPE_NONE]],_xlfn.LAMBDA(_xlpm.r,OR(_xlpm.r))),FALSE)</f>
        <v>1</v>
      </c>
      <c r="AF740" s="38" t="b" cm="1">
        <f t="array" ref="AF740">IFERROR(_xlfn.BYROW(TRACK_TYPES[[#This Row],[TRACK_TYPE_NARROW_GAUGE_RAILTYPE_OHLE]:[TRACK_TYPE_NARROW_GAUGE_RAILTYPE_NONE]],_xlfn.LAMBDA(_xlpm.r,OR(_xlpm.r))),FALSE)</f>
        <v>1</v>
      </c>
      <c r="AG740" s="38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0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ref="AE741">IFERROR(_xlfn.BYROW(TRACK_TYPES[[#This Row],[TRACK_TYPE_STANDARD_GAUGE_RAILTYPE_OHLE]:[TRACK_TYPE_STANDARD_GAUGE_RAILTYPE_NONE]],_xlfn.LAMBDA(_xlpm.r,OR(_xlpm.r))),FALSE)</f>
        <v>1</v>
      </c>
      <c r="AF741" s="38" t="b" cm="1">
        <f t="array" ref="AF741">IFERROR(_xlfn.BYROW(TRACK_TYPES[[#This Row],[TRACK_TYPE_NARROW_GAUGE_RAILTYPE_OHLE]:[TRACK_TYPE_NARROW_GAUGE_RAILTYPE_NONE]],_xlfn.LAMBDA(_xlpm.r,OR(_xlpm.r))),FALSE)</f>
        <v>1</v>
      </c>
      <c r="AG741" s="38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0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ref="AE742">IFERROR(_xlfn.BYROW(TRACK_TYPES[[#This Row],[TRACK_TYPE_STANDARD_GAUGE_RAILTYPE_OHLE]:[TRACK_TYPE_STANDARD_GAUGE_RAILTYPE_NONE]],_xlfn.LAMBDA(_xlpm.r,OR(_xlpm.r))),FALSE)</f>
        <v>1</v>
      </c>
      <c r="AF742" s="38" t="b" cm="1">
        <f t="array" ref="AF742">IFERROR(_xlfn.BYROW(TRACK_TYPES[[#This Row],[TRACK_TYPE_NARROW_GAUGE_RAILTYPE_OHLE]:[TRACK_TYPE_NARROW_GAUGE_RAILTYPE_NONE]],_xlfn.LAMBDA(_xlpm.r,OR(_xlpm.r))),FALSE)</f>
        <v>1</v>
      </c>
      <c r="AG742" s="38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0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ref="AE743">IFERROR(_xlfn.BYROW(TRACK_TYPES[[#This Row],[TRACK_TYPE_STANDARD_GAUGE_RAILTYPE_OHLE]:[TRACK_TYPE_STANDARD_GAUGE_RAILTYPE_NONE]],_xlfn.LAMBDA(_xlpm.r,OR(_xlpm.r))),FALSE)</f>
        <v>1</v>
      </c>
      <c r="AF743" s="38" t="b" cm="1">
        <f t="array" ref="AF743">IFERROR(_xlfn.BYROW(TRACK_TYPES[[#This Row],[TRACK_TYPE_NARROW_GAUGE_RAILTYPE_OHLE]:[TRACK_TYPE_NARROW_GAUGE_RAILTYPE_NONE]],_xlfn.LAMBDA(_xlpm.r,OR(_xlpm.r))),FALSE)</f>
        <v>1</v>
      </c>
      <c r="AG743" s="38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0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ref="AE744">IFERROR(_xlfn.BYROW(TRACK_TYPES[[#This Row],[TRACK_TYPE_STANDARD_GAUGE_RAILTYPE_OHLE]:[TRACK_TYPE_STANDARD_GAUGE_RAILTYPE_NONE]],_xlfn.LAMBDA(_xlpm.r,OR(_xlpm.r))),FALSE)</f>
        <v>1</v>
      </c>
      <c r="AF744" s="38" t="b" cm="1">
        <f t="array" ref="AF744">IFERROR(_xlfn.BYROW(TRACK_TYPES[[#This Row],[TRACK_TYPE_NARROW_GAUGE_RAILTYPE_OHLE]:[TRACK_TYPE_NARROW_GAUGE_RAILTYPE_NONE]],_xlfn.LAMBDA(_xlpm.r,OR(_xlpm.r))),FALSE)</f>
        <v>1</v>
      </c>
      <c r="AG744" s="38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0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ref="AE745">IFERROR(_xlfn.BYROW(TRACK_TYPES[[#This Row],[TRACK_TYPE_STANDARD_GAUGE_RAILTYPE_OHLE]:[TRACK_TYPE_STANDARD_GAUGE_RAILTYPE_NONE]],_xlfn.LAMBDA(_xlpm.r,OR(_xlpm.r))),FALSE)</f>
        <v>1</v>
      </c>
      <c r="AF745" s="38" t="b" cm="1">
        <f t="array" ref="AF745">IFERROR(_xlfn.BYROW(TRACK_TYPES[[#This Row],[TRACK_TYPE_NARROW_GAUGE_RAILTYPE_OHLE]:[TRACK_TYPE_NARROW_GAUGE_RAILTYPE_NONE]],_xlfn.LAMBDA(_xlpm.r,OR(_xlpm.r))),FALSE)</f>
        <v>1</v>
      </c>
      <c r="AG745" s="38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0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ref="AE746">IFERROR(_xlfn.BYROW(TRACK_TYPES[[#This Row],[TRACK_TYPE_STANDARD_GAUGE_RAILTYPE_OHLE]:[TRACK_TYPE_STANDARD_GAUGE_RAILTYPE_NONE]],_xlfn.LAMBDA(_xlpm.r,OR(_xlpm.r))),FALSE)</f>
        <v>1</v>
      </c>
      <c r="AF746" s="38" t="b" cm="1">
        <f t="array" ref="AF746">IFERROR(_xlfn.BYROW(TRACK_TYPES[[#This Row],[TRACK_TYPE_NARROW_GAUGE_RAILTYPE_OHLE]:[TRACK_TYPE_NARROW_GAUGE_RAILTYPE_NONE]],_xlfn.LAMBDA(_xlpm.r,OR(_xlpm.r))),FALSE)</f>
        <v>1</v>
      </c>
      <c r="AG746" s="38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0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ref="AE747">IFERROR(_xlfn.BYROW(TRACK_TYPES[[#This Row],[TRACK_TYPE_STANDARD_GAUGE_RAILTYPE_OHLE]:[TRACK_TYPE_STANDARD_GAUGE_RAILTYPE_NONE]],_xlfn.LAMBDA(_xlpm.r,OR(_xlpm.r))),FALSE)</f>
        <v>1</v>
      </c>
      <c r="AF747" s="38" t="b" cm="1">
        <f t="array" ref="AF747">IFERROR(_xlfn.BYROW(TRACK_TYPES[[#This Row],[TRACK_TYPE_NARROW_GAUGE_RAILTYPE_OHLE]:[TRACK_TYPE_NARROW_GAUGE_RAILTYPE_NONE]],_xlfn.LAMBDA(_xlpm.r,OR(_xlpm.r))),FALSE)</f>
        <v>1</v>
      </c>
      <c r="AG747" s="38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0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ref="AE748">IFERROR(_xlfn.BYROW(TRACK_TYPES[[#This Row],[TRACK_TYPE_STANDARD_GAUGE_RAILTYPE_OHLE]:[TRACK_TYPE_STANDARD_GAUGE_RAILTYPE_NONE]],_xlfn.LAMBDA(_xlpm.r,OR(_xlpm.r))),FALSE)</f>
        <v>1</v>
      </c>
      <c r="AF748" s="38" t="b" cm="1">
        <f t="array" ref="AF748">IFERROR(_xlfn.BYROW(TRACK_TYPES[[#This Row],[TRACK_TYPE_NARROW_GAUGE_RAILTYPE_OHLE]:[TRACK_TYPE_NARROW_GAUGE_RAILTYPE_NONE]],_xlfn.LAMBDA(_xlpm.r,OR(_xlpm.r))),FALSE)</f>
        <v>1</v>
      </c>
      <c r="AG748" s="38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0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ref="AE749">IFERROR(_xlfn.BYROW(TRACK_TYPES[[#This Row],[TRACK_TYPE_STANDARD_GAUGE_RAILTYPE_OHLE]:[TRACK_TYPE_STANDARD_GAUGE_RAILTYPE_NONE]],_xlfn.LAMBDA(_xlpm.r,OR(_xlpm.r))),FALSE)</f>
        <v>1</v>
      </c>
      <c r="AF749" s="38" t="b" cm="1">
        <f t="array" ref="AF749">IFERROR(_xlfn.BYROW(TRACK_TYPES[[#This Row],[TRACK_TYPE_NARROW_GAUGE_RAILTYPE_OHLE]:[TRACK_TYPE_NARROW_GAUGE_RAILTYPE_NONE]],_xlfn.LAMBDA(_xlpm.r,OR(_xlpm.r))),FALSE)</f>
        <v>1</v>
      </c>
      <c r="AG749" s="38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0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ref="AE750">IFERROR(_xlfn.BYROW(TRACK_TYPES[[#This Row],[TRACK_TYPE_STANDARD_GAUGE_RAILTYPE_OHLE]:[TRACK_TYPE_STANDARD_GAUGE_RAILTYPE_NONE]],_xlfn.LAMBDA(_xlpm.r,OR(_xlpm.r))),FALSE)</f>
        <v>1</v>
      </c>
      <c r="AF750" s="38" t="b" cm="1">
        <f t="array" ref="AF750">IFERROR(_xlfn.BYROW(TRACK_TYPES[[#This Row],[TRACK_TYPE_NARROW_GAUGE_RAILTYPE_OHLE]:[TRACK_TYPE_NARROW_GAUGE_RAILTYPE_NONE]],_xlfn.LAMBDA(_xlpm.r,OR(_xlpm.r))),FALSE)</f>
        <v>1</v>
      </c>
      <c r="AG750" s="38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0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ref="AE751">IFERROR(_xlfn.BYROW(TRACK_TYPES[[#This Row],[TRACK_TYPE_STANDARD_GAUGE_RAILTYPE_OHLE]:[TRACK_TYPE_STANDARD_GAUGE_RAILTYPE_NONE]],_xlfn.LAMBDA(_xlpm.r,OR(_xlpm.r))),FALSE)</f>
        <v>1</v>
      </c>
      <c r="AF751" s="38" t="b" cm="1">
        <f t="array" ref="AF751">IFERROR(_xlfn.BYROW(TRACK_TYPES[[#This Row],[TRACK_TYPE_NARROW_GAUGE_RAILTYPE_OHLE]:[TRACK_TYPE_NARROW_GAUGE_RAILTYPE_NONE]],_xlfn.LAMBDA(_xlpm.r,OR(_xlpm.r))),FALSE)</f>
        <v>1</v>
      </c>
      <c r="AG751" s="38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0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ref="AE752">IFERROR(_xlfn.BYROW(TRACK_TYPES[[#This Row],[TRACK_TYPE_STANDARD_GAUGE_RAILTYPE_OHLE]:[TRACK_TYPE_STANDARD_GAUGE_RAILTYPE_NONE]],_xlfn.LAMBDA(_xlpm.r,OR(_xlpm.r))),FALSE)</f>
        <v>1</v>
      </c>
      <c r="AF752" s="38" t="b" cm="1">
        <f t="array" ref="AF752">IFERROR(_xlfn.BYROW(TRACK_TYPES[[#This Row],[TRACK_TYPE_NARROW_GAUGE_RAILTYPE_OHLE]:[TRACK_TYPE_NARROW_GAUGE_RAILTYPE_NONE]],_xlfn.LAMBDA(_xlpm.r,OR(_xlpm.r))),FALSE)</f>
        <v>1</v>
      </c>
      <c r="AG752" s="38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0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ref="AE753">IFERROR(_xlfn.BYROW(TRACK_TYPES[[#This Row],[TRACK_TYPE_STANDARD_GAUGE_RAILTYPE_OHLE]:[TRACK_TYPE_STANDARD_GAUGE_RAILTYPE_NONE]],_xlfn.LAMBDA(_xlpm.r,OR(_xlpm.r))),FALSE)</f>
        <v>1</v>
      </c>
      <c r="AF753" s="38" t="b" cm="1">
        <f t="array" ref="AF753">IFERROR(_xlfn.BYROW(TRACK_TYPES[[#This Row],[TRACK_TYPE_NARROW_GAUGE_RAILTYPE_OHLE]:[TRACK_TYPE_NARROW_GAUGE_RAILTYPE_NONE]],_xlfn.LAMBDA(_xlpm.r,OR(_xlpm.r))),FALSE)</f>
        <v>1</v>
      </c>
      <c r="AG753" s="38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3636</v>
      </c>
      <c r="B754" s="40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ref="AE754">IFERROR(_xlfn.BYROW(TRACK_TYPES[[#This Row],[TRACK_TYPE_STANDARD_GAUGE_RAILTYPE_OHLE]:[TRACK_TYPE_STANDARD_GAUGE_RAILTYPE_NONE]],_xlfn.LAMBDA(_xlpm.r,OR(_xlpm.r))),FALSE)</f>
        <v>1</v>
      </c>
      <c r="AF754" s="38" t="b" cm="1">
        <f t="array" ref="AF754">IFERROR(_xlfn.BYROW(TRACK_TYPES[[#This Row],[TRACK_TYPE_NARROW_GAUGE_RAILTYPE_OHLE]:[TRACK_TYPE_NARROW_GAUGE_RAILTYPE_NONE]],_xlfn.LAMBDA(_xlpm.r,OR(_xlpm.r))),FALSE)</f>
        <v>1</v>
      </c>
      <c r="AG754" s="38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0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ref="AE755">IFERROR(_xlfn.BYROW(TRACK_TYPES[[#This Row],[TRACK_TYPE_STANDARD_GAUGE_RAILTYPE_OHLE]:[TRACK_TYPE_STANDARD_GAUGE_RAILTYPE_NONE]],_xlfn.LAMBDA(_xlpm.r,OR(_xlpm.r))),FALSE)</f>
        <v>1</v>
      </c>
      <c r="AF755" s="38" t="b" cm="1">
        <f t="array" ref="AF755">IFERROR(_xlfn.BYROW(TRACK_TYPES[[#This Row],[TRACK_TYPE_NARROW_GAUGE_RAILTYPE_OHLE]:[TRACK_TYPE_NARROW_GAUGE_RAILTYPE_NONE]],_xlfn.LAMBDA(_xlpm.r,OR(_xlpm.r))),FALSE)</f>
        <v>1</v>
      </c>
      <c r="AG755" s="38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0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ref="AE756">IFERROR(_xlfn.BYROW(TRACK_TYPES[[#This Row],[TRACK_TYPE_STANDARD_GAUGE_RAILTYPE_OHLE]:[TRACK_TYPE_STANDARD_GAUGE_RAILTYPE_NONE]],_xlfn.LAMBDA(_xlpm.r,OR(_xlpm.r))),FALSE)</f>
        <v>0</v>
      </c>
      <c r="AF756" s="38" t="b" cm="1">
        <f t="array" ref="AF756">IFERROR(_xlfn.BYROW(TRACK_TYPES[[#This Row],[TRACK_TYPE_NARROW_GAUGE_RAILTYPE_OHLE]:[TRACK_TYPE_NARROW_GAUGE_RAILTYPE_NONE]],_xlfn.LAMBDA(_xlpm.r,OR(_xlpm.r))),FALSE)</f>
        <v>0</v>
      </c>
      <c r="AG756" s="38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0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ref="AE757">IFERROR(_xlfn.BYROW(TRACK_TYPES[[#This Row],[TRACK_TYPE_STANDARD_GAUGE_RAILTYPE_OHLE]:[TRACK_TYPE_STANDARD_GAUGE_RAILTYPE_NONE]],_xlfn.LAMBDA(_xlpm.r,OR(_xlpm.r))),FALSE)</f>
        <v>0</v>
      </c>
      <c r="AF757" s="38" t="b" cm="1">
        <f t="array" ref="AF757">IFERROR(_xlfn.BYROW(TRACK_TYPES[[#This Row],[TRACK_TYPE_NARROW_GAUGE_RAILTYPE_OHLE]:[TRACK_TYPE_NARROW_GAUGE_RAILTYPE_NONE]],_xlfn.LAMBDA(_xlpm.r,OR(_xlpm.r))),FALSE)</f>
        <v>0</v>
      </c>
      <c r="AG757" s="38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0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ref="AE758">IFERROR(_xlfn.BYROW(TRACK_TYPES[[#This Row],[TRACK_TYPE_STANDARD_GAUGE_RAILTYPE_OHLE]:[TRACK_TYPE_STANDARD_GAUGE_RAILTYPE_NONE]],_xlfn.LAMBDA(_xlpm.r,OR(_xlpm.r))),FALSE)</f>
        <v>0</v>
      </c>
      <c r="AF758" s="38" t="b" cm="1">
        <f t="array" ref="AF758">IFERROR(_xlfn.BYROW(TRACK_TYPES[[#This Row],[TRACK_TYPE_NARROW_GAUGE_RAILTYPE_OHLE]:[TRACK_TYPE_NARROW_GAUGE_RAILTYPE_NONE]],_xlfn.LAMBDA(_xlpm.r,OR(_xlpm.r))),FALSE)</f>
        <v>0</v>
      </c>
      <c r="AG758" s="38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0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ref="AE759">IFERROR(_xlfn.BYROW(TRACK_TYPES[[#This Row],[TRACK_TYPE_STANDARD_GAUGE_RAILTYPE_OHLE]:[TRACK_TYPE_STANDARD_GAUGE_RAILTYPE_NONE]],_xlfn.LAMBDA(_xlpm.r,OR(_xlpm.r))),FALSE)</f>
        <v>0</v>
      </c>
      <c r="AF759" s="38" t="b" cm="1">
        <f t="array" ref="AF759">IFERROR(_xlfn.BYROW(TRACK_TYPES[[#This Row],[TRACK_TYPE_NARROW_GAUGE_RAILTYPE_OHLE]:[TRACK_TYPE_NARROW_GAUGE_RAILTYPE_NONE]],_xlfn.LAMBDA(_xlpm.r,OR(_xlpm.r))),FALSE)</f>
        <v>0</v>
      </c>
      <c r="AG759" s="38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0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ref="AE760">IFERROR(_xlfn.BYROW(TRACK_TYPES[[#This Row],[TRACK_TYPE_STANDARD_GAUGE_RAILTYPE_OHLE]:[TRACK_TYPE_STANDARD_GAUGE_RAILTYPE_NONE]],_xlfn.LAMBDA(_xlpm.r,OR(_xlpm.r))),FALSE)</f>
        <v>1</v>
      </c>
      <c r="AF760" s="38" t="b" cm="1">
        <f t="array" ref="AF760">IFERROR(_xlfn.BYROW(TRACK_TYPES[[#This Row],[TRACK_TYPE_NARROW_GAUGE_RAILTYPE_OHLE]:[TRACK_TYPE_NARROW_GAUGE_RAILTYPE_NONE]],_xlfn.LAMBDA(_xlpm.r,OR(_xlpm.r))),FALSE)</f>
        <v>1</v>
      </c>
      <c r="AG760" s="38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0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ref="AE761">IFERROR(_xlfn.BYROW(TRACK_TYPES[[#This Row],[TRACK_TYPE_STANDARD_GAUGE_RAILTYPE_OHLE]:[TRACK_TYPE_STANDARD_GAUGE_RAILTYPE_NONE]],_xlfn.LAMBDA(_xlpm.r,OR(_xlpm.r))),FALSE)</f>
        <v>1</v>
      </c>
      <c r="AF761" s="38" t="b" cm="1">
        <f t="array" ref="AF761">IFERROR(_xlfn.BYROW(TRACK_TYPES[[#This Row],[TRACK_TYPE_NARROW_GAUGE_RAILTYPE_OHLE]:[TRACK_TYPE_NARROW_GAUGE_RAILTYPE_NONE]],_xlfn.LAMBDA(_xlpm.r,OR(_xlpm.r))),FALSE)</f>
        <v>1</v>
      </c>
      <c r="AG761" s="38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0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ref="AE762">IFERROR(_xlfn.BYROW(TRACK_TYPES[[#This Row],[TRACK_TYPE_STANDARD_GAUGE_RAILTYPE_OHLE]:[TRACK_TYPE_STANDARD_GAUGE_RAILTYPE_NONE]],_xlfn.LAMBDA(_xlpm.r,OR(_xlpm.r))),FALSE)</f>
        <v>1</v>
      </c>
      <c r="AF762" s="38" t="b" cm="1">
        <f t="array" ref="AF762">IFERROR(_xlfn.BYROW(TRACK_TYPES[[#This Row],[TRACK_TYPE_NARROW_GAUGE_RAILTYPE_OHLE]:[TRACK_TYPE_NARROW_GAUGE_RAILTYPE_NONE]],_xlfn.LAMBDA(_xlpm.r,OR(_xlpm.r))),FALSE)</f>
        <v>1</v>
      </c>
      <c r="AG762" s="38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0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ref="AE763">IFERROR(_xlfn.BYROW(TRACK_TYPES[[#This Row],[TRACK_TYPE_STANDARD_GAUGE_RAILTYPE_OHLE]:[TRACK_TYPE_STANDARD_GAUGE_RAILTYPE_NONE]],_xlfn.LAMBDA(_xlpm.r,OR(_xlpm.r))),FALSE)</f>
        <v>1</v>
      </c>
      <c r="AF763" s="38" t="b" cm="1">
        <f t="array" ref="AF763">IFERROR(_xlfn.BYROW(TRACK_TYPES[[#This Row],[TRACK_TYPE_NARROW_GAUGE_RAILTYPE_OHLE]:[TRACK_TYPE_NARROW_GAUGE_RAILTYPE_NONE]],_xlfn.LAMBDA(_xlpm.r,OR(_xlpm.r))),FALSE)</f>
        <v>1</v>
      </c>
      <c r="AG763" s="38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0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ref="AE764">IFERROR(_xlfn.BYROW(TRACK_TYPES[[#This Row],[TRACK_TYPE_STANDARD_GAUGE_RAILTYPE_OHLE]:[TRACK_TYPE_STANDARD_GAUGE_RAILTYPE_NONE]],_xlfn.LAMBDA(_xlpm.r,OR(_xlpm.r))),FALSE)</f>
        <v>1</v>
      </c>
      <c r="AF764" s="38" t="b" cm="1">
        <f t="array" ref="AF764">IFERROR(_xlfn.BYROW(TRACK_TYPES[[#This Row],[TRACK_TYPE_NARROW_GAUGE_RAILTYPE_OHLE]:[TRACK_TYPE_NARROW_GAUGE_RAILTYPE_NONE]],_xlfn.LAMBDA(_xlpm.r,OR(_xlpm.r))),FALSE)</f>
        <v>1</v>
      </c>
      <c r="AG764" s="38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0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ref="AE765">IFERROR(_xlfn.BYROW(TRACK_TYPES[[#This Row],[TRACK_TYPE_STANDARD_GAUGE_RAILTYPE_OHLE]:[TRACK_TYPE_STANDARD_GAUGE_RAILTYPE_NONE]],_xlfn.LAMBDA(_xlpm.r,OR(_xlpm.r))),FALSE)</f>
        <v>0</v>
      </c>
      <c r="AF765" s="38" t="b" cm="1">
        <f t="array" ref="AF765">IFERROR(_xlfn.BYROW(TRACK_TYPES[[#This Row],[TRACK_TYPE_NARROW_GAUGE_RAILTYPE_OHLE]:[TRACK_TYPE_NARROW_GAUGE_RAILTYPE_NONE]],_xlfn.LAMBDA(_xlpm.r,OR(_xlpm.r))),FALSE)</f>
        <v>0</v>
      </c>
      <c r="AG765" s="38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0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ref="AE766">IFERROR(_xlfn.BYROW(TRACK_TYPES[[#This Row],[TRACK_TYPE_STANDARD_GAUGE_RAILTYPE_OHLE]:[TRACK_TYPE_STANDARD_GAUGE_RAILTYPE_NONE]],_xlfn.LAMBDA(_xlpm.r,OR(_xlpm.r))),FALSE)</f>
        <v>0</v>
      </c>
      <c r="AF766" s="38" t="b" cm="1">
        <f t="array" ref="AF766">IFERROR(_xlfn.BYROW(TRACK_TYPES[[#This Row],[TRACK_TYPE_NARROW_GAUGE_RAILTYPE_OHLE]:[TRACK_TYPE_NARROW_GAUGE_RAILTYPE_NONE]],_xlfn.LAMBDA(_xlpm.r,OR(_xlpm.r))),FALSE)</f>
        <v>0</v>
      </c>
      <c r="AG766" s="38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0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ref="AE767">IFERROR(_xlfn.BYROW(TRACK_TYPES[[#This Row],[TRACK_TYPE_STANDARD_GAUGE_RAILTYPE_OHLE]:[TRACK_TYPE_STANDARD_GAUGE_RAILTYPE_NONE]],_xlfn.LAMBDA(_xlpm.r,OR(_xlpm.r))),FALSE)</f>
        <v>0</v>
      </c>
      <c r="AF767" s="38" t="b" cm="1">
        <f t="array" ref="AF767">IFERROR(_xlfn.BYROW(TRACK_TYPES[[#This Row],[TRACK_TYPE_NARROW_GAUGE_RAILTYPE_OHLE]:[TRACK_TYPE_NARROW_GAUGE_RAILTYPE_NONE]],_xlfn.LAMBDA(_xlpm.r,OR(_xlpm.r))),FALSE)</f>
        <v>0</v>
      </c>
      <c r="AG767" s="38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0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ref="AE768">IFERROR(_xlfn.BYROW(TRACK_TYPES[[#This Row],[TRACK_TYPE_STANDARD_GAUGE_RAILTYPE_OHLE]:[TRACK_TYPE_STANDARD_GAUGE_RAILTYPE_NONE]],_xlfn.LAMBDA(_xlpm.r,OR(_xlpm.r))),FALSE)</f>
        <v>1</v>
      </c>
      <c r="AF768" s="38" t="b" cm="1">
        <f t="array" ref="AF768">IFERROR(_xlfn.BYROW(TRACK_TYPES[[#This Row],[TRACK_TYPE_NARROW_GAUGE_RAILTYPE_OHLE]:[TRACK_TYPE_NARROW_GAUGE_RAILTYPE_NONE]],_xlfn.LAMBDA(_xlpm.r,OR(_xlpm.r))),FALSE)</f>
        <v>1</v>
      </c>
      <c r="AG768" s="38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0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ref="AE769">IFERROR(_xlfn.BYROW(TRACK_TYPES[[#This Row],[TRACK_TYPE_STANDARD_GAUGE_RAILTYPE_OHLE]:[TRACK_TYPE_STANDARD_GAUGE_RAILTYPE_NONE]],_xlfn.LAMBDA(_xlpm.r,OR(_xlpm.r))),FALSE)</f>
        <v>1</v>
      </c>
      <c r="AF769" s="38" t="b" cm="1">
        <f t="array" ref="AF769">IFERROR(_xlfn.BYROW(TRACK_TYPES[[#This Row],[TRACK_TYPE_NARROW_GAUGE_RAILTYPE_OHLE]:[TRACK_TYPE_NARROW_GAUGE_RAILTYPE_NONE]],_xlfn.LAMBDA(_xlpm.r,OR(_xlpm.r))),FALSE)</f>
        <v>1</v>
      </c>
      <c r="AG769" s="38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0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ref="AE770">IFERROR(_xlfn.BYROW(TRACK_TYPES[[#This Row],[TRACK_TYPE_STANDARD_GAUGE_RAILTYPE_OHLE]:[TRACK_TYPE_STANDARD_GAUGE_RAILTYPE_NONE]],_xlfn.LAMBDA(_xlpm.r,OR(_xlpm.r))),FALSE)</f>
        <v>1</v>
      </c>
      <c r="AF770" s="38" t="b" cm="1">
        <f t="array" ref="AF770">IFERROR(_xlfn.BYROW(TRACK_TYPES[[#This Row],[TRACK_TYPE_NARROW_GAUGE_RAILTYPE_OHLE]:[TRACK_TYPE_NARROW_GAUGE_RAILTYPE_NONE]],_xlfn.LAMBDA(_xlpm.r,OR(_xlpm.r))),FALSE)</f>
        <v>1</v>
      </c>
      <c r="AG770" s="38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0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ref="AE771">IFERROR(_xlfn.BYROW(TRACK_TYPES[[#This Row],[TRACK_TYPE_STANDARD_GAUGE_RAILTYPE_OHLE]:[TRACK_TYPE_STANDARD_GAUGE_RAILTYPE_NONE]],_xlfn.LAMBDA(_xlpm.r,OR(_xlpm.r))),FALSE)</f>
        <v>1</v>
      </c>
      <c r="AF771" s="38" t="b" cm="1">
        <f t="array" ref="AF771">IFERROR(_xlfn.BYROW(TRACK_TYPES[[#This Row],[TRACK_TYPE_NARROW_GAUGE_RAILTYPE_OHLE]:[TRACK_TYPE_NARROW_GAUGE_RAILTYPE_NONE]],_xlfn.LAMBDA(_xlpm.r,OR(_xlpm.r))),FALSE)</f>
        <v>1</v>
      </c>
      <c r="AG771" s="38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0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ref="AE772">IFERROR(_xlfn.BYROW(TRACK_TYPES[[#This Row],[TRACK_TYPE_STANDARD_GAUGE_RAILTYPE_OHLE]:[TRACK_TYPE_STANDARD_GAUGE_RAILTYPE_NONE]],_xlfn.LAMBDA(_xlpm.r,OR(_xlpm.r))),FALSE)</f>
        <v>1</v>
      </c>
      <c r="AF772" s="38" t="b" cm="1">
        <f t="array" ref="AF772">IFERROR(_xlfn.BYROW(TRACK_TYPES[[#This Row],[TRACK_TYPE_NARROW_GAUGE_RAILTYPE_OHLE]:[TRACK_TYPE_NARROW_GAUGE_RAILTYPE_NONE]],_xlfn.LAMBDA(_xlpm.r,OR(_xlpm.r))),FALSE)</f>
        <v>1</v>
      </c>
      <c r="AG772" s="38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0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ref="AE773">IFERROR(_xlfn.BYROW(TRACK_TYPES[[#This Row],[TRACK_TYPE_STANDARD_GAUGE_RAILTYPE_OHLE]:[TRACK_TYPE_STANDARD_GAUGE_RAILTYPE_NONE]],_xlfn.LAMBDA(_xlpm.r,OR(_xlpm.r))),FALSE)</f>
        <v>1</v>
      </c>
      <c r="AF773" s="38" t="b" cm="1">
        <f t="array" ref="AF773">IFERROR(_xlfn.BYROW(TRACK_TYPES[[#This Row],[TRACK_TYPE_NARROW_GAUGE_RAILTYPE_OHLE]:[TRACK_TYPE_NARROW_GAUGE_RAILTYPE_NONE]],_xlfn.LAMBDA(_xlpm.r,OR(_xlpm.r))),FALSE)</f>
        <v>1</v>
      </c>
      <c r="AG773" s="38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0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ref="AE774">IFERROR(_xlfn.BYROW(TRACK_TYPES[[#This Row],[TRACK_TYPE_STANDARD_GAUGE_RAILTYPE_OHLE]:[TRACK_TYPE_STANDARD_GAUGE_RAILTYPE_NONE]],_xlfn.LAMBDA(_xlpm.r,OR(_xlpm.r))),FALSE)</f>
        <v>1</v>
      </c>
      <c r="AF774" s="38" t="b" cm="1">
        <f t="array" ref="AF774">IFERROR(_xlfn.BYROW(TRACK_TYPES[[#This Row],[TRACK_TYPE_NARROW_GAUGE_RAILTYPE_OHLE]:[TRACK_TYPE_NARROW_GAUGE_RAILTYPE_NONE]],_xlfn.LAMBDA(_xlpm.r,OR(_xlpm.r))),FALSE)</f>
        <v>1</v>
      </c>
      <c r="AG774" s="38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0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ref="AE775">IFERROR(_xlfn.BYROW(TRACK_TYPES[[#This Row],[TRACK_TYPE_STANDARD_GAUGE_RAILTYPE_OHLE]:[TRACK_TYPE_STANDARD_GAUGE_RAILTYPE_NONE]],_xlfn.LAMBDA(_xlpm.r,OR(_xlpm.r))),FALSE)</f>
        <v>1</v>
      </c>
      <c r="AF775" s="38" t="b" cm="1">
        <f t="array" ref="AF775">IFERROR(_xlfn.BYROW(TRACK_TYPES[[#This Row],[TRACK_TYPE_NARROW_GAUGE_RAILTYPE_OHLE]:[TRACK_TYPE_NARROW_GAUGE_RAILTYPE_NONE]],_xlfn.LAMBDA(_xlpm.r,OR(_xlpm.r))),FALSE)</f>
        <v>1</v>
      </c>
      <c r="AG775" s="38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0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ref="AE776">IFERROR(_xlfn.BYROW(TRACK_TYPES[[#This Row],[TRACK_TYPE_STANDARD_GAUGE_RAILTYPE_OHLE]:[TRACK_TYPE_STANDARD_GAUGE_RAILTYPE_NONE]],_xlfn.LAMBDA(_xlpm.r,OR(_xlpm.r))),FALSE)</f>
        <v>1</v>
      </c>
      <c r="AF776" s="38" t="b" cm="1">
        <f t="array" ref="AF776">IFERROR(_xlfn.BYROW(TRACK_TYPES[[#This Row],[TRACK_TYPE_NARROW_GAUGE_RAILTYPE_OHLE]:[TRACK_TYPE_NARROW_GAUGE_RAILTYPE_NONE]],_xlfn.LAMBDA(_xlpm.r,OR(_xlpm.r))),FALSE)</f>
        <v>1</v>
      </c>
      <c r="AG776" s="38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0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ref="AE777">IFERROR(_xlfn.BYROW(TRACK_TYPES[[#This Row],[TRACK_TYPE_STANDARD_GAUGE_RAILTYPE_OHLE]:[TRACK_TYPE_STANDARD_GAUGE_RAILTYPE_NONE]],_xlfn.LAMBDA(_xlpm.r,OR(_xlpm.r))),FALSE)</f>
        <v>1</v>
      </c>
      <c r="AF777" s="38" t="b" cm="1">
        <f t="array" ref="AF777">IFERROR(_xlfn.BYROW(TRACK_TYPES[[#This Row],[TRACK_TYPE_NARROW_GAUGE_RAILTYPE_OHLE]:[TRACK_TYPE_NARROW_GAUGE_RAILTYPE_NONE]],_xlfn.LAMBDA(_xlpm.r,OR(_xlpm.r))),FALSE)</f>
        <v>1</v>
      </c>
      <c r="AG777" s="38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0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ref="AE778">IFERROR(_xlfn.BYROW(TRACK_TYPES[[#This Row],[TRACK_TYPE_STANDARD_GAUGE_RAILTYPE_OHLE]:[TRACK_TYPE_STANDARD_GAUGE_RAILTYPE_NONE]],_xlfn.LAMBDA(_xlpm.r,OR(_xlpm.r))),FALSE)</f>
        <v>1</v>
      </c>
      <c r="AF778" s="38" t="b" cm="1">
        <f t="array" ref="AF778">IFERROR(_xlfn.BYROW(TRACK_TYPES[[#This Row],[TRACK_TYPE_NARROW_GAUGE_RAILTYPE_OHLE]:[TRACK_TYPE_NARROW_GAUGE_RAILTYPE_NONE]],_xlfn.LAMBDA(_xlpm.r,OR(_xlpm.r))),FALSE)</f>
        <v>1</v>
      </c>
      <c r="AG778" s="38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0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ref="AE779">IFERROR(_xlfn.BYROW(TRACK_TYPES[[#This Row],[TRACK_TYPE_STANDARD_GAUGE_RAILTYPE_OHLE]:[TRACK_TYPE_STANDARD_GAUGE_RAILTYPE_NONE]],_xlfn.LAMBDA(_xlpm.r,OR(_xlpm.r))),FALSE)</f>
        <v>1</v>
      </c>
      <c r="AF779" s="38" t="b" cm="1">
        <f t="array" ref="AF779">IFERROR(_xlfn.BYROW(TRACK_TYPES[[#This Row],[TRACK_TYPE_NARROW_GAUGE_RAILTYPE_OHLE]:[TRACK_TYPE_NARROW_GAUGE_RAILTYPE_NONE]],_xlfn.LAMBDA(_xlpm.r,OR(_xlpm.r))),FALSE)</f>
        <v>1</v>
      </c>
      <c r="AG779" s="38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0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ref="AE780">IFERROR(_xlfn.BYROW(TRACK_TYPES[[#This Row],[TRACK_TYPE_STANDARD_GAUGE_RAILTYPE_OHLE]:[TRACK_TYPE_STANDARD_GAUGE_RAILTYPE_NONE]],_xlfn.LAMBDA(_xlpm.r,OR(_xlpm.r))),FALSE)</f>
        <v>1</v>
      </c>
      <c r="AF780" s="38" t="b" cm="1">
        <f t="array" ref="AF780">IFERROR(_xlfn.BYROW(TRACK_TYPES[[#This Row],[TRACK_TYPE_NARROW_GAUGE_RAILTYPE_OHLE]:[TRACK_TYPE_NARROW_GAUGE_RAILTYPE_NONE]],_xlfn.LAMBDA(_xlpm.r,OR(_xlpm.r))),FALSE)</f>
        <v>1</v>
      </c>
      <c r="AG780" s="38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0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ref="AE781">IFERROR(_xlfn.BYROW(TRACK_TYPES[[#This Row],[TRACK_TYPE_STANDARD_GAUGE_RAILTYPE_OHLE]:[TRACK_TYPE_STANDARD_GAUGE_RAILTYPE_NONE]],_xlfn.LAMBDA(_xlpm.r,OR(_xlpm.r))),FALSE)</f>
        <v>1</v>
      </c>
      <c r="AF781" s="38" t="b" cm="1">
        <f t="array" ref="AF781">IFERROR(_xlfn.BYROW(TRACK_TYPES[[#This Row],[TRACK_TYPE_NARROW_GAUGE_RAILTYPE_OHLE]:[TRACK_TYPE_NARROW_GAUGE_RAILTYPE_NONE]],_xlfn.LAMBDA(_xlpm.r,OR(_xlpm.r))),FALSE)</f>
        <v>1</v>
      </c>
      <c r="AG781" s="38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0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ref="AE782">IFERROR(_xlfn.BYROW(TRACK_TYPES[[#This Row],[TRACK_TYPE_STANDARD_GAUGE_RAILTYPE_OHLE]:[TRACK_TYPE_STANDARD_GAUGE_RAILTYPE_NONE]],_xlfn.LAMBDA(_xlpm.r,OR(_xlpm.r))),FALSE)</f>
        <v>1</v>
      </c>
      <c r="AF782" s="38" t="b" cm="1">
        <f t="array" ref="AF782">IFERROR(_xlfn.BYROW(TRACK_TYPES[[#This Row],[TRACK_TYPE_NARROW_GAUGE_RAILTYPE_OHLE]:[TRACK_TYPE_NARROW_GAUGE_RAILTYPE_NONE]],_xlfn.LAMBDA(_xlpm.r,OR(_xlpm.r))),FALSE)</f>
        <v>1</v>
      </c>
      <c r="AG782" s="38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0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ref="AE783">IFERROR(_xlfn.BYROW(TRACK_TYPES[[#This Row],[TRACK_TYPE_STANDARD_GAUGE_RAILTYPE_OHLE]:[TRACK_TYPE_STANDARD_GAUGE_RAILTYPE_NONE]],_xlfn.LAMBDA(_xlpm.r,OR(_xlpm.r))),FALSE)</f>
        <v>1</v>
      </c>
      <c r="AF783" s="38" t="b" cm="1">
        <f t="array" ref="AF783">IFERROR(_xlfn.BYROW(TRACK_TYPES[[#This Row],[TRACK_TYPE_NARROW_GAUGE_RAILTYPE_OHLE]:[TRACK_TYPE_NARROW_GAUGE_RAILTYPE_NONE]],_xlfn.LAMBDA(_xlpm.r,OR(_xlpm.r))),FALSE)</f>
        <v>1</v>
      </c>
      <c r="AG783" s="38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0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ref="AE784">IFERROR(_xlfn.BYROW(TRACK_TYPES[[#This Row],[TRACK_TYPE_STANDARD_GAUGE_RAILTYPE_OHLE]:[TRACK_TYPE_STANDARD_GAUGE_RAILTYPE_NONE]],_xlfn.LAMBDA(_xlpm.r,OR(_xlpm.r))),FALSE)</f>
        <v>1</v>
      </c>
      <c r="AF784" s="38" t="b" cm="1">
        <f t="array" ref="AF784">IFERROR(_xlfn.BYROW(TRACK_TYPES[[#This Row],[TRACK_TYPE_NARROW_GAUGE_RAILTYPE_OHLE]:[TRACK_TYPE_NARROW_GAUGE_RAILTYPE_NONE]],_xlfn.LAMBDA(_xlpm.r,OR(_xlpm.r))),FALSE)</f>
        <v>1</v>
      </c>
      <c r="AG784" s="38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0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ref="AE785">IFERROR(_xlfn.BYROW(TRACK_TYPES[[#This Row],[TRACK_TYPE_STANDARD_GAUGE_RAILTYPE_OHLE]:[TRACK_TYPE_STANDARD_GAUGE_RAILTYPE_NONE]],_xlfn.LAMBDA(_xlpm.r,OR(_xlpm.r))),FALSE)</f>
        <v>1</v>
      </c>
      <c r="AF785" s="38" t="b" cm="1">
        <f t="array" ref="AF785">IFERROR(_xlfn.BYROW(TRACK_TYPES[[#This Row],[TRACK_TYPE_NARROW_GAUGE_RAILTYPE_OHLE]:[TRACK_TYPE_NARROW_GAUGE_RAILTYPE_NONE]],_xlfn.LAMBDA(_xlpm.r,OR(_xlpm.r))),FALSE)</f>
        <v>1</v>
      </c>
      <c r="AG785" s="38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0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ref="AE786">IFERROR(_xlfn.BYROW(TRACK_TYPES[[#This Row],[TRACK_TYPE_STANDARD_GAUGE_RAILTYPE_OHLE]:[TRACK_TYPE_STANDARD_GAUGE_RAILTYPE_NONE]],_xlfn.LAMBDA(_xlpm.r,OR(_xlpm.r))),FALSE)</f>
        <v>1</v>
      </c>
      <c r="AF786" s="38" t="b" cm="1">
        <f t="array" ref="AF786">IFERROR(_xlfn.BYROW(TRACK_TYPES[[#This Row],[TRACK_TYPE_NARROW_GAUGE_RAILTYPE_OHLE]:[TRACK_TYPE_NARROW_GAUGE_RAILTYPE_NONE]],_xlfn.LAMBDA(_xlpm.r,OR(_xlpm.r))),FALSE)</f>
        <v>1</v>
      </c>
      <c r="AG786" s="38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0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ref="AE787">IFERROR(_xlfn.BYROW(TRACK_TYPES[[#This Row],[TRACK_TYPE_STANDARD_GAUGE_RAILTYPE_OHLE]:[TRACK_TYPE_STANDARD_GAUGE_RAILTYPE_NONE]],_xlfn.LAMBDA(_xlpm.r,OR(_xlpm.r))),FALSE)</f>
        <v>1</v>
      </c>
      <c r="AF787" s="38" t="b" cm="1">
        <f t="array" ref="AF787">IFERROR(_xlfn.BYROW(TRACK_TYPES[[#This Row],[TRACK_TYPE_NARROW_GAUGE_RAILTYPE_OHLE]:[TRACK_TYPE_NARROW_GAUGE_RAILTYPE_NONE]],_xlfn.LAMBDA(_xlpm.r,OR(_xlpm.r))),FALSE)</f>
        <v>1</v>
      </c>
      <c r="AG787" s="38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0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ref="AE788">IFERROR(_xlfn.BYROW(TRACK_TYPES[[#This Row],[TRACK_TYPE_STANDARD_GAUGE_RAILTYPE_OHLE]:[TRACK_TYPE_STANDARD_GAUGE_RAILTYPE_NONE]],_xlfn.LAMBDA(_xlpm.r,OR(_xlpm.r))),FALSE)</f>
        <v>1</v>
      </c>
      <c r="AF788" s="38" t="b" cm="1">
        <f t="array" ref="AF788">IFERROR(_xlfn.BYROW(TRACK_TYPES[[#This Row],[TRACK_TYPE_NARROW_GAUGE_RAILTYPE_OHLE]:[TRACK_TYPE_NARROW_GAUGE_RAILTYPE_NONE]],_xlfn.LAMBDA(_xlpm.r,OR(_xlpm.r))),FALSE)</f>
        <v>1</v>
      </c>
      <c r="AG788" s="38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0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ref="AE789">IFERROR(_xlfn.BYROW(TRACK_TYPES[[#This Row],[TRACK_TYPE_STANDARD_GAUGE_RAILTYPE_OHLE]:[TRACK_TYPE_STANDARD_GAUGE_RAILTYPE_NONE]],_xlfn.LAMBDA(_xlpm.r,OR(_xlpm.r))),FALSE)</f>
        <v>1</v>
      </c>
      <c r="AF789" s="38" t="b" cm="1">
        <f t="array" ref="AF789">IFERROR(_xlfn.BYROW(TRACK_TYPES[[#This Row],[TRACK_TYPE_NARROW_GAUGE_RAILTYPE_OHLE]:[TRACK_TYPE_NARROW_GAUGE_RAILTYPE_NONE]],_xlfn.LAMBDA(_xlpm.r,OR(_xlpm.r))),FALSE)</f>
        <v>1</v>
      </c>
      <c r="AG789" s="38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3295</v>
      </c>
      <c r="B790" s="40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ref="AE790">IFERROR(_xlfn.BYROW(TRACK_TYPES[[#This Row],[TRACK_TYPE_STANDARD_GAUGE_RAILTYPE_OHLE]:[TRACK_TYPE_STANDARD_GAUGE_RAILTYPE_NONE]],_xlfn.LAMBDA(_xlpm.r,OR(_xlpm.r))),FALSE)</f>
        <v>1</v>
      </c>
      <c r="AF790" s="38" t="b" cm="1">
        <f t="array" ref="AF790">IFERROR(_xlfn.BYROW(TRACK_TYPES[[#This Row],[TRACK_TYPE_NARROW_GAUGE_RAILTYPE_OHLE]:[TRACK_TYPE_NARROW_GAUGE_RAILTYPE_NONE]],_xlfn.LAMBDA(_xlpm.r,OR(_xlpm.r))),FALSE)</f>
        <v>0</v>
      </c>
      <c r="AG790" s="38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3296</v>
      </c>
      <c r="B791" s="40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ref="AE791">IFERROR(_xlfn.BYROW(TRACK_TYPES[[#This Row],[TRACK_TYPE_STANDARD_GAUGE_RAILTYPE_OHLE]:[TRACK_TYPE_STANDARD_GAUGE_RAILTYPE_NONE]],_xlfn.LAMBDA(_xlpm.r,OR(_xlpm.r))),FALSE)</f>
        <v>0</v>
      </c>
      <c r="AF791" s="38" t="b" cm="1">
        <f t="array" ref="AF791">IFERROR(_xlfn.BYROW(TRACK_TYPES[[#This Row],[TRACK_TYPE_NARROW_GAUGE_RAILTYPE_OHLE]:[TRACK_TYPE_NARROW_GAUGE_RAILTYPE_NONE]],_xlfn.LAMBDA(_xlpm.r,OR(_xlpm.r))),FALSE)</f>
        <v>1</v>
      </c>
      <c r="AG791" s="38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3297</v>
      </c>
      <c r="B792" s="40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ref="AE792">IFERROR(_xlfn.BYROW(TRACK_TYPES[[#This Row],[TRACK_TYPE_STANDARD_GAUGE_RAILTYPE_OHLE]:[TRACK_TYPE_STANDARD_GAUGE_RAILTYPE_NONE]],_xlfn.LAMBDA(_xlpm.r,OR(_xlpm.r))),FALSE)</f>
        <v>0</v>
      </c>
      <c r="AF792" s="38" t="b" cm="1">
        <f t="array" ref="AF792">IFERROR(_xlfn.BYROW(TRACK_TYPES[[#This Row],[TRACK_TYPE_NARROW_GAUGE_RAILTYPE_OHLE]:[TRACK_TYPE_NARROW_GAUGE_RAILTYPE_NONE]],_xlfn.LAMBDA(_xlpm.r,OR(_xlpm.r))),FALSE)</f>
        <v>1</v>
      </c>
      <c r="AG792" s="38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3298</v>
      </c>
      <c r="B793" s="40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ref="AE793">IFERROR(_xlfn.BYROW(TRACK_TYPES[[#This Row],[TRACK_TYPE_STANDARD_GAUGE_RAILTYPE_OHLE]:[TRACK_TYPE_STANDARD_GAUGE_RAILTYPE_NONE]],_xlfn.LAMBDA(_xlpm.r,OR(_xlpm.r))),FALSE)</f>
        <v>1</v>
      </c>
      <c r="AF793" s="38" t="b" cm="1">
        <f t="array" ref="AF793">IFERROR(_xlfn.BYROW(TRACK_TYPES[[#This Row],[TRACK_TYPE_NARROW_GAUGE_RAILTYPE_OHLE]:[TRACK_TYPE_NARROW_GAUGE_RAILTYPE_NONE]],_xlfn.LAMBDA(_xlpm.r,OR(_xlpm.r))),FALSE)</f>
        <v>0</v>
      </c>
      <c r="AG793" s="38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3299</v>
      </c>
      <c r="B794" s="40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ref="AE794">IFERROR(_xlfn.BYROW(TRACK_TYPES[[#This Row],[TRACK_TYPE_STANDARD_GAUGE_RAILTYPE_OHLE]:[TRACK_TYPE_STANDARD_GAUGE_RAILTYPE_NONE]],_xlfn.LAMBDA(_xlpm.r,OR(_xlpm.r))),FALSE)</f>
        <v>1</v>
      </c>
      <c r="AF794" s="38" t="b" cm="1">
        <f t="array" ref="AF794">IFERROR(_xlfn.BYROW(TRACK_TYPES[[#This Row],[TRACK_TYPE_NARROW_GAUGE_RAILTYPE_OHLE]:[TRACK_TYPE_NARROW_GAUGE_RAILTYPE_NONE]],_xlfn.LAMBDA(_xlpm.r,OR(_xlpm.r))),FALSE)</f>
        <v>0</v>
      </c>
      <c r="AG794" s="38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3300</v>
      </c>
      <c r="B795" s="40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ref="AE795">IFERROR(_xlfn.BYROW(TRACK_TYPES[[#This Row],[TRACK_TYPE_STANDARD_GAUGE_RAILTYPE_OHLE]:[TRACK_TYPE_STANDARD_GAUGE_RAILTYPE_NONE]],_xlfn.LAMBDA(_xlpm.r,OR(_xlpm.r))),FALSE)</f>
        <v>0</v>
      </c>
      <c r="AF795" s="38" t="b" cm="1">
        <f t="array" ref="AF795">IFERROR(_xlfn.BYROW(TRACK_TYPES[[#This Row],[TRACK_TYPE_NARROW_GAUGE_RAILTYPE_OHLE]:[TRACK_TYPE_NARROW_GAUGE_RAILTYPE_NONE]],_xlfn.LAMBDA(_xlpm.r,OR(_xlpm.r))),FALSE)</f>
        <v>1</v>
      </c>
      <c r="AG795" s="38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3477</v>
      </c>
      <c r="B796" s="40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ref="AE796">IFERROR(_xlfn.BYROW(TRACK_TYPES[[#This Row],[TRACK_TYPE_STANDARD_GAUGE_RAILTYPE_OHLE]:[TRACK_TYPE_STANDARD_GAUGE_RAILTYPE_NONE]],_xlfn.LAMBDA(_xlpm.r,OR(_xlpm.r))),FALSE)</f>
        <v>0</v>
      </c>
      <c r="AF796" s="38" t="b" cm="1">
        <f t="array" ref="AF796">IFERROR(_xlfn.BYROW(TRACK_TYPES[[#This Row],[TRACK_TYPE_NARROW_GAUGE_RAILTYPE_OHLE]:[TRACK_TYPE_NARROW_GAUGE_RAILTYPE_NONE]],_xlfn.LAMBDA(_xlpm.r,OR(_xlpm.r))),FALSE)</f>
        <v>1</v>
      </c>
      <c r="AG796" s="38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3301</v>
      </c>
      <c r="B797" s="40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ref="AE797">IFERROR(_xlfn.BYROW(TRACK_TYPES[[#This Row],[TRACK_TYPE_STANDARD_GAUGE_RAILTYPE_OHLE]:[TRACK_TYPE_STANDARD_GAUGE_RAILTYPE_NONE]],_xlfn.LAMBDA(_xlpm.r,OR(_xlpm.r))),FALSE)</f>
        <v>0</v>
      </c>
      <c r="AF797" s="38" t="b" cm="1">
        <f t="array" ref="AF797">IFERROR(_xlfn.BYROW(TRACK_TYPES[[#This Row],[TRACK_TYPE_NARROW_GAUGE_RAILTYPE_OHLE]:[TRACK_TYPE_NARROW_GAUGE_RAILTYPE_NONE]],_xlfn.LAMBDA(_xlpm.r,OR(_xlpm.r))),FALSE)</f>
        <v>1</v>
      </c>
      <c r="AG797" s="38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3302</v>
      </c>
      <c r="B798" s="40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ref="AE798">IFERROR(_xlfn.BYROW(TRACK_TYPES[[#This Row],[TRACK_TYPE_STANDARD_GAUGE_RAILTYPE_OHLE]:[TRACK_TYPE_STANDARD_GAUGE_RAILTYPE_NONE]],_xlfn.LAMBDA(_xlpm.r,OR(_xlpm.r))),FALSE)</f>
        <v>0</v>
      </c>
      <c r="AF798" s="38" t="b" cm="1">
        <f t="array" ref="AF798">IFERROR(_xlfn.BYROW(TRACK_TYPES[[#This Row],[TRACK_TYPE_NARROW_GAUGE_RAILTYPE_OHLE]:[TRACK_TYPE_NARROW_GAUGE_RAILTYPE_NONE]],_xlfn.LAMBDA(_xlpm.r,OR(_xlpm.r))),FALSE)</f>
        <v>1</v>
      </c>
      <c r="AG798" s="38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3303</v>
      </c>
      <c r="B799" s="40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ref="AE799">IFERROR(_xlfn.BYROW(TRACK_TYPES[[#This Row],[TRACK_TYPE_STANDARD_GAUGE_RAILTYPE_OHLE]:[TRACK_TYPE_STANDARD_GAUGE_RAILTYPE_NONE]],_xlfn.LAMBDA(_xlpm.r,OR(_xlpm.r))),FALSE)</f>
        <v>0</v>
      </c>
      <c r="AF799" s="38" t="b" cm="1">
        <f t="array" ref="AF799">IFERROR(_xlfn.BYROW(TRACK_TYPES[[#This Row],[TRACK_TYPE_NARROW_GAUGE_RAILTYPE_OHLE]:[TRACK_TYPE_NARROW_GAUGE_RAILTYPE_NONE]],_xlfn.LAMBDA(_xlpm.r,OR(_xlpm.r))),FALSE)</f>
        <v>1</v>
      </c>
      <c r="AG799" s="38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3304</v>
      </c>
      <c r="B800" s="40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ref="AE800">IFERROR(_xlfn.BYROW(TRACK_TYPES[[#This Row],[TRACK_TYPE_STANDARD_GAUGE_RAILTYPE_OHLE]:[TRACK_TYPE_STANDARD_GAUGE_RAILTYPE_NONE]],_xlfn.LAMBDA(_xlpm.r,OR(_xlpm.r))),FALSE)</f>
        <v>0</v>
      </c>
      <c r="AF800" s="38" t="b" cm="1">
        <f t="array" ref="AF800">IFERROR(_xlfn.BYROW(TRACK_TYPES[[#This Row],[TRACK_TYPE_NARROW_GAUGE_RAILTYPE_OHLE]:[TRACK_TYPE_NARROW_GAUGE_RAILTYPE_NONE]],_xlfn.LAMBDA(_xlpm.r,OR(_xlpm.r))),FALSE)</f>
        <v>1</v>
      </c>
      <c r="AG800" s="38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3305</v>
      </c>
      <c r="B801" s="40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ref="AE801">IFERROR(_xlfn.BYROW(TRACK_TYPES[[#This Row],[TRACK_TYPE_STANDARD_GAUGE_RAILTYPE_OHLE]:[TRACK_TYPE_STANDARD_GAUGE_RAILTYPE_NONE]],_xlfn.LAMBDA(_xlpm.r,OR(_xlpm.r))),FALSE)</f>
        <v>0</v>
      </c>
      <c r="AF801" s="38" t="b" cm="1">
        <f t="array" ref="AF801">IFERROR(_xlfn.BYROW(TRACK_TYPES[[#This Row],[TRACK_TYPE_NARROW_GAUGE_RAILTYPE_OHLE]:[TRACK_TYPE_NARROW_GAUGE_RAILTYPE_NONE]],_xlfn.LAMBDA(_xlpm.r,OR(_xlpm.r))),FALSE)</f>
        <v>1</v>
      </c>
      <c r="AG801" s="38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3306</v>
      </c>
      <c r="B802" s="40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ref="AE802">IFERROR(_xlfn.BYROW(TRACK_TYPES[[#This Row],[TRACK_TYPE_STANDARD_GAUGE_RAILTYPE_OHLE]:[TRACK_TYPE_STANDARD_GAUGE_RAILTYPE_NONE]],_xlfn.LAMBDA(_xlpm.r,OR(_xlpm.r))),FALSE)</f>
        <v>0</v>
      </c>
      <c r="AF802" s="38" t="b" cm="1">
        <f t="array" ref="AF802">IFERROR(_xlfn.BYROW(TRACK_TYPES[[#This Row],[TRACK_TYPE_NARROW_GAUGE_RAILTYPE_OHLE]:[TRACK_TYPE_NARROW_GAUGE_RAILTYPE_NONE]],_xlfn.LAMBDA(_xlpm.r,OR(_xlpm.r))),FALSE)</f>
        <v>1</v>
      </c>
      <c r="AG802" s="38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3307</v>
      </c>
      <c r="B803" s="40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ref="AE803">IFERROR(_xlfn.BYROW(TRACK_TYPES[[#This Row],[TRACK_TYPE_STANDARD_GAUGE_RAILTYPE_OHLE]:[TRACK_TYPE_STANDARD_GAUGE_RAILTYPE_NONE]],_xlfn.LAMBDA(_xlpm.r,OR(_xlpm.r))),FALSE)</f>
        <v>1</v>
      </c>
      <c r="AF803" s="38" t="b" cm="1">
        <f t="array" ref="AF803">IFERROR(_xlfn.BYROW(TRACK_TYPES[[#This Row],[TRACK_TYPE_NARROW_GAUGE_RAILTYPE_OHLE]:[TRACK_TYPE_NARROW_GAUGE_RAILTYPE_NONE]],_xlfn.LAMBDA(_xlpm.r,OR(_xlpm.r))),FALSE)</f>
        <v>0</v>
      </c>
      <c r="AG803" s="38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3308</v>
      </c>
      <c r="B804" s="40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ref="AE804">IFERROR(_xlfn.BYROW(TRACK_TYPES[[#This Row],[TRACK_TYPE_STANDARD_GAUGE_RAILTYPE_OHLE]:[TRACK_TYPE_STANDARD_GAUGE_RAILTYPE_NONE]],_xlfn.LAMBDA(_xlpm.r,OR(_xlpm.r))),FALSE)</f>
        <v>1</v>
      </c>
      <c r="AF804" s="38" t="b" cm="1">
        <f t="array" ref="AF804">IFERROR(_xlfn.BYROW(TRACK_TYPES[[#This Row],[TRACK_TYPE_NARROW_GAUGE_RAILTYPE_OHLE]:[TRACK_TYPE_NARROW_GAUGE_RAILTYPE_NONE]],_xlfn.LAMBDA(_xlpm.r,OR(_xlpm.r))),FALSE)</f>
        <v>0</v>
      </c>
      <c r="AG804" s="38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1733</v>
      </c>
      <c r="B805" s="40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ref="AE805">IFERROR(_xlfn.BYROW(TRACK_TYPES[[#This Row],[TRACK_TYPE_STANDARD_GAUGE_RAILTYPE_OHLE]:[TRACK_TYPE_STANDARD_GAUGE_RAILTYPE_NONE]],_xlfn.LAMBDA(_xlpm.r,OR(_xlpm.r))),FALSE)</f>
        <v>1</v>
      </c>
      <c r="AF805" s="38" t="b" cm="1">
        <f t="array" ref="AF805">IFERROR(_xlfn.BYROW(TRACK_TYPES[[#This Row],[TRACK_TYPE_NARROW_GAUGE_RAILTYPE_OHLE]:[TRACK_TYPE_NARROW_GAUGE_RAILTYPE_NONE]],_xlfn.LAMBDA(_xlpm.r,OR(_xlpm.r))),FALSE)</f>
        <v>1</v>
      </c>
      <c r="AG805" s="38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1734</v>
      </c>
      <c r="B806" s="40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ref="AE806">IFERROR(_xlfn.BYROW(TRACK_TYPES[[#This Row],[TRACK_TYPE_STANDARD_GAUGE_RAILTYPE_OHLE]:[TRACK_TYPE_STANDARD_GAUGE_RAILTYPE_NONE]],_xlfn.LAMBDA(_xlpm.r,OR(_xlpm.r))),FALSE)</f>
        <v>1</v>
      </c>
      <c r="AF806" s="38" t="b" cm="1">
        <f t="array" ref="AF806">IFERROR(_xlfn.BYROW(TRACK_TYPES[[#This Row],[TRACK_TYPE_NARROW_GAUGE_RAILTYPE_OHLE]:[TRACK_TYPE_NARROW_GAUGE_RAILTYPE_NONE]],_xlfn.LAMBDA(_xlpm.r,OR(_xlpm.r))),FALSE)</f>
        <v>1</v>
      </c>
      <c r="AG806" s="38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1719</v>
      </c>
      <c r="B807" s="40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ref="AE807">IFERROR(_xlfn.BYROW(TRACK_TYPES[[#This Row],[TRACK_TYPE_STANDARD_GAUGE_RAILTYPE_OHLE]:[TRACK_TYPE_STANDARD_GAUGE_RAILTYPE_NONE]],_xlfn.LAMBDA(_xlpm.r,OR(_xlpm.r))),FALSE)</f>
        <v>1</v>
      </c>
      <c r="AF807" s="38" t="b" cm="1">
        <f t="array" ref="AF807">IFERROR(_xlfn.BYROW(TRACK_TYPES[[#This Row],[TRACK_TYPE_NARROW_GAUGE_RAILTYPE_OHLE]:[TRACK_TYPE_NARROW_GAUGE_RAILTYPE_NONE]],_xlfn.LAMBDA(_xlpm.r,OR(_xlpm.r))),FALSE)</f>
        <v>1</v>
      </c>
      <c r="AG807" s="38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1714</v>
      </c>
      <c r="B808" s="40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ref="AE808">IFERROR(_xlfn.BYROW(TRACK_TYPES[[#This Row],[TRACK_TYPE_STANDARD_GAUGE_RAILTYPE_OHLE]:[TRACK_TYPE_STANDARD_GAUGE_RAILTYPE_NONE]],_xlfn.LAMBDA(_xlpm.r,OR(_xlpm.r))),FALSE)</f>
        <v>1</v>
      </c>
      <c r="AF808" s="38" t="b" cm="1">
        <f t="array" ref="AF808">IFERROR(_xlfn.BYROW(TRACK_TYPES[[#This Row],[TRACK_TYPE_NARROW_GAUGE_RAILTYPE_OHLE]:[TRACK_TYPE_NARROW_GAUGE_RAILTYPE_NONE]],_xlfn.LAMBDA(_xlpm.r,OR(_xlpm.r))),FALSE)</f>
        <v>1</v>
      </c>
      <c r="AG808" s="38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1715</v>
      </c>
      <c r="B809" s="40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ref="AE809">IFERROR(_xlfn.BYROW(TRACK_TYPES[[#This Row],[TRACK_TYPE_STANDARD_GAUGE_RAILTYPE_OHLE]:[TRACK_TYPE_STANDARD_GAUGE_RAILTYPE_NONE]],_xlfn.LAMBDA(_xlpm.r,OR(_xlpm.r))),FALSE)</f>
        <v>1</v>
      </c>
      <c r="AF809" s="38" t="b" cm="1">
        <f t="array" ref="AF809">IFERROR(_xlfn.BYROW(TRACK_TYPES[[#This Row],[TRACK_TYPE_NARROW_GAUGE_RAILTYPE_OHLE]:[TRACK_TYPE_NARROW_GAUGE_RAILTYPE_NONE]],_xlfn.LAMBDA(_xlpm.r,OR(_xlpm.r))),FALSE)</f>
        <v>1</v>
      </c>
      <c r="AG809" s="38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1716</v>
      </c>
      <c r="B810" s="40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ref="AE810">IFERROR(_xlfn.BYROW(TRACK_TYPES[[#This Row],[TRACK_TYPE_STANDARD_GAUGE_RAILTYPE_OHLE]:[TRACK_TYPE_STANDARD_GAUGE_RAILTYPE_NONE]],_xlfn.LAMBDA(_xlpm.r,OR(_xlpm.r))),FALSE)</f>
        <v>1</v>
      </c>
      <c r="AF810" s="38" t="b" cm="1">
        <f t="array" ref="AF810">IFERROR(_xlfn.BYROW(TRACK_TYPES[[#This Row],[TRACK_TYPE_NARROW_GAUGE_RAILTYPE_OHLE]:[TRACK_TYPE_NARROW_GAUGE_RAILTYPE_NONE]],_xlfn.LAMBDA(_xlpm.r,OR(_xlpm.r))),FALSE)</f>
        <v>1</v>
      </c>
      <c r="AG810" s="38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1717</v>
      </c>
      <c r="B811" s="40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ref="AE811">IFERROR(_xlfn.BYROW(TRACK_TYPES[[#This Row],[TRACK_TYPE_STANDARD_GAUGE_RAILTYPE_OHLE]:[TRACK_TYPE_STANDARD_GAUGE_RAILTYPE_NONE]],_xlfn.LAMBDA(_xlpm.r,OR(_xlpm.r))),FALSE)</f>
        <v>1</v>
      </c>
      <c r="AF811" s="38" t="b" cm="1">
        <f t="array" ref="AF811">IFERROR(_xlfn.BYROW(TRACK_TYPES[[#This Row],[TRACK_TYPE_NARROW_GAUGE_RAILTYPE_OHLE]:[TRACK_TYPE_NARROW_GAUGE_RAILTYPE_NONE]],_xlfn.LAMBDA(_xlpm.r,OR(_xlpm.r))),FALSE)</f>
        <v>1</v>
      </c>
      <c r="AG811" s="38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1718</v>
      </c>
      <c r="B812" s="40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ref="AE812">IFERROR(_xlfn.BYROW(TRACK_TYPES[[#This Row],[TRACK_TYPE_STANDARD_GAUGE_RAILTYPE_OHLE]:[TRACK_TYPE_STANDARD_GAUGE_RAILTYPE_NONE]],_xlfn.LAMBDA(_xlpm.r,OR(_xlpm.r))),FALSE)</f>
        <v>1</v>
      </c>
      <c r="AF812" s="38" t="b" cm="1">
        <f t="array" ref="AF812">IFERROR(_xlfn.BYROW(TRACK_TYPES[[#This Row],[TRACK_TYPE_NARROW_GAUGE_RAILTYPE_OHLE]:[TRACK_TYPE_NARROW_GAUGE_RAILTYPE_NONE]],_xlfn.LAMBDA(_xlpm.r,OR(_xlpm.r))),FALSE)</f>
        <v>1</v>
      </c>
      <c r="AG812" s="38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1737</v>
      </c>
      <c r="B813" s="40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ref="AE813">IFERROR(_xlfn.BYROW(TRACK_TYPES[[#This Row],[TRACK_TYPE_STANDARD_GAUGE_RAILTYPE_OHLE]:[TRACK_TYPE_STANDARD_GAUGE_RAILTYPE_NONE]],_xlfn.LAMBDA(_xlpm.r,OR(_xlpm.r))),FALSE)</f>
        <v>0</v>
      </c>
      <c r="AF813" s="38" t="b" cm="1">
        <f t="array" ref="AF813">IFERROR(_xlfn.BYROW(TRACK_TYPES[[#This Row],[TRACK_TYPE_NARROW_GAUGE_RAILTYPE_OHLE]:[TRACK_TYPE_NARROW_GAUGE_RAILTYPE_NONE]],_xlfn.LAMBDA(_xlpm.r,OR(_xlpm.r))),FALSE)</f>
        <v>0</v>
      </c>
      <c r="AG813" s="38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3309</v>
      </c>
      <c r="B814" s="40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ref="AE814">IFERROR(_xlfn.BYROW(TRACK_TYPES[[#This Row],[TRACK_TYPE_STANDARD_GAUGE_RAILTYPE_OHLE]:[TRACK_TYPE_STANDARD_GAUGE_RAILTYPE_NONE]],_xlfn.LAMBDA(_xlpm.r,OR(_xlpm.r))),FALSE)</f>
        <v>1</v>
      </c>
      <c r="AF814" s="38" t="b" cm="1">
        <f t="array" ref="AF814">IFERROR(_xlfn.BYROW(TRACK_TYPES[[#This Row],[TRACK_TYPE_NARROW_GAUGE_RAILTYPE_OHLE]:[TRACK_TYPE_NARROW_GAUGE_RAILTYPE_NONE]],_xlfn.LAMBDA(_xlpm.r,OR(_xlpm.r))),FALSE)</f>
        <v>0</v>
      </c>
      <c r="AG814" s="38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3310</v>
      </c>
      <c r="B815" s="40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ref="AE815">IFERROR(_xlfn.BYROW(TRACK_TYPES[[#This Row],[TRACK_TYPE_STANDARD_GAUGE_RAILTYPE_OHLE]:[TRACK_TYPE_STANDARD_GAUGE_RAILTYPE_NONE]],_xlfn.LAMBDA(_xlpm.r,OR(_xlpm.r))),FALSE)</f>
        <v>1</v>
      </c>
      <c r="AF815" s="38" t="b" cm="1">
        <f t="array" ref="AF815">IFERROR(_xlfn.BYROW(TRACK_TYPES[[#This Row],[TRACK_TYPE_NARROW_GAUGE_RAILTYPE_OHLE]:[TRACK_TYPE_NARROW_GAUGE_RAILTYPE_NONE]],_xlfn.LAMBDA(_xlpm.r,OR(_xlpm.r))),FALSE)</f>
        <v>0</v>
      </c>
      <c r="AG815" s="38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3311</v>
      </c>
      <c r="B816" s="40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ref="AE816">IFERROR(_xlfn.BYROW(TRACK_TYPES[[#This Row],[TRACK_TYPE_STANDARD_GAUGE_RAILTYPE_OHLE]:[TRACK_TYPE_STANDARD_GAUGE_RAILTYPE_NONE]],_xlfn.LAMBDA(_xlpm.r,OR(_xlpm.r))),FALSE)</f>
        <v>1</v>
      </c>
      <c r="AF816" s="38" t="b" cm="1">
        <f t="array" ref="AF816">IFERROR(_xlfn.BYROW(TRACK_TYPES[[#This Row],[TRACK_TYPE_NARROW_GAUGE_RAILTYPE_OHLE]:[TRACK_TYPE_NARROW_GAUGE_RAILTYPE_NONE]],_xlfn.LAMBDA(_xlpm.r,OR(_xlpm.r))),FALSE)</f>
        <v>0</v>
      </c>
      <c r="AG816" s="38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3312</v>
      </c>
      <c r="B817" s="40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ref="AE817">IFERROR(_xlfn.BYROW(TRACK_TYPES[[#This Row],[TRACK_TYPE_STANDARD_GAUGE_RAILTYPE_OHLE]:[TRACK_TYPE_STANDARD_GAUGE_RAILTYPE_NONE]],_xlfn.LAMBDA(_xlpm.r,OR(_xlpm.r))),FALSE)</f>
        <v>1</v>
      </c>
      <c r="AF817" s="38" t="b" cm="1">
        <f t="array" ref="AF817">IFERROR(_xlfn.BYROW(TRACK_TYPES[[#This Row],[TRACK_TYPE_NARROW_GAUGE_RAILTYPE_OHLE]:[TRACK_TYPE_NARROW_GAUGE_RAILTYPE_NONE]],_xlfn.LAMBDA(_xlpm.r,OR(_xlpm.r))),FALSE)</f>
        <v>0</v>
      </c>
      <c r="AG817" s="38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3313</v>
      </c>
      <c r="B818" s="40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ref="AE818">IFERROR(_xlfn.BYROW(TRACK_TYPES[[#This Row],[TRACK_TYPE_STANDARD_GAUGE_RAILTYPE_OHLE]:[TRACK_TYPE_STANDARD_GAUGE_RAILTYPE_NONE]],_xlfn.LAMBDA(_xlpm.r,OR(_xlpm.r))),FALSE)</f>
        <v>1</v>
      </c>
      <c r="AF818" s="38" t="b" cm="1">
        <f t="array" ref="AF818">IFERROR(_xlfn.BYROW(TRACK_TYPES[[#This Row],[TRACK_TYPE_NARROW_GAUGE_RAILTYPE_OHLE]:[TRACK_TYPE_NARROW_GAUGE_RAILTYPE_NONE]],_xlfn.LAMBDA(_xlpm.r,OR(_xlpm.r))),FALSE)</f>
        <v>0</v>
      </c>
      <c r="AG818" s="38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3314</v>
      </c>
      <c r="B819" s="40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ref="AE819">IFERROR(_xlfn.BYROW(TRACK_TYPES[[#This Row],[TRACK_TYPE_STANDARD_GAUGE_RAILTYPE_OHLE]:[TRACK_TYPE_STANDARD_GAUGE_RAILTYPE_NONE]],_xlfn.LAMBDA(_xlpm.r,OR(_xlpm.r))),FALSE)</f>
        <v>1</v>
      </c>
      <c r="AF819" s="38" t="b" cm="1">
        <f t="array" ref="AF819">IFERROR(_xlfn.BYROW(TRACK_TYPES[[#This Row],[TRACK_TYPE_NARROW_GAUGE_RAILTYPE_OHLE]:[TRACK_TYPE_NARROW_GAUGE_RAILTYPE_NONE]],_xlfn.LAMBDA(_xlpm.r,OR(_xlpm.r))),FALSE)</f>
        <v>0</v>
      </c>
      <c r="AG819" s="38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3315</v>
      </c>
      <c r="B820" s="40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ref="AE820">IFERROR(_xlfn.BYROW(TRACK_TYPES[[#This Row],[TRACK_TYPE_STANDARD_GAUGE_RAILTYPE_OHLE]:[TRACK_TYPE_STANDARD_GAUGE_RAILTYPE_NONE]],_xlfn.LAMBDA(_xlpm.r,OR(_xlpm.r))),FALSE)</f>
        <v>1</v>
      </c>
      <c r="AF820" s="38" t="b" cm="1">
        <f t="array" ref="AF820">IFERROR(_xlfn.BYROW(TRACK_TYPES[[#This Row],[TRACK_TYPE_NARROW_GAUGE_RAILTYPE_OHLE]:[TRACK_TYPE_NARROW_GAUGE_RAILTYPE_NONE]],_xlfn.LAMBDA(_xlpm.r,OR(_xlpm.r))),FALSE)</f>
        <v>0</v>
      </c>
      <c r="AG820" s="38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3316</v>
      </c>
      <c r="B821" s="40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ref="AE821">IFERROR(_xlfn.BYROW(TRACK_TYPES[[#This Row],[TRACK_TYPE_STANDARD_GAUGE_RAILTYPE_OHLE]:[TRACK_TYPE_STANDARD_GAUGE_RAILTYPE_NONE]],_xlfn.LAMBDA(_xlpm.r,OR(_xlpm.r))),FALSE)</f>
        <v>0</v>
      </c>
      <c r="AF821" s="38" t="b" cm="1">
        <f t="array" ref="AF821">IFERROR(_xlfn.BYROW(TRACK_TYPES[[#This Row],[TRACK_TYPE_NARROW_GAUGE_RAILTYPE_OHLE]:[TRACK_TYPE_NARROW_GAUGE_RAILTYPE_NONE]],_xlfn.LAMBDA(_xlpm.r,OR(_xlpm.r))),FALSE)</f>
        <v>0</v>
      </c>
      <c r="AG821" s="38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3317</v>
      </c>
      <c r="B822" s="40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ref="AE822">IFERROR(_xlfn.BYROW(TRACK_TYPES[[#This Row],[TRACK_TYPE_STANDARD_GAUGE_RAILTYPE_OHLE]:[TRACK_TYPE_STANDARD_GAUGE_RAILTYPE_NONE]],_xlfn.LAMBDA(_xlpm.r,OR(_xlpm.r))),FALSE)</f>
        <v>0</v>
      </c>
      <c r="AF822" s="38" t="b" cm="1">
        <f t="array" ref="AF822">IFERROR(_xlfn.BYROW(TRACK_TYPES[[#This Row],[TRACK_TYPE_NARROW_GAUGE_RAILTYPE_OHLE]:[TRACK_TYPE_NARROW_GAUGE_RAILTYPE_NONE]],_xlfn.LAMBDA(_xlpm.r,OR(_xlpm.r))),FALSE)</f>
        <v>0</v>
      </c>
      <c r="AG822" s="38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3318</v>
      </c>
      <c r="B823" s="40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ref="AE823">IFERROR(_xlfn.BYROW(TRACK_TYPES[[#This Row],[TRACK_TYPE_STANDARD_GAUGE_RAILTYPE_OHLE]:[TRACK_TYPE_STANDARD_GAUGE_RAILTYPE_NONE]],_xlfn.LAMBDA(_xlpm.r,OR(_xlpm.r))),FALSE)</f>
        <v>0</v>
      </c>
      <c r="AF823" s="38" t="b" cm="1">
        <f t="array" ref="AF823">IFERROR(_xlfn.BYROW(TRACK_TYPES[[#This Row],[TRACK_TYPE_NARROW_GAUGE_RAILTYPE_OHLE]:[TRACK_TYPE_NARROW_GAUGE_RAILTYPE_NONE]],_xlfn.LAMBDA(_xlpm.r,OR(_xlpm.r))),FALSE)</f>
        <v>0</v>
      </c>
      <c r="AG823" s="38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3319</v>
      </c>
      <c r="B824" s="40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ref="AE824">IFERROR(_xlfn.BYROW(TRACK_TYPES[[#This Row],[TRACK_TYPE_STANDARD_GAUGE_RAILTYPE_OHLE]:[TRACK_TYPE_STANDARD_GAUGE_RAILTYPE_NONE]],_xlfn.LAMBDA(_xlpm.r,OR(_xlpm.r))),FALSE)</f>
        <v>1</v>
      </c>
      <c r="AF824" s="38" t="b" cm="1">
        <f t="array" ref="AF824">IFERROR(_xlfn.BYROW(TRACK_TYPES[[#This Row],[TRACK_TYPE_NARROW_GAUGE_RAILTYPE_OHLE]:[TRACK_TYPE_NARROW_GAUGE_RAILTYPE_NONE]],_xlfn.LAMBDA(_xlpm.r,OR(_xlpm.r))),FALSE)</f>
        <v>0</v>
      </c>
      <c r="AG824" s="38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3320</v>
      </c>
      <c r="B825" s="40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ref="AE825">IFERROR(_xlfn.BYROW(TRACK_TYPES[[#This Row],[TRACK_TYPE_STANDARD_GAUGE_RAILTYPE_OHLE]:[TRACK_TYPE_STANDARD_GAUGE_RAILTYPE_NONE]],_xlfn.LAMBDA(_xlpm.r,OR(_xlpm.r))),FALSE)</f>
        <v>1</v>
      </c>
      <c r="AF825" s="38" t="b" cm="1">
        <f t="array" ref="AF825">IFERROR(_xlfn.BYROW(TRACK_TYPES[[#This Row],[TRACK_TYPE_NARROW_GAUGE_RAILTYPE_OHLE]:[TRACK_TYPE_NARROW_GAUGE_RAILTYPE_NONE]],_xlfn.LAMBDA(_xlpm.r,OR(_xlpm.r))),FALSE)</f>
        <v>0</v>
      </c>
      <c r="AG825" s="38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3644</v>
      </c>
      <c r="B826" s="40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ref="AE826">IFERROR(_xlfn.BYROW(TRACK_TYPES[[#This Row],[TRACK_TYPE_STANDARD_GAUGE_RAILTYPE_OHLE]:[TRACK_TYPE_STANDARD_GAUGE_RAILTYPE_NONE]],_xlfn.LAMBDA(_xlpm.r,OR(_xlpm.r))),FALSE)</f>
        <v>1</v>
      </c>
      <c r="AF826" s="38" t="b" cm="1">
        <f t="array" ref="AF826">IFERROR(_xlfn.BYROW(TRACK_TYPES[[#This Row],[TRACK_TYPE_NARROW_GAUGE_RAILTYPE_OHLE]:[TRACK_TYPE_NARROW_GAUGE_RAILTYPE_NONE]],_xlfn.LAMBDA(_xlpm.r,OR(_xlpm.r))),FALSE)</f>
        <v>0</v>
      </c>
      <c r="AG826" s="38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3321</v>
      </c>
      <c r="B827" s="40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ref="AE827">IFERROR(_xlfn.BYROW(TRACK_TYPES[[#This Row],[TRACK_TYPE_STANDARD_GAUGE_RAILTYPE_OHLE]:[TRACK_TYPE_STANDARD_GAUGE_RAILTYPE_NONE]],_xlfn.LAMBDA(_xlpm.r,OR(_xlpm.r))),FALSE)</f>
        <v>1</v>
      </c>
      <c r="AF827" s="38" t="b" cm="1">
        <f t="array" ref="AF827">IFERROR(_xlfn.BYROW(TRACK_TYPES[[#This Row],[TRACK_TYPE_NARROW_GAUGE_RAILTYPE_OHLE]:[TRACK_TYPE_NARROW_GAUGE_RAILTYPE_NONE]],_xlfn.LAMBDA(_xlpm.r,OR(_xlpm.r))),FALSE)</f>
        <v>0</v>
      </c>
      <c r="AG827" s="38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3322</v>
      </c>
      <c r="B828" s="40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ref="AE828">IFERROR(_xlfn.BYROW(TRACK_TYPES[[#This Row],[TRACK_TYPE_STANDARD_GAUGE_RAILTYPE_OHLE]:[TRACK_TYPE_STANDARD_GAUGE_RAILTYPE_NONE]],_xlfn.LAMBDA(_xlpm.r,OR(_xlpm.r))),FALSE)</f>
        <v>0</v>
      </c>
      <c r="AF828" s="38" t="b" cm="1">
        <f t="array" ref="AF828">IFERROR(_xlfn.BYROW(TRACK_TYPES[[#This Row],[TRACK_TYPE_NARROW_GAUGE_RAILTYPE_OHLE]:[TRACK_TYPE_NARROW_GAUGE_RAILTYPE_NONE]],_xlfn.LAMBDA(_xlpm.r,OR(_xlpm.r))),FALSE)</f>
        <v>0</v>
      </c>
      <c r="AG828" s="38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3323</v>
      </c>
      <c r="B829" s="40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ref="AE829">IFERROR(_xlfn.BYROW(TRACK_TYPES[[#This Row],[TRACK_TYPE_STANDARD_GAUGE_RAILTYPE_OHLE]:[TRACK_TYPE_STANDARD_GAUGE_RAILTYPE_NONE]],_xlfn.LAMBDA(_xlpm.r,OR(_xlpm.r))),FALSE)</f>
        <v>0</v>
      </c>
      <c r="AF829" s="38" t="b" cm="1">
        <f t="array" ref="AF829">IFERROR(_xlfn.BYROW(TRACK_TYPES[[#This Row],[TRACK_TYPE_NARROW_GAUGE_RAILTYPE_OHLE]:[TRACK_TYPE_NARROW_GAUGE_RAILTYPE_NONE]],_xlfn.LAMBDA(_xlpm.r,OR(_xlpm.r))),FALSE)</f>
        <v>0</v>
      </c>
      <c r="AG829" s="38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3324</v>
      </c>
      <c r="B830" s="40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ref="AE830">IFERROR(_xlfn.BYROW(TRACK_TYPES[[#This Row],[TRACK_TYPE_STANDARD_GAUGE_RAILTYPE_OHLE]:[TRACK_TYPE_STANDARD_GAUGE_RAILTYPE_NONE]],_xlfn.LAMBDA(_xlpm.r,OR(_xlpm.r))),FALSE)</f>
        <v>0</v>
      </c>
      <c r="AF830" s="38" t="b" cm="1">
        <f t="array" ref="AF830">IFERROR(_xlfn.BYROW(TRACK_TYPES[[#This Row],[TRACK_TYPE_NARROW_GAUGE_RAILTYPE_OHLE]:[TRACK_TYPE_NARROW_GAUGE_RAILTYPE_NONE]],_xlfn.LAMBDA(_xlpm.r,OR(_xlpm.r))),FALSE)</f>
        <v>0</v>
      </c>
      <c r="AG830" s="38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3325</v>
      </c>
      <c r="B831" s="40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ref="AE831">IFERROR(_xlfn.BYROW(TRACK_TYPES[[#This Row],[TRACK_TYPE_STANDARD_GAUGE_RAILTYPE_OHLE]:[TRACK_TYPE_STANDARD_GAUGE_RAILTYPE_NONE]],_xlfn.LAMBDA(_xlpm.r,OR(_xlpm.r))),FALSE)</f>
        <v>0</v>
      </c>
      <c r="AF831" s="38" t="b" cm="1">
        <f t="array" ref="AF831">IFERROR(_xlfn.BYROW(TRACK_TYPES[[#This Row],[TRACK_TYPE_NARROW_GAUGE_RAILTYPE_OHLE]:[TRACK_TYPE_NARROW_GAUGE_RAILTYPE_NONE]],_xlfn.LAMBDA(_xlpm.r,OR(_xlpm.r))),FALSE)</f>
        <v>0</v>
      </c>
      <c r="AG831" s="38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3326</v>
      </c>
      <c r="B832" s="40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ref="AE832">IFERROR(_xlfn.BYROW(TRACK_TYPES[[#This Row],[TRACK_TYPE_STANDARD_GAUGE_RAILTYPE_OHLE]:[TRACK_TYPE_STANDARD_GAUGE_RAILTYPE_NONE]],_xlfn.LAMBDA(_xlpm.r,OR(_xlpm.r))),FALSE)</f>
        <v>1</v>
      </c>
      <c r="AF832" s="38" t="b" cm="1">
        <f t="array" ref="AF832">IFERROR(_xlfn.BYROW(TRACK_TYPES[[#This Row],[TRACK_TYPE_NARROW_GAUGE_RAILTYPE_OHLE]:[TRACK_TYPE_NARROW_GAUGE_RAILTYPE_NONE]],_xlfn.LAMBDA(_xlpm.r,OR(_xlpm.r))),FALSE)</f>
        <v>0</v>
      </c>
      <c r="AG832" s="38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3327</v>
      </c>
      <c r="B833" s="40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ref="AE833">IFERROR(_xlfn.BYROW(TRACK_TYPES[[#This Row],[TRACK_TYPE_STANDARD_GAUGE_RAILTYPE_OHLE]:[TRACK_TYPE_STANDARD_GAUGE_RAILTYPE_NONE]],_xlfn.LAMBDA(_xlpm.r,OR(_xlpm.r))),FALSE)</f>
        <v>1</v>
      </c>
      <c r="AF833" s="38" t="b" cm="1">
        <f t="array" ref="AF833">IFERROR(_xlfn.BYROW(TRACK_TYPES[[#This Row],[TRACK_TYPE_NARROW_GAUGE_RAILTYPE_OHLE]:[TRACK_TYPE_NARROW_GAUGE_RAILTYPE_NONE]],_xlfn.LAMBDA(_xlpm.r,OR(_xlpm.r))),FALSE)</f>
        <v>0</v>
      </c>
      <c r="AG833" s="38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3328</v>
      </c>
      <c r="B834" s="40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ref="AE834">IFERROR(_xlfn.BYROW(TRACK_TYPES[[#This Row],[TRACK_TYPE_STANDARD_GAUGE_RAILTYPE_OHLE]:[TRACK_TYPE_STANDARD_GAUGE_RAILTYPE_NONE]],_xlfn.LAMBDA(_xlpm.r,OR(_xlpm.r))),FALSE)</f>
        <v>1</v>
      </c>
      <c r="AF834" s="38" t="b" cm="1">
        <f t="array" ref="AF834">IFERROR(_xlfn.BYROW(TRACK_TYPES[[#This Row],[TRACK_TYPE_NARROW_GAUGE_RAILTYPE_OHLE]:[TRACK_TYPE_NARROW_GAUGE_RAILTYPE_NONE]],_xlfn.LAMBDA(_xlpm.r,OR(_xlpm.r))),FALSE)</f>
        <v>0</v>
      </c>
      <c r="AG834" s="38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3329</v>
      </c>
      <c r="B835" s="40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ref="AE835">IFERROR(_xlfn.BYROW(TRACK_TYPES[[#This Row],[TRACK_TYPE_STANDARD_GAUGE_RAILTYPE_OHLE]:[TRACK_TYPE_STANDARD_GAUGE_RAILTYPE_NONE]],_xlfn.LAMBDA(_xlpm.r,OR(_xlpm.r))),FALSE)</f>
        <v>1</v>
      </c>
      <c r="AF835" s="38" t="b" cm="1">
        <f t="array" ref="AF835">IFERROR(_xlfn.BYROW(TRACK_TYPES[[#This Row],[TRACK_TYPE_NARROW_GAUGE_RAILTYPE_OHLE]:[TRACK_TYPE_NARROW_GAUGE_RAILTYPE_NONE]],_xlfn.LAMBDA(_xlpm.r,OR(_xlpm.r))),FALSE)</f>
        <v>1</v>
      </c>
      <c r="AG835" s="38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3330</v>
      </c>
      <c r="B836" s="40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ref="AE836">IFERROR(_xlfn.BYROW(TRACK_TYPES[[#This Row],[TRACK_TYPE_STANDARD_GAUGE_RAILTYPE_OHLE]:[TRACK_TYPE_STANDARD_GAUGE_RAILTYPE_NONE]],_xlfn.LAMBDA(_xlpm.r,OR(_xlpm.r))),FALSE)</f>
        <v>1</v>
      </c>
      <c r="AF836" s="38" t="b" cm="1">
        <f t="array" ref="AF836">IFERROR(_xlfn.BYROW(TRACK_TYPES[[#This Row],[TRACK_TYPE_NARROW_GAUGE_RAILTYPE_OHLE]:[TRACK_TYPE_NARROW_GAUGE_RAILTYPE_NONE]],_xlfn.LAMBDA(_xlpm.r,OR(_xlpm.r))),FALSE)</f>
        <v>0</v>
      </c>
      <c r="AG836" s="38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3331</v>
      </c>
      <c r="B837" s="40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ref="AE837">IFERROR(_xlfn.BYROW(TRACK_TYPES[[#This Row],[TRACK_TYPE_STANDARD_GAUGE_RAILTYPE_OHLE]:[TRACK_TYPE_STANDARD_GAUGE_RAILTYPE_NONE]],_xlfn.LAMBDA(_xlpm.r,OR(_xlpm.r))),FALSE)</f>
        <v>1</v>
      </c>
      <c r="AF837" s="38" t="b" cm="1">
        <f t="array" ref="AF837">IFERROR(_xlfn.BYROW(TRACK_TYPES[[#This Row],[TRACK_TYPE_NARROW_GAUGE_RAILTYPE_OHLE]:[TRACK_TYPE_NARROW_GAUGE_RAILTYPE_NONE]],_xlfn.LAMBDA(_xlpm.r,OR(_xlpm.r))),FALSE)</f>
        <v>0</v>
      </c>
      <c r="AG837" s="38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3332</v>
      </c>
      <c r="B838" s="40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ref="AE838">IFERROR(_xlfn.BYROW(TRACK_TYPES[[#This Row],[TRACK_TYPE_STANDARD_GAUGE_RAILTYPE_OHLE]:[TRACK_TYPE_STANDARD_GAUGE_RAILTYPE_NONE]],_xlfn.LAMBDA(_xlpm.r,OR(_xlpm.r))),FALSE)</f>
        <v>1</v>
      </c>
      <c r="AF838" s="38" t="b" cm="1">
        <f t="array" ref="AF838">IFERROR(_xlfn.BYROW(TRACK_TYPES[[#This Row],[TRACK_TYPE_NARROW_GAUGE_RAILTYPE_OHLE]:[TRACK_TYPE_NARROW_GAUGE_RAILTYPE_NONE]],_xlfn.LAMBDA(_xlpm.r,OR(_xlpm.r))),FALSE)</f>
        <v>0</v>
      </c>
      <c r="AG838" s="38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3333</v>
      </c>
      <c r="B839" s="40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ref="AE839">IFERROR(_xlfn.BYROW(TRACK_TYPES[[#This Row],[TRACK_TYPE_STANDARD_GAUGE_RAILTYPE_OHLE]:[TRACK_TYPE_STANDARD_GAUGE_RAILTYPE_NONE]],_xlfn.LAMBDA(_xlpm.r,OR(_xlpm.r))),FALSE)</f>
        <v>1</v>
      </c>
      <c r="AF839" s="38" t="b" cm="1">
        <f t="array" ref="AF839">IFERROR(_xlfn.BYROW(TRACK_TYPES[[#This Row],[TRACK_TYPE_NARROW_GAUGE_RAILTYPE_OHLE]:[TRACK_TYPE_NARROW_GAUGE_RAILTYPE_NONE]],_xlfn.LAMBDA(_xlpm.r,OR(_xlpm.r))),FALSE)</f>
        <v>0</v>
      </c>
      <c r="AG839" s="38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3334</v>
      </c>
      <c r="B840" s="40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ref="AE840">IFERROR(_xlfn.BYROW(TRACK_TYPES[[#This Row],[TRACK_TYPE_STANDARD_GAUGE_RAILTYPE_OHLE]:[TRACK_TYPE_STANDARD_GAUGE_RAILTYPE_NONE]],_xlfn.LAMBDA(_xlpm.r,OR(_xlpm.r))),FALSE)</f>
        <v>1</v>
      </c>
      <c r="AF840" s="38" t="b" cm="1">
        <f t="array" ref="AF840">IFERROR(_xlfn.BYROW(TRACK_TYPES[[#This Row],[TRACK_TYPE_NARROW_GAUGE_RAILTYPE_OHLE]:[TRACK_TYPE_NARROW_GAUGE_RAILTYPE_NONE]],_xlfn.LAMBDA(_xlpm.r,OR(_xlpm.r))),FALSE)</f>
        <v>0</v>
      </c>
      <c r="AG840" s="38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3335</v>
      </c>
      <c r="B841" s="40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ref="AE841">IFERROR(_xlfn.BYROW(TRACK_TYPES[[#This Row],[TRACK_TYPE_STANDARD_GAUGE_RAILTYPE_OHLE]:[TRACK_TYPE_STANDARD_GAUGE_RAILTYPE_NONE]],_xlfn.LAMBDA(_xlpm.r,OR(_xlpm.r))),FALSE)</f>
        <v>1</v>
      </c>
      <c r="AF841" s="38" t="b" cm="1">
        <f t="array" ref="AF841">IFERROR(_xlfn.BYROW(TRACK_TYPES[[#This Row],[TRACK_TYPE_NARROW_GAUGE_RAILTYPE_OHLE]:[TRACK_TYPE_NARROW_GAUGE_RAILTYPE_NONE]],_xlfn.LAMBDA(_xlpm.r,OR(_xlpm.r))),FALSE)</f>
        <v>0</v>
      </c>
      <c r="AG841" s="38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3336</v>
      </c>
      <c r="B842" s="40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ref="AE842">IFERROR(_xlfn.BYROW(TRACK_TYPES[[#This Row],[TRACK_TYPE_STANDARD_GAUGE_RAILTYPE_OHLE]:[TRACK_TYPE_STANDARD_GAUGE_RAILTYPE_NONE]],_xlfn.LAMBDA(_xlpm.r,OR(_xlpm.r))),FALSE)</f>
        <v>0</v>
      </c>
      <c r="AF842" s="38" t="b" cm="1">
        <f t="array" ref="AF842">IFERROR(_xlfn.BYROW(TRACK_TYPES[[#This Row],[TRACK_TYPE_NARROW_GAUGE_RAILTYPE_OHLE]:[TRACK_TYPE_NARROW_GAUGE_RAILTYPE_NONE]],_xlfn.LAMBDA(_xlpm.r,OR(_xlpm.r))),FALSE)</f>
        <v>0</v>
      </c>
      <c r="AG842" s="38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3337</v>
      </c>
      <c r="B843" s="40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ref="AE843">IFERROR(_xlfn.BYROW(TRACK_TYPES[[#This Row],[TRACK_TYPE_STANDARD_GAUGE_RAILTYPE_OHLE]:[TRACK_TYPE_STANDARD_GAUGE_RAILTYPE_NONE]],_xlfn.LAMBDA(_xlpm.r,OR(_xlpm.r))),FALSE)</f>
        <v>1</v>
      </c>
      <c r="AF843" s="38" t="b" cm="1">
        <f t="array" ref="AF843">IFERROR(_xlfn.BYROW(TRACK_TYPES[[#This Row],[TRACK_TYPE_NARROW_GAUGE_RAILTYPE_OHLE]:[TRACK_TYPE_NARROW_GAUGE_RAILTYPE_NONE]],_xlfn.LAMBDA(_xlpm.r,OR(_xlpm.r))),FALSE)</f>
        <v>0</v>
      </c>
      <c r="AG843" s="38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3338</v>
      </c>
      <c r="B844" s="40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ref="AE844">IFERROR(_xlfn.BYROW(TRACK_TYPES[[#This Row],[TRACK_TYPE_STANDARD_GAUGE_RAILTYPE_OHLE]:[TRACK_TYPE_STANDARD_GAUGE_RAILTYPE_NONE]],_xlfn.LAMBDA(_xlpm.r,OR(_xlpm.r))),FALSE)</f>
        <v>0</v>
      </c>
      <c r="AF844" s="38" t="b" cm="1">
        <f t="array" ref="AF844">IFERROR(_xlfn.BYROW(TRACK_TYPES[[#This Row],[TRACK_TYPE_NARROW_GAUGE_RAILTYPE_OHLE]:[TRACK_TYPE_NARROW_GAUGE_RAILTYPE_NONE]],_xlfn.LAMBDA(_xlpm.r,OR(_xlpm.r))),FALSE)</f>
        <v>0</v>
      </c>
      <c r="AG844" s="38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3339</v>
      </c>
      <c r="B845" s="40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ref="AE845">IFERROR(_xlfn.BYROW(TRACK_TYPES[[#This Row],[TRACK_TYPE_STANDARD_GAUGE_RAILTYPE_OHLE]:[TRACK_TYPE_STANDARD_GAUGE_RAILTYPE_NONE]],_xlfn.LAMBDA(_xlpm.r,OR(_xlpm.r))),FALSE)</f>
        <v>1</v>
      </c>
      <c r="AF845" s="38" t="b" cm="1">
        <f t="array" ref="AF845">IFERROR(_xlfn.BYROW(TRACK_TYPES[[#This Row],[TRACK_TYPE_NARROW_GAUGE_RAILTYPE_OHLE]:[TRACK_TYPE_NARROW_GAUGE_RAILTYPE_NONE]],_xlfn.LAMBDA(_xlpm.r,OR(_xlpm.r))),FALSE)</f>
        <v>0</v>
      </c>
      <c r="AG845" s="38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3340</v>
      </c>
      <c r="B846" s="40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ref="AE846">IFERROR(_xlfn.BYROW(TRACK_TYPES[[#This Row],[TRACK_TYPE_STANDARD_GAUGE_RAILTYPE_OHLE]:[TRACK_TYPE_STANDARD_GAUGE_RAILTYPE_NONE]],_xlfn.LAMBDA(_xlpm.r,OR(_xlpm.r))),FALSE)</f>
        <v>1</v>
      </c>
      <c r="AF846" s="38" t="b" cm="1">
        <f t="array" ref="AF846">IFERROR(_xlfn.BYROW(TRACK_TYPES[[#This Row],[TRACK_TYPE_NARROW_GAUGE_RAILTYPE_OHLE]:[TRACK_TYPE_NARROW_GAUGE_RAILTYPE_NONE]],_xlfn.LAMBDA(_xlpm.r,OR(_xlpm.r))),FALSE)</f>
        <v>1</v>
      </c>
      <c r="AG846" s="38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3341</v>
      </c>
      <c r="B847" s="40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ref="AE847">IFERROR(_xlfn.BYROW(TRACK_TYPES[[#This Row],[TRACK_TYPE_STANDARD_GAUGE_RAILTYPE_OHLE]:[TRACK_TYPE_STANDARD_GAUGE_RAILTYPE_NONE]],_xlfn.LAMBDA(_xlpm.r,OR(_xlpm.r))),FALSE)</f>
        <v>1</v>
      </c>
      <c r="AF847" s="38" t="b" cm="1">
        <f t="array" ref="AF847">IFERROR(_xlfn.BYROW(TRACK_TYPES[[#This Row],[TRACK_TYPE_NARROW_GAUGE_RAILTYPE_OHLE]:[TRACK_TYPE_NARROW_GAUGE_RAILTYPE_NONE]],_xlfn.LAMBDA(_xlpm.r,OR(_xlpm.r))),FALSE)</f>
        <v>1</v>
      </c>
      <c r="AG847" s="38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3342</v>
      </c>
      <c r="B848" s="40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ref="AE848">IFERROR(_xlfn.BYROW(TRACK_TYPES[[#This Row],[TRACK_TYPE_STANDARD_GAUGE_RAILTYPE_OHLE]:[TRACK_TYPE_STANDARD_GAUGE_RAILTYPE_NONE]],_xlfn.LAMBDA(_xlpm.r,OR(_xlpm.r))),FALSE)</f>
        <v>1</v>
      </c>
      <c r="AF848" s="38" t="b" cm="1">
        <f t="array" ref="AF848">IFERROR(_xlfn.BYROW(TRACK_TYPES[[#This Row],[TRACK_TYPE_NARROW_GAUGE_RAILTYPE_OHLE]:[TRACK_TYPE_NARROW_GAUGE_RAILTYPE_NONE]],_xlfn.LAMBDA(_xlpm.r,OR(_xlpm.r))),FALSE)</f>
        <v>0</v>
      </c>
      <c r="AG848" s="38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3488</v>
      </c>
      <c r="B849" s="40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ref="AE849">IFERROR(_xlfn.BYROW(TRACK_TYPES[[#This Row],[TRACK_TYPE_STANDARD_GAUGE_RAILTYPE_OHLE]:[TRACK_TYPE_STANDARD_GAUGE_RAILTYPE_NONE]],_xlfn.LAMBDA(_xlpm.r,OR(_xlpm.r))),FALSE)</f>
        <v>0</v>
      </c>
      <c r="AF849" s="38" t="b" cm="1">
        <f t="array" ref="AF849">IFERROR(_xlfn.BYROW(TRACK_TYPES[[#This Row],[TRACK_TYPE_NARROW_GAUGE_RAILTYPE_OHLE]:[TRACK_TYPE_NARROW_GAUGE_RAILTYPE_NONE]],_xlfn.LAMBDA(_xlpm.r,OR(_xlpm.r))),FALSE)</f>
        <v>0</v>
      </c>
      <c r="AG849" s="38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3343</v>
      </c>
      <c r="B850" s="40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ref="AE850">IFERROR(_xlfn.BYROW(TRACK_TYPES[[#This Row],[TRACK_TYPE_STANDARD_GAUGE_RAILTYPE_OHLE]:[TRACK_TYPE_STANDARD_GAUGE_RAILTYPE_NONE]],_xlfn.LAMBDA(_xlpm.r,OR(_xlpm.r))),FALSE)</f>
        <v>1</v>
      </c>
      <c r="AF850" s="38" t="b" cm="1">
        <f t="array" ref="AF850">IFERROR(_xlfn.BYROW(TRACK_TYPES[[#This Row],[TRACK_TYPE_NARROW_GAUGE_RAILTYPE_OHLE]:[TRACK_TYPE_NARROW_GAUGE_RAILTYPE_NONE]],_xlfn.LAMBDA(_xlpm.r,OR(_xlpm.r))),FALSE)</f>
        <v>0</v>
      </c>
      <c r="AG850" s="38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3344</v>
      </c>
      <c r="B851" s="40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ref="AE851">IFERROR(_xlfn.BYROW(TRACK_TYPES[[#This Row],[TRACK_TYPE_STANDARD_GAUGE_RAILTYPE_OHLE]:[TRACK_TYPE_STANDARD_GAUGE_RAILTYPE_NONE]],_xlfn.LAMBDA(_xlpm.r,OR(_xlpm.r))),FALSE)</f>
        <v>1</v>
      </c>
      <c r="AF851" s="38" t="b" cm="1">
        <f t="array" ref="AF851">IFERROR(_xlfn.BYROW(TRACK_TYPES[[#This Row],[TRACK_TYPE_NARROW_GAUGE_RAILTYPE_OHLE]:[TRACK_TYPE_NARROW_GAUGE_RAILTYPE_NONE]],_xlfn.LAMBDA(_xlpm.r,OR(_xlpm.r))),FALSE)</f>
        <v>0</v>
      </c>
      <c r="AG851" s="38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3345</v>
      </c>
      <c r="B852" s="40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ref="AE852">IFERROR(_xlfn.BYROW(TRACK_TYPES[[#This Row],[TRACK_TYPE_STANDARD_GAUGE_RAILTYPE_OHLE]:[TRACK_TYPE_STANDARD_GAUGE_RAILTYPE_NONE]],_xlfn.LAMBDA(_xlpm.r,OR(_xlpm.r))),FALSE)</f>
        <v>1</v>
      </c>
      <c r="AF852" s="38" t="b" cm="1">
        <f t="array" ref="AF852">IFERROR(_xlfn.BYROW(TRACK_TYPES[[#This Row],[TRACK_TYPE_NARROW_GAUGE_RAILTYPE_OHLE]:[TRACK_TYPE_NARROW_GAUGE_RAILTYPE_NONE]],_xlfn.LAMBDA(_xlpm.r,OR(_xlpm.r))),FALSE)</f>
        <v>0</v>
      </c>
      <c r="AG852" s="38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3346</v>
      </c>
      <c r="B853" s="40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ref="AE853">IFERROR(_xlfn.BYROW(TRACK_TYPES[[#This Row],[TRACK_TYPE_STANDARD_GAUGE_RAILTYPE_OHLE]:[TRACK_TYPE_STANDARD_GAUGE_RAILTYPE_NONE]],_xlfn.LAMBDA(_xlpm.r,OR(_xlpm.r))),FALSE)</f>
        <v>1</v>
      </c>
      <c r="AF853" s="38" t="b" cm="1">
        <f t="array" ref="AF853">IFERROR(_xlfn.BYROW(TRACK_TYPES[[#This Row],[TRACK_TYPE_NARROW_GAUGE_RAILTYPE_OHLE]:[TRACK_TYPE_NARROW_GAUGE_RAILTYPE_NONE]],_xlfn.LAMBDA(_xlpm.r,OR(_xlpm.r))),FALSE)</f>
        <v>0</v>
      </c>
      <c r="AG853" s="38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3347</v>
      </c>
      <c r="B854" s="40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ref="AE854">IFERROR(_xlfn.BYROW(TRACK_TYPES[[#This Row],[TRACK_TYPE_STANDARD_GAUGE_RAILTYPE_OHLE]:[TRACK_TYPE_STANDARD_GAUGE_RAILTYPE_NONE]],_xlfn.LAMBDA(_xlpm.r,OR(_xlpm.r))),FALSE)</f>
        <v>1</v>
      </c>
      <c r="AF854" s="38" t="b" cm="1">
        <f t="array" ref="AF854">IFERROR(_xlfn.BYROW(TRACK_TYPES[[#This Row],[TRACK_TYPE_NARROW_GAUGE_RAILTYPE_OHLE]:[TRACK_TYPE_NARROW_GAUGE_RAILTYPE_NONE]],_xlfn.LAMBDA(_xlpm.r,OR(_xlpm.r))),FALSE)</f>
        <v>0</v>
      </c>
      <c r="AG854" s="38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3348</v>
      </c>
      <c r="B855" s="40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ref="AE855">IFERROR(_xlfn.BYROW(TRACK_TYPES[[#This Row],[TRACK_TYPE_STANDARD_GAUGE_RAILTYPE_OHLE]:[TRACK_TYPE_STANDARD_GAUGE_RAILTYPE_NONE]],_xlfn.LAMBDA(_xlpm.r,OR(_xlpm.r))),FALSE)</f>
        <v>1</v>
      </c>
      <c r="AF855" s="38" t="b" cm="1">
        <f t="array" ref="AF855">IFERROR(_xlfn.BYROW(TRACK_TYPES[[#This Row],[TRACK_TYPE_NARROW_GAUGE_RAILTYPE_OHLE]:[TRACK_TYPE_NARROW_GAUGE_RAILTYPE_NONE]],_xlfn.LAMBDA(_xlpm.r,OR(_xlpm.r))),FALSE)</f>
        <v>0</v>
      </c>
      <c r="AG855" s="38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3349</v>
      </c>
      <c r="B856" s="40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ref="AE856">IFERROR(_xlfn.BYROW(TRACK_TYPES[[#This Row],[TRACK_TYPE_STANDARD_GAUGE_RAILTYPE_OHLE]:[TRACK_TYPE_STANDARD_GAUGE_RAILTYPE_NONE]],_xlfn.LAMBDA(_xlpm.r,OR(_xlpm.r))),FALSE)</f>
        <v>1</v>
      </c>
      <c r="AF856" s="38" t="b" cm="1">
        <f t="array" ref="AF856">IFERROR(_xlfn.BYROW(TRACK_TYPES[[#This Row],[TRACK_TYPE_NARROW_GAUGE_RAILTYPE_OHLE]:[TRACK_TYPE_NARROW_GAUGE_RAILTYPE_NONE]],_xlfn.LAMBDA(_xlpm.r,OR(_xlpm.r))),FALSE)</f>
        <v>0</v>
      </c>
      <c r="AG856" s="38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3483</v>
      </c>
      <c r="B857" s="40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ref="AE857">IFERROR(_xlfn.BYROW(TRACK_TYPES[[#This Row],[TRACK_TYPE_STANDARD_GAUGE_RAILTYPE_OHLE]:[TRACK_TYPE_STANDARD_GAUGE_RAILTYPE_NONE]],_xlfn.LAMBDA(_xlpm.r,OR(_xlpm.r))),FALSE)</f>
        <v>1</v>
      </c>
      <c r="AF857" s="38" t="b" cm="1">
        <f t="array" ref="AF857">IFERROR(_xlfn.BYROW(TRACK_TYPES[[#This Row],[TRACK_TYPE_NARROW_GAUGE_RAILTYPE_OHLE]:[TRACK_TYPE_NARROW_GAUGE_RAILTYPE_NONE]],_xlfn.LAMBDA(_xlpm.r,OR(_xlpm.r))),FALSE)</f>
        <v>0</v>
      </c>
      <c r="AG857" s="38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3484</v>
      </c>
      <c r="B858" s="40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ref="AE858">IFERROR(_xlfn.BYROW(TRACK_TYPES[[#This Row],[TRACK_TYPE_STANDARD_GAUGE_RAILTYPE_OHLE]:[TRACK_TYPE_STANDARD_GAUGE_RAILTYPE_NONE]],_xlfn.LAMBDA(_xlpm.r,OR(_xlpm.r))),FALSE)</f>
        <v>1</v>
      </c>
      <c r="AF858" s="38" t="b" cm="1">
        <f t="array" ref="AF858">IFERROR(_xlfn.BYROW(TRACK_TYPES[[#This Row],[TRACK_TYPE_NARROW_GAUGE_RAILTYPE_OHLE]:[TRACK_TYPE_NARROW_GAUGE_RAILTYPE_NONE]],_xlfn.LAMBDA(_xlpm.r,OR(_xlpm.r))),FALSE)</f>
        <v>0</v>
      </c>
      <c r="AG858" s="38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3508</v>
      </c>
      <c r="B859" s="40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ref="AE859">IFERROR(_xlfn.BYROW(TRACK_TYPES[[#This Row],[TRACK_TYPE_STANDARD_GAUGE_RAILTYPE_OHLE]:[TRACK_TYPE_STANDARD_GAUGE_RAILTYPE_NONE]],_xlfn.LAMBDA(_xlpm.r,OR(_xlpm.r))),FALSE)</f>
        <v>1</v>
      </c>
      <c r="AF859" s="38" t="b" cm="1">
        <f t="array" ref="AF859">IFERROR(_xlfn.BYROW(TRACK_TYPES[[#This Row],[TRACK_TYPE_NARROW_GAUGE_RAILTYPE_OHLE]:[TRACK_TYPE_NARROW_GAUGE_RAILTYPE_NONE]],_xlfn.LAMBDA(_xlpm.r,OR(_xlpm.r))),FALSE)</f>
        <v>0</v>
      </c>
      <c r="AG859" s="38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3489</v>
      </c>
      <c r="B860" s="40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ref="AE860">IFERROR(_xlfn.BYROW(TRACK_TYPES[[#This Row],[TRACK_TYPE_STANDARD_GAUGE_RAILTYPE_OHLE]:[TRACK_TYPE_STANDARD_GAUGE_RAILTYPE_NONE]],_xlfn.LAMBDA(_xlpm.r,OR(_xlpm.r))),FALSE)</f>
        <v>0</v>
      </c>
      <c r="AF860" s="38" t="b" cm="1">
        <f t="array" ref="AF860">IFERROR(_xlfn.BYROW(TRACK_TYPES[[#This Row],[TRACK_TYPE_NARROW_GAUGE_RAILTYPE_OHLE]:[TRACK_TYPE_NARROW_GAUGE_RAILTYPE_NONE]],_xlfn.LAMBDA(_xlpm.r,OR(_xlpm.r))),FALSE)</f>
        <v>1</v>
      </c>
      <c r="AG860" s="38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3350</v>
      </c>
      <c r="B861" s="40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ref="AE861">IFERROR(_xlfn.BYROW(TRACK_TYPES[[#This Row],[TRACK_TYPE_STANDARD_GAUGE_RAILTYPE_OHLE]:[TRACK_TYPE_STANDARD_GAUGE_RAILTYPE_NONE]],_xlfn.LAMBDA(_xlpm.r,OR(_xlpm.r))),FALSE)</f>
        <v>1</v>
      </c>
      <c r="AF861" s="38" t="b" cm="1">
        <f t="array" ref="AF861">IFERROR(_xlfn.BYROW(TRACK_TYPES[[#This Row],[TRACK_TYPE_NARROW_GAUGE_RAILTYPE_OHLE]:[TRACK_TYPE_NARROW_GAUGE_RAILTYPE_NONE]],_xlfn.LAMBDA(_xlpm.r,OR(_xlpm.r))),FALSE)</f>
        <v>0</v>
      </c>
      <c r="AG861" s="38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3490</v>
      </c>
      <c r="B862" s="40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ref="AE862">IFERROR(_xlfn.BYROW(TRACK_TYPES[[#This Row],[TRACK_TYPE_STANDARD_GAUGE_RAILTYPE_OHLE]:[TRACK_TYPE_STANDARD_GAUGE_RAILTYPE_NONE]],_xlfn.LAMBDA(_xlpm.r,OR(_xlpm.r))),FALSE)</f>
        <v>1</v>
      </c>
      <c r="AF862" s="38" t="b" cm="1">
        <f t="array" ref="AF862">IFERROR(_xlfn.BYROW(TRACK_TYPES[[#This Row],[TRACK_TYPE_NARROW_GAUGE_RAILTYPE_OHLE]:[TRACK_TYPE_NARROW_GAUGE_RAILTYPE_NONE]],_xlfn.LAMBDA(_xlpm.r,OR(_xlpm.r))),FALSE)</f>
        <v>0</v>
      </c>
      <c r="AG862" s="38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3351</v>
      </c>
      <c r="B863" s="40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ref="AE863">IFERROR(_xlfn.BYROW(TRACK_TYPES[[#This Row],[TRACK_TYPE_STANDARD_GAUGE_RAILTYPE_OHLE]:[TRACK_TYPE_STANDARD_GAUGE_RAILTYPE_NONE]],_xlfn.LAMBDA(_xlpm.r,OR(_xlpm.r))),FALSE)</f>
        <v>1</v>
      </c>
      <c r="AF863" s="38" t="b" cm="1">
        <f t="array" ref="AF863">IFERROR(_xlfn.BYROW(TRACK_TYPES[[#This Row],[TRACK_TYPE_NARROW_GAUGE_RAILTYPE_OHLE]:[TRACK_TYPE_NARROW_GAUGE_RAILTYPE_NONE]],_xlfn.LAMBDA(_xlpm.r,OR(_xlpm.r))),FALSE)</f>
        <v>0</v>
      </c>
      <c r="AG863" s="38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3352</v>
      </c>
      <c r="B864" s="40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ref="AE864">IFERROR(_xlfn.BYROW(TRACK_TYPES[[#This Row],[TRACK_TYPE_STANDARD_GAUGE_RAILTYPE_OHLE]:[TRACK_TYPE_STANDARD_GAUGE_RAILTYPE_NONE]],_xlfn.LAMBDA(_xlpm.r,OR(_xlpm.r))),FALSE)</f>
        <v>1</v>
      </c>
      <c r="AF864" s="38" t="b" cm="1">
        <f t="array" ref="AF864">IFERROR(_xlfn.BYROW(TRACK_TYPES[[#This Row],[TRACK_TYPE_NARROW_GAUGE_RAILTYPE_OHLE]:[TRACK_TYPE_NARROW_GAUGE_RAILTYPE_NONE]],_xlfn.LAMBDA(_xlpm.r,OR(_xlpm.r))),FALSE)</f>
        <v>0</v>
      </c>
      <c r="AG864" s="38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3353</v>
      </c>
      <c r="B865" s="40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ref="AE865">IFERROR(_xlfn.BYROW(TRACK_TYPES[[#This Row],[TRACK_TYPE_STANDARD_GAUGE_RAILTYPE_OHLE]:[TRACK_TYPE_STANDARD_GAUGE_RAILTYPE_NONE]],_xlfn.LAMBDA(_xlpm.r,OR(_xlpm.r))),FALSE)</f>
        <v>1</v>
      </c>
      <c r="AF865" s="38" t="b" cm="1">
        <f t="array" ref="AF865">IFERROR(_xlfn.BYROW(TRACK_TYPES[[#This Row],[TRACK_TYPE_NARROW_GAUGE_RAILTYPE_OHLE]:[TRACK_TYPE_NARROW_GAUGE_RAILTYPE_NONE]],_xlfn.LAMBDA(_xlpm.r,OR(_xlpm.r))),FALSE)</f>
        <v>0</v>
      </c>
      <c r="AG865" s="38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3354</v>
      </c>
      <c r="B866" s="40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ref="AE866">IFERROR(_xlfn.BYROW(TRACK_TYPES[[#This Row],[TRACK_TYPE_STANDARD_GAUGE_RAILTYPE_OHLE]:[TRACK_TYPE_STANDARD_GAUGE_RAILTYPE_NONE]],_xlfn.LAMBDA(_xlpm.r,OR(_xlpm.r))),FALSE)</f>
        <v>1</v>
      </c>
      <c r="AF866" s="38" t="b" cm="1">
        <f t="array" ref="AF866">IFERROR(_xlfn.BYROW(TRACK_TYPES[[#This Row],[TRACK_TYPE_NARROW_GAUGE_RAILTYPE_OHLE]:[TRACK_TYPE_NARROW_GAUGE_RAILTYPE_NONE]],_xlfn.LAMBDA(_xlpm.r,OR(_xlpm.r))),FALSE)</f>
        <v>0</v>
      </c>
      <c r="AG866" s="38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3355</v>
      </c>
      <c r="B867" s="40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ref="AE867">IFERROR(_xlfn.BYROW(TRACK_TYPES[[#This Row],[TRACK_TYPE_STANDARD_GAUGE_RAILTYPE_OHLE]:[TRACK_TYPE_STANDARD_GAUGE_RAILTYPE_NONE]],_xlfn.LAMBDA(_xlpm.r,OR(_xlpm.r))),FALSE)</f>
        <v>1</v>
      </c>
      <c r="AF867" s="38" t="b" cm="1">
        <f t="array" ref="AF867">IFERROR(_xlfn.BYROW(TRACK_TYPES[[#This Row],[TRACK_TYPE_NARROW_GAUGE_RAILTYPE_OHLE]:[TRACK_TYPE_NARROW_GAUGE_RAILTYPE_NONE]],_xlfn.LAMBDA(_xlpm.r,OR(_xlpm.r))),FALSE)</f>
        <v>0</v>
      </c>
      <c r="AG867" s="38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3356</v>
      </c>
      <c r="B868" s="40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ref="AE868">IFERROR(_xlfn.BYROW(TRACK_TYPES[[#This Row],[TRACK_TYPE_STANDARD_GAUGE_RAILTYPE_OHLE]:[TRACK_TYPE_STANDARD_GAUGE_RAILTYPE_NONE]],_xlfn.LAMBDA(_xlpm.r,OR(_xlpm.r))),FALSE)</f>
        <v>1</v>
      </c>
      <c r="AF868" s="38" t="b" cm="1">
        <f t="array" ref="AF868">IFERROR(_xlfn.BYROW(TRACK_TYPES[[#This Row],[TRACK_TYPE_NARROW_GAUGE_RAILTYPE_OHLE]:[TRACK_TYPE_NARROW_GAUGE_RAILTYPE_NONE]],_xlfn.LAMBDA(_xlpm.r,OR(_xlpm.r))),FALSE)</f>
        <v>0</v>
      </c>
      <c r="AG868" s="38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3357</v>
      </c>
      <c r="B869" s="40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ref="AE869">IFERROR(_xlfn.BYROW(TRACK_TYPES[[#This Row],[TRACK_TYPE_STANDARD_GAUGE_RAILTYPE_OHLE]:[TRACK_TYPE_STANDARD_GAUGE_RAILTYPE_NONE]],_xlfn.LAMBDA(_xlpm.r,OR(_xlpm.r))),FALSE)</f>
        <v>1</v>
      </c>
      <c r="AF869" s="38" t="b" cm="1">
        <f t="array" ref="AF869">IFERROR(_xlfn.BYROW(TRACK_TYPES[[#This Row],[TRACK_TYPE_NARROW_GAUGE_RAILTYPE_OHLE]:[TRACK_TYPE_NARROW_GAUGE_RAILTYPE_NONE]],_xlfn.LAMBDA(_xlpm.r,OR(_xlpm.r))),FALSE)</f>
        <v>0</v>
      </c>
      <c r="AG869" s="38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3358</v>
      </c>
      <c r="B870" s="40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ref="AE870">IFERROR(_xlfn.BYROW(TRACK_TYPES[[#This Row],[TRACK_TYPE_STANDARD_GAUGE_RAILTYPE_OHLE]:[TRACK_TYPE_STANDARD_GAUGE_RAILTYPE_NONE]],_xlfn.LAMBDA(_xlpm.r,OR(_xlpm.r))),FALSE)</f>
        <v>1</v>
      </c>
      <c r="AF870" s="38" t="b" cm="1">
        <f t="array" ref="AF870">IFERROR(_xlfn.BYROW(TRACK_TYPES[[#This Row],[TRACK_TYPE_NARROW_GAUGE_RAILTYPE_OHLE]:[TRACK_TYPE_NARROW_GAUGE_RAILTYPE_NONE]],_xlfn.LAMBDA(_xlpm.r,OR(_xlpm.r))),FALSE)</f>
        <v>0</v>
      </c>
      <c r="AG870" s="38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3491</v>
      </c>
      <c r="B871" s="40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ref="AE871">IFERROR(_xlfn.BYROW(TRACK_TYPES[[#This Row],[TRACK_TYPE_STANDARD_GAUGE_RAILTYPE_OHLE]:[TRACK_TYPE_STANDARD_GAUGE_RAILTYPE_NONE]],_xlfn.LAMBDA(_xlpm.r,OR(_xlpm.r))),FALSE)</f>
        <v>0</v>
      </c>
      <c r="AF871" s="38" t="b" cm="1">
        <f t="array" ref="AF871">IFERROR(_xlfn.BYROW(TRACK_TYPES[[#This Row],[TRACK_TYPE_NARROW_GAUGE_RAILTYPE_OHLE]:[TRACK_TYPE_NARROW_GAUGE_RAILTYPE_NONE]],_xlfn.LAMBDA(_xlpm.r,OR(_xlpm.r))),FALSE)</f>
        <v>1</v>
      </c>
      <c r="AG871" s="38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3359</v>
      </c>
      <c r="B872" s="40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ref="AE872">IFERROR(_xlfn.BYROW(TRACK_TYPES[[#This Row],[TRACK_TYPE_STANDARD_GAUGE_RAILTYPE_OHLE]:[TRACK_TYPE_STANDARD_GAUGE_RAILTYPE_NONE]],_xlfn.LAMBDA(_xlpm.r,OR(_xlpm.r))),FALSE)</f>
        <v>0</v>
      </c>
      <c r="AF872" s="38" t="b" cm="1">
        <f t="array" ref="AF872">IFERROR(_xlfn.BYROW(TRACK_TYPES[[#This Row],[TRACK_TYPE_NARROW_GAUGE_RAILTYPE_OHLE]:[TRACK_TYPE_NARROW_GAUGE_RAILTYPE_NONE]],_xlfn.LAMBDA(_xlpm.r,OR(_xlpm.r))),FALSE)</f>
        <v>1</v>
      </c>
      <c r="AG872" s="38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3360</v>
      </c>
      <c r="B873" s="40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ref="AE873">IFERROR(_xlfn.BYROW(TRACK_TYPES[[#This Row],[TRACK_TYPE_STANDARD_GAUGE_RAILTYPE_OHLE]:[TRACK_TYPE_STANDARD_GAUGE_RAILTYPE_NONE]],_xlfn.LAMBDA(_xlpm.r,OR(_xlpm.r))),FALSE)</f>
        <v>0</v>
      </c>
      <c r="AF873" s="38" t="b" cm="1">
        <f t="array" ref="AF873">IFERROR(_xlfn.BYROW(TRACK_TYPES[[#This Row],[TRACK_TYPE_NARROW_GAUGE_RAILTYPE_OHLE]:[TRACK_TYPE_NARROW_GAUGE_RAILTYPE_NONE]],_xlfn.LAMBDA(_xlpm.r,OR(_xlpm.r))),FALSE)</f>
        <v>1</v>
      </c>
      <c r="AG873" s="38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3361</v>
      </c>
      <c r="B874" s="40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ref="AE874">IFERROR(_xlfn.BYROW(TRACK_TYPES[[#This Row],[TRACK_TYPE_STANDARD_GAUGE_RAILTYPE_OHLE]:[TRACK_TYPE_STANDARD_GAUGE_RAILTYPE_NONE]],_xlfn.LAMBDA(_xlpm.r,OR(_xlpm.r))),FALSE)</f>
        <v>1</v>
      </c>
      <c r="AF874" s="38" t="b" cm="1">
        <f t="array" ref="AF874">IFERROR(_xlfn.BYROW(TRACK_TYPES[[#This Row],[TRACK_TYPE_NARROW_GAUGE_RAILTYPE_OHLE]:[TRACK_TYPE_NARROW_GAUGE_RAILTYPE_NONE]],_xlfn.LAMBDA(_xlpm.r,OR(_xlpm.r))),FALSE)</f>
        <v>1</v>
      </c>
      <c r="AG874" s="38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3362</v>
      </c>
      <c r="B875" s="40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ref="AE875">IFERROR(_xlfn.BYROW(TRACK_TYPES[[#This Row],[TRACK_TYPE_STANDARD_GAUGE_RAILTYPE_OHLE]:[TRACK_TYPE_STANDARD_GAUGE_RAILTYPE_NONE]],_xlfn.LAMBDA(_xlpm.r,OR(_xlpm.r))),FALSE)</f>
        <v>1</v>
      </c>
      <c r="AF875" s="38" t="b" cm="1">
        <f t="array" ref="AF875">IFERROR(_xlfn.BYROW(TRACK_TYPES[[#This Row],[TRACK_TYPE_NARROW_GAUGE_RAILTYPE_OHLE]:[TRACK_TYPE_NARROW_GAUGE_RAILTYPE_NONE]],_xlfn.LAMBDA(_xlpm.r,OR(_xlpm.r))),FALSE)</f>
        <v>0</v>
      </c>
      <c r="AG875" s="38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3363</v>
      </c>
      <c r="B876" s="40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ref="AE876">IFERROR(_xlfn.BYROW(TRACK_TYPES[[#This Row],[TRACK_TYPE_STANDARD_GAUGE_RAILTYPE_OHLE]:[TRACK_TYPE_STANDARD_GAUGE_RAILTYPE_NONE]],_xlfn.LAMBDA(_xlpm.r,OR(_xlpm.r))),FALSE)</f>
        <v>1</v>
      </c>
      <c r="AF876" s="38" t="b" cm="1">
        <f t="array" ref="AF876">IFERROR(_xlfn.BYROW(TRACK_TYPES[[#This Row],[TRACK_TYPE_NARROW_GAUGE_RAILTYPE_OHLE]:[TRACK_TYPE_NARROW_GAUGE_RAILTYPE_NONE]],_xlfn.LAMBDA(_xlpm.r,OR(_xlpm.r))),FALSE)</f>
        <v>0</v>
      </c>
      <c r="AG876" s="38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3364</v>
      </c>
      <c r="B877" s="40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ref="AE877">IFERROR(_xlfn.BYROW(TRACK_TYPES[[#This Row],[TRACK_TYPE_STANDARD_GAUGE_RAILTYPE_OHLE]:[TRACK_TYPE_STANDARD_GAUGE_RAILTYPE_NONE]],_xlfn.LAMBDA(_xlpm.r,OR(_xlpm.r))),FALSE)</f>
        <v>1</v>
      </c>
      <c r="AF877" s="38" t="b" cm="1">
        <f t="array" ref="AF877">IFERROR(_xlfn.BYROW(TRACK_TYPES[[#This Row],[TRACK_TYPE_NARROW_GAUGE_RAILTYPE_OHLE]:[TRACK_TYPE_NARROW_GAUGE_RAILTYPE_NONE]],_xlfn.LAMBDA(_xlpm.r,OR(_xlpm.r))),FALSE)</f>
        <v>0</v>
      </c>
      <c r="AG877" s="38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3365</v>
      </c>
      <c r="B878" s="40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ref="AE878">IFERROR(_xlfn.BYROW(TRACK_TYPES[[#This Row],[TRACK_TYPE_STANDARD_GAUGE_RAILTYPE_OHLE]:[TRACK_TYPE_STANDARD_GAUGE_RAILTYPE_NONE]],_xlfn.LAMBDA(_xlpm.r,OR(_xlpm.r))),FALSE)</f>
        <v>0</v>
      </c>
      <c r="AF878" s="38" t="b" cm="1">
        <f t="array" ref="AF878">IFERROR(_xlfn.BYROW(TRACK_TYPES[[#This Row],[TRACK_TYPE_NARROW_GAUGE_RAILTYPE_OHLE]:[TRACK_TYPE_NARROW_GAUGE_RAILTYPE_NONE]],_xlfn.LAMBDA(_xlpm.r,OR(_xlpm.r))),FALSE)</f>
        <v>1</v>
      </c>
      <c r="AG878" s="38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3366</v>
      </c>
      <c r="B879" s="40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ref="AE879">IFERROR(_xlfn.BYROW(TRACK_TYPES[[#This Row],[TRACK_TYPE_STANDARD_GAUGE_RAILTYPE_OHLE]:[TRACK_TYPE_STANDARD_GAUGE_RAILTYPE_NONE]],_xlfn.LAMBDA(_xlpm.r,OR(_xlpm.r))),FALSE)</f>
        <v>0</v>
      </c>
      <c r="AF879" s="38" t="b" cm="1">
        <f t="array" ref="AF879">IFERROR(_xlfn.BYROW(TRACK_TYPES[[#This Row],[TRACK_TYPE_NARROW_GAUGE_RAILTYPE_OHLE]:[TRACK_TYPE_NARROW_GAUGE_RAILTYPE_NONE]],_xlfn.LAMBDA(_xlpm.r,OR(_xlpm.r))),FALSE)</f>
        <v>1</v>
      </c>
      <c r="AG879" s="38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3367</v>
      </c>
      <c r="B880" s="40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ref="AE880">IFERROR(_xlfn.BYROW(TRACK_TYPES[[#This Row],[TRACK_TYPE_STANDARD_GAUGE_RAILTYPE_OHLE]:[TRACK_TYPE_STANDARD_GAUGE_RAILTYPE_NONE]],_xlfn.LAMBDA(_xlpm.r,OR(_xlpm.r))),FALSE)</f>
        <v>1</v>
      </c>
      <c r="AF880" s="38" t="b" cm="1">
        <f t="array" ref="AF880">IFERROR(_xlfn.BYROW(TRACK_TYPES[[#This Row],[TRACK_TYPE_NARROW_GAUGE_RAILTYPE_OHLE]:[TRACK_TYPE_NARROW_GAUGE_RAILTYPE_NONE]],_xlfn.LAMBDA(_xlpm.r,OR(_xlpm.r))),FALSE)</f>
        <v>0</v>
      </c>
      <c r="AG880" s="38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3368</v>
      </c>
      <c r="B881" s="40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ref="AE881">IFERROR(_xlfn.BYROW(TRACK_TYPES[[#This Row],[TRACK_TYPE_STANDARD_GAUGE_RAILTYPE_OHLE]:[TRACK_TYPE_STANDARD_GAUGE_RAILTYPE_NONE]],_xlfn.LAMBDA(_xlpm.r,OR(_xlpm.r))),FALSE)</f>
        <v>0</v>
      </c>
      <c r="AF881" s="38" t="b" cm="1">
        <f t="array" ref="AF881">IFERROR(_xlfn.BYROW(TRACK_TYPES[[#This Row],[TRACK_TYPE_NARROW_GAUGE_RAILTYPE_OHLE]:[TRACK_TYPE_NARROW_GAUGE_RAILTYPE_NONE]],_xlfn.LAMBDA(_xlpm.r,OR(_xlpm.r))),FALSE)</f>
        <v>0</v>
      </c>
      <c r="AG881" s="38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3369</v>
      </c>
      <c r="B882" s="40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ref="AE882">IFERROR(_xlfn.BYROW(TRACK_TYPES[[#This Row],[TRACK_TYPE_STANDARD_GAUGE_RAILTYPE_OHLE]:[TRACK_TYPE_STANDARD_GAUGE_RAILTYPE_NONE]],_xlfn.LAMBDA(_xlpm.r,OR(_xlpm.r))),FALSE)</f>
        <v>0</v>
      </c>
      <c r="AF882" s="38" t="b" cm="1">
        <f t="array" ref="AF882">IFERROR(_xlfn.BYROW(TRACK_TYPES[[#This Row],[TRACK_TYPE_NARROW_GAUGE_RAILTYPE_OHLE]:[TRACK_TYPE_NARROW_GAUGE_RAILTYPE_NONE]],_xlfn.LAMBDA(_xlpm.r,OR(_xlpm.r))),FALSE)</f>
        <v>0</v>
      </c>
      <c r="AG882" s="38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3370</v>
      </c>
      <c r="B883" s="40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ref="AE883">IFERROR(_xlfn.BYROW(TRACK_TYPES[[#This Row],[TRACK_TYPE_STANDARD_GAUGE_RAILTYPE_OHLE]:[TRACK_TYPE_STANDARD_GAUGE_RAILTYPE_NONE]],_xlfn.LAMBDA(_xlpm.r,OR(_xlpm.r))),FALSE)</f>
        <v>0</v>
      </c>
      <c r="AF883" s="38" t="b" cm="1">
        <f t="array" ref="AF883">IFERROR(_xlfn.BYROW(TRACK_TYPES[[#This Row],[TRACK_TYPE_NARROW_GAUGE_RAILTYPE_OHLE]:[TRACK_TYPE_NARROW_GAUGE_RAILTYPE_NONE]],_xlfn.LAMBDA(_xlpm.r,OR(_xlpm.r))),FALSE)</f>
        <v>0</v>
      </c>
      <c r="AG883" s="38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3371</v>
      </c>
      <c r="B884" s="40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ref="AE884">IFERROR(_xlfn.BYROW(TRACK_TYPES[[#This Row],[TRACK_TYPE_STANDARD_GAUGE_RAILTYPE_OHLE]:[TRACK_TYPE_STANDARD_GAUGE_RAILTYPE_NONE]],_xlfn.LAMBDA(_xlpm.r,OR(_xlpm.r))),FALSE)</f>
        <v>1</v>
      </c>
      <c r="AF884" s="38" t="b" cm="1">
        <f t="array" ref="AF884">IFERROR(_xlfn.BYROW(TRACK_TYPES[[#This Row],[TRACK_TYPE_NARROW_GAUGE_RAILTYPE_OHLE]:[TRACK_TYPE_NARROW_GAUGE_RAILTYPE_NONE]],_xlfn.LAMBDA(_xlpm.r,OR(_xlpm.r))),FALSE)</f>
        <v>0</v>
      </c>
      <c r="AG884" s="38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3372</v>
      </c>
      <c r="B885" s="40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ref="AE885">IFERROR(_xlfn.BYROW(TRACK_TYPES[[#This Row],[TRACK_TYPE_STANDARD_GAUGE_RAILTYPE_OHLE]:[TRACK_TYPE_STANDARD_GAUGE_RAILTYPE_NONE]],_xlfn.LAMBDA(_xlpm.r,OR(_xlpm.r))),FALSE)</f>
        <v>0</v>
      </c>
      <c r="AF885" s="38" t="b" cm="1">
        <f t="array" ref="AF885">IFERROR(_xlfn.BYROW(TRACK_TYPES[[#This Row],[TRACK_TYPE_NARROW_GAUGE_RAILTYPE_OHLE]:[TRACK_TYPE_NARROW_GAUGE_RAILTYPE_NONE]],_xlfn.LAMBDA(_xlpm.r,OR(_xlpm.r))),FALSE)</f>
        <v>0</v>
      </c>
      <c r="AG885" s="38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3373</v>
      </c>
      <c r="B886" s="40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ref="AE886">IFERROR(_xlfn.BYROW(TRACK_TYPES[[#This Row],[TRACK_TYPE_STANDARD_GAUGE_RAILTYPE_OHLE]:[TRACK_TYPE_STANDARD_GAUGE_RAILTYPE_NONE]],_xlfn.LAMBDA(_xlpm.r,OR(_xlpm.r))),FALSE)</f>
        <v>0</v>
      </c>
      <c r="AF886" s="38" t="b" cm="1">
        <f t="array" ref="AF886">IFERROR(_xlfn.BYROW(TRACK_TYPES[[#This Row],[TRACK_TYPE_NARROW_GAUGE_RAILTYPE_OHLE]:[TRACK_TYPE_NARROW_GAUGE_RAILTYPE_NONE]],_xlfn.LAMBDA(_xlpm.r,OR(_xlpm.r))),FALSE)</f>
        <v>0</v>
      </c>
      <c r="AG886" s="38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3374</v>
      </c>
      <c r="B887" s="40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ref="AE887">IFERROR(_xlfn.BYROW(TRACK_TYPES[[#This Row],[TRACK_TYPE_STANDARD_GAUGE_RAILTYPE_OHLE]:[TRACK_TYPE_STANDARD_GAUGE_RAILTYPE_NONE]],_xlfn.LAMBDA(_xlpm.r,OR(_xlpm.r))),FALSE)</f>
        <v>1</v>
      </c>
      <c r="AF887" s="38" t="b" cm="1">
        <f t="array" ref="AF887">IFERROR(_xlfn.BYROW(TRACK_TYPES[[#This Row],[TRACK_TYPE_NARROW_GAUGE_RAILTYPE_OHLE]:[TRACK_TYPE_NARROW_GAUGE_RAILTYPE_NONE]],_xlfn.LAMBDA(_xlpm.r,OR(_xlpm.r))),FALSE)</f>
        <v>0</v>
      </c>
      <c r="AG887" s="38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3375</v>
      </c>
      <c r="B888" s="40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ref="AE888">IFERROR(_xlfn.BYROW(TRACK_TYPES[[#This Row],[TRACK_TYPE_STANDARD_GAUGE_RAILTYPE_OHLE]:[TRACK_TYPE_STANDARD_GAUGE_RAILTYPE_NONE]],_xlfn.LAMBDA(_xlpm.r,OR(_xlpm.r))),FALSE)</f>
        <v>0</v>
      </c>
      <c r="AF888" s="38" t="b" cm="1">
        <f t="array" ref="AF888">IFERROR(_xlfn.BYROW(TRACK_TYPES[[#This Row],[TRACK_TYPE_NARROW_GAUGE_RAILTYPE_OHLE]:[TRACK_TYPE_NARROW_GAUGE_RAILTYPE_NONE]],_xlfn.LAMBDA(_xlpm.r,OR(_xlpm.r))),FALSE)</f>
        <v>0</v>
      </c>
      <c r="AG888" s="38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3376</v>
      </c>
      <c r="B889" s="40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ref="AE889">IFERROR(_xlfn.BYROW(TRACK_TYPES[[#This Row],[TRACK_TYPE_STANDARD_GAUGE_RAILTYPE_OHLE]:[TRACK_TYPE_STANDARD_GAUGE_RAILTYPE_NONE]],_xlfn.LAMBDA(_xlpm.r,OR(_xlpm.r))),FALSE)</f>
        <v>1</v>
      </c>
      <c r="AF889" s="38" t="b" cm="1">
        <f t="array" ref="AF889">IFERROR(_xlfn.BYROW(TRACK_TYPES[[#This Row],[TRACK_TYPE_NARROW_GAUGE_RAILTYPE_OHLE]:[TRACK_TYPE_NARROW_GAUGE_RAILTYPE_NONE]],_xlfn.LAMBDA(_xlpm.r,OR(_xlpm.r))),FALSE)</f>
        <v>0</v>
      </c>
      <c r="AG889" s="38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3377</v>
      </c>
      <c r="B890" s="40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ref="AE890">IFERROR(_xlfn.BYROW(TRACK_TYPES[[#This Row],[TRACK_TYPE_STANDARD_GAUGE_RAILTYPE_OHLE]:[TRACK_TYPE_STANDARD_GAUGE_RAILTYPE_NONE]],_xlfn.LAMBDA(_xlpm.r,OR(_xlpm.r))),FALSE)</f>
        <v>1</v>
      </c>
      <c r="AF890" s="38" t="b" cm="1">
        <f t="array" ref="AF890">IFERROR(_xlfn.BYROW(TRACK_TYPES[[#This Row],[TRACK_TYPE_NARROW_GAUGE_RAILTYPE_OHLE]:[TRACK_TYPE_NARROW_GAUGE_RAILTYPE_NONE]],_xlfn.LAMBDA(_xlpm.r,OR(_xlpm.r))),FALSE)</f>
        <v>0</v>
      </c>
      <c r="AG890" s="38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3378</v>
      </c>
      <c r="B891" s="40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ref="AE891">IFERROR(_xlfn.BYROW(TRACK_TYPES[[#This Row],[TRACK_TYPE_STANDARD_GAUGE_RAILTYPE_OHLE]:[TRACK_TYPE_STANDARD_GAUGE_RAILTYPE_NONE]],_xlfn.LAMBDA(_xlpm.r,OR(_xlpm.r))),FALSE)</f>
        <v>0</v>
      </c>
      <c r="AF891" s="38" t="b" cm="1">
        <f t="array" ref="AF891">IFERROR(_xlfn.BYROW(TRACK_TYPES[[#This Row],[TRACK_TYPE_NARROW_GAUGE_RAILTYPE_OHLE]:[TRACK_TYPE_NARROW_GAUGE_RAILTYPE_NONE]],_xlfn.LAMBDA(_xlpm.r,OR(_xlpm.r))),FALSE)</f>
        <v>1</v>
      </c>
      <c r="AG891" s="38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3379</v>
      </c>
      <c r="B892" s="40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ref="AE892">IFERROR(_xlfn.BYROW(TRACK_TYPES[[#This Row],[TRACK_TYPE_STANDARD_GAUGE_RAILTYPE_OHLE]:[TRACK_TYPE_STANDARD_GAUGE_RAILTYPE_NONE]],_xlfn.LAMBDA(_xlpm.r,OR(_xlpm.r))),FALSE)</f>
        <v>0</v>
      </c>
      <c r="AF892" s="38" t="b" cm="1">
        <f t="array" ref="AF892">IFERROR(_xlfn.BYROW(TRACK_TYPES[[#This Row],[TRACK_TYPE_NARROW_GAUGE_RAILTYPE_OHLE]:[TRACK_TYPE_NARROW_GAUGE_RAILTYPE_NONE]],_xlfn.LAMBDA(_xlpm.r,OR(_xlpm.r))),FALSE)</f>
        <v>0</v>
      </c>
      <c r="AG892" s="38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3380</v>
      </c>
      <c r="B893" s="40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ref="AE893">IFERROR(_xlfn.BYROW(TRACK_TYPES[[#This Row],[TRACK_TYPE_STANDARD_GAUGE_RAILTYPE_OHLE]:[TRACK_TYPE_STANDARD_GAUGE_RAILTYPE_NONE]],_xlfn.LAMBDA(_xlpm.r,OR(_xlpm.r))),FALSE)</f>
        <v>0</v>
      </c>
      <c r="AF893" s="38" t="b" cm="1">
        <f t="array" ref="AF893">IFERROR(_xlfn.BYROW(TRACK_TYPES[[#This Row],[TRACK_TYPE_NARROW_GAUGE_RAILTYPE_OHLE]:[TRACK_TYPE_NARROW_GAUGE_RAILTYPE_NONE]],_xlfn.LAMBDA(_xlpm.r,OR(_xlpm.r))),FALSE)</f>
        <v>0</v>
      </c>
      <c r="AG893" s="38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3381</v>
      </c>
      <c r="B894" s="40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ref="AE894">IFERROR(_xlfn.BYROW(TRACK_TYPES[[#This Row],[TRACK_TYPE_STANDARD_GAUGE_RAILTYPE_OHLE]:[TRACK_TYPE_STANDARD_GAUGE_RAILTYPE_NONE]],_xlfn.LAMBDA(_xlpm.r,OR(_xlpm.r))),FALSE)</f>
        <v>0</v>
      </c>
      <c r="AF894" s="38" t="b" cm="1">
        <f t="array" ref="AF894">IFERROR(_xlfn.BYROW(TRACK_TYPES[[#This Row],[TRACK_TYPE_NARROW_GAUGE_RAILTYPE_OHLE]:[TRACK_TYPE_NARROW_GAUGE_RAILTYPE_NONE]],_xlfn.LAMBDA(_xlpm.r,OR(_xlpm.r))),FALSE)</f>
        <v>1</v>
      </c>
      <c r="AG894" s="38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3382</v>
      </c>
      <c r="B895" s="40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ref="AE895">IFERROR(_xlfn.BYROW(TRACK_TYPES[[#This Row],[TRACK_TYPE_STANDARD_GAUGE_RAILTYPE_OHLE]:[TRACK_TYPE_STANDARD_GAUGE_RAILTYPE_NONE]],_xlfn.LAMBDA(_xlpm.r,OR(_xlpm.r))),FALSE)</f>
        <v>0</v>
      </c>
      <c r="AF895" s="38" t="b" cm="1">
        <f t="array" ref="AF895">IFERROR(_xlfn.BYROW(TRACK_TYPES[[#This Row],[TRACK_TYPE_NARROW_GAUGE_RAILTYPE_OHLE]:[TRACK_TYPE_NARROW_GAUGE_RAILTYPE_NONE]],_xlfn.LAMBDA(_xlpm.r,OR(_xlpm.r))),FALSE)</f>
        <v>0</v>
      </c>
      <c r="AG895" s="38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3383</v>
      </c>
      <c r="B896" s="40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ref="AE896">IFERROR(_xlfn.BYROW(TRACK_TYPES[[#This Row],[TRACK_TYPE_STANDARD_GAUGE_RAILTYPE_OHLE]:[TRACK_TYPE_STANDARD_GAUGE_RAILTYPE_NONE]],_xlfn.LAMBDA(_xlpm.r,OR(_xlpm.r))),FALSE)</f>
        <v>0</v>
      </c>
      <c r="AF896" s="38" t="b" cm="1">
        <f t="array" ref="AF896">IFERROR(_xlfn.BYROW(TRACK_TYPES[[#This Row],[TRACK_TYPE_NARROW_GAUGE_RAILTYPE_OHLE]:[TRACK_TYPE_NARROW_GAUGE_RAILTYPE_NONE]],_xlfn.LAMBDA(_xlpm.r,OR(_xlpm.r))),FALSE)</f>
        <v>1</v>
      </c>
      <c r="AG896" s="38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3384</v>
      </c>
      <c r="B897" s="40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ref="AE897">IFERROR(_xlfn.BYROW(TRACK_TYPES[[#This Row],[TRACK_TYPE_STANDARD_GAUGE_RAILTYPE_OHLE]:[TRACK_TYPE_STANDARD_GAUGE_RAILTYPE_NONE]],_xlfn.LAMBDA(_xlpm.r,OR(_xlpm.r))),FALSE)</f>
        <v>1</v>
      </c>
      <c r="AF897" s="38" t="b" cm="1">
        <f t="array" ref="AF897">IFERROR(_xlfn.BYROW(TRACK_TYPES[[#This Row],[TRACK_TYPE_NARROW_GAUGE_RAILTYPE_OHLE]:[TRACK_TYPE_NARROW_GAUGE_RAILTYPE_NONE]],_xlfn.LAMBDA(_xlpm.r,OR(_xlpm.r))),FALSE)</f>
        <v>0</v>
      </c>
      <c r="AG897" s="38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3385</v>
      </c>
      <c r="B898" s="40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ref="AE898">IFERROR(_xlfn.BYROW(TRACK_TYPES[[#This Row],[TRACK_TYPE_STANDARD_GAUGE_RAILTYPE_OHLE]:[TRACK_TYPE_STANDARD_GAUGE_RAILTYPE_NONE]],_xlfn.LAMBDA(_xlpm.r,OR(_xlpm.r))),FALSE)</f>
        <v>0</v>
      </c>
      <c r="AF898" s="38" t="b" cm="1">
        <f t="array" ref="AF898">IFERROR(_xlfn.BYROW(TRACK_TYPES[[#This Row],[TRACK_TYPE_NARROW_GAUGE_RAILTYPE_OHLE]:[TRACK_TYPE_NARROW_GAUGE_RAILTYPE_NONE]],_xlfn.LAMBDA(_xlpm.r,OR(_xlpm.r))),FALSE)</f>
        <v>1</v>
      </c>
      <c r="AG898" s="38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3386</v>
      </c>
      <c r="B899" s="40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ref="AE899">IFERROR(_xlfn.BYROW(TRACK_TYPES[[#This Row],[TRACK_TYPE_STANDARD_GAUGE_RAILTYPE_OHLE]:[TRACK_TYPE_STANDARD_GAUGE_RAILTYPE_NONE]],_xlfn.LAMBDA(_xlpm.r,OR(_xlpm.r))),FALSE)</f>
        <v>1</v>
      </c>
      <c r="AF899" s="38" t="b" cm="1">
        <f t="array" ref="AF899">IFERROR(_xlfn.BYROW(TRACK_TYPES[[#This Row],[TRACK_TYPE_NARROW_GAUGE_RAILTYPE_OHLE]:[TRACK_TYPE_NARROW_GAUGE_RAILTYPE_NONE]],_xlfn.LAMBDA(_xlpm.r,OR(_xlpm.r))),FALSE)</f>
        <v>0</v>
      </c>
      <c r="AG899" s="38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3387</v>
      </c>
      <c r="B900" s="40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ref="AE900">IFERROR(_xlfn.BYROW(TRACK_TYPES[[#This Row],[TRACK_TYPE_STANDARD_GAUGE_RAILTYPE_OHLE]:[TRACK_TYPE_STANDARD_GAUGE_RAILTYPE_NONE]],_xlfn.LAMBDA(_xlpm.r,OR(_xlpm.r))),FALSE)</f>
        <v>1</v>
      </c>
      <c r="AF900" s="38" t="b" cm="1">
        <f t="array" ref="AF900">IFERROR(_xlfn.BYROW(TRACK_TYPES[[#This Row],[TRACK_TYPE_NARROW_GAUGE_RAILTYPE_OHLE]:[TRACK_TYPE_NARROW_GAUGE_RAILTYPE_NONE]],_xlfn.LAMBDA(_xlpm.r,OR(_xlpm.r))),FALSE)</f>
        <v>0</v>
      </c>
      <c r="AG900" s="38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3388</v>
      </c>
      <c r="B901" s="40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ref="AE901">IFERROR(_xlfn.BYROW(TRACK_TYPES[[#This Row],[TRACK_TYPE_STANDARD_GAUGE_RAILTYPE_OHLE]:[TRACK_TYPE_STANDARD_GAUGE_RAILTYPE_NONE]],_xlfn.LAMBDA(_xlpm.r,OR(_xlpm.r))),FALSE)</f>
        <v>1</v>
      </c>
      <c r="AF901" s="38" t="b" cm="1">
        <f t="array" ref="AF901">IFERROR(_xlfn.BYROW(TRACK_TYPES[[#This Row],[TRACK_TYPE_NARROW_GAUGE_RAILTYPE_OHLE]:[TRACK_TYPE_NARROW_GAUGE_RAILTYPE_NONE]],_xlfn.LAMBDA(_xlpm.r,OR(_xlpm.r))),FALSE)</f>
        <v>0</v>
      </c>
      <c r="AG901" s="38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3389</v>
      </c>
      <c r="B902" s="40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ref="AE902">IFERROR(_xlfn.BYROW(TRACK_TYPES[[#This Row],[TRACK_TYPE_STANDARD_GAUGE_RAILTYPE_OHLE]:[TRACK_TYPE_STANDARD_GAUGE_RAILTYPE_NONE]],_xlfn.LAMBDA(_xlpm.r,OR(_xlpm.r))),FALSE)</f>
        <v>1</v>
      </c>
      <c r="AF902" s="38" t="b" cm="1">
        <f t="array" ref="AF902">IFERROR(_xlfn.BYROW(TRACK_TYPES[[#This Row],[TRACK_TYPE_NARROW_GAUGE_RAILTYPE_OHLE]:[TRACK_TYPE_NARROW_GAUGE_RAILTYPE_NONE]],_xlfn.LAMBDA(_xlpm.r,OR(_xlpm.r))),FALSE)</f>
        <v>0</v>
      </c>
      <c r="AG902" s="38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3390</v>
      </c>
      <c r="B903" s="40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ref="AE903">IFERROR(_xlfn.BYROW(TRACK_TYPES[[#This Row],[TRACK_TYPE_STANDARD_GAUGE_RAILTYPE_OHLE]:[TRACK_TYPE_STANDARD_GAUGE_RAILTYPE_NONE]],_xlfn.LAMBDA(_xlpm.r,OR(_xlpm.r))),FALSE)</f>
        <v>1</v>
      </c>
      <c r="AF903" s="38" t="b" cm="1">
        <f t="array" ref="AF903">IFERROR(_xlfn.BYROW(TRACK_TYPES[[#This Row],[TRACK_TYPE_NARROW_GAUGE_RAILTYPE_OHLE]:[TRACK_TYPE_NARROW_GAUGE_RAILTYPE_NONE]],_xlfn.LAMBDA(_xlpm.r,OR(_xlpm.r))),FALSE)</f>
        <v>0</v>
      </c>
      <c r="AG903" s="38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3391</v>
      </c>
      <c r="B904" s="40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ref="AE904">IFERROR(_xlfn.BYROW(TRACK_TYPES[[#This Row],[TRACK_TYPE_STANDARD_GAUGE_RAILTYPE_OHLE]:[TRACK_TYPE_STANDARD_GAUGE_RAILTYPE_NONE]],_xlfn.LAMBDA(_xlpm.r,OR(_xlpm.r))),FALSE)</f>
        <v>1</v>
      </c>
      <c r="AF904" s="38" t="b" cm="1">
        <f t="array" ref="AF904">IFERROR(_xlfn.BYROW(TRACK_TYPES[[#This Row],[TRACK_TYPE_NARROW_GAUGE_RAILTYPE_OHLE]:[TRACK_TYPE_NARROW_GAUGE_RAILTYPE_NONE]],_xlfn.LAMBDA(_xlpm.r,OR(_xlpm.r))),FALSE)</f>
        <v>0</v>
      </c>
      <c r="AG904" s="38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3392</v>
      </c>
      <c r="B905" s="40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ref="AE905">IFERROR(_xlfn.BYROW(TRACK_TYPES[[#This Row],[TRACK_TYPE_STANDARD_GAUGE_RAILTYPE_OHLE]:[TRACK_TYPE_STANDARD_GAUGE_RAILTYPE_NONE]],_xlfn.LAMBDA(_xlpm.r,OR(_xlpm.r))),FALSE)</f>
        <v>0</v>
      </c>
      <c r="AF905" s="38" t="b" cm="1">
        <f t="array" ref="AF905">IFERROR(_xlfn.BYROW(TRACK_TYPES[[#This Row],[TRACK_TYPE_NARROW_GAUGE_RAILTYPE_OHLE]:[TRACK_TYPE_NARROW_GAUGE_RAILTYPE_NONE]],_xlfn.LAMBDA(_xlpm.r,OR(_xlpm.r))),FALSE)</f>
        <v>1</v>
      </c>
      <c r="AG905" s="38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3393</v>
      </c>
      <c r="B906" s="40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ref="AE906">IFERROR(_xlfn.BYROW(TRACK_TYPES[[#This Row],[TRACK_TYPE_STANDARD_GAUGE_RAILTYPE_OHLE]:[TRACK_TYPE_STANDARD_GAUGE_RAILTYPE_NONE]],_xlfn.LAMBDA(_xlpm.r,OR(_xlpm.r))),FALSE)</f>
        <v>1</v>
      </c>
      <c r="AF906" s="38" t="b" cm="1">
        <f t="array" ref="AF906">IFERROR(_xlfn.BYROW(TRACK_TYPES[[#This Row],[TRACK_TYPE_NARROW_GAUGE_RAILTYPE_OHLE]:[TRACK_TYPE_NARROW_GAUGE_RAILTYPE_NONE]],_xlfn.LAMBDA(_xlpm.r,OR(_xlpm.r))),FALSE)</f>
        <v>0</v>
      </c>
      <c r="AG906" s="38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3394</v>
      </c>
      <c r="B907" s="40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ref="AE907">IFERROR(_xlfn.BYROW(TRACK_TYPES[[#This Row],[TRACK_TYPE_STANDARD_GAUGE_RAILTYPE_OHLE]:[TRACK_TYPE_STANDARD_GAUGE_RAILTYPE_NONE]],_xlfn.LAMBDA(_xlpm.r,OR(_xlpm.r))),FALSE)</f>
        <v>1</v>
      </c>
      <c r="AF907" s="38" t="b" cm="1">
        <f t="array" ref="AF907">IFERROR(_xlfn.BYROW(TRACK_TYPES[[#This Row],[TRACK_TYPE_NARROW_GAUGE_RAILTYPE_OHLE]:[TRACK_TYPE_NARROW_GAUGE_RAILTYPE_NONE]],_xlfn.LAMBDA(_xlpm.r,OR(_xlpm.r))),FALSE)</f>
        <v>0</v>
      </c>
      <c r="AG907" s="38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3395</v>
      </c>
      <c r="B908" s="40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ref="AE908">IFERROR(_xlfn.BYROW(TRACK_TYPES[[#This Row],[TRACK_TYPE_STANDARD_GAUGE_RAILTYPE_OHLE]:[TRACK_TYPE_STANDARD_GAUGE_RAILTYPE_NONE]],_xlfn.LAMBDA(_xlpm.r,OR(_xlpm.r))),FALSE)</f>
        <v>1</v>
      </c>
      <c r="AF908" s="38" t="b" cm="1">
        <f t="array" ref="AF908">IFERROR(_xlfn.BYROW(TRACK_TYPES[[#This Row],[TRACK_TYPE_NARROW_GAUGE_RAILTYPE_OHLE]:[TRACK_TYPE_NARROW_GAUGE_RAILTYPE_NONE]],_xlfn.LAMBDA(_xlpm.r,OR(_xlpm.r))),FALSE)</f>
        <v>0</v>
      </c>
      <c r="AG908" s="38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3396</v>
      </c>
      <c r="B909" s="40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ref="AE909">IFERROR(_xlfn.BYROW(TRACK_TYPES[[#This Row],[TRACK_TYPE_STANDARD_GAUGE_RAILTYPE_OHLE]:[TRACK_TYPE_STANDARD_GAUGE_RAILTYPE_NONE]],_xlfn.LAMBDA(_xlpm.r,OR(_xlpm.r))),FALSE)</f>
        <v>0</v>
      </c>
      <c r="AF909" s="38" t="b" cm="1">
        <f t="array" ref="AF909">IFERROR(_xlfn.BYROW(TRACK_TYPES[[#This Row],[TRACK_TYPE_NARROW_GAUGE_RAILTYPE_OHLE]:[TRACK_TYPE_NARROW_GAUGE_RAILTYPE_NONE]],_xlfn.LAMBDA(_xlpm.r,OR(_xlpm.r))),FALSE)</f>
        <v>0</v>
      </c>
      <c r="AG909" s="38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1847</v>
      </c>
      <c r="B910" s="40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ref="AE910">IFERROR(_xlfn.BYROW(TRACK_TYPES[[#This Row],[TRACK_TYPE_STANDARD_GAUGE_RAILTYPE_OHLE]:[TRACK_TYPE_STANDARD_GAUGE_RAILTYPE_NONE]],_xlfn.LAMBDA(_xlpm.r,OR(_xlpm.r))),FALSE)</f>
        <v>1</v>
      </c>
      <c r="AF910" s="38" t="b" cm="1">
        <f t="array" ref="AF910">IFERROR(_xlfn.BYROW(TRACK_TYPES[[#This Row],[TRACK_TYPE_NARROW_GAUGE_RAILTYPE_OHLE]:[TRACK_TYPE_NARROW_GAUGE_RAILTYPE_NONE]],_xlfn.LAMBDA(_xlpm.r,OR(_xlpm.r))),FALSE)</f>
        <v>1</v>
      </c>
      <c r="AG910" s="38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1849</v>
      </c>
      <c r="B911" s="40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ref="AE911">IFERROR(_xlfn.BYROW(TRACK_TYPES[[#This Row],[TRACK_TYPE_STANDARD_GAUGE_RAILTYPE_OHLE]:[TRACK_TYPE_STANDARD_GAUGE_RAILTYPE_NONE]],_xlfn.LAMBDA(_xlpm.r,OR(_xlpm.r))),FALSE)</f>
        <v>1</v>
      </c>
      <c r="AF911" s="38" t="b" cm="1">
        <f t="array" ref="AF911">IFERROR(_xlfn.BYROW(TRACK_TYPES[[#This Row],[TRACK_TYPE_NARROW_GAUGE_RAILTYPE_OHLE]:[TRACK_TYPE_NARROW_GAUGE_RAILTYPE_NONE]],_xlfn.LAMBDA(_xlpm.r,OR(_xlpm.r))),FALSE)</f>
        <v>1</v>
      </c>
      <c r="AG911" s="38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1850</v>
      </c>
      <c r="B912" s="40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ref="AE912">IFERROR(_xlfn.BYROW(TRACK_TYPES[[#This Row],[TRACK_TYPE_STANDARD_GAUGE_RAILTYPE_OHLE]:[TRACK_TYPE_STANDARD_GAUGE_RAILTYPE_NONE]],_xlfn.LAMBDA(_xlpm.r,OR(_xlpm.r))),FALSE)</f>
        <v>1</v>
      </c>
      <c r="AF912" s="38" t="b" cm="1">
        <f t="array" ref="AF912">IFERROR(_xlfn.BYROW(TRACK_TYPES[[#This Row],[TRACK_TYPE_NARROW_GAUGE_RAILTYPE_OHLE]:[TRACK_TYPE_NARROW_GAUGE_RAILTYPE_NONE]],_xlfn.LAMBDA(_xlpm.r,OR(_xlpm.r))),FALSE)</f>
        <v>1</v>
      </c>
      <c r="AG912" s="38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1851</v>
      </c>
      <c r="B913" s="40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ref="AE913">IFERROR(_xlfn.BYROW(TRACK_TYPES[[#This Row],[TRACK_TYPE_STANDARD_GAUGE_RAILTYPE_OHLE]:[TRACK_TYPE_STANDARD_GAUGE_RAILTYPE_NONE]],_xlfn.LAMBDA(_xlpm.r,OR(_xlpm.r))),FALSE)</f>
        <v>1</v>
      </c>
      <c r="AF913" s="38" t="b" cm="1">
        <f t="array" ref="AF913">IFERROR(_xlfn.BYROW(TRACK_TYPES[[#This Row],[TRACK_TYPE_NARROW_GAUGE_RAILTYPE_OHLE]:[TRACK_TYPE_NARROW_GAUGE_RAILTYPE_NONE]],_xlfn.LAMBDA(_xlpm.r,OR(_xlpm.r))),FALSE)</f>
        <v>1</v>
      </c>
      <c r="AG913" s="38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1854</v>
      </c>
      <c r="B914" s="40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ref="AE914">IFERROR(_xlfn.BYROW(TRACK_TYPES[[#This Row],[TRACK_TYPE_STANDARD_GAUGE_RAILTYPE_OHLE]:[TRACK_TYPE_STANDARD_GAUGE_RAILTYPE_NONE]],_xlfn.LAMBDA(_xlpm.r,OR(_xlpm.r))),FALSE)</f>
        <v>1</v>
      </c>
      <c r="AF914" s="38" t="b" cm="1">
        <f t="array" ref="AF914">IFERROR(_xlfn.BYROW(TRACK_TYPES[[#This Row],[TRACK_TYPE_NARROW_GAUGE_RAILTYPE_OHLE]:[TRACK_TYPE_NARROW_GAUGE_RAILTYPE_NONE]],_xlfn.LAMBDA(_xlpm.r,OR(_xlpm.r))),FALSE)</f>
        <v>1</v>
      </c>
      <c r="AG914" s="38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1855</v>
      </c>
      <c r="B915" s="40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ref="AE915">IFERROR(_xlfn.BYROW(TRACK_TYPES[[#This Row],[TRACK_TYPE_STANDARD_GAUGE_RAILTYPE_OHLE]:[TRACK_TYPE_STANDARD_GAUGE_RAILTYPE_NONE]],_xlfn.LAMBDA(_xlpm.r,OR(_xlpm.r))),FALSE)</f>
        <v>1</v>
      </c>
      <c r="AF915" s="38" t="b" cm="1">
        <f t="array" ref="AF915">IFERROR(_xlfn.BYROW(TRACK_TYPES[[#This Row],[TRACK_TYPE_NARROW_GAUGE_RAILTYPE_OHLE]:[TRACK_TYPE_NARROW_GAUGE_RAILTYPE_NONE]],_xlfn.LAMBDA(_xlpm.r,OR(_xlpm.r))),FALSE)</f>
        <v>1</v>
      </c>
      <c r="AG915" s="38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1858</v>
      </c>
      <c r="B916" s="40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ref="AE916">IFERROR(_xlfn.BYROW(TRACK_TYPES[[#This Row],[TRACK_TYPE_STANDARD_GAUGE_RAILTYPE_OHLE]:[TRACK_TYPE_STANDARD_GAUGE_RAILTYPE_NONE]],_xlfn.LAMBDA(_xlpm.r,OR(_xlpm.r))),FALSE)</f>
        <v>1</v>
      </c>
      <c r="AF916" s="38" t="b" cm="1">
        <f t="array" ref="AF916">IFERROR(_xlfn.BYROW(TRACK_TYPES[[#This Row],[TRACK_TYPE_NARROW_GAUGE_RAILTYPE_OHLE]:[TRACK_TYPE_NARROW_GAUGE_RAILTYPE_NONE]],_xlfn.LAMBDA(_xlpm.r,OR(_xlpm.r))),FALSE)</f>
        <v>0</v>
      </c>
      <c r="AG916" s="38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1859</v>
      </c>
      <c r="B917" s="40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ref="AE917">IFERROR(_xlfn.BYROW(TRACK_TYPES[[#This Row],[TRACK_TYPE_STANDARD_GAUGE_RAILTYPE_OHLE]:[TRACK_TYPE_STANDARD_GAUGE_RAILTYPE_NONE]],_xlfn.LAMBDA(_xlpm.r,OR(_xlpm.r))),FALSE)</f>
        <v>1</v>
      </c>
      <c r="AF917" s="38" t="b" cm="1">
        <f t="array" ref="AF917">IFERROR(_xlfn.BYROW(TRACK_TYPES[[#This Row],[TRACK_TYPE_NARROW_GAUGE_RAILTYPE_OHLE]:[TRACK_TYPE_NARROW_GAUGE_RAILTYPE_NONE]],_xlfn.LAMBDA(_xlpm.r,OR(_xlpm.r))),FALSE)</f>
        <v>0</v>
      </c>
      <c r="AG917" s="38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1861</v>
      </c>
      <c r="B918" s="40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ref="AE918">IFERROR(_xlfn.BYROW(TRACK_TYPES[[#This Row],[TRACK_TYPE_STANDARD_GAUGE_RAILTYPE_OHLE]:[TRACK_TYPE_STANDARD_GAUGE_RAILTYPE_NONE]],_xlfn.LAMBDA(_xlpm.r,OR(_xlpm.r))),FALSE)</f>
        <v>0</v>
      </c>
      <c r="AF918" s="38" t="b" cm="1">
        <f t="array" ref="AF918">IFERROR(_xlfn.BYROW(TRACK_TYPES[[#This Row],[TRACK_TYPE_NARROW_GAUGE_RAILTYPE_OHLE]:[TRACK_TYPE_NARROW_GAUGE_RAILTYPE_NONE]],_xlfn.LAMBDA(_xlpm.r,OR(_xlpm.r))),FALSE)</f>
        <v>0</v>
      </c>
      <c r="AG918" s="38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1863</v>
      </c>
      <c r="B919" s="40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ref="AE919">IFERROR(_xlfn.BYROW(TRACK_TYPES[[#This Row],[TRACK_TYPE_STANDARD_GAUGE_RAILTYPE_OHLE]:[TRACK_TYPE_STANDARD_GAUGE_RAILTYPE_NONE]],_xlfn.LAMBDA(_xlpm.r,OR(_xlpm.r))),FALSE)</f>
        <v>1</v>
      </c>
      <c r="AF919" s="38" t="b" cm="1">
        <f t="array" ref="AF919">IFERROR(_xlfn.BYROW(TRACK_TYPES[[#This Row],[TRACK_TYPE_NARROW_GAUGE_RAILTYPE_OHLE]:[TRACK_TYPE_NARROW_GAUGE_RAILTYPE_NONE]],_xlfn.LAMBDA(_xlpm.r,OR(_xlpm.r))),FALSE)</f>
        <v>0</v>
      </c>
      <c r="AG919" s="38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1864</v>
      </c>
      <c r="B920" s="40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ref="AE920">IFERROR(_xlfn.BYROW(TRACK_TYPES[[#This Row],[TRACK_TYPE_STANDARD_GAUGE_RAILTYPE_OHLE]:[TRACK_TYPE_STANDARD_GAUGE_RAILTYPE_NONE]],_xlfn.LAMBDA(_xlpm.r,OR(_xlpm.r))),FALSE)</f>
        <v>1</v>
      </c>
      <c r="AF920" s="38" t="b" cm="1">
        <f t="array" ref="AF920">IFERROR(_xlfn.BYROW(TRACK_TYPES[[#This Row],[TRACK_TYPE_NARROW_GAUGE_RAILTYPE_OHLE]:[TRACK_TYPE_NARROW_GAUGE_RAILTYPE_NONE]],_xlfn.LAMBDA(_xlpm.r,OR(_xlpm.r))),FALSE)</f>
        <v>0</v>
      </c>
      <c r="AG920" s="38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1866</v>
      </c>
      <c r="B921" s="40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ref="AE921">IFERROR(_xlfn.BYROW(TRACK_TYPES[[#This Row],[TRACK_TYPE_STANDARD_GAUGE_RAILTYPE_OHLE]:[TRACK_TYPE_STANDARD_GAUGE_RAILTYPE_NONE]],_xlfn.LAMBDA(_xlpm.r,OR(_xlpm.r))),FALSE)</f>
        <v>0</v>
      </c>
      <c r="AF921" s="38" t="b" cm="1">
        <f t="array" ref="AF921">IFERROR(_xlfn.BYROW(TRACK_TYPES[[#This Row],[TRACK_TYPE_NARROW_GAUGE_RAILTYPE_OHLE]:[TRACK_TYPE_NARROW_GAUGE_RAILTYPE_NONE]],_xlfn.LAMBDA(_xlpm.r,OR(_xlpm.r))),FALSE)</f>
        <v>1</v>
      </c>
      <c r="AG921" s="38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1868</v>
      </c>
      <c r="B922" s="40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ref="AE922">IFERROR(_xlfn.BYROW(TRACK_TYPES[[#This Row],[TRACK_TYPE_STANDARD_GAUGE_RAILTYPE_OHLE]:[TRACK_TYPE_STANDARD_GAUGE_RAILTYPE_NONE]],_xlfn.LAMBDA(_xlpm.r,OR(_xlpm.r))),FALSE)</f>
        <v>0</v>
      </c>
      <c r="AF922" s="38" t="b" cm="1">
        <f t="array" ref="AF922">IFERROR(_xlfn.BYROW(TRACK_TYPES[[#This Row],[TRACK_TYPE_NARROW_GAUGE_RAILTYPE_OHLE]:[TRACK_TYPE_NARROW_GAUGE_RAILTYPE_NONE]],_xlfn.LAMBDA(_xlpm.r,OR(_xlpm.r))),FALSE)</f>
        <v>1</v>
      </c>
      <c r="AG922" s="38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1870</v>
      </c>
      <c r="B923" s="40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ref="AE923">IFERROR(_xlfn.BYROW(TRACK_TYPES[[#This Row],[TRACK_TYPE_STANDARD_GAUGE_RAILTYPE_OHLE]:[TRACK_TYPE_STANDARD_GAUGE_RAILTYPE_NONE]],_xlfn.LAMBDA(_xlpm.r,OR(_xlpm.r))),FALSE)</f>
        <v>1</v>
      </c>
      <c r="AF923" s="38" t="b" cm="1">
        <f t="array" ref="AF923">IFERROR(_xlfn.BYROW(TRACK_TYPES[[#This Row],[TRACK_TYPE_NARROW_GAUGE_RAILTYPE_OHLE]:[TRACK_TYPE_NARROW_GAUGE_RAILTYPE_NONE]],_xlfn.LAMBDA(_xlpm.r,OR(_xlpm.r))),FALSE)</f>
        <v>0</v>
      </c>
      <c r="AG923" s="38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1871</v>
      </c>
      <c r="B924" s="40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ref="AE924">IFERROR(_xlfn.BYROW(TRACK_TYPES[[#This Row],[TRACK_TYPE_STANDARD_GAUGE_RAILTYPE_OHLE]:[TRACK_TYPE_STANDARD_GAUGE_RAILTYPE_NONE]],_xlfn.LAMBDA(_xlpm.r,OR(_xlpm.r))),FALSE)</f>
        <v>1</v>
      </c>
      <c r="AF924" s="38" t="b" cm="1">
        <f t="array" ref="AF924">IFERROR(_xlfn.BYROW(TRACK_TYPES[[#This Row],[TRACK_TYPE_NARROW_GAUGE_RAILTYPE_OHLE]:[TRACK_TYPE_NARROW_GAUGE_RAILTYPE_NONE]],_xlfn.LAMBDA(_xlpm.r,OR(_xlpm.r))),FALSE)</f>
        <v>0</v>
      </c>
      <c r="AG924" s="38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1875</v>
      </c>
      <c r="B925" s="40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ref="AE925">IFERROR(_xlfn.BYROW(TRACK_TYPES[[#This Row],[TRACK_TYPE_STANDARD_GAUGE_RAILTYPE_OHLE]:[TRACK_TYPE_STANDARD_GAUGE_RAILTYPE_NONE]],_xlfn.LAMBDA(_xlpm.r,OR(_xlpm.r))),FALSE)</f>
        <v>1</v>
      </c>
      <c r="AF925" s="38" t="b" cm="1">
        <f t="array" ref="AF925">IFERROR(_xlfn.BYROW(TRACK_TYPES[[#This Row],[TRACK_TYPE_NARROW_GAUGE_RAILTYPE_OHLE]:[TRACK_TYPE_NARROW_GAUGE_RAILTYPE_NONE]],_xlfn.LAMBDA(_xlpm.r,OR(_xlpm.r))),FALSE)</f>
        <v>0</v>
      </c>
      <c r="AG925" s="38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1877</v>
      </c>
      <c r="B926" s="40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ref="AE926">IFERROR(_xlfn.BYROW(TRACK_TYPES[[#This Row],[TRACK_TYPE_STANDARD_GAUGE_RAILTYPE_OHLE]:[TRACK_TYPE_STANDARD_GAUGE_RAILTYPE_NONE]],_xlfn.LAMBDA(_xlpm.r,OR(_xlpm.r))),FALSE)</f>
        <v>1</v>
      </c>
      <c r="AF926" s="38" t="b" cm="1">
        <f t="array" ref="AF926">IFERROR(_xlfn.BYROW(TRACK_TYPES[[#This Row],[TRACK_TYPE_NARROW_GAUGE_RAILTYPE_OHLE]:[TRACK_TYPE_NARROW_GAUGE_RAILTYPE_NONE]],_xlfn.LAMBDA(_xlpm.r,OR(_xlpm.r))),FALSE)</f>
        <v>0</v>
      </c>
      <c r="AG926" s="38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1878</v>
      </c>
      <c r="B927" s="40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ref="AE927">IFERROR(_xlfn.BYROW(TRACK_TYPES[[#This Row],[TRACK_TYPE_STANDARD_GAUGE_RAILTYPE_OHLE]:[TRACK_TYPE_STANDARD_GAUGE_RAILTYPE_NONE]],_xlfn.LAMBDA(_xlpm.r,OR(_xlpm.r))),FALSE)</f>
        <v>1</v>
      </c>
      <c r="AF927" s="38" t="b" cm="1">
        <f t="array" ref="AF927">IFERROR(_xlfn.BYROW(TRACK_TYPES[[#This Row],[TRACK_TYPE_NARROW_GAUGE_RAILTYPE_OHLE]:[TRACK_TYPE_NARROW_GAUGE_RAILTYPE_NONE]],_xlfn.LAMBDA(_xlpm.r,OR(_xlpm.r))),FALSE)</f>
        <v>0</v>
      </c>
      <c r="AG927" s="38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1880</v>
      </c>
      <c r="B928" s="40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ref="AE928">IFERROR(_xlfn.BYROW(TRACK_TYPES[[#This Row],[TRACK_TYPE_STANDARD_GAUGE_RAILTYPE_OHLE]:[TRACK_TYPE_STANDARD_GAUGE_RAILTYPE_NONE]],_xlfn.LAMBDA(_xlpm.r,OR(_xlpm.r))),FALSE)</f>
        <v>0</v>
      </c>
      <c r="AF928" s="38" t="b" cm="1">
        <f t="array" ref="AF928">IFERROR(_xlfn.BYROW(TRACK_TYPES[[#This Row],[TRACK_TYPE_NARROW_GAUGE_RAILTYPE_OHLE]:[TRACK_TYPE_NARROW_GAUGE_RAILTYPE_NONE]],_xlfn.LAMBDA(_xlpm.r,OR(_xlpm.r))),FALSE)</f>
        <v>1</v>
      </c>
      <c r="AG928" s="38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1882</v>
      </c>
      <c r="B929" s="40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ref="AE929">IFERROR(_xlfn.BYROW(TRACK_TYPES[[#This Row],[TRACK_TYPE_STANDARD_GAUGE_RAILTYPE_OHLE]:[TRACK_TYPE_STANDARD_GAUGE_RAILTYPE_NONE]],_xlfn.LAMBDA(_xlpm.r,OR(_xlpm.r))),FALSE)</f>
        <v>0</v>
      </c>
      <c r="AF929" s="38" t="b" cm="1">
        <f t="array" ref="AF929">IFERROR(_xlfn.BYROW(TRACK_TYPES[[#This Row],[TRACK_TYPE_NARROW_GAUGE_RAILTYPE_OHLE]:[TRACK_TYPE_NARROW_GAUGE_RAILTYPE_NONE]],_xlfn.LAMBDA(_xlpm.r,OR(_xlpm.r))),FALSE)</f>
        <v>1</v>
      </c>
      <c r="AG929" s="38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1883</v>
      </c>
      <c r="B930" s="40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ref="AE930">IFERROR(_xlfn.BYROW(TRACK_TYPES[[#This Row],[TRACK_TYPE_STANDARD_GAUGE_RAILTYPE_OHLE]:[TRACK_TYPE_STANDARD_GAUGE_RAILTYPE_NONE]],_xlfn.LAMBDA(_xlpm.r,OR(_xlpm.r))),FALSE)</f>
        <v>0</v>
      </c>
      <c r="AF930" s="38" t="b" cm="1">
        <f t="array" ref="AF930">IFERROR(_xlfn.BYROW(TRACK_TYPES[[#This Row],[TRACK_TYPE_NARROW_GAUGE_RAILTYPE_OHLE]:[TRACK_TYPE_NARROW_GAUGE_RAILTYPE_NONE]],_xlfn.LAMBDA(_xlpm.r,OR(_xlpm.r))),FALSE)</f>
        <v>1</v>
      </c>
      <c r="AG930" s="38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1891</v>
      </c>
      <c r="B931" s="40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ref="AE931">IFERROR(_xlfn.BYROW(TRACK_TYPES[[#This Row],[TRACK_TYPE_STANDARD_GAUGE_RAILTYPE_OHLE]:[TRACK_TYPE_STANDARD_GAUGE_RAILTYPE_NONE]],_xlfn.LAMBDA(_xlpm.r,OR(_xlpm.r))),FALSE)</f>
        <v>0</v>
      </c>
      <c r="AF931" s="38" t="b" cm="1">
        <f t="array" ref="AF931">IFERROR(_xlfn.BYROW(TRACK_TYPES[[#This Row],[TRACK_TYPE_NARROW_GAUGE_RAILTYPE_OHLE]:[TRACK_TYPE_NARROW_GAUGE_RAILTYPE_NONE]],_xlfn.LAMBDA(_xlpm.r,OR(_xlpm.r))),FALSE)</f>
        <v>1</v>
      </c>
      <c r="AG931" s="38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1892</v>
      </c>
      <c r="B932" s="40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ref="AE932">IFERROR(_xlfn.BYROW(TRACK_TYPES[[#This Row],[TRACK_TYPE_STANDARD_GAUGE_RAILTYPE_OHLE]:[TRACK_TYPE_STANDARD_GAUGE_RAILTYPE_NONE]],_xlfn.LAMBDA(_xlpm.r,OR(_xlpm.r))),FALSE)</f>
        <v>0</v>
      </c>
      <c r="AF932" s="38" t="b" cm="1">
        <f t="array" ref="AF932">IFERROR(_xlfn.BYROW(TRACK_TYPES[[#This Row],[TRACK_TYPE_NARROW_GAUGE_RAILTYPE_OHLE]:[TRACK_TYPE_NARROW_GAUGE_RAILTYPE_NONE]],_xlfn.LAMBDA(_xlpm.r,OR(_xlpm.r))),FALSE)</f>
        <v>1</v>
      </c>
      <c r="AG932" s="38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1894</v>
      </c>
      <c r="B933" s="40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ref="AE933">IFERROR(_xlfn.BYROW(TRACK_TYPES[[#This Row],[TRACK_TYPE_STANDARD_GAUGE_RAILTYPE_OHLE]:[TRACK_TYPE_STANDARD_GAUGE_RAILTYPE_NONE]],_xlfn.LAMBDA(_xlpm.r,OR(_xlpm.r))),FALSE)</f>
        <v>1</v>
      </c>
      <c r="AF933" s="38" t="b" cm="1">
        <f t="array" ref="AF933">IFERROR(_xlfn.BYROW(TRACK_TYPES[[#This Row],[TRACK_TYPE_NARROW_GAUGE_RAILTYPE_OHLE]:[TRACK_TYPE_NARROW_GAUGE_RAILTYPE_NONE]],_xlfn.LAMBDA(_xlpm.r,OR(_xlpm.r))),FALSE)</f>
        <v>0</v>
      </c>
      <c r="AG933" s="38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3397</v>
      </c>
      <c r="B934" s="40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ref="AE934">IFERROR(_xlfn.BYROW(TRACK_TYPES[[#This Row],[TRACK_TYPE_STANDARD_GAUGE_RAILTYPE_OHLE]:[TRACK_TYPE_STANDARD_GAUGE_RAILTYPE_NONE]],_xlfn.LAMBDA(_xlpm.r,OR(_xlpm.r))),FALSE)</f>
        <v>1</v>
      </c>
      <c r="AF934" s="38" t="b" cm="1">
        <f t="array" ref="AF934">IFERROR(_xlfn.BYROW(TRACK_TYPES[[#This Row],[TRACK_TYPE_NARROW_GAUGE_RAILTYPE_OHLE]:[TRACK_TYPE_NARROW_GAUGE_RAILTYPE_NONE]],_xlfn.LAMBDA(_xlpm.r,OR(_xlpm.r))),FALSE)</f>
        <v>0</v>
      </c>
      <c r="AG934" s="38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3269</v>
      </c>
      <c r="B935" s="40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ref="AE935">IFERROR(_xlfn.BYROW(TRACK_TYPES[[#This Row],[TRACK_TYPE_STANDARD_GAUGE_RAILTYPE_OHLE]:[TRACK_TYPE_STANDARD_GAUGE_RAILTYPE_NONE]],_xlfn.LAMBDA(_xlpm.r,OR(_xlpm.r))),FALSE)</f>
        <v>0</v>
      </c>
      <c r="AF935" s="38" t="b" cm="1">
        <f t="array" ref="AF935">IFERROR(_xlfn.BYROW(TRACK_TYPES[[#This Row],[TRACK_TYPE_NARROW_GAUGE_RAILTYPE_OHLE]:[TRACK_TYPE_NARROW_GAUGE_RAILTYPE_NONE]],_xlfn.LAMBDA(_xlpm.r,OR(_xlpm.r))),FALSE)</f>
        <v>1</v>
      </c>
      <c r="AG935" s="38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3398</v>
      </c>
      <c r="B936" s="40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ref="AE936">IFERROR(_xlfn.BYROW(TRACK_TYPES[[#This Row],[TRACK_TYPE_STANDARD_GAUGE_RAILTYPE_OHLE]:[TRACK_TYPE_STANDARD_GAUGE_RAILTYPE_NONE]],_xlfn.LAMBDA(_xlpm.r,OR(_xlpm.r))),FALSE)</f>
        <v>0</v>
      </c>
      <c r="AF936" s="38" t="b" cm="1">
        <f t="array" ref="AF936">IFERROR(_xlfn.BYROW(TRACK_TYPES[[#This Row],[TRACK_TYPE_NARROW_GAUGE_RAILTYPE_OHLE]:[TRACK_TYPE_NARROW_GAUGE_RAILTYPE_NONE]],_xlfn.LAMBDA(_xlpm.r,OR(_xlpm.r))),FALSE)</f>
        <v>1</v>
      </c>
      <c r="AG936" s="38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3399</v>
      </c>
      <c r="B937" s="40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ref="AE937">IFERROR(_xlfn.BYROW(TRACK_TYPES[[#This Row],[TRACK_TYPE_STANDARD_GAUGE_RAILTYPE_OHLE]:[TRACK_TYPE_STANDARD_GAUGE_RAILTYPE_NONE]],_xlfn.LAMBDA(_xlpm.r,OR(_xlpm.r))),FALSE)</f>
        <v>0</v>
      </c>
      <c r="AF937" s="38" t="b" cm="1">
        <f t="array" ref="AF937">IFERROR(_xlfn.BYROW(TRACK_TYPES[[#This Row],[TRACK_TYPE_NARROW_GAUGE_RAILTYPE_OHLE]:[TRACK_TYPE_NARROW_GAUGE_RAILTYPE_NONE]],_xlfn.LAMBDA(_xlpm.r,OR(_xlpm.r))),FALSE)</f>
        <v>1</v>
      </c>
      <c r="AG937" s="38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3400</v>
      </c>
      <c r="B938" s="40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ref="AE938">IFERROR(_xlfn.BYROW(TRACK_TYPES[[#This Row],[TRACK_TYPE_STANDARD_GAUGE_RAILTYPE_OHLE]:[TRACK_TYPE_STANDARD_GAUGE_RAILTYPE_NONE]],_xlfn.LAMBDA(_xlpm.r,OR(_xlpm.r))),FALSE)</f>
        <v>1</v>
      </c>
      <c r="AF938" s="38" t="b" cm="1">
        <f t="array" ref="AF938">IFERROR(_xlfn.BYROW(TRACK_TYPES[[#This Row],[TRACK_TYPE_NARROW_GAUGE_RAILTYPE_OHLE]:[TRACK_TYPE_NARROW_GAUGE_RAILTYPE_NONE]],_xlfn.LAMBDA(_xlpm.r,OR(_xlpm.r))),FALSE)</f>
        <v>0</v>
      </c>
      <c r="AG938" s="38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3401</v>
      </c>
      <c r="B939" s="40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ref="AE939">IFERROR(_xlfn.BYROW(TRACK_TYPES[[#This Row],[TRACK_TYPE_STANDARD_GAUGE_RAILTYPE_OHLE]:[TRACK_TYPE_STANDARD_GAUGE_RAILTYPE_NONE]],_xlfn.LAMBDA(_xlpm.r,OR(_xlpm.r))),FALSE)</f>
        <v>0</v>
      </c>
      <c r="AF939" s="38" t="b" cm="1">
        <f t="array" ref="AF939">IFERROR(_xlfn.BYROW(TRACK_TYPES[[#This Row],[TRACK_TYPE_NARROW_GAUGE_RAILTYPE_OHLE]:[TRACK_TYPE_NARROW_GAUGE_RAILTYPE_NONE]],_xlfn.LAMBDA(_xlpm.r,OR(_xlpm.r))),FALSE)</f>
        <v>1</v>
      </c>
      <c r="AG939" s="38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3402</v>
      </c>
      <c r="B940" s="40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ref="AE940">IFERROR(_xlfn.BYROW(TRACK_TYPES[[#This Row],[TRACK_TYPE_STANDARD_GAUGE_RAILTYPE_OHLE]:[TRACK_TYPE_STANDARD_GAUGE_RAILTYPE_NONE]],_xlfn.LAMBDA(_xlpm.r,OR(_xlpm.r))),FALSE)</f>
        <v>1</v>
      </c>
      <c r="AF940" s="38" t="b" cm="1">
        <f t="array" ref="AF940">IFERROR(_xlfn.BYROW(TRACK_TYPES[[#This Row],[TRACK_TYPE_NARROW_GAUGE_RAILTYPE_OHLE]:[TRACK_TYPE_NARROW_GAUGE_RAILTYPE_NONE]],_xlfn.LAMBDA(_xlpm.r,OR(_xlpm.r))),FALSE)</f>
        <v>0</v>
      </c>
      <c r="AG940" s="38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3403</v>
      </c>
      <c r="B941" s="40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ref="AE941">IFERROR(_xlfn.BYROW(TRACK_TYPES[[#This Row],[TRACK_TYPE_STANDARD_GAUGE_RAILTYPE_OHLE]:[TRACK_TYPE_STANDARD_GAUGE_RAILTYPE_NONE]],_xlfn.LAMBDA(_xlpm.r,OR(_xlpm.r))),FALSE)</f>
        <v>1</v>
      </c>
      <c r="AF941" s="38" t="b" cm="1">
        <f t="array" ref="AF941">IFERROR(_xlfn.BYROW(TRACK_TYPES[[#This Row],[TRACK_TYPE_NARROW_GAUGE_RAILTYPE_OHLE]:[TRACK_TYPE_NARROW_GAUGE_RAILTYPE_NONE]],_xlfn.LAMBDA(_xlpm.r,OR(_xlpm.r))),FALSE)</f>
        <v>0</v>
      </c>
      <c r="AG941" s="38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3404</v>
      </c>
      <c r="B942" s="40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ref="AE942">IFERROR(_xlfn.BYROW(TRACK_TYPES[[#This Row],[TRACK_TYPE_STANDARD_GAUGE_RAILTYPE_OHLE]:[TRACK_TYPE_STANDARD_GAUGE_RAILTYPE_NONE]],_xlfn.LAMBDA(_xlpm.r,OR(_xlpm.r))),FALSE)</f>
        <v>1</v>
      </c>
      <c r="AF942" s="38" t="b" cm="1">
        <f t="array" ref="AF942">IFERROR(_xlfn.BYROW(TRACK_TYPES[[#This Row],[TRACK_TYPE_NARROW_GAUGE_RAILTYPE_OHLE]:[TRACK_TYPE_NARROW_GAUGE_RAILTYPE_NONE]],_xlfn.LAMBDA(_xlpm.r,OR(_xlpm.r))),FALSE)</f>
        <v>0</v>
      </c>
      <c r="AG942" s="38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3405</v>
      </c>
      <c r="B943" s="40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ref="AE943">IFERROR(_xlfn.BYROW(TRACK_TYPES[[#This Row],[TRACK_TYPE_STANDARD_GAUGE_RAILTYPE_OHLE]:[TRACK_TYPE_STANDARD_GAUGE_RAILTYPE_NONE]],_xlfn.LAMBDA(_xlpm.r,OR(_xlpm.r))),FALSE)</f>
        <v>1</v>
      </c>
      <c r="AF943" s="38" t="b" cm="1">
        <f t="array" ref="AF943">IFERROR(_xlfn.BYROW(TRACK_TYPES[[#This Row],[TRACK_TYPE_NARROW_GAUGE_RAILTYPE_OHLE]:[TRACK_TYPE_NARROW_GAUGE_RAILTYPE_NONE]],_xlfn.LAMBDA(_xlpm.r,OR(_xlpm.r))),FALSE)</f>
        <v>0</v>
      </c>
      <c r="AG943" s="38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3406</v>
      </c>
      <c r="B944" s="40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ref="AE944">IFERROR(_xlfn.BYROW(TRACK_TYPES[[#This Row],[TRACK_TYPE_STANDARD_GAUGE_RAILTYPE_OHLE]:[TRACK_TYPE_STANDARD_GAUGE_RAILTYPE_NONE]],_xlfn.LAMBDA(_xlpm.r,OR(_xlpm.r))),FALSE)</f>
        <v>1</v>
      </c>
      <c r="AF944" s="38" t="b" cm="1">
        <f t="array" ref="AF944">IFERROR(_xlfn.BYROW(TRACK_TYPES[[#This Row],[TRACK_TYPE_NARROW_GAUGE_RAILTYPE_OHLE]:[TRACK_TYPE_NARROW_GAUGE_RAILTYPE_NONE]],_xlfn.LAMBDA(_xlpm.r,OR(_xlpm.r))),FALSE)</f>
        <v>0</v>
      </c>
      <c r="AG944" s="38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3407</v>
      </c>
      <c r="B945" s="40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ref="AE945">IFERROR(_xlfn.BYROW(TRACK_TYPES[[#This Row],[TRACK_TYPE_STANDARD_GAUGE_RAILTYPE_OHLE]:[TRACK_TYPE_STANDARD_GAUGE_RAILTYPE_NONE]],_xlfn.LAMBDA(_xlpm.r,OR(_xlpm.r))),FALSE)</f>
        <v>1</v>
      </c>
      <c r="AF945" s="38" t="b" cm="1">
        <f t="array" ref="AF945">IFERROR(_xlfn.BYROW(TRACK_TYPES[[#This Row],[TRACK_TYPE_NARROW_GAUGE_RAILTYPE_OHLE]:[TRACK_TYPE_NARROW_GAUGE_RAILTYPE_NONE]],_xlfn.LAMBDA(_xlpm.r,OR(_xlpm.r))),FALSE)</f>
        <v>0</v>
      </c>
      <c r="AG945" s="38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3408</v>
      </c>
      <c r="B946" s="40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ref="AE946">IFERROR(_xlfn.BYROW(TRACK_TYPES[[#This Row],[TRACK_TYPE_STANDARD_GAUGE_RAILTYPE_OHLE]:[TRACK_TYPE_STANDARD_GAUGE_RAILTYPE_NONE]],_xlfn.LAMBDA(_xlpm.r,OR(_xlpm.r))),FALSE)</f>
        <v>1</v>
      </c>
      <c r="AF946" s="38" t="b" cm="1">
        <f t="array" ref="AF946">IFERROR(_xlfn.BYROW(TRACK_TYPES[[#This Row],[TRACK_TYPE_NARROW_GAUGE_RAILTYPE_OHLE]:[TRACK_TYPE_NARROW_GAUGE_RAILTYPE_NONE]],_xlfn.LAMBDA(_xlpm.r,OR(_xlpm.r))),FALSE)</f>
        <v>0</v>
      </c>
      <c r="AG946" s="38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3409</v>
      </c>
      <c r="B947" s="40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ref="AE947">IFERROR(_xlfn.BYROW(TRACK_TYPES[[#This Row],[TRACK_TYPE_STANDARD_GAUGE_RAILTYPE_OHLE]:[TRACK_TYPE_STANDARD_GAUGE_RAILTYPE_NONE]],_xlfn.LAMBDA(_xlpm.r,OR(_xlpm.r))),FALSE)</f>
        <v>1</v>
      </c>
      <c r="AF947" s="38" t="b" cm="1">
        <f t="array" ref="AF947">IFERROR(_xlfn.BYROW(TRACK_TYPES[[#This Row],[TRACK_TYPE_NARROW_GAUGE_RAILTYPE_OHLE]:[TRACK_TYPE_NARROW_GAUGE_RAILTYPE_NONE]],_xlfn.LAMBDA(_xlpm.r,OR(_xlpm.r))),FALSE)</f>
        <v>0</v>
      </c>
      <c r="AG947" s="38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3410</v>
      </c>
      <c r="B948" s="40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ref="AE948">IFERROR(_xlfn.BYROW(TRACK_TYPES[[#This Row],[TRACK_TYPE_STANDARD_GAUGE_RAILTYPE_OHLE]:[TRACK_TYPE_STANDARD_GAUGE_RAILTYPE_NONE]],_xlfn.LAMBDA(_xlpm.r,OR(_xlpm.r))),FALSE)</f>
        <v>1</v>
      </c>
      <c r="AF948" s="38" t="b" cm="1">
        <f t="array" ref="AF948">IFERROR(_xlfn.BYROW(TRACK_TYPES[[#This Row],[TRACK_TYPE_NARROW_GAUGE_RAILTYPE_OHLE]:[TRACK_TYPE_NARROW_GAUGE_RAILTYPE_NONE]],_xlfn.LAMBDA(_xlpm.r,OR(_xlpm.r))),FALSE)</f>
        <v>0</v>
      </c>
      <c r="AG948" s="38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3411</v>
      </c>
      <c r="B949" s="40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ref="AE949">IFERROR(_xlfn.BYROW(TRACK_TYPES[[#This Row],[TRACK_TYPE_STANDARD_GAUGE_RAILTYPE_OHLE]:[TRACK_TYPE_STANDARD_GAUGE_RAILTYPE_NONE]],_xlfn.LAMBDA(_xlpm.r,OR(_xlpm.r))),FALSE)</f>
        <v>1</v>
      </c>
      <c r="AF949" s="38" t="b" cm="1">
        <f t="array" ref="AF949">IFERROR(_xlfn.BYROW(TRACK_TYPES[[#This Row],[TRACK_TYPE_NARROW_GAUGE_RAILTYPE_OHLE]:[TRACK_TYPE_NARROW_GAUGE_RAILTYPE_NONE]],_xlfn.LAMBDA(_xlpm.r,OR(_xlpm.r))),FALSE)</f>
        <v>0</v>
      </c>
      <c r="AG949" s="38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3412</v>
      </c>
      <c r="B950" s="40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ref="AE950">IFERROR(_xlfn.BYROW(TRACK_TYPES[[#This Row],[TRACK_TYPE_STANDARD_GAUGE_RAILTYPE_OHLE]:[TRACK_TYPE_STANDARD_GAUGE_RAILTYPE_NONE]],_xlfn.LAMBDA(_xlpm.r,OR(_xlpm.r))),FALSE)</f>
        <v>1</v>
      </c>
      <c r="AF950" s="38" t="b" cm="1">
        <f t="array" ref="AF950">IFERROR(_xlfn.BYROW(TRACK_TYPES[[#This Row],[TRACK_TYPE_NARROW_GAUGE_RAILTYPE_OHLE]:[TRACK_TYPE_NARROW_GAUGE_RAILTYPE_NONE]],_xlfn.LAMBDA(_xlpm.r,OR(_xlpm.r))),FALSE)</f>
        <v>0</v>
      </c>
      <c r="AG950" s="38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3413</v>
      </c>
      <c r="B951" s="40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ref="AE951">IFERROR(_xlfn.BYROW(TRACK_TYPES[[#This Row],[TRACK_TYPE_STANDARD_GAUGE_RAILTYPE_OHLE]:[TRACK_TYPE_STANDARD_GAUGE_RAILTYPE_NONE]],_xlfn.LAMBDA(_xlpm.r,OR(_xlpm.r))),FALSE)</f>
        <v>1</v>
      </c>
      <c r="AF951" s="38" t="b" cm="1">
        <f t="array" ref="AF951">IFERROR(_xlfn.BYROW(TRACK_TYPES[[#This Row],[TRACK_TYPE_NARROW_GAUGE_RAILTYPE_OHLE]:[TRACK_TYPE_NARROW_GAUGE_RAILTYPE_NONE]],_xlfn.LAMBDA(_xlpm.r,OR(_xlpm.r))),FALSE)</f>
        <v>1</v>
      </c>
      <c r="AG951" s="38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3414</v>
      </c>
      <c r="B952" s="40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ref="AE952">IFERROR(_xlfn.BYROW(TRACK_TYPES[[#This Row],[TRACK_TYPE_STANDARD_GAUGE_RAILTYPE_OHLE]:[TRACK_TYPE_STANDARD_GAUGE_RAILTYPE_NONE]],_xlfn.LAMBDA(_xlpm.r,OR(_xlpm.r))),FALSE)</f>
        <v>1</v>
      </c>
      <c r="AF952" s="38" t="b" cm="1">
        <f t="array" ref="AF952">IFERROR(_xlfn.BYROW(TRACK_TYPES[[#This Row],[TRACK_TYPE_NARROW_GAUGE_RAILTYPE_OHLE]:[TRACK_TYPE_NARROW_GAUGE_RAILTYPE_NONE]],_xlfn.LAMBDA(_xlpm.r,OR(_xlpm.r))),FALSE)</f>
        <v>0</v>
      </c>
      <c r="AG952" s="38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3415</v>
      </c>
      <c r="B953" s="40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ref="AE953">IFERROR(_xlfn.BYROW(TRACK_TYPES[[#This Row],[TRACK_TYPE_STANDARD_GAUGE_RAILTYPE_OHLE]:[TRACK_TYPE_STANDARD_GAUGE_RAILTYPE_NONE]],_xlfn.LAMBDA(_xlpm.r,OR(_xlpm.r))),FALSE)</f>
        <v>1</v>
      </c>
      <c r="AF953" s="38" t="b" cm="1">
        <f t="array" ref="AF953">IFERROR(_xlfn.BYROW(TRACK_TYPES[[#This Row],[TRACK_TYPE_NARROW_GAUGE_RAILTYPE_OHLE]:[TRACK_TYPE_NARROW_GAUGE_RAILTYPE_NONE]],_xlfn.LAMBDA(_xlpm.r,OR(_xlpm.r))),FALSE)</f>
        <v>1</v>
      </c>
      <c r="AG953" s="38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3416</v>
      </c>
      <c r="B954" s="40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ref="AE954">IFERROR(_xlfn.BYROW(TRACK_TYPES[[#This Row],[TRACK_TYPE_STANDARD_GAUGE_RAILTYPE_OHLE]:[TRACK_TYPE_STANDARD_GAUGE_RAILTYPE_NONE]],_xlfn.LAMBDA(_xlpm.r,OR(_xlpm.r))),FALSE)</f>
        <v>1</v>
      </c>
      <c r="AF954" s="38" t="b" cm="1">
        <f t="array" ref="AF954">IFERROR(_xlfn.BYROW(TRACK_TYPES[[#This Row],[TRACK_TYPE_NARROW_GAUGE_RAILTYPE_OHLE]:[TRACK_TYPE_NARROW_GAUGE_RAILTYPE_NONE]],_xlfn.LAMBDA(_xlpm.r,OR(_xlpm.r))),FALSE)</f>
        <v>0</v>
      </c>
      <c r="AG954" s="38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3417</v>
      </c>
      <c r="B955" s="40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ref="AE955">IFERROR(_xlfn.BYROW(TRACK_TYPES[[#This Row],[TRACK_TYPE_STANDARD_GAUGE_RAILTYPE_OHLE]:[TRACK_TYPE_STANDARD_GAUGE_RAILTYPE_NONE]],_xlfn.LAMBDA(_xlpm.r,OR(_xlpm.r))),FALSE)</f>
        <v>1</v>
      </c>
      <c r="AF955" s="38" t="b" cm="1">
        <f t="array" ref="AF955">IFERROR(_xlfn.BYROW(TRACK_TYPES[[#This Row],[TRACK_TYPE_NARROW_GAUGE_RAILTYPE_OHLE]:[TRACK_TYPE_NARROW_GAUGE_RAILTYPE_NONE]],_xlfn.LAMBDA(_xlpm.r,OR(_xlpm.r))),FALSE)</f>
        <v>0</v>
      </c>
      <c r="AG955" s="38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3418</v>
      </c>
      <c r="B956" s="40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ref="AE956">IFERROR(_xlfn.BYROW(TRACK_TYPES[[#This Row],[TRACK_TYPE_STANDARD_GAUGE_RAILTYPE_OHLE]:[TRACK_TYPE_STANDARD_GAUGE_RAILTYPE_NONE]],_xlfn.LAMBDA(_xlpm.r,OR(_xlpm.r))),FALSE)</f>
        <v>1</v>
      </c>
      <c r="AF956" s="38" t="b" cm="1">
        <f t="array" ref="AF956">IFERROR(_xlfn.BYROW(TRACK_TYPES[[#This Row],[TRACK_TYPE_NARROW_GAUGE_RAILTYPE_OHLE]:[TRACK_TYPE_NARROW_GAUGE_RAILTYPE_NONE]],_xlfn.LAMBDA(_xlpm.r,OR(_xlpm.r))),FALSE)</f>
        <v>0</v>
      </c>
      <c r="AG956" s="38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3509</v>
      </c>
      <c r="B957" s="40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ref="AE957">IFERROR(_xlfn.BYROW(TRACK_TYPES[[#This Row],[TRACK_TYPE_STANDARD_GAUGE_RAILTYPE_OHLE]:[TRACK_TYPE_STANDARD_GAUGE_RAILTYPE_NONE]],_xlfn.LAMBDA(_xlpm.r,OR(_xlpm.r))),FALSE)</f>
        <v>1</v>
      </c>
      <c r="AF957" s="38" t="b" cm="1">
        <f t="array" ref="AF957">IFERROR(_xlfn.BYROW(TRACK_TYPES[[#This Row],[TRACK_TYPE_NARROW_GAUGE_RAILTYPE_OHLE]:[TRACK_TYPE_NARROW_GAUGE_RAILTYPE_NONE]],_xlfn.LAMBDA(_xlpm.r,OR(_xlpm.r))),FALSE)</f>
        <v>0</v>
      </c>
      <c r="AG957" s="38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3419</v>
      </c>
      <c r="B958" s="40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ref="AE958">IFERROR(_xlfn.BYROW(TRACK_TYPES[[#This Row],[TRACK_TYPE_STANDARD_GAUGE_RAILTYPE_OHLE]:[TRACK_TYPE_STANDARD_GAUGE_RAILTYPE_NONE]],_xlfn.LAMBDA(_xlpm.r,OR(_xlpm.r))),FALSE)</f>
        <v>1</v>
      </c>
      <c r="AF958" s="38" t="b" cm="1">
        <f t="array" ref="AF958">IFERROR(_xlfn.BYROW(TRACK_TYPES[[#This Row],[TRACK_TYPE_NARROW_GAUGE_RAILTYPE_OHLE]:[TRACK_TYPE_NARROW_GAUGE_RAILTYPE_NONE]],_xlfn.LAMBDA(_xlpm.r,OR(_xlpm.r))),FALSE)</f>
        <v>0</v>
      </c>
      <c r="AG958" s="38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3420</v>
      </c>
      <c r="B959" s="40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ref="AE959">IFERROR(_xlfn.BYROW(TRACK_TYPES[[#This Row],[TRACK_TYPE_STANDARD_GAUGE_RAILTYPE_OHLE]:[TRACK_TYPE_STANDARD_GAUGE_RAILTYPE_NONE]],_xlfn.LAMBDA(_xlpm.r,OR(_xlpm.r))),FALSE)</f>
        <v>1</v>
      </c>
      <c r="AF959" s="38" t="b" cm="1">
        <f t="array" ref="AF959">IFERROR(_xlfn.BYROW(TRACK_TYPES[[#This Row],[TRACK_TYPE_NARROW_GAUGE_RAILTYPE_OHLE]:[TRACK_TYPE_NARROW_GAUGE_RAILTYPE_NONE]],_xlfn.LAMBDA(_xlpm.r,OR(_xlpm.r))),FALSE)</f>
        <v>0</v>
      </c>
      <c r="AG959" s="38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3421</v>
      </c>
      <c r="B960" s="40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ref="AE960">IFERROR(_xlfn.BYROW(TRACK_TYPES[[#This Row],[TRACK_TYPE_STANDARD_GAUGE_RAILTYPE_OHLE]:[TRACK_TYPE_STANDARD_GAUGE_RAILTYPE_NONE]],_xlfn.LAMBDA(_xlpm.r,OR(_xlpm.r))),FALSE)</f>
        <v>1</v>
      </c>
      <c r="AF960" s="38" t="b" cm="1">
        <f t="array" ref="AF960">IFERROR(_xlfn.BYROW(TRACK_TYPES[[#This Row],[TRACK_TYPE_NARROW_GAUGE_RAILTYPE_OHLE]:[TRACK_TYPE_NARROW_GAUGE_RAILTYPE_NONE]],_xlfn.LAMBDA(_xlpm.r,OR(_xlpm.r))),FALSE)</f>
        <v>0</v>
      </c>
      <c r="AG960" s="38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3422</v>
      </c>
      <c r="B961" s="40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ref="AE961">IFERROR(_xlfn.BYROW(TRACK_TYPES[[#This Row],[TRACK_TYPE_STANDARD_GAUGE_RAILTYPE_OHLE]:[TRACK_TYPE_STANDARD_GAUGE_RAILTYPE_NONE]],_xlfn.LAMBDA(_xlpm.r,OR(_xlpm.r))),FALSE)</f>
        <v>0</v>
      </c>
      <c r="AF961" s="38" t="b" cm="1">
        <f t="array" ref="AF961">IFERROR(_xlfn.BYROW(TRACK_TYPES[[#This Row],[TRACK_TYPE_NARROW_GAUGE_RAILTYPE_OHLE]:[TRACK_TYPE_NARROW_GAUGE_RAILTYPE_NONE]],_xlfn.LAMBDA(_xlpm.r,OR(_xlpm.r))),FALSE)</f>
        <v>0</v>
      </c>
      <c r="AG961" s="38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3423</v>
      </c>
      <c r="B962" s="40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ref="AE962">IFERROR(_xlfn.BYROW(TRACK_TYPES[[#This Row],[TRACK_TYPE_STANDARD_GAUGE_RAILTYPE_OHLE]:[TRACK_TYPE_STANDARD_GAUGE_RAILTYPE_NONE]],_xlfn.LAMBDA(_xlpm.r,OR(_xlpm.r))),FALSE)</f>
        <v>0</v>
      </c>
      <c r="AF962" s="38" t="b" cm="1">
        <f t="array" ref="AF962">IFERROR(_xlfn.BYROW(TRACK_TYPES[[#This Row],[TRACK_TYPE_NARROW_GAUGE_RAILTYPE_OHLE]:[TRACK_TYPE_NARROW_GAUGE_RAILTYPE_NONE]],_xlfn.LAMBDA(_xlpm.r,OR(_xlpm.r))),FALSE)</f>
        <v>0</v>
      </c>
      <c r="AG962" s="38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1930</v>
      </c>
      <c r="B963" s="40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ref="AE963">IFERROR(_xlfn.BYROW(TRACK_TYPES[[#This Row],[TRACK_TYPE_STANDARD_GAUGE_RAILTYPE_OHLE]:[TRACK_TYPE_STANDARD_GAUGE_RAILTYPE_NONE]],_xlfn.LAMBDA(_xlpm.r,OR(_xlpm.r))),FALSE)</f>
        <v>0</v>
      </c>
      <c r="AF963" s="38" t="b" cm="1">
        <f t="array" ref="AF963">IFERROR(_xlfn.BYROW(TRACK_TYPES[[#This Row],[TRACK_TYPE_NARROW_GAUGE_RAILTYPE_OHLE]:[TRACK_TYPE_NARROW_GAUGE_RAILTYPE_NONE]],_xlfn.LAMBDA(_xlpm.r,OR(_xlpm.r))),FALSE)</f>
        <v>0</v>
      </c>
      <c r="AG963" s="38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1931</v>
      </c>
      <c r="B964" s="40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ref="AE964">IFERROR(_xlfn.BYROW(TRACK_TYPES[[#This Row],[TRACK_TYPE_STANDARD_GAUGE_RAILTYPE_OHLE]:[TRACK_TYPE_STANDARD_GAUGE_RAILTYPE_NONE]],_xlfn.LAMBDA(_xlpm.r,OR(_xlpm.r))),FALSE)</f>
        <v>0</v>
      </c>
      <c r="AF964" s="38" t="b" cm="1">
        <f t="array" ref="AF964">IFERROR(_xlfn.BYROW(TRACK_TYPES[[#This Row],[TRACK_TYPE_NARROW_GAUGE_RAILTYPE_OHLE]:[TRACK_TYPE_NARROW_GAUGE_RAILTYPE_NONE]],_xlfn.LAMBDA(_xlpm.r,OR(_xlpm.r))),FALSE)</f>
        <v>0</v>
      </c>
      <c r="AG964" s="38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3424</v>
      </c>
      <c r="B965" s="40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ref="AE965">IFERROR(_xlfn.BYROW(TRACK_TYPES[[#This Row],[TRACK_TYPE_STANDARD_GAUGE_RAILTYPE_OHLE]:[TRACK_TYPE_STANDARD_GAUGE_RAILTYPE_NONE]],_xlfn.LAMBDA(_xlpm.r,OR(_xlpm.r))),FALSE)</f>
        <v>1</v>
      </c>
      <c r="AF965" s="38" t="b" cm="1">
        <f t="array" ref="AF965">IFERROR(_xlfn.BYROW(TRACK_TYPES[[#This Row],[TRACK_TYPE_NARROW_GAUGE_RAILTYPE_OHLE]:[TRACK_TYPE_NARROW_GAUGE_RAILTYPE_NONE]],_xlfn.LAMBDA(_xlpm.r,OR(_xlpm.r))),FALSE)</f>
        <v>0</v>
      </c>
      <c r="AG965" s="38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3425</v>
      </c>
      <c r="B966" s="40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ref="AE966">IFERROR(_xlfn.BYROW(TRACK_TYPES[[#This Row],[TRACK_TYPE_STANDARD_GAUGE_RAILTYPE_OHLE]:[TRACK_TYPE_STANDARD_GAUGE_RAILTYPE_NONE]],_xlfn.LAMBDA(_xlpm.r,OR(_xlpm.r))),FALSE)</f>
        <v>1</v>
      </c>
      <c r="AF966" s="38" t="b" cm="1">
        <f t="array" ref="AF966">IFERROR(_xlfn.BYROW(TRACK_TYPES[[#This Row],[TRACK_TYPE_NARROW_GAUGE_RAILTYPE_OHLE]:[TRACK_TYPE_NARROW_GAUGE_RAILTYPE_NONE]],_xlfn.LAMBDA(_xlpm.r,OR(_xlpm.r))),FALSE)</f>
        <v>0</v>
      </c>
      <c r="AG966" s="38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3426</v>
      </c>
      <c r="B967" s="40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ref="AE967">IFERROR(_xlfn.BYROW(TRACK_TYPES[[#This Row],[TRACK_TYPE_STANDARD_GAUGE_RAILTYPE_OHLE]:[TRACK_TYPE_STANDARD_GAUGE_RAILTYPE_NONE]],_xlfn.LAMBDA(_xlpm.r,OR(_xlpm.r))),FALSE)</f>
        <v>1</v>
      </c>
      <c r="AF967" s="38" t="b" cm="1">
        <f t="array" ref="AF967">IFERROR(_xlfn.BYROW(TRACK_TYPES[[#This Row],[TRACK_TYPE_NARROW_GAUGE_RAILTYPE_OHLE]:[TRACK_TYPE_NARROW_GAUGE_RAILTYPE_NONE]],_xlfn.LAMBDA(_xlpm.r,OR(_xlpm.r))),FALSE)</f>
        <v>0</v>
      </c>
      <c r="AG967" s="38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3427</v>
      </c>
      <c r="B968" s="40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ref="AE968">IFERROR(_xlfn.BYROW(TRACK_TYPES[[#This Row],[TRACK_TYPE_STANDARD_GAUGE_RAILTYPE_OHLE]:[TRACK_TYPE_STANDARD_GAUGE_RAILTYPE_NONE]],_xlfn.LAMBDA(_xlpm.r,OR(_xlpm.r))),FALSE)</f>
        <v>1</v>
      </c>
      <c r="AF968" s="38" t="b" cm="1">
        <f t="array" ref="AF968">IFERROR(_xlfn.BYROW(TRACK_TYPES[[#This Row],[TRACK_TYPE_NARROW_GAUGE_RAILTYPE_OHLE]:[TRACK_TYPE_NARROW_GAUGE_RAILTYPE_NONE]],_xlfn.LAMBDA(_xlpm.r,OR(_xlpm.r))),FALSE)</f>
        <v>0</v>
      </c>
      <c r="AG968" s="38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3428</v>
      </c>
      <c r="B969" s="40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ref="AE969">IFERROR(_xlfn.BYROW(TRACK_TYPES[[#This Row],[TRACK_TYPE_STANDARD_GAUGE_RAILTYPE_OHLE]:[TRACK_TYPE_STANDARD_GAUGE_RAILTYPE_NONE]],_xlfn.LAMBDA(_xlpm.r,OR(_xlpm.r))),FALSE)</f>
        <v>1</v>
      </c>
      <c r="AF969" s="38" t="b" cm="1">
        <f t="array" ref="AF969">IFERROR(_xlfn.BYROW(TRACK_TYPES[[#This Row],[TRACK_TYPE_NARROW_GAUGE_RAILTYPE_OHLE]:[TRACK_TYPE_NARROW_GAUGE_RAILTYPE_NONE]],_xlfn.LAMBDA(_xlpm.r,OR(_xlpm.r))),FALSE)</f>
        <v>0</v>
      </c>
      <c r="AG969" s="38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3429</v>
      </c>
      <c r="B970" s="40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ref="AE970">IFERROR(_xlfn.BYROW(TRACK_TYPES[[#This Row],[TRACK_TYPE_STANDARD_GAUGE_RAILTYPE_OHLE]:[TRACK_TYPE_STANDARD_GAUGE_RAILTYPE_NONE]],_xlfn.LAMBDA(_xlpm.r,OR(_xlpm.r))),FALSE)</f>
        <v>1</v>
      </c>
      <c r="AF970" s="38" t="b" cm="1">
        <f t="array" ref="AF970">IFERROR(_xlfn.BYROW(TRACK_TYPES[[#This Row],[TRACK_TYPE_NARROW_GAUGE_RAILTYPE_OHLE]:[TRACK_TYPE_NARROW_GAUGE_RAILTYPE_NONE]],_xlfn.LAMBDA(_xlpm.r,OR(_xlpm.r))),FALSE)</f>
        <v>0</v>
      </c>
      <c r="AG970" s="38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3430</v>
      </c>
      <c r="B971" s="40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ref="AE971">IFERROR(_xlfn.BYROW(TRACK_TYPES[[#This Row],[TRACK_TYPE_STANDARD_GAUGE_RAILTYPE_OHLE]:[TRACK_TYPE_STANDARD_GAUGE_RAILTYPE_NONE]],_xlfn.LAMBDA(_xlpm.r,OR(_xlpm.r))),FALSE)</f>
        <v>0</v>
      </c>
      <c r="AF971" s="38" t="b" cm="1">
        <f t="array" ref="AF971">IFERROR(_xlfn.BYROW(TRACK_TYPES[[#This Row],[TRACK_TYPE_NARROW_GAUGE_RAILTYPE_OHLE]:[TRACK_TYPE_NARROW_GAUGE_RAILTYPE_NONE]],_xlfn.LAMBDA(_xlpm.r,OR(_xlpm.r))),FALSE)</f>
        <v>0</v>
      </c>
      <c r="AG971" s="38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3431</v>
      </c>
      <c r="B972" s="40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ref="AE972">IFERROR(_xlfn.BYROW(TRACK_TYPES[[#This Row],[TRACK_TYPE_STANDARD_GAUGE_RAILTYPE_OHLE]:[TRACK_TYPE_STANDARD_GAUGE_RAILTYPE_NONE]],_xlfn.LAMBDA(_xlpm.r,OR(_xlpm.r))),FALSE)</f>
        <v>0</v>
      </c>
      <c r="AF972" s="38" t="b" cm="1">
        <f t="array" ref="AF972">IFERROR(_xlfn.BYROW(TRACK_TYPES[[#This Row],[TRACK_TYPE_NARROW_GAUGE_RAILTYPE_OHLE]:[TRACK_TYPE_NARROW_GAUGE_RAILTYPE_NONE]],_xlfn.LAMBDA(_xlpm.r,OR(_xlpm.r))),FALSE)</f>
        <v>0</v>
      </c>
      <c r="AG972" s="38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3432</v>
      </c>
      <c r="B973" s="40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ref="AE973">IFERROR(_xlfn.BYROW(TRACK_TYPES[[#This Row],[TRACK_TYPE_STANDARD_GAUGE_RAILTYPE_OHLE]:[TRACK_TYPE_STANDARD_GAUGE_RAILTYPE_NONE]],_xlfn.LAMBDA(_xlpm.r,OR(_xlpm.r))),FALSE)</f>
        <v>0</v>
      </c>
      <c r="AF973" s="38" t="b" cm="1">
        <f t="array" ref="AF973">IFERROR(_xlfn.BYROW(TRACK_TYPES[[#This Row],[TRACK_TYPE_NARROW_GAUGE_RAILTYPE_OHLE]:[TRACK_TYPE_NARROW_GAUGE_RAILTYPE_NONE]],_xlfn.LAMBDA(_xlpm.r,OR(_xlpm.r))),FALSE)</f>
        <v>0</v>
      </c>
      <c r="AG973" s="38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3433</v>
      </c>
      <c r="B974" s="40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ref="AE974">IFERROR(_xlfn.BYROW(TRACK_TYPES[[#This Row],[TRACK_TYPE_STANDARD_GAUGE_RAILTYPE_OHLE]:[TRACK_TYPE_STANDARD_GAUGE_RAILTYPE_NONE]],_xlfn.LAMBDA(_xlpm.r,OR(_xlpm.r))),FALSE)</f>
        <v>0</v>
      </c>
      <c r="AF974" s="38" t="b" cm="1">
        <f t="array" ref="AF974">IFERROR(_xlfn.BYROW(TRACK_TYPES[[#This Row],[TRACK_TYPE_NARROW_GAUGE_RAILTYPE_OHLE]:[TRACK_TYPE_NARROW_GAUGE_RAILTYPE_NONE]],_xlfn.LAMBDA(_xlpm.r,OR(_xlpm.r))),FALSE)</f>
        <v>0</v>
      </c>
      <c r="AG974" s="38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3434</v>
      </c>
      <c r="B975" s="40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ref="AE975">IFERROR(_xlfn.BYROW(TRACK_TYPES[[#This Row],[TRACK_TYPE_STANDARD_GAUGE_RAILTYPE_OHLE]:[TRACK_TYPE_STANDARD_GAUGE_RAILTYPE_NONE]],_xlfn.LAMBDA(_xlpm.r,OR(_xlpm.r))),FALSE)</f>
        <v>1</v>
      </c>
      <c r="AF975" s="38" t="b" cm="1">
        <f t="array" ref="AF975">IFERROR(_xlfn.BYROW(TRACK_TYPES[[#This Row],[TRACK_TYPE_NARROW_GAUGE_RAILTYPE_OHLE]:[TRACK_TYPE_NARROW_GAUGE_RAILTYPE_NONE]],_xlfn.LAMBDA(_xlpm.r,OR(_xlpm.r))),FALSE)</f>
        <v>0</v>
      </c>
      <c r="AG975" s="38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3435</v>
      </c>
      <c r="B976" s="40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ref="AE976">IFERROR(_xlfn.BYROW(TRACK_TYPES[[#This Row],[TRACK_TYPE_STANDARD_GAUGE_RAILTYPE_OHLE]:[TRACK_TYPE_STANDARD_GAUGE_RAILTYPE_NONE]],_xlfn.LAMBDA(_xlpm.r,OR(_xlpm.r))),FALSE)</f>
        <v>1</v>
      </c>
      <c r="AF976" s="38" t="b" cm="1">
        <f t="array" ref="AF976">IFERROR(_xlfn.BYROW(TRACK_TYPES[[#This Row],[TRACK_TYPE_NARROW_GAUGE_RAILTYPE_OHLE]:[TRACK_TYPE_NARROW_GAUGE_RAILTYPE_NONE]],_xlfn.LAMBDA(_xlpm.r,OR(_xlpm.r))),FALSE)</f>
        <v>0</v>
      </c>
      <c r="AG976" s="38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3436</v>
      </c>
      <c r="B977" s="40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ref="AE977">IFERROR(_xlfn.BYROW(TRACK_TYPES[[#This Row],[TRACK_TYPE_STANDARD_GAUGE_RAILTYPE_OHLE]:[TRACK_TYPE_STANDARD_GAUGE_RAILTYPE_NONE]],_xlfn.LAMBDA(_xlpm.r,OR(_xlpm.r))),FALSE)</f>
        <v>1</v>
      </c>
      <c r="AF977" s="38" t="b" cm="1">
        <f t="array" ref="AF977">IFERROR(_xlfn.BYROW(TRACK_TYPES[[#This Row],[TRACK_TYPE_NARROW_GAUGE_RAILTYPE_OHLE]:[TRACK_TYPE_NARROW_GAUGE_RAILTYPE_NONE]],_xlfn.LAMBDA(_xlpm.r,OR(_xlpm.r))),FALSE)</f>
        <v>0</v>
      </c>
      <c r="AG977" s="38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3437</v>
      </c>
      <c r="B978" s="40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ref="AE978">IFERROR(_xlfn.BYROW(TRACK_TYPES[[#This Row],[TRACK_TYPE_STANDARD_GAUGE_RAILTYPE_OHLE]:[TRACK_TYPE_STANDARD_GAUGE_RAILTYPE_NONE]],_xlfn.LAMBDA(_xlpm.r,OR(_xlpm.r))),FALSE)</f>
        <v>1</v>
      </c>
      <c r="AF978" s="38" t="b" cm="1">
        <f t="array" ref="AF978">IFERROR(_xlfn.BYROW(TRACK_TYPES[[#This Row],[TRACK_TYPE_NARROW_GAUGE_RAILTYPE_OHLE]:[TRACK_TYPE_NARROW_GAUGE_RAILTYPE_NONE]],_xlfn.LAMBDA(_xlpm.r,OR(_xlpm.r))),FALSE)</f>
        <v>0</v>
      </c>
      <c r="AG978" s="38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3438</v>
      </c>
      <c r="B979" s="40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ref="AE979">IFERROR(_xlfn.BYROW(TRACK_TYPES[[#This Row],[TRACK_TYPE_STANDARD_GAUGE_RAILTYPE_OHLE]:[TRACK_TYPE_STANDARD_GAUGE_RAILTYPE_NONE]],_xlfn.LAMBDA(_xlpm.r,OR(_xlpm.r))),FALSE)</f>
        <v>1</v>
      </c>
      <c r="AF979" s="38" t="b" cm="1">
        <f t="array" ref="AF979">IFERROR(_xlfn.BYROW(TRACK_TYPES[[#This Row],[TRACK_TYPE_NARROW_GAUGE_RAILTYPE_OHLE]:[TRACK_TYPE_NARROW_GAUGE_RAILTYPE_NONE]],_xlfn.LAMBDA(_xlpm.r,OR(_xlpm.r))),FALSE)</f>
        <v>0</v>
      </c>
      <c r="AG979" s="38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3439</v>
      </c>
      <c r="B980" s="40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ref="AE980">IFERROR(_xlfn.BYROW(TRACK_TYPES[[#This Row],[TRACK_TYPE_STANDARD_GAUGE_RAILTYPE_OHLE]:[TRACK_TYPE_STANDARD_GAUGE_RAILTYPE_NONE]],_xlfn.LAMBDA(_xlpm.r,OR(_xlpm.r))),FALSE)</f>
        <v>1</v>
      </c>
      <c r="AF980" s="38" t="b" cm="1">
        <f t="array" ref="AF980">IFERROR(_xlfn.BYROW(TRACK_TYPES[[#This Row],[TRACK_TYPE_NARROW_GAUGE_RAILTYPE_OHLE]:[TRACK_TYPE_NARROW_GAUGE_RAILTYPE_NONE]],_xlfn.LAMBDA(_xlpm.r,OR(_xlpm.r))),FALSE)</f>
        <v>0</v>
      </c>
      <c r="AG980" s="38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3440</v>
      </c>
      <c r="B981" s="40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ref="AE981">IFERROR(_xlfn.BYROW(TRACK_TYPES[[#This Row],[TRACK_TYPE_STANDARD_GAUGE_RAILTYPE_OHLE]:[TRACK_TYPE_STANDARD_GAUGE_RAILTYPE_NONE]],_xlfn.LAMBDA(_xlpm.r,OR(_xlpm.r))),FALSE)</f>
        <v>1</v>
      </c>
      <c r="AF981" s="38" t="b" cm="1">
        <f t="array" ref="AF981">IFERROR(_xlfn.BYROW(TRACK_TYPES[[#This Row],[TRACK_TYPE_NARROW_GAUGE_RAILTYPE_OHLE]:[TRACK_TYPE_NARROW_GAUGE_RAILTYPE_NONE]],_xlfn.LAMBDA(_xlpm.r,OR(_xlpm.r))),FALSE)</f>
        <v>0</v>
      </c>
      <c r="AG981" s="38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3441</v>
      </c>
      <c r="B982" s="40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ref="AE982">IFERROR(_xlfn.BYROW(TRACK_TYPES[[#This Row],[TRACK_TYPE_STANDARD_GAUGE_RAILTYPE_OHLE]:[TRACK_TYPE_STANDARD_GAUGE_RAILTYPE_NONE]],_xlfn.LAMBDA(_xlpm.r,OR(_xlpm.r))),FALSE)</f>
        <v>1</v>
      </c>
      <c r="AF982" s="38" t="b" cm="1">
        <f t="array" ref="AF982">IFERROR(_xlfn.BYROW(TRACK_TYPES[[#This Row],[TRACK_TYPE_NARROW_GAUGE_RAILTYPE_OHLE]:[TRACK_TYPE_NARROW_GAUGE_RAILTYPE_NONE]],_xlfn.LAMBDA(_xlpm.r,OR(_xlpm.r))),FALSE)</f>
        <v>0</v>
      </c>
      <c r="AG982" s="38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3442</v>
      </c>
      <c r="B983" s="40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ref="AE983">IFERROR(_xlfn.BYROW(TRACK_TYPES[[#This Row],[TRACK_TYPE_STANDARD_GAUGE_RAILTYPE_OHLE]:[TRACK_TYPE_STANDARD_GAUGE_RAILTYPE_NONE]],_xlfn.LAMBDA(_xlpm.r,OR(_xlpm.r))),FALSE)</f>
        <v>0</v>
      </c>
      <c r="AF983" s="38" t="b" cm="1">
        <f t="array" ref="AF983">IFERROR(_xlfn.BYROW(TRACK_TYPES[[#This Row],[TRACK_TYPE_NARROW_GAUGE_RAILTYPE_OHLE]:[TRACK_TYPE_NARROW_GAUGE_RAILTYPE_NONE]],_xlfn.LAMBDA(_xlpm.r,OR(_xlpm.r))),FALSE)</f>
        <v>0</v>
      </c>
      <c r="AG983" s="38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3443</v>
      </c>
      <c r="B984" s="40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ref="AE984">IFERROR(_xlfn.BYROW(TRACK_TYPES[[#This Row],[TRACK_TYPE_STANDARD_GAUGE_RAILTYPE_OHLE]:[TRACK_TYPE_STANDARD_GAUGE_RAILTYPE_NONE]],_xlfn.LAMBDA(_xlpm.r,OR(_xlpm.r))),FALSE)</f>
        <v>1</v>
      </c>
      <c r="AF984" s="38" t="b" cm="1">
        <f t="array" ref="AF984">IFERROR(_xlfn.BYROW(TRACK_TYPES[[#This Row],[TRACK_TYPE_NARROW_GAUGE_RAILTYPE_OHLE]:[TRACK_TYPE_NARROW_GAUGE_RAILTYPE_NONE]],_xlfn.LAMBDA(_xlpm.r,OR(_xlpm.r))),FALSE)</f>
        <v>0</v>
      </c>
      <c r="AG984" s="38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3444</v>
      </c>
      <c r="B985" s="40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ref="AE985">IFERROR(_xlfn.BYROW(TRACK_TYPES[[#This Row],[TRACK_TYPE_STANDARD_GAUGE_RAILTYPE_OHLE]:[TRACK_TYPE_STANDARD_GAUGE_RAILTYPE_NONE]],_xlfn.LAMBDA(_xlpm.r,OR(_xlpm.r))),FALSE)</f>
        <v>1</v>
      </c>
      <c r="AF985" s="38" t="b" cm="1">
        <f t="array" ref="AF985">IFERROR(_xlfn.BYROW(TRACK_TYPES[[#This Row],[TRACK_TYPE_NARROW_GAUGE_RAILTYPE_OHLE]:[TRACK_TYPE_NARROW_GAUGE_RAILTYPE_NONE]],_xlfn.LAMBDA(_xlpm.r,OR(_xlpm.r))),FALSE)</f>
        <v>0</v>
      </c>
      <c r="AG985" s="38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3445</v>
      </c>
      <c r="B986" s="40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ref="AE986">IFERROR(_xlfn.BYROW(TRACK_TYPES[[#This Row],[TRACK_TYPE_STANDARD_GAUGE_RAILTYPE_OHLE]:[TRACK_TYPE_STANDARD_GAUGE_RAILTYPE_NONE]],_xlfn.LAMBDA(_xlpm.r,OR(_xlpm.r))),FALSE)</f>
        <v>1</v>
      </c>
      <c r="AF986" s="38" t="b" cm="1">
        <f t="array" ref="AF986">IFERROR(_xlfn.BYROW(TRACK_TYPES[[#This Row],[TRACK_TYPE_NARROW_GAUGE_RAILTYPE_OHLE]:[TRACK_TYPE_NARROW_GAUGE_RAILTYPE_NONE]],_xlfn.LAMBDA(_xlpm.r,OR(_xlpm.r))),FALSE)</f>
        <v>0</v>
      </c>
      <c r="AG986" s="38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3446</v>
      </c>
      <c r="B987" s="40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ref="AE987">IFERROR(_xlfn.BYROW(TRACK_TYPES[[#This Row],[TRACK_TYPE_STANDARD_GAUGE_RAILTYPE_OHLE]:[TRACK_TYPE_STANDARD_GAUGE_RAILTYPE_NONE]],_xlfn.LAMBDA(_xlpm.r,OR(_xlpm.r))),FALSE)</f>
        <v>0</v>
      </c>
      <c r="AF987" s="38" t="b" cm="1">
        <f t="array" ref="AF987">IFERROR(_xlfn.BYROW(TRACK_TYPES[[#This Row],[TRACK_TYPE_NARROW_GAUGE_RAILTYPE_OHLE]:[TRACK_TYPE_NARROW_GAUGE_RAILTYPE_NONE]],_xlfn.LAMBDA(_xlpm.r,OR(_xlpm.r))),FALSE)</f>
        <v>0</v>
      </c>
      <c r="AG987" s="38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3447</v>
      </c>
      <c r="B988" s="40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ref="AE988">IFERROR(_xlfn.BYROW(TRACK_TYPES[[#This Row],[TRACK_TYPE_STANDARD_GAUGE_RAILTYPE_OHLE]:[TRACK_TYPE_STANDARD_GAUGE_RAILTYPE_NONE]],_xlfn.LAMBDA(_xlpm.r,OR(_xlpm.r))),FALSE)</f>
        <v>1</v>
      </c>
      <c r="AF988" s="38" t="b" cm="1">
        <f t="array" ref="AF988">IFERROR(_xlfn.BYROW(TRACK_TYPES[[#This Row],[TRACK_TYPE_NARROW_GAUGE_RAILTYPE_OHLE]:[TRACK_TYPE_NARROW_GAUGE_RAILTYPE_NONE]],_xlfn.LAMBDA(_xlpm.r,OR(_xlpm.r))),FALSE)</f>
        <v>0</v>
      </c>
      <c r="AG988" s="38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3448</v>
      </c>
      <c r="B989" s="40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ref="AE989">IFERROR(_xlfn.BYROW(TRACK_TYPES[[#This Row],[TRACK_TYPE_STANDARD_GAUGE_RAILTYPE_OHLE]:[TRACK_TYPE_STANDARD_GAUGE_RAILTYPE_NONE]],_xlfn.LAMBDA(_xlpm.r,OR(_xlpm.r))),FALSE)</f>
        <v>1</v>
      </c>
      <c r="AF989" s="38" t="b" cm="1">
        <f t="array" ref="AF989">IFERROR(_xlfn.BYROW(TRACK_TYPES[[#This Row],[TRACK_TYPE_NARROW_GAUGE_RAILTYPE_OHLE]:[TRACK_TYPE_NARROW_GAUGE_RAILTYPE_NONE]],_xlfn.LAMBDA(_xlpm.r,OR(_xlpm.r))),FALSE)</f>
        <v>0</v>
      </c>
      <c r="AG989" s="38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3449</v>
      </c>
      <c r="B990" s="40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ref="AE990">IFERROR(_xlfn.BYROW(TRACK_TYPES[[#This Row],[TRACK_TYPE_STANDARD_GAUGE_RAILTYPE_OHLE]:[TRACK_TYPE_STANDARD_GAUGE_RAILTYPE_NONE]],_xlfn.LAMBDA(_xlpm.r,OR(_xlpm.r))),FALSE)</f>
        <v>1</v>
      </c>
      <c r="AF990" s="38" t="b" cm="1">
        <f t="array" ref="AF990">IFERROR(_xlfn.BYROW(TRACK_TYPES[[#This Row],[TRACK_TYPE_NARROW_GAUGE_RAILTYPE_OHLE]:[TRACK_TYPE_NARROW_GAUGE_RAILTYPE_NONE]],_xlfn.LAMBDA(_xlpm.r,OR(_xlpm.r))),FALSE)</f>
        <v>0</v>
      </c>
      <c r="AG990" s="38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3450</v>
      </c>
      <c r="B991" s="40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ref="AE991">IFERROR(_xlfn.BYROW(TRACK_TYPES[[#This Row],[TRACK_TYPE_STANDARD_GAUGE_RAILTYPE_OHLE]:[TRACK_TYPE_STANDARD_GAUGE_RAILTYPE_NONE]],_xlfn.LAMBDA(_xlpm.r,OR(_xlpm.r))),FALSE)</f>
        <v>1</v>
      </c>
      <c r="AF991" s="38" t="b" cm="1">
        <f t="array" ref="AF991">IFERROR(_xlfn.BYROW(TRACK_TYPES[[#This Row],[TRACK_TYPE_NARROW_GAUGE_RAILTYPE_OHLE]:[TRACK_TYPE_NARROW_GAUGE_RAILTYPE_NONE]],_xlfn.LAMBDA(_xlpm.r,OR(_xlpm.r))),FALSE)</f>
        <v>0</v>
      </c>
      <c r="AG991" s="38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3451</v>
      </c>
      <c r="B992" s="40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ref="AE992">IFERROR(_xlfn.BYROW(TRACK_TYPES[[#This Row],[TRACK_TYPE_STANDARD_GAUGE_RAILTYPE_OHLE]:[TRACK_TYPE_STANDARD_GAUGE_RAILTYPE_NONE]],_xlfn.LAMBDA(_xlpm.r,OR(_xlpm.r))),FALSE)</f>
        <v>1</v>
      </c>
      <c r="AF992" s="38" t="b" cm="1">
        <f t="array" ref="AF992">IFERROR(_xlfn.BYROW(TRACK_TYPES[[#This Row],[TRACK_TYPE_NARROW_GAUGE_RAILTYPE_OHLE]:[TRACK_TYPE_NARROW_GAUGE_RAILTYPE_NONE]],_xlfn.LAMBDA(_xlpm.r,OR(_xlpm.r))),FALSE)</f>
        <v>0</v>
      </c>
      <c r="AG992" s="38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3452</v>
      </c>
      <c r="B993" s="40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ref="AE993">IFERROR(_xlfn.BYROW(TRACK_TYPES[[#This Row],[TRACK_TYPE_STANDARD_GAUGE_RAILTYPE_OHLE]:[TRACK_TYPE_STANDARD_GAUGE_RAILTYPE_NONE]],_xlfn.LAMBDA(_xlpm.r,OR(_xlpm.r))),FALSE)</f>
        <v>1</v>
      </c>
      <c r="AF993" s="38" t="b" cm="1">
        <f t="array" ref="AF993">IFERROR(_xlfn.BYROW(TRACK_TYPES[[#This Row],[TRACK_TYPE_NARROW_GAUGE_RAILTYPE_OHLE]:[TRACK_TYPE_NARROW_GAUGE_RAILTYPE_NONE]],_xlfn.LAMBDA(_xlpm.r,OR(_xlpm.r))),FALSE)</f>
        <v>0</v>
      </c>
      <c r="AG993" s="38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3453</v>
      </c>
      <c r="B994" s="40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ref="AE994">IFERROR(_xlfn.BYROW(TRACK_TYPES[[#This Row],[TRACK_TYPE_STANDARD_GAUGE_RAILTYPE_OHLE]:[TRACK_TYPE_STANDARD_GAUGE_RAILTYPE_NONE]],_xlfn.LAMBDA(_xlpm.r,OR(_xlpm.r))),FALSE)</f>
        <v>1</v>
      </c>
      <c r="AF994" s="38" t="b" cm="1">
        <f t="array" ref="AF994">IFERROR(_xlfn.BYROW(TRACK_TYPES[[#This Row],[TRACK_TYPE_NARROW_GAUGE_RAILTYPE_OHLE]:[TRACK_TYPE_NARROW_GAUGE_RAILTYPE_NONE]],_xlfn.LAMBDA(_xlpm.r,OR(_xlpm.r))),FALSE)</f>
        <v>0</v>
      </c>
      <c r="AG994" s="38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3454</v>
      </c>
      <c r="B995" s="40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ref="AE995">IFERROR(_xlfn.BYROW(TRACK_TYPES[[#This Row],[TRACK_TYPE_STANDARD_GAUGE_RAILTYPE_OHLE]:[TRACK_TYPE_STANDARD_GAUGE_RAILTYPE_NONE]],_xlfn.LAMBDA(_xlpm.r,OR(_xlpm.r))),FALSE)</f>
        <v>1</v>
      </c>
      <c r="AF995" s="38" t="b" cm="1">
        <f t="array" ref="AF995">IFERROR(_xlfn.BYROW(TRACK_TYPES[[#This Row],[TRACK_TYPE_NARROW_GAUGE_RAILTYPE_OHLE]:[TRACK_TYPE_NARROW_GAUGE_RAILTYPE_NONE]],_xlfn.LAMBDA(_xlpm.r,OR(_xlpm.r))),FALSE)</f>
        <v>0</v>
      </c>
      <c r="AG995" s="38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3455</v>
      </c>
      <c r="B996" s="40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ref="AE996">IFERROR(_xlfn.BYROW(TRACK_TYPES[[#This Row],[TRACK_TYPE_STANDARD_GAUGE_RAILTYPE_OHLE]:[TRACK_TYPE_STANDARD_GAUGE_RAILTYPE_NONE]],_xlfn.LAMBDA(_xlpm.r,OR(_xlpm.r))),FALSE)</f>
        <v>1</v>
      </c>
      <c r="AF996" s="38" t="b" cm="1">
        <f t="array" ref="AF996">IFERROR(_xlfn.BYROW(TRACK_TYPES[[#This Row],[TRACK_TYPE_NARROW_GAUGE_RAILTYPE_OHLE]:[TRACK_TYPE_NARROW_GAUGE_RAILTYPE_NONE]],_xlfn.LAMBDA(_xlpm.r,OR(_xlpm.r))),FALSE)</f>
        <v>0</v>
      </c>
      <c r="AG996" s="38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3456</v>
      </c>
      <c r="B997" s="40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ref="AE997">IFERROR(_xlfn.BYROW(TRACK_TYPES[[#This Row],[TRACK_TYPE_STANDARD_GAUGE_RAILTYPE_OHLE]:[TRACK_TYPE_STANDARD_GAUGE_RAILTYPE_NONE]],_xlfn.LAMBDA(_xlpm.r,OR(_xlpm.r))),FALSE)</f>
        <v>1</v>
      </c>
      <c r="AF997" s="38" t="b" cm="1">
        <f t="array" ref="AF997">IFERROR(_xlfn.BYROW(TRACK_TYPES[[#This Row],[TRACK_TYPE_NARROW_GAUGE_RAILTYPE_OHLE]:[TRACK_TYPE_NARROW_GAUGE_RAILTYPE_NONE]],_xlfn.LAMBDA(_xlpm.r,OR(_xlpm.r))),FALSE)</f>
        <v>0</v>
      </c>
      <c r="AG997" s="38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3457</v>
      </c>
      <c r="B998" s="40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ref="AE998">IFERROR(_xlfn.BYROW(TRACK_TYPES[[#This Row],[TRACK_TYPE_STANDARD_GAUGE_RAILTYPE_OHLE]:[TRACK_TYPE_STANDARD_GAUGE_RAILTYPE_NONE]],_xlfn.LAMBDA(_xlpm.r,OR(_xlpm.r))),FALSE)</f>
        <v>1</v>
      </c>
      <c r="AF998" s="38" t="b" cm="1">
        <f t="array" ref="AF998">IFERROR(_xlfn.BYROW(TRACK_TYPES[[#This Row],[TRACK_TYPE_NARROW_GAUGE_RAILTYPE_OHLE]:[TRACK_TYPE_NARROW_GAUGE_RAILTYPE_NONE]],_xlfn.LAMBDA(_xlpm.r,OR(_xlpm.r))),FALSE)</f>
        <v>0</v>
      </c>
      <c r="AG998" s="38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3458</v>
      </c>
      <c r="B999" s="40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ref="AE999">IFERROR(_xlfn.BYROW(TRACK_TYPES[[#This Row],[TRACK_TYPE_STANDARD_GAUGE_RAILTYPE_OHLE]:[TRACK_TYPE_STANDARD_GAUGE_RAILTYPE_NONE]],_xlfn.LAMBDA(_xlpm.r,OR(_xlpm.r))),FALSE)</f>
        <v>1</v>
      </c>
      <c r="AF999" s="38" t="b" cm="1">
        <f t="array" ref="AF999">IFERROR(_xlfn.BYROW(TRACK_TYPES[[#This Row],[TRACK_TYPE_NARROW_GAUGE_RAILTYPE_OHLE]:[TRACK_TYPE_NARROW_GAUGE_RAILTYPE_NONE]],_xlfn.LAMBDA(_xlpm.r,OR(_xlpm.r))),FALSE)</f>
        <v>0</v>
      </c>
      <c r="AG999" s="38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3459</v>
      </c>
      <c r="B1000" s="40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ref="AE1000">IFERROR(_xlfn.BYROW(TRACK_TYPES[[#This Row],[TRACK_TYPE_STANDARD_GAUGE_RAILTYPE_OHLE]:[TRACK_TYPE_STANDARD_GAUGE_RAILTYPE_NONE]],_xlfn.LAMBDA(_xlpm.r,OR(_xlpm.r))),FALSE)</f>
        <v>1</v>
      </c>
      <c r="AF1000" s="38" t="b" cm="1">
        <f t="array" ref="AF1000">IFERROR(_xlfn.BYROW(TRACK_TYPES[[#This Row],[TRACK_TYPE_NARROW_GAUGE_RAILTYPE_OHLE]:[TRACK_TYPE_NARROW_GAUGE_RAILTYPE_NONE]],_xlfn.LAMBDA(_xlpm.r,OR(_xlpm.r))),FALSE)</f>
        <v>0</v>
      </c>
      <c r="AG1000" s="38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3460</v>
      </c>
      <c r="B1001" s="40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ref="AE1001">IFERROR(_xlfn.BYROW(TRACK_TYPES[[#This Row],[TRACK_TYPE_STANDARD_GAUGE_RAILTYPE_OHLE]:[TRACK_TYPE_STANDARD_GAUGE_RAILTYPE_NONE]],_xlfn.LAMBDA(_xlpm.r,OR(_xlpm.r))),FALSE)</f>
        <v>1</v>
      </c>
      <c r="AF1001" s="38" t="b" cm="1">
        <f t="array" ref="AF1001">IFERROR(_xlfn.BYROW(TRACK_TYPES[[#This Row],[TRACK_TYPE_NARROW_GAUGE_RAILTYPE_OHLE]:[TRACK_TYPE_NARROW_GAUGE_RAILTYPE_NONE]],_xlfn.LAMBDA(_xlpm.r,OR(_xlpm.r))),FALSE)</f>
        <v>0</v>
      </c>
      <c r="AG1001" s="38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3461</v>
      </c>
      <c r="B1002" s="40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ref="AE1002">IFERROR(_xlfn.BYROW(TRACK_TYPES[[#This Row],[TRACK_TYPE_STANDARD_GAUGE_RAILTYPE_OHLE]:[TRACK_TYPE_STANDARD_GAUGE_RAILTYPE_NONE]],_xlfn.LAMBDA(_xlpm.r,OR(_xlpm.r))),FALSE)</f>
        <v>1</v>
      </c>
      <c r="AF1002" s="38" t="b" cm="1">
        <f t="array" ref="AF1002">IFERROR(_xlfn.BYROW(TRACK_TYPES[[#This Row],[TRACK_TYPE_NARROW_GAUGE_RAILTYPE_OHLE]:[TRACK_TYPE_NARROW_GAUGE_RAILTYPE_NONE]],_xlfn.LAMBDA(_xlpm.r,OR(_xlpm.r))),FALSE)</f>
        <v>0</v>
      </c>
      <c r="AG1002" s="38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3462</v>
      </c>
      <c r="B1003" s="40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ref="AE1003">IFERROR(_xlfn.BYROW(TRACK_TYPES[[#This Row],[TRACK_TYPE_STANDARD_GAUGE_RAILTYPE_OHLE]:[TRACK_TYPE_STANDARD_GAUGE_RAILTYPE_NONE]],_xlfn.LAMBDA(_xlpm.r,OR(_xlpm.r))),FALSE)</f>
        <v>0</v>
      </c>
      <c r="AF1003" s="38" t="b" cm="1">
        <f t="array" ref="AF1003">IFERROR(_xlfn.BYROW(TRACK_TYPES[[#This Row],[TRACK_TYPE_NARROW_GAUGE_RAILTYPE_OHLE]:[TRACK_TYPE_NARROW_GAUGE_RAILTYPE_NONE]],_xlfn.LAMBDA(_xlpm.r,OR(_xlpm.r))),FALSE)</f>
        <v>0</v>
      </c>
      <c r="AG1003" s="38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3463</v>
      </c>
      <c r="B1004" s="40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ref="AE1004">IFERROR(_xlfn.BYROW(TRACK_TYPES[[#This Row],[TRACK_TYPE_STANDARD_GAUGE_RAILTYPE_OHLE]:[TRACK_TYPE_STANDARD_GAUGE_RAILTYPE_NONE]],_xlfn.LAMBDA(_xlpm.r,OR(_xlpm.r))),FALSE)</f>
        <v>0</v>
      </c>
      <c r="AF1004" s="38" t="b" cm="1">
        <f t="array" ref="AF1004">IFERROR(_xlfn.BYROW(TRACK_TYPES[[#This Row],[TRACK_TYPE_NARROW_GAUGE_RAILTYPE_OHLE]:[TRACK_TYPE_NARROW_GAUGE_RAILTYPE_NONE]],_xlfn.LAMBDA(_xlpm.r,OR(_xlpm.r))),FALSE)</f>
        <v>1</v>
      </c>
      <c r="AG1004" s="38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3464</v>
      </c>
      <c r="B1005" s="40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ref="AE1005">IFERROR(_xlfn.BYROW(TRACK_TYPES[[#This Row],[TRACK_TYPE_STANDARD_GAUGE_RAILTYPE_OHLE]:[TRACK_TYPE_STANDARD_GAUGE_RAILTYPE_NONE]],_xlfn.LAMBDA(_xlpm.r,OR(_xlpm.r))),FALSE)</f>
        <v>0</v>
      </c>
      <c r="AF1005" s="38" t="b" cm="1">
        <f t="array" ref="AF1005">IFERROR(_xlfn.BYROW(TRACK_TYPES[[#This Row],[TRACK_TYPE_NARROW_GAUGE_RAILTYPE_OHLE]:[TRACK_TYPE_NARROW_GAUGE_RAILTYPE_NONE]],_xlfn.LAMBDA(_xlpm.r,OR(_xlpm.r))),FALSE)</f>
        <v>1</v>
      </c>
      <c r="AG1005" s="38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3465</v>
      </c>
      <c r="B1006" s="40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ref="AE1006">IFERROR(_xlfn.BYROW(TRACK_TYPES[[#This Row],[TRACK_TYPE_STANDARD_GAUGE_RAILTYPE_OHLE]:[TRACK_TYPE_STANDARD_GAUGE_RAILTYPE_NONE]],_xlfn.LAMBDA(_xlpm.r,OR(_xlpm.r))),FALSE)</f>
        <v>1</v>
      </c>
      <c r="AF1006" s="38" t="b" cm="1">
        <f t="array" ref="AF1006">IFERROR(_xlfn.BYROW(TRACK_TYPES[[#This Row],[TRACK_TYPE_NARROW_GAUGE_RAILTYPE_OHLE]:[TRACK_TYPE_NARROW_GAUGE_RAILTYPE_NONE]],_xlfn.LAMBDA(_xlpm.r,OR(_xlpm.r))),FALSE)</f>
        <v>0</v>
      </c>
      <c r="AG1006" s="38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3466</v>
      </c>
      <c r="B1007" s="40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ref="AE1007">IFERROR(_xlfn.BYROW(TRACK_TYPES[[#This Row],[TRACK_TYPE_STANDARD_GAUGE_RAILTYPE_OHLE]:[TRACK_TYPE_STANDARD_GAUGE_RAILTYPE_NONE]],_xlfn.LAMBDA(_xlpm.r,OR(_xlpm.r))),FALSE)</f>
        <v>0</v>
      </c>
      <c r="AF1007" s="38" t="b" cm="1">
        <f t="array" ref="AF1007">IFERROR(_xlfn.BYROW(TRACK_TYPES[[#This Row],[TRACK_TYPE_NARROW_GAUGE_RAILTYPE_OHLE]:[TRACK_TYPE_NARROW_GAUGE_RAILTYPE_NONE]],_xlfn.LAMBDA(_xlpm.r,OR(_xlpm.r))),FALSE)</f>
        <v>0</v>
      </c>
      <c r="AG1007" s="38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3467</v>
      </c>
      <c r="B1008" s="40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ref="AE1008">IFERROR(_xlfn.BYROW(TRACK_TYPES[[#This Row],[TRACK_TYPE_STANDARD_GAUGE_RAILTYPE_OHLE]:[TRACK_TYPE_STANDARD_GAUGE_RAILTYPE_NONE]],_xlfn.LAMBDA(_xlpm.r,OR(_xlpm.r))),FALSE)</f>
        <v>0</v>
      </c>
      <c r="AF1008" s="38" t="b" cm="1">
        <f t="array" ref="AF1008">IFERROR(_xlfn.BYROW(TRACK_TYPES[[#This Row],[TRACK_TYPE_NARROW_GAUGE_RAILTYPE_OHLE]:[TRACK_TYPE_NARROW_GAUGE_RAILTYPE_NONE]],_xlfn.LAMBDA(_xlpm.r,OR(_xlpm.r))),FALSE)</f>
        <v>0</v>
      </c>
      <c r="AG1008" s="38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3468</v>
      </c>
      <c r="B1009" s="40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ref="AE1009">IFERROR(_xlfn.BYROW(TRACK_TYPES[[#This Row],[TRACK_TYPE_STANDARD_GAUGE_RAILTYPE_OHLE]:[TRACK_TYPE_STANDARD_GAUGE_RAILTYPE_NONE]],_xlfn.LAMBDA(_xlpm.r,OR(_xlpm.r))),FALSE)</f>
        <v>1</v>
      </c>
      <c r="AF1009" s="38" t="b" cm="1">
        <f t="array" ref="AF1009">IFERROR(_xlfn.BYROW(TRACK_TYPES[[#This Row],[TRACK_TYPE_NARROW_GAUGE_RAILTYPE_OHLE]:[TRACK_TYPE_NARROW_GAUGE_RAILTYPE_NONE]],_xlfn.LAMBDA(_xlpm.r,OR(_xlpm.r))),FALSE)</f>
        <v>0</v>
      </c>
      <c r="AG1009" s="38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3469</v>
      </c>
      <c r="B1010" s="40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ref="AE1010">IFERROR(_xlfn.BYROW(TRACK_TYPES[[#This Row],[TRACK_TYPE_STANDARD_GAUGE_RAILTYPE_OHLE]:[TRACK_TYPE_STANDARD_GAUGE_RAILTYPE_NONE]],_xlfn.LAMBDA(_xlpm.r,OR(_xlpm.r))),FALSE)</f>
        <v>0</v>
      </c>
      <c r="AF1010" s="38" t="b" cm="1">
        <f t="array" ref="AF1010">IFERROR(_xlfn.BYROW(TRACK_TYPES[[#This Row],[TRACK_TYPE_NARROW_GAUGE_RAILTYPE_OHLE]:[TRACK_TYPE_NARROW_GAUGE_RAILTYPE_NONE]],_xlfn.LAMBDA(_xlpm.r,OR(_xlpm.r))),FALSE)</f>
        <v>1</v>
      </c>
      <c r="AG1010" s="38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3519</v>
      </c>
      <c r="B1011" s="40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ref="AE1011">IFERROR(_xlfn.BYROW(TRACK_TYPES[[#This Row],[TRACK_TYPE_STANDARD_GAUGE_RAILTYPE_OHLE]:[TRACK_TYPE_STANDARD_GAUGE_RAILTYPE_NONE]],_xlfn.LAMBDA(_xlpm.r,OR(_xlpm.r))),FALSE)</f>
        <v>0</v>
      </c>
      <c r="AF1011" s="38" t="b" cm="1">
        <f t="array" ref="AF1011">IFERROR(_xlfn.BYROW(TRACK_TYPES[[#This Row],[TRACK_TYPE_NARROW_GAUGE_RAILTYPE_OHLE]:[TRACK_TYPE_NARROW_GAUGE_RAILTYPE_NONE]],_xlfn.LAMBDA(_xlpm.r,OR(_xlpm.r))),FALSE)</f>
        <v>1</v>
      </c>
      <c r="AG1011" s="38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3511</v>
      </c>
      <c r="B1012" s="40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ref="AE1012">IFERROR(_xlfn.BYROW(TRACK_TYPES[[#This Row],[TRACK_TYPE_STANDARD_GAUGE_RAILTYPE_OHLE]:[TRACK_TYPE_STANDARD_GAUGE_RAILTYPE_NONE]],_xlfn.LAMBDA(_xlpm.r,OR(_xlpm.r))),FALSE)</f>
        <v>0</v>
      </c>
      <c r="AF1012" s="38" t="b" cm="1">
        <f t="array" ref="AF1012">IFERROR(_xlfn.BYROW(TRACK_TYPES[[#This Row],[TRACK_TYPE_NARROW_GAUGE_RAILTYPE_OHLE]:[TRACK_TYPE_NARROW_GAUGE_RAILTYPE_NONE]],_xlfn.LAMBDA(_xlpm.r,OR(_xlpm.r))),FALSE)</f>
        <v>1</v>
      </c>
      <c r="AG1012" s="38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3523</v>
      </c>
      <c r="B1013" s="40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ref="AE1013">IFERROR(_xlfn.BYROW(TRACK_TYPES[[#This Row],[TRACK_TYPE_STANDARD_GAUGE_RAILTYPE_OHLE]:[TRACK_TYPE_STANDARD_GAUGE_RAILTYPE_NONE]],_xlfn.LAMBDA(_xlpm.r,OR(_xlpm.r))),FALSE)</f>
        <v>0</v>
      </c>
      <c r="AF1013" s="38" t="b" cm="1">
        <f t="array" ref="AF1013">IFERROR(_xlfn.BYROW(TRACK_TYPES[[#This Row],[TRACK_TYPE_NARROW_GAUGE_RAILTYPE_OHLE]:[TRACK_TYPE_NARROW_GAUGE_RAILTYPE_NONE]],_xlfn.LAMBDA(_xlpm.r,OR(_xlpm.r))),FALSE)</f>
        <v>1</v>
      </c>
      <c r="AG1013" s="38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3526</v>
      </c>
      <c r="B1014" s="40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ref="AE1014">IFERROR(_xlfn.BYROW(TRACK_TYPES[[#This Row],[TRACK_TYPE_STANDARD_GAUGE_RAILTYPE_OHLE]:[TRACK_TYPE_STANDARD_GAUGE_RAILTYPE_NONE]],_xlfn.LAMBDA(_xlpm.r,OR(_xlpm.r))),FALSE)</f>
        <v>1</v>
      </c>
      <c r="AF1014" s="38" t="b" cm="1">
        <f t="array" ref="AF1014">IFERROR(_xlfn.BYROW(TRACK_TYPES[[#This Row],[TRACK_TYPE_NARROW_GAUGE_RAILTYPE_OHLE]:[TRACK_TYPE_NARROW_GAUGE_RAILTYPE_NONE]],_xlfn.LAMBDA(_xlpm.r,OR(_xlpm.r))),FALSE)</f>
        <v>1</v>
      </c>
      <c r="AG1014" s="38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3531</v>
      </c>
      <c r="B1015" s="40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ref="AE1015">IFERROR(_xlfn.BYROW(TRACK_TYPES[[#This Row],[TRACK_TYPE_STANDARD_GAUGE_RAILTYPE_OHLE]:[TRACK_TYPE_STANDARD_GAUGE_RAILTYPE_NONE]],_xlfn.LAMBDA(_xlpm.r,OR(_xlpm.r))),FALSE)</f>
        <v>0</v>
      </c>
      <c r="AF1015" s="38" t="b" cm="1">
        <f t="array" ref="AF1015">IFERROR(_xlfn.BYROW(TRACK_TYPES[[#This Row],[TRACK_TYPE_NARROW_GAUGE_RAILTYPE_OHLE]:[TRACK_TYPE_NARROW_GAUGE_RAILTYPE_NONE]],_xlfn.LAMBDA(_xlpm.r,OR(_xlpm.r))),FALSE)</f>
        <v>1</v>
      </c>
      <c r="AG1015" s="38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3524</v>
      </c>
      <c r="B1016" s="40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ref="AE1016">IFERROR(_xlfn.BYROW(TRACK_TYPES[[#This Row],[TRACK_TYPE_STANDARD_GAUGE_RAILTYPE_OHLE]:[TRACK_TYPE_STANDARD_GAUGE_RAILTYPE_NONE]],_xlfn.LAMBDA(_xlpm.r,OR(_xlpm.r))),FALSE)</f>
        <v>0</v>
      </c>
      <c r="AF1016" s="38" t="b" cm="1">
        <f t="array" ref="AF1016">IFERROR(_xlfn.BYROW(TRACK_TYPES[[#This Row],[TRACK_TYPE_NARROW_GAUGE_RAILTYPE_OHLE]:[TRACK_TYPE_NARROW_GAUGE_RAILTYPE_NONE]],_xlfn.LAMBDA(_xlpm.r,OR(_xlpm.r))),FALSE)</f>
        <v>0</v>
      </c>
      <c r="AG1016" s="38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3534</v>
      </c>
      <c r="B1017" s="40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ref="AE1017">IFERROR(_xlfn.BYROW(TRACK_TYPES[[#This Row],[TRACK_TYPE_STANDARD_GAUGE_RAILTYPE_OHLE]:[TRACK_TYPE_STANDARD_GAUGE_RAILTYPE_NONE]],_xlfn.LAMBDA(_xlpm.r,OR(_xlpm.r))),FALSE)</f>
        <v>0</v>
      </c>
      <c r="AF1017" s="38" t="b" cm="1">
        <f t="array" ref="AF1017">IFERROR(_xlfn.BYROW(TRACK_TYPES[[#This Row],[TRACK_TYPE_NARROW_GAUGE_RAILTYPE_OHLE]:[TRACK_TYPE_NARROW_GAUGE_RAILTYPE_NONE]],_xlfn.LAMBDA(_xlpm.r,OR(_xlpm.r))),FALSE)</f>
        <v>0</v>
      </c>
      <c r="AG1017" s="38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3575</v>
      </c>
      <c r="B1018" s="40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ref="AE1018">IFERROR(_xlfn.BYROW(TRACK_TYPES[[#This Row],[TRACK_TYPE_STANDARD_GAUGE_RAILTYPE_OHLE]:[TRACK_TYPE_STANDARD_GAUGE_RAILTYPE_NONE]],_xlfn.LAMBDA(_xlpm.r,OR(_xlpm.r))),FALSE)</f>
        <v>1</v>
      </c>
      <c r="AF1018" s="38" t="b" cm="1">
        <f t="array" ref="AF1018">IFERROR(_xlfn.BYROW(TRACK_TYPES[[#This Row],[TRACK_TYPE_NARROW_GAUGE_RAILTYPE_OHLE]:[TRACK_TYPE_NARROW_GAUGE_RAILTYPE_NONE]],_xlfn.LAMBDA(_xlpm.r,OR(_xlpm.r))),FALSE)</f>
        <v>1</v>
      </c>
      <c r="AG1018" s="38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3592</v>
      </c>
      <c r="B1019" s="40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ref="AE1019">IFERROR(_xlfn.BYROW(TRACK_TYPES[[#This Row],[TRACK_TYPE_STANDARD_GAUGE_RAILTYPE_OHLE]:[TRACK_TYPE_STANDARD_GAUGE_RAILTYPE_NONE]],_xlfn.LAMBDA(_xlpm.r,OR(_xlpm.r))),FALSE)</f>
        <v>1</v>
      </c>
      <c r="AF1019" s="38" t="b" cm="1">
        <f t="array" ref="AF1019">IFERROR(_xlfn.BYROW(TRACK_TYPES[[#This Row],[TRACK_TYPE_NARROW_GAUGE_RAILTYPE_OHLE]:[TRACK_TYPE_NARROW_GAUGE_RAILTYPE_NONE]],_xlfn.LAMBDA(_xlpm.r,OR(_xlpm.r))),FALSE)</f>
        <v>1</v>
      </c>
      <c r="AG1019" s="38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3595</v>
      </c>
      <c r="B1020" s="40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ref="AE1020">IFERROR(_xlfn.BYROW(TRACK_TYPES[[#This Row],[TRACK_TYPE_STANDARD_GAUGE_RAILTYPE_OHLE]:[TRACK_TYPE_STANDARD_GAUGE_RAILTYPE_NONE]],_xlfn.LAMBDA(_xlpm.r,OR(_xlpm.r))),FALSE)</f>
        <v>1</v>
      </c>
      <c r="AF1020" s="38" t="b" cm="1">
        <f t="array" ref="AF1020">IFERROR(_xlfn.BYROW(TRACK_TYPES[[#This Row],[TRACK_TYPE_NARROW_GAUGE_RAILTYPE_OHLE]:[TRACK_TYPE_NARROW_GAUGE_RAILTYPE_NONE]],_xlfn.LAMBDA(_xlpm.r,OR(_xlpm.r))),FALSE)</f>
        <v>0</v>
      </c>
      <c r="AG1020" s="38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3605</v>
      </c>
      <c r="B1021" s="40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ref="AE1021">IFERROR(_xlfn.BYROW(TRACK_TYPES[[#This Row],[TRACK_TYPE_STANDARD_GAUGE_RAILTYPE_OHLE]:[TRACK_TYPE_STANDARD_GAUGE_RAILTYPE_NONE]],_xlfn.LAMBDA(_xlpm.r,OR(_xlpm.r))),FALSE)</f>
        <v>1</v>
      </c>
      <c r="AF1021" s="38" t="b" cm="1">
        <f t="array" ref="AF1021">IFERROR(_xlfn.BYROW(TRACK_TYPES[[#This Row],[TRACK_TYPE_NARROW_GAUGE_RAILTYPE_OHLE]:[TRACK_TYPE_NARROW_GAUGE_RAILTYPE_NONE]],_xlfn.LAMBDA(_xlpm.r,OR(_xlpm.r))),FALSE)</f>
        <v>1</v>
      </c>
      <c r="AG1021" s="38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3610</v>
      </c>
      <c r="B1022" s="40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ref="AE1022">IFERROR(_xlfn.BYROW(TRACK_TYPES[[#This Row],[TRACK_TYPE_STANDARD_GAUGE_RAILTYPE_OHLE]:[TRACK_TYPE_STANDARD_GAUGE_RAILTYPE_NONE]],_xlfn.LAMBDA(_xlpm.r,OR(_xlpm.r))),FALSE)</f>
        <v>1</v>
      </c>
      <c r="AF1022" s="38" t="b" cm="1">
        <f t="array" ref="AF1022">IFERROR(_xlfn.BYROW(TRACK_TYPES[[#This Row],[TRACK_TYPE_NARROW_GAUGE_RAILTYPE_OHLE]:[TRACK_TYPE_NARROW_GAUGE_RAILTYPE_NONE]],_xlfn.LAMBDA(_xlpm.r,OR(_xlpm.r))),FALSE)</f>
        <v>1</v>
      </c>
      <c r="AG1022" s="38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3609</v>
      </c>
      <c r="B1023" s="40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ref="AE1023">IFERROR(_xlfn.BYROW(TRACK_TYPES[[#This Row],[TRACK_TYPE_STANDARD_GAUGE_RAILTYPE_OHLE]:[TRACK_TYPE_STANDARD_GAUGE_RAILTYPE_NONE]],_xlfn.LAMBDA(_xlpm.r,OR(_xlpm.r))),FALSE)</f>
        <v>1</v>
      </c>
      <c r="AF1023" s="38" t="b" cm="1">
        <f t="array" ref="AF1023">IFERROR(_xlfn.BYROW(TRACK_TYPES[[#This Row],[TRACK_TYPE_NARROW_GAUGE_RAILTYPE_OHLE]:[TRACK_TYPE_NARROW_GAUGE_RAILTYPE_NONE]],_xlfn.LAMBDA(_xlpm.r,OR(_xlpm.r))),FALSE)</f>
        <v>1</v>
      </c>
      <c r="AG1023" s="38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3616</v>
      </c>
      <c r="B1024" s="40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ref="AE1024">IFERROR(_xlfn.BYROW(TRACK_TYPES[[#This Row],[TRACK_TYPE_STANDARD_GAUGE_RAILTYPE_OHLE]:[TRACK_TYPE_STANDARD_GAUGE_RAILTYPE_NONE]],_xlfn.LAMBDA(_xlpm.r,OR(_xlpm.r))),FALSE)</f>
        <v>1</v>
      </c>
      <c r="AF1024" s="38" t="b" cm="1">
        <f t="array" ref="AF1024">IFERROR(_xlfn.BYROW(TRACK_TYPES[[#This Row],[TRACK_TYPE_NARROW_GAUGE_RAILTYPE_OHLE]:[TRACK_TYPE_NARROW_GAUGE_RAILTYPE_NONE]],_xlfn.LAMBDA(_xlpm.r,OR(_xlpm.r))),FALSE)</f>
        <v>1</v>
      </c>
      <c r="AG1024" s="38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3618</v>
      </c>
      <c r="B1025" s="40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ref="AE1025">IFERROR(_xlfn.BYROW(TRACK_TYPES[[#This Row],[TRACK_TYPE_STANDARD_GAUGE_RAILTYPE_OHLE]:[TRACK_TYPE_STANDARD_GAUGE_RAILTYPE_NONE]],_xlfn.LAMBDA(_xlpm.r,OR(_xlpm.r))),FALSE)</f>
        <v>1</v>
      </c>
      <c r="AF1025" s="38" t="b" cm="1">
        <f t="array" ref="AF1025">IFERROR(_xlfn.BYROW(TRACK_TYPES[[#This Row],[TRACK_TYPE_NARROW_GAUGE_RAILTYPE_OHLE]:[TRACK_TYPE_NARROW_GAUGE_RAILTYPE_NONE]],_xlfn.LAMBDA(_xlpm.r,OR(_xlpm.r))),FALSE)</f>
        <v>0</v>
      </c>
      <c r="AG1025" s="38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3621</v>
      </c>
      <c r="B1026" s="40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ref="AE1026">IFERROR(_xlfn.BYROW(TRACK_TYPES[[#This Row],[TRACK_TYPE_STANDARD_GAUGE_RAILTYPE_OHLE]:[TRACK_TYPE_STANDARD_GAUGE_RAILTYPE_NONE]],_xlfn.LAMBDA(_xlpm.r,OR(_xlpm.r))),FALSE)</f>
        <v>1</v>
      </c>
      <c r="AF1026" s="38" t="b" cm="1">
        <f t="array" ref="AF1026">IFERROR(_xlfn.BYROW(TRACK_TYPES[[#This Row],[TRACK_TYPE_NARROW_GAUGE_RAILTYPE_OHLE]:[TRACK_TYPE_NARROW_GAUGE_RAILTYPE_NONE]],_xlfn.LAMBDA(_xlpm.r,OR(_xlpm.r))),FALSE)</f>
        <v>0</v>
      </c>
      <c r="AG1026" s="38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3626</v>
      </c>
      <c r="B1027" s="40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ref="AE1027">IFERROR(_xlfn.BYROW(TRACK_TYPES[[#This Row],[TRACK_TYPE_STANDARD_GAUGE_RAILTYPE_OHLE]:[TRACK_TYPE_STANDARD_GAUGE_RAILTYPE_NONE]],_xlfn.LAMBDA(_xlpm.r,OR(_xlpm.r))),FALSE)</f>
        <v>1</v>
      </c>
      <c r="AF1027" s="38" t="b" cm="1">
        <f t="array" ref="AF1027">IFERROR(_xlfn.BYROW(TRACK_TYPES[[#This Row],[TRACK_TYPE_NARROW_GAUGE_RAILTYPE_OHLE]:[TRACK_TYPE_NARROW_GAUGE_RAILTYPE_NONE]],_xlfn.LAMBDA(_xlpm.r,OR(_xlpm.r))),FALSE)</f>
        <v>0</v>
      </c>
      <c r="AG1027" s="38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3627</v>
      </c>
      <c r="B1028" s="40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ref="AE1028">IFERROR(_xlfn.BYROW(TRACK_TYPES[[#This Row],[TRACK_TYPE_STANDARD_GAUGE_RAILTYPE_OHLE]:[TRACK_TYPE_STANDARD_GAUGE_RAILTYPE_NONE]],_xlfn.LAMBDA(_xlpm.r,OR(_xlpm.r))),FALSE)</f>
        <v>1</v>
      </c>
      <c r="AF1028" s="38" t="b" cm="1">
        <f t="array" ref="AF1028">IFERROR(_xlfn.BYROW(TRACK_TYPES[[#This Row],[TRACK_TYPE_NARROW_GAUGE_RAILTYPE_OHLE]:[TRACK_TYPE_NARROW_GAUGE_RAILTYPE_NONE]],_xlfn.LAMBDA(_xlpm.r,OR(_xlpm.r))),FALSE)</f>
        <v>0</v>
      </c>
      <c r="AG1028" s="38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3631</v>
      </c>
      <c r="B1029" s="40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ref="AE1029">IFERROR(_xlfn.BYROW(TRACK_TYPES[[#This Row],[TRACK_TYPE_STANDARD_GAUGE_RAILTYPE_OHLE]:[TRACK_TYPE_STANDARD_GAUGE_RAILTYPE_NONE]],_xlfn.LAMBDA(_xlpm.r,OR(_xlpm.r))),FALSE)</f>
        <v>1</v>
      </c>
      <c r="AF1029" s="38" t="b" cm="1">
        <f t="array" ref="AF1029">IFERROR(_xlfn.BYROW(TRACK_TYPES[[#This Row],[TRACK_TYPE_NARROW_GAUGE_RAILTYPE_OHLE]:[TRACK_TYPE_NARROW_GAUGE_RAILTYPE_NONE]],_xlfn.LAMBDA(_xlpm.r,OR(_xlpm.r))),FALSE)</f>
        <v>0</v>
      </c>
      <c r="AG1029" s="38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3633</v>
      </c>
      <c r="B1030" s="40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ref="AE1030">IFERROR(_xlfn.BYROW(TRACK_TYPES[[#This Row],[TRACK_TYPE_STANDARD_GAUGE_RAILTYPE_OHLE]:[TRACK_TYPE_STANDARD_GAUGE_RAILTYPE_NONE]],_xlfn.LAMBDA(_xlpm.r,OR(_xlpm.r))),FALSE)</f>
        <v>1</v>
      </c>
      <c r="AF1030" s="38" t="b" cm="1">
        <f t="array" ref="AF1030">IFERROR(_xlfn.BYROW(TRACK_TYPES[[#This Row],[TRACK_TYPE_NARROW_GAUGE_RAILTYPE_OHLE]:[TRACK_TYPE_NARROW_GAUGE_RAILTYPE_NONE]],_xlfn.LAMBDA(_xlpm.r,OR(_xlpm.r))),FALSE)</f>
        <v>1</v>
      </c>
      <c r="AG1030" s="38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3638</v>
      </c>
      <c r="B1031" s="40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ref="AE1031">IFERROR(_xlfn.BYROW(TRACK_TYPES[[#This Row],[TRACK_TYPE_STANDARD_GAUGE_RAILTYPE_OHLE]:[TRACK_TYPE_STANDARD_GAUGE_RAILTYPE_NONE]],_xlfn.LAMBDA(_xlpm.r,OR(_xlpm.r))),FALSE)</f>
        <v>1</v>
      </c>
      <c r="AF1031" s="38" t="b" cm="1">
        <f t="array" ref="AF1031">IFERROR(_xlfn.BYROW(TRACK_TYPES[[#This Row],[TRACK_TYPE_NARROW_GAUGE_RAILTYPE_OHLE]:[TRACK_TYPE_NARROW_GAUGE_RAILTYPE_NONE]],_xlfn.LAMBDA(_xlpm.r,OR(_xlpm.r))),FALSE)</f>
        <v>0</v>
      </c>
      <c r="AG1031" s="38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3639</v>
      </c>
      <c r="B1032" s="40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ref="AE1032">IFERROR(_xlfn.BYROW(TRACK_TYPES[[#This Row],[TRACK_TYPE_STANDARD_GAUGE_RAILTYPE_OHLE]:[TRACK_TYPE_STANDARD_GAUGE_RAILTYPE_NONE]],_xlfn.LAMBDA(_xlpm.r,OR(_xlpm.r))),FALSE)</f>
        <v>1</v>
      </c>
      <c r="AF1032" s="38" t="b" cm="1">
        <f t="array" ref="AF1032">IFERROR(_xlfn.BYROW(TRACK_TYPES[[#This Row],[TRACK_TYPE_NARROW_GAUGE_RAILTYPE_OHLE]:[TRACK_TYPE_NARROW_GAUGE_RAILTYPE_NONE]],_xlfn.LAMBDA(_xlpm.r,OR(_xlpm.r))),FALSE)</f>
        <v>0</v>
      </c>
      <c r="AG1032" s="38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3641</v>
      </c>
      <c r="B1033" s="40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ref="AE1033">IFERROR(_xlfn.BYROW(TRACK_TYPES[[#This Row],[TRACK_TYPE_STANDARD_GAUGE_RAILTYPE_OHLE]:[TRACK_TYPE_STANDARD_GAUGE_RAILTYPE_NONE]],_xlfn.LAMBDA(_xlpm.r,OR(_xlpm.r))),FALSE)</f>
        <v>1</v>
      </c>
      <c r="AF1033" s="38" t="b" cm="1">
        <f t="array" ref="AF1033">IFERROR(_xlfn.BYROW(TRACK_TYPES[[#This Row],[TRACK_TYPE_NARROW_GAUGE_RAILTYPE_OHLE]:[TRACK_TYPE_NARROW_GAUGE_RAILTYPE_NONE]],_xlfn.LAMBDA(_xlpm.r,OR(_xlpm.r))),FALSE)</f>
        <v>0</v>
      </c>
      <c r="AG1033" s="38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3640</v>
      </c>
      <c r="B1034" s="40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ref="AE1034">IFERROR(_xlfn.BYROW(TRACK_TYPES[[#This Row],[TRACK_TYPE_STANDARD_GAUGE_RAILTYPE_OHLE]:[TRACK_TYPE_STANDARD_GAUGE_RAILTYPE_NONE]],_xlfn.LAMBDA(_xlpm.r,OR(_xlpm.r))),FALSE)</f>
        <v>1</v>
      </c>
      <c r="AF1034" s="38" t="b" cm="1">
        <f t="array" ref="AF1034">IFERROR(_xlfn.BYROW(TRACK_TYPES[[#This Row],[TRACK_TYPE_NARROW_GAUGE_RAILTYPE_OHLE]:[TRACK_TYPE_NARROW_GAUGE_RAILTYPE_NONE]],_xlfn.LAMBDA(_xlpm.r,OR(_xlpm.r))),FALSE)</f>
        <v>0</v>
      </c>
      <c r="AG1034" s="38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3647</v>
      </c>
      <c r="B1035" s="40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ref="AE1035">IFERROR(_xlfn.BYROW(TRACK_TYPES[[#This Row],[TRACK_TYPE_STANDARD_GAUGE_RAILTYPE_OHLE]:[TRACK_TYPE_STANDARD_GAUGE_RAILTYPE_NONE]],_xlfn.LAMBDA(_xlpm.r,OR(_xlpm.r))),FALSE)</f>
        <v>1</v>
      </c>
      <c r="AF1035" s="38" t="b" cm="1">
        <f t="array" ref="AF1035">IFERROR(_xlfn.BYROW(TRACK_TYPES[[#This Row],[TRACK_TYPE_NARROW_GAUGE_RAILTYPE_OHLE]:[TRACK_TYPE_NARROW_GAUGE_RAILTYPE_NONE]],_xlfn.LAMBDA(_xlpm.r,OR(_xlpm.r))),FALSE)</f>
        <v>0</v>
      </c>
      <c r="AG1035" s="38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3649</v>
      </c>
      <c r="B1036" s="40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ref="AE1036">IFERROR(_xlfn.BYROW(TRACK_TYPES[[#This Row],[TRACK_TYPE_STANDARD_GAUGE_RAILTYPE_OHLE]:[TRACK_TYPE_STANDARD_GAUGE_RAILTYPE_NONE]],_xlfn.LAMBDA(_xlpm.r,OR(_xlpm.r))),FALSE)</f>
        <v>0</v>
      </c>
      <c r="AF1036" s="38" t="b" cm="1">
        <f t="array" ref="AF1036">IFERROR(_xlfn.BYROW(TRACK_TYPES[[#This Row],[TRACK_TYPE_NARROW_GAUGE_RAILTYPE_OHLE]:[TRACK_TYPE_NARROW_GAUGE_RAILTYPE_NONE]],_xlfn.LAMBDA(_xlpm.r,OR(_xlpm.r))),FALSE)</f>
        <v>0</v>
      </c>
      <c r="AG1036" s="38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3650</v>
      </c>
      <c r="B1037" s="40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ref="AE1037">IFERROR(_xlfn.BYROW(TRACK_TYPES[[#This Row],[TRACK_TYPE_STANDARD_GAUGE_RAILTYPE_OHLE]:[TRACK_TYPE_STANDARD_GAUGE_RAILTYPE_NONE]],_xlfn.LAMBDA(_xlpm.r,OR(_xlpm.r))),FALSE)</f>
        <v>0</v>
      </c>
      <c r="AF1037" s="38" t="b" cm="1">
        <f t="array" ref="AF1037">IFERROR(_xlfn.BYROW(TRACK_TYPES[[#This Row],[TRACK_TYPE_NARROW_GAUGE_RAILTYPE_OHLE]:[TRACK_TYPE_NARROW_GAUGE_RAILTYPE_NONE]],_xlfn.LAMBDA(_xlpm.r,OR(_xlpm.r))),FALSE)</f>
        <v>0</v>
      </c>
      <c r="AG1037" s="38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3651</v>
      </c>
      <c r="B1038" s="40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ref="AE1038">IFERROR(_xlfn.BYROW(TRACK_TYPES[[#This Row],[TRACK_TYPE_STANDARD_GAUGE_RAILTYPE_OHLE]:[TRACK_TYPE_STANDARD_GAUGE_RAILTYPE_NONE]],_xlfn.LAMBDA(_xlpm.r,OR(_xlpm.r))),FALSE)</f>
        <v>0</v>
      </c>
      <c r="AF1038" s="38" t="b" cm="1">
        <f t="array" ref="AF1038">IFERROR(_xlfn.BYROW(TRACK_TYPES[[#This Row],[TRACK_TYPE_NARROW_GAUGE_RAILTYPE_OHLE]:[TRACK_TYPE_NARROW_GAUGE_RAILTYPE_NONE]],_xlfn.LAMBDA(_xlpm.r,OR(_xlpm.r))),FALSE)</f>
        <v>0</v>
      </c>
      <c r="AG1038" s="38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3692</v>
      </c>
      <c r="B1039" s="40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ref="AE1039">IFERROR(_xlfn.BYROW(TRACK_TYPES[[#This Row],[TRACK_TYPE_STANDARD_GAUGE_RAILTYPE_OHLE]:[TRACK_TYPE_STANDARD_GAUGE_RAILTYPE_NONE]],_xlfn.LAMBDA(_xlpm.r,OR(_xlpm.r))),FALSE)</f>
        <v>0</v>
      </c>
      <c r="AF1039" s="38" t="b" cm="1">
        <f t="array" ref="AF1039">IFERROR(_xlfn.BYROW(TRACK_TYPES[[#This Row],[TRACK_TYPE_NARROW_GAUGE_RAILTYPE_OHLE]:[TRACK_TYPE_NARROW_GAUGE_RAILTYPE_NONE]],_xlfn.LAMBDA(_xlpm.r,OR(_xlpm.r))),FALSE)</f>
        <v>1</v>
      </c>
      <c r="AG1039" s="38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3654</v>
      </c>
      <c r="B1040" s="40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ref="AE1040">IFERROR(_xlfn.BYROW(TRACK_TYPES[[#This Row],[TRACK_TYPE_STANDARD_GAUGE_RAILTYPE_OHLE]:[TRACK_TYPE_STANDARD_GAUGE_RAILTYPE_NONE]],_xlfn.LAMBDA(_xlpm.r,OR(_xlpm.r))),FALSE)</f>
        <v>0</v>
      </c>
      <c r="AF1040" s="38" t="b" cm="1">
        <f t="array" ref="AF1040">IFERROR(_xlfn.BYROW(TRACK_TYPES[[#This Row],[TRACK_TYPE_NARROW_GAUGE_RAILTYPE_OHLE]:[TRACK_TYPE_NARROW_GAUGE_RAILTYPE_NONE]],_xlfn.LAMBDA(_xlpm.r,OR(_xlpm.r))),FALSE)</f>
        <v>1</v>
      </c>
      <c r="AG1040" s="38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3656</v>
      </c>
      <c r="B1041" s="40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ref="AE1041">IFERROR(_xlfn.BYROW(TRACK_TYPES[[#This Row],[TRACK_TYPE_STANDARD_GAUGE_RAILTYPE_OHLE]:[TRACK_TYPE_STANDARD_GAUGE_RAILTYPE_NONE]],_xlfn.LAMBDA(_xlpm.r,OR(_xlpm.r))),FALSE)</f>
        <v>0</v>
      </c>
      <c r="AF1041" s="38" t="b" cm="1">
        <f t="array" ref="AF1041">IFERROR(_xlfn.BYROW(TRACK_TYPES[[#This Row],[TRACK_TYPE_NARROW_GAUGE_RAILTYPE_OHLE]:[TRACK_TYPE_NARROW_GAUGE_RAILTYPE_NONE]],_xlfn.LAMBDA(_xlpm.r,OR(_xlpm.r))),FALSE)</f>
        <v>1</v>
      </c>
      <c r="AG1041" s="38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3660</v>
      </c>
      <c r="B1042" s="40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ref="AE1042">IFERROR(_xlfn.BYROW(TRACK_TYPES[[#This Row],[TRACK_TYPE_STANDARD_GAUGE_RAILTYPE_OHLE]:[TRACK_TYPE_STANDARD_GAUGE_RAILTYPE_NONE]],_xlfn.LAMBDA(_xlpm.r,OR(_xlpm.r))),FALSE)</f>
        <v>0</v>
      </c>
      <c r="AF1042" s="38" t="b" cm="1">
        <f t="array" ref="AF1042">IFERROR(_xlfn.BYROW(TRACK_TYPES[[#This Row],[TRACK_TYPE_NARROW_GAUGE_RAILTYPE_OHLE]:[TRACK_TYPE_NARROW_GAUGE_RAILTYPE_NONE]],_xlfn.LAMBDA(_xlpm.r,OR(_xlpm.r))),FALSE)</f>
        <v>1</v>
      </c>
      <c r="AG1042" s="38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3662</v>
      </c>
      <c r="B1043" s="40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ref="AE1043">IFERROR(_xlfn.BYROW(TRACK_TYPES[[#This Row],[TRACK_TYPE_STANDARD_GAUGE_RAILTYPE_OHLE]:[TRACK_TYPE_STANDARD_GAUGE_RAILTYPE_NONE]],_xlfn.LAMBDA(_xlpm.r,OR(_xlpm.r))),FALSE)</f>
        <v>1</v>
      </c>
      <c r="AF1043" s="38" t="b" cm="1">
        <f t="array" ref="AF1043">IFERROR(_xlfn.BYROW(TRACK_TYPES[[#This Row],[TRACK_TYPE_NARROW_GAUGE_RAILTYPE_OHLE]:[TRACK_TYPE_NARROW_GAUGE_RAILTYPE_NONE]],_xlfn.LAMBDA(_xlpm.r,OR(_xlpm.r))),FALSE)</f>
        <v>1</v>
      </c>
      <c r="AG1043" s="38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3667</v>
      </c>
      <c r="B1044" s="40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ref="AE1044">IFERROR(_xlfn.BYROW(TRACK_TYPES[[#This Row],[TRACK_TYPE_STANDARD_GAUGE_RAILTYPE_OHLE]:[TRACK_TYPE_STANDARD_GAUGE_RAILTYPE_NONE]],_xlfn.LAMBDA(_xlpm.r,OR(_xlpm.r))),FALSE)</f>
        <v>1</v>
      </c>
      <c r="AF1044" s="38" t="b" cm="1">
        <f t="array" ref="AF1044">IFERROR(_xlfn.BYROW(TRACK_TYPES[[#This Row],[TRACK_TYPE_NARROW_GAUGE_RAILTYPE_OHLE]:[TRACK_TYPE_NARROW_GAUGE_RAILTYPE_NONE]],_xlfn.LAMBDA(_xlpm.r,OR(_xlpm.r))),FALSE)</f>
        <v>0</v>
      </c>
      <c r="AG1044" s="38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3665</v>
      </c>
      <c r="B1045" s="40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ref="AE1045">IFERROR(_xlfn.BYROW(TRACK_TYPES[[#This Row],[TRACK_TYPE_STANDARD_GAUGE_RAILTYPE_OHLE]:[TRACK_TYPE_STANDARD_GAUGE_RAILTYPE_NONE]],_xlfn.LAMBDA(_xlpm.r,OR(_xlpm.r))),FALSE)</f>
        <v>1</v>
      </c>
      <c r="AF1045" s="38" t="b" cm="1">
        <f t="array" ref="AF1045">IFERROR(_xlfn.BYROW(TRACK_TYPES[[#This Row],[TRACK_TYPE_NARROW_GAUGE_RAILTYPE_OHLE]:[TRACK_TYPE_NARROW_GAUGE_RAILTYPE_NONE]],_xlfn.LAMBDA(_xlpm.r,OR(_xlpm.r))),FALSE)</f>
        <v>0</v>
      </c>
      <c r="AG1045" s="38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3673</v>
      </c>
      <c r="B1046" s="40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ref="AE1046">IFERROR(_xlfn.BYROW(TRACK_TYPES[[#This Row],[TRACK_TYPE_STANDARD_GAUGE_RAILTYPE_OHLE]:[TRACK_TYPE_STANDARD_GAUGE_RAILTYPE_NONE]],_xlfn.LAMBDA(_xlpm.r,OR(_xlpm.r))),FALSE)</f>
        <v>1</v>
      </c>
      <c r="AF1046" s="38" t="b" cm="1">
        <f t="array" ref="AF1046">IFERROR(_xlfn.BYROW(TRACK_TYPES[[#This Row],[TRACK_TYPE_NARROW_GAUGE_RAILTYPE_OHLE]:[TRACK_TYPE_NARROW_GAUGE_RAILTYPE_NONE]],_xlfn.LAMBDA(_xlpm.r,OR(_xlpm.r))),FALSE)</f>
        <v>0</v>
      </c>
      <c r="AG1046" s="38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3677</v>
      </c>
      <c r="B1047" s="40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ref="AE1047">IFERROR(_xlfn.BYROW(TRACK_TYPES[[#This Row],[TRACK_TYPE_STANDARD_GAUGE_RAILTYPE_OHLE]:[TRACK_TYPE_STANDARD_GAUGE_RAILTYPE_NONE]],_xlfn.LAMBDA(_xlpm.r,OR(_xlpm.r))),FALSE)</f>
        <v>1</v>
      </c>
      <c r="AF1047" s="38" t="b" cm="1">
        <f t="array" ref="AF1047">IFERROR(_xlfn.BYROW(TRACK_TYPES[[#This Row],[TRACK_TYPE_NARROW_GAUGE_RAILTYPE_OHLE]:[TRACK_TYPE_NARROW_GAUGE_RAILTYPE_NONE]],_xlfn.LAMBDA(_xlpm.r,OR(_xlpm.r))),FALSE)</f>
        <v>0</v>
      </c>
      <c r="AG1047" s="38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3674</v>
      </c>
      <c r="B1048" s="40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ref="AE1048">IFERROR(_xlfn.BYROW(TRACK_TYPES[[#This Row],[TRACK_TYPE_STANDARD_GAUGE_RAILTYPE_OHLE]:[TRACK_TYPE_STANDARD_GAUGE_RAILTYPE_NONE]],_xlfn.LAMBDA(_xlpm.r,OR(_xlpm.r))),FALSE)</f>
        <v>1</v>
      </c>
      <c r="AF1048" s="38" t="b" cm="1">
        <f t="array" ref="AF1048">IFERROR(_xlfn.BYROW(TRACK_TYPES[[#This Row],[TRACK_TYPE_NARROW_GAUGE_RAILTYPE_OHLE]:[TRACK_TYPE_NARROW_GAUGE_RAILTYPE_NONE]],_xlfn.LAMBDA(_xlpm.r,OR(_xlpm.r))),FALSE)</f>
        <v>0</v>
      </c>
      <c r="AG1048" s="38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3695</v>
      </c>
      <c r="B1049" s="40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ref="AE1049">IFERROR(_xlfn.BYROW(TRACK_TYPES[[#This Row],[TRACK_TYPE_STANDARD_GAUGE_RAILTYPE_OHLE]:[TRACK_TYPE_STANDARD_GAUGE_RAILTYPE_NONE]],_xlfn.LAMBDA(_xlpm.r,OR(_xlpm.r))),FALSE)</f>
        <v>1</v>
      </c>
      <c r="AF1049" s="38" t="b" cm="1">
        <f t="array" ref="AF1049">IFERROR(_xlfn.BYROW(TRACK_TYPES[[#This Row],[TRACK_TYPE_NARROW_GAUGE_RAILTYPE_OHLE]:[TRACK_TYPE_NARROW_GAUGE_RAILTYPE_NONE]],_xlfn.LAMBDA(_xlpm.r,OR(_xlpm.r))),FALSE)</f>
        <v>0</v>
      </c>
      <c r="AG1049" s="38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3710</v>
      </c>
      <c r="B1050" s="40" t="str">
        <f>_xlfn.XLOOKUP(PROPERTIES[[#This Row],[VEHIDCODE]],CONTROL[VEHIDCODE],CONTROL[ENGLISH])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8" t="b" cm="1">
        <f t="array" ref="AE1050">IFERROR(_xlfn.BYROW(TRACK_TYPES[[#This Row],[TRACK_TYPE_STANDARD_GAUGE_RAILTYPE_OHLE]:[TRACK_TYPE_STANDARD_GAUGE_RAILTYPE_NONE]],_xlfn.LAMBDA(_xlpm.r,OR(_xlpm.r))),FALSE)</f>
        <v>1</v>
      </c>
      <c r="AF1050" s="38" t="b" cm="1">
        <f t="array" ref="AF1050">IFERROR(_xlfn.BYROW(TRACK_TYPES[[#This Row],[TRACK_TYPE_NARROW_GAUGE_RAILTYPE_OHLE]:[TRACK_TYPE_NARROW_GAUGE_RAILTYPE_NONE]],_xlfn.LAMBDA(_xlpm.r,OR(_xlpm.r))),FALSE)</f>
        <v>0</v>
      </c>
      <c r="AG1050" s="38" t="b" cm="1">
        <f t="array" ref="AG1050">IFERROR(_xlfn.BYROW(TRACK_TYPES[[#This Row],[TRACK_TYPE_BROAD_GAUGE_RAILTYPE_OHLE]:[TRACK_TYPE_BROAD_GAUGE_RAILTYPE_NONE]],_xlfn.LAMBDA(_xlpm.r,OR(_xlpm.r))),FALSE)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5" priority="90" operator="containsText" text=" ">
      <formula>NOT(ISERROR(SEARCH(" ",A893)))</formula>
    </cfRule>
  </conditionalFormatting>
  <conditionalFormatting sqref="A942:A943">
    <cfRule type="containsText" dxfId="34" priority="88" operator="containsText" text=" ">
      <formula>NOT(ISERROR(SEARCH(" ",A942)))</formula>
    </cfRule>
  </conditionalFormatting>
  <conditionalFormatting sqref="A946:A950">
    <cfRule type="containsText" dxfId="33" priority="84" operator="containsText" text=" ">
      <formula>NOT(ISERROR(SEARCH(" ",A946)))</formula>
    </cfRule>
  </conditionalFormatting>
  <conditionalFormatting sqref="A952:A953">
    <cfRule type="containsText" dxfId="32" priority="82" operator="containsText" text=" ">
      <formula>NOT(ISERROR(SEARCH(" ",A952)))</formula>
    </cfRule>
  </conditionalFormatting>
  <conditionalFormatting sqref="A956:A971">
    <cfRule type="containsText" dxfId="31" priority="66" operator="containsText" text=" ">
      <formula>NOT(ISERROR(SEARCH(" ",A956)))</formula>
    </cfRule>
  </conditionalFormatting>
  <conditionalFormatting sqref="A974:A977">
    <cfRule type="containsText" dxfId="30" priority="62" operator="containsText" text=" ">
      <formula>NOT(ISERROR(SEARCH(" ",A974)))</formula>
    </cfRule>
  </conditionalFormatting>
  <conditionalFormatting sqref="A979:A982">
    <cfRule type="containsText" dxfId="29" priority="58" operator="containsText" text=" ">
      <formula>NOT(ISERROR(SEARCH(" ",A979)))</formula>
    </cfRule>
  </conditionalFormatting>
  <conditionalFormatting sqref="A985:A986">
    <cfRule type="containsText" dxfId="28" priority="56" operator="containsText" text=" ">
      <formula>NOT(ISERROR(SEARCH(" ",A985)))</formula>
    </cfRule>
  </conditionalFormatting>
  <conditionalFormatting sqref="A988:A991">
    <cfRule type="containsText" dxfId="27" priority="52" operator="containsText" text=" ">
      <formula>NOT(ISERROR(SEARCH(" ",A988)))</formula>
    </cfRule>
  </conditionalFormatting>
  <conditionalFormatting sqref="A994:A1029">
    <cfRule type="containsText" dxfId="26" priority="16" operator="containsText" text=" ">
      <formula>NOT(ISERROR(SEARCH(" ",A994)))</formula>
    </cfRule>
  </conditionalFormatting>
  <conditionalFormatting sqref="A1031:A1050">
    <cfRule type="containsText" dxfId="25" priority="2" operator="containsText" text=" ">
      <formula>NOT(ISERROR(SEARCH(" ",A1031)))</formula>
    </cfRule>
  </conditionalFormatting>
  <conditionalFormatting sqref="A1050">
    <cfRule type="expression" dxfId="24" priority="1">
      <formula>$Q1050=TRUE</formula>
    </cfRule>
    <cfRule type="expression" dxfId="23" priority="3">
      <formula>$AT1050=TRUE</formula>
    </cfRule>
  </conditionalFormatting>
  <conditionalFormatting sqref="AD1:AD1048576 AH790:AH1048576">
    <cfRule type="cellIs" dxfId="22" priority="145" operator="equal">
      <formula>FALSE</formula>
    </cfRule>
  </conditionalFormatting>
  <conditionalFormatting sqref="AE1:AG1048576">
    <cfRule type="containsText" dxfId="21" priority="28" operator="containsText" text="FALSE">
      <formula>NOT(ISERROR(SEARCH("FALSE",AE1)))</formula>
    </cfRule>
  </conditionalFormatting>
  <conditionalFormatting sqref="AH1">
    <cfRule type="cellIs" dxfId="20" priority="139" operator="equal">
      <formula>FALSE</formula>
    </cfRule>
  </conditionalFormatting>
  <dataValidations count="3">
    <dataValidation type="list" allowBlank="1" showInputMessage="1" showErrorMessage="1" sqref="AM790:AQ1048576 AH1049:AH1048576 AI790:AI1048576 C1:AC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1019" activePane="bottomRight" state="frozen"/>
      <selection activeCell="Q19" sqref="Q19"/>
      <selection pane="topRight" activeCell="Q19" sqref="Q19"/>
      <selection pane="bottomLeft" activeCell="Q19" sqref="Q19"/>
      <selection pane="bottomRight" activeCell="E1049" sqref="E1049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2678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2679</v>
      </c>
      <c r="B5">
        <v>-3</v>
      </c>
      <c r="C5" t="s">
        <v>523</v>
      </c>
      <c r="D5" t="s">
        <v>513</v>
      </c>
      <c r="E5" t="s">
        <v>516</v>
      </c>
      <c r="L5"/>
    </row>
    <row r="6" spans="1:12" x14ac:dyDescent="0.35">
      <c r="A6" t="s">
        <v>2680</v>
      </c>
      <c r="B6">
        <v>0</v>
      </c>
      <c r="C6" t="s">
        <v>523</v>
      </c>
      <c r="D6" t="s">
        <v>513</v>
      </c>
      <c r="E6" t="s">
        <v>516</v>
      </c>
      <c r="L6"/>
    </row>
    <row r="7" spans="1:12" x14ac:dyDescent="0.35">
      <c r="A7" t="s">
        <v>2681</v>
      </c>
      <c r="B7">
        <v>0</v>
      </c>
      <c r="C7" t="s">
        <v>523</v>
      </c>
      <c r="D7" t="s">
        <v>513</v>
      </c>
      <c r="E7" t="s">
        <v>516</v>
      </c>
      <c r="L7"/>
    </row>
    <row r="8" spans="1:12" x14ac:dyDescent="0.35">
      <c r="A8" t="s">
        <v>2682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2683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2684</v>
      </c>
      <c r="B10">
        <v>0</v>
      </c>
      <c r="C10" t="s">
        <v>523</v>
      </c>
      <c r="D10" t="s">
        <v>513</v>
      </c>
      <c r="E10" t="s">
        <v>516</v>
      </c>
      <c r="L10"/>
    </row>
    <row r="11" spans="1:12" x14ac:dyDescent="0.35">
      <c r="A11" t="s">
        <v>2685</v>
      </c>
      <c r="B11">
        <v>-3</v>
      </c>
      <c r="C11" t="s">
        <v>523</v>
      </c>
      <c r="D11" t="s">
        <v>513</v>
      </c>
      <c r="E11" t="s">
        <v>516</v>
      </c>
      <c r="L11"/>
    </row>
    <row r="12" spans="1:12" x14ac:dyDescent="0.35">
      <c r="A12" t="s">
        <v>2686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2687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2688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2689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2690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2691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2692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2693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2694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2695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2696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2697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2698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2699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2700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2701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2702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2703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2704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2705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2706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2707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2708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2709</v>
      </c>
      <c r="B35">
        <v>0</v>
      </c>
      <c r="C35" t="s">
        <v>523</v>
      </c>
      <c r="D35" t="s">
        <v>513</v>
      </c>
      <c r="E35" t="s">
        <v>516</v>
      </c>
      <c r="L35"/>
    </row>
    <row r="36" spans="1:12" x14ac:dyDescent="0.35">
      <c r="A36" t="s">
        <v>2710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2711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2712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2713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2714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2715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2716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2717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2718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2719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2720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2721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3485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2722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2723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2724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2725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3502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2726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2727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2728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2729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2730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2731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2732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2733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2734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2735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2736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2737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2738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2739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2740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2741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2742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2743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2744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2745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2746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2747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2748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2749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3481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2750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2751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2752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3504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2753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2754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2755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2756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2757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2758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2759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2760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2761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2762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2763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2764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2765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2766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2767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2768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2769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2770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2771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2772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2773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2774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2775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2776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2777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2778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2779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2780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2781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2782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2783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2784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2785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2786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2787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2788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2789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2790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2791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2792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2793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3486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2794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2795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2796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2797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2798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2799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2800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2801</v>
      </c>
      <c r="B132">
        <v>0</v>
      </c>
      <c r="C132" t="s">
        <v>523</v>
      </c>
      <c r="D132" t="s">
        <v>513</v>
      </c>
      <c r="E132" t="s">
        <v>518</v>
      </c>
      <c r="L132"/>
    </row>
    <row r="133" spans="1:12" x14ac:dyDescent="0.35">
      <c r="A133" t="s">
        <v>2802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2803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2804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2805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2806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2807</v>
      </c>
      <c r="B138">
        <v>0</v>
      </c>
      <c r="C138" t="s">
        <v>523</v>
      </c>
      <c r="D138" t="s">
        <v>513</v>
      </c>
      <c r="E138" t="s">
        <v>518</v>
      </c>
      <c r="L138"/>
    </row>
    <row r="139" spans="1:12" x14ac:dyDescent="0.35">
      <c r="A139" t="s">
        <v>2808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2809</v>
      </c>
      <c r="B140">
        <v>0</v>
      </c>
      <c r="C140" t="s">
        <v>523</v>
      </c>
      <c r="D140" t="s">
        <v>513</v>
      </c>
      <c r="E140" t="s">
        <v>518</v>
      </c>
      <c r="L140"/>
    </row>
    <row r="141" spans="1:12" x14ac:dyDescent="0.35">
      <c r="A141" t="s">
        <v>2810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2811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2812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2813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2814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2815</v>
      </c>
      <c r="B146">
        <v>0</v>
      </c>
      <c r="C146" t="s">
        <v>523</v>
      </c>
      <c r="D146" t="s">
        <v>513</v>
      </c>
      <c r="E146" t="s">
        <v>518</v>
      </c>
      <c r="L146"/>
    </row>
    <row r="147" spans="1:12" x14ac:dyDescent="0.35">
      <c r="A147" t="s">
        <v>2816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2817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2818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2819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2820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2821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2822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2823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2824</v>
      </c>
      <c r="B155">
        <v>0</v>
      </c>
      <c r="C155" t="s">
        <v>523</v>
      </c>
      <c r="D155" t="s">
        <v>513</v>
      </c>
      <c r="E155" t="s">
        <v>518</v>
      </c>
      <c r="L155"/>
    </row>
    <row r="156" spans="1:12" x14ac:dyDescent="0.35">
      <c r="A156" t="s">
        <v>3506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2825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2826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2827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2828</v>
      </c>
      <c r="B160">
        <v>0</v>
      </c>
      <c r="C160" t="s">
        <v>523</v>
      </c>
      <c r="D160" t="s">
        <v>513</v>
      </c>
      <c r="E160" t="s">
        <v>518</v>
      </c>
      <c r="L160"/>
    </row>
    <row r="161" spans="1:12" x14ac:dyDescent="0.35">
      <c r="A161" t="s">
        <v>2829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2830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2831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2832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2833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2834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2835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2836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2837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2838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2839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2840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2841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2842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2843</v>
      </c>
      <c r="B175">
        <v>0</v>
      </c>
      <c r="C175" t="s">
        <v>523</v>
      </c>
      <c r="D175" t="s">
        <v>513</v>
      </c>
      <c r="E175" t="s">
        <v>516</v>
      </c>
      <c r="L175"/>
    </row>
    <row r="176" spans="1:12" x14ac:dyDescent="0.35">
      <c r="A176" t="s">
        <v>2844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2845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2846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2847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2848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2849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2850</v>
      </c>
      <c r="B182">
        <v>0</v>
      </c>
      <c r="C182" t="s">
        <v>523</v>
      </c>
      <c r="D182" t="s">
        <v>513</v>
      </c>
      <c r="E182" t="s">
        <v>516</v>
      </c>
      <c r="L182"/>
    </row>
    <row r="183" spans="1:12" x14ac:dyDescent="0.35">
      <c r="A183" t="s">
        <v>2851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2852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2853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2854</v>
      </c>
      <c r="B186">
        <v>0</v>
      </c>
      <c r="C186" t="s">
        <v>523</v>
      </c>
      <c r="D186" t="s">
        <v>513</v>
      </c>
      <c r="E186" t="s">
        <v>516</v>
      </c>
      <c r="L186"/>
    </row>
    <row r="187" spans="1:12" x14ac:dyDescent="0.35">
      <c r="A187" t="s">
        <v>2855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2856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2857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2858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3470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3471</v>
      </c>
      <c r="B192">
        <v>0</v>
      </c>
      <c r="C192" t="s">
        <v>523</v>
      </c>
      <c r="D192" t="s">
        <v>513</v>
      </c>
      <c r="E192" t="s">
        <v>516</v>
      </c>
      <c r="L192"/>
    </row>
    <row r="193" spans="1:12" x14ac:dyDescent="0.35">
      <c r="A193" t="s">
        <v>2859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2860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2861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2862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2863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2864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2865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2866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2867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2868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2869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2870</v>
      </c>
      <c r="B204">
        <v>0</v>
      </c>
      <c r="C204" t="s">
        <v>523</v>
      </c>
      <c r="D204" t="s">
        <v>513</v>
      </c>
      <c r="E204" t="s">
        <v>516</v>
      </c>
      <c r="L204"/>
    </row>
    <row r="205" spans="1:12" x14ac:dyDescent="0.35">
      <c r="A205" t="s">
        <v>2871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2872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2873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2874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2875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2876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2877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2878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2879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2880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2881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2882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2883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2884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2885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2886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2887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2888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2889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2890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3473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2891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2892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2893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2894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2895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2896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2897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2898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2899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2900</v>
      </c>
      <c r="B235">
        <v>0</v>
      </c>
      <c r="C235" t="s">
        <v>523</v>
      </c>
      <c r="D235" t="s">
        <v>513</v>
      </c>
      <c r="E235" t="s">
        <v>516</v>
      </c>
      <c r="L235"/>
    </row>
    <row r="236" spans="1:12" x14ac:dyDescent="0.35">
      <c r="A236" t="s">
        <v>2901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2902</v>
      </c>
      <c r="B237">
        <v>0</v>
      </c>
      <c r="C237" t="s">
        <v>523</v>
      </c>
      <c r="D237" t="s">
        <v>513</v>
      </c>
      <c r="E237" t="s">
        <v>516</v>
      </c>
      <c r="L237"/>
    </row>
    <row r="238" spans="1:12" x14ac:dyDescent="0.35">
      <c r="A238" t="s">
        <v>2903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2904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2905</v>
      </c>
      <c r="B240">
        <v>0</v>
      </c>
      <c r="C240" t="s">
        <v>523</v>
      </c>
      <c r="D240" t="s">
        <v>513</v>
      </c>
      <c r="E240" t="s">
        <v>516</v>
      </c>
      <c r="L240"/>
    </row>
    <row r="241" spans="1:12" x14ac:dyDescent="0.35">
      <c r="A241" t="s">
        <v>2906</v>
      </c>
      <c r="B241">
        <v>0</v>
      </c>
      <c r="C241" t="s">
        <v>523</v>
      </c>
      <c r="D241" t="s">
        <v>513</v>
      </c>
      <c r="E241" t="s">
        <v>516</v>
      </c>
      <c r="L241"/>
    </row>
    <row r="242" spans="1:12" x14ac:dyDescent="0.35">
      <c r="A242" t="s">
        <v>2907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2908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2909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2910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2911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2912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2913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2914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2915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2916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2917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2918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2919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2920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2921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3482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2922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2923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2924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2925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2926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2927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2928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2929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3501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2930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2931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2932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2933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2934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2935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2936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2937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2938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2939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2940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2941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2942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2943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2944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2945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2946</v>
      </c>
      <c r="B283">
        <v>0</v>
      </c>
      <c r="C283" t="s">
        <v>523</v>
      </c>
      <c r="D283" t="s">
        <v>507</v>
      </c>
      <c r="E283" t="s">
        <v>515</v>
      </c>
      <c r="L283"/>
    </row>
    <row r="284" spans="1:12" x14ac:dyDescent="0.35">
      <c r="A284" t="s">
        <v>2947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2948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2949</v>
      </c>
      <c r="B286">
        <v>0</v>
      </c>
      <c r="C286" t="s">
        <v>523</v>
      </c>
      <c r="D286" t="s">
        <v>507</v>
      </c>
      <c r="E286" t="s">
        <v>515</v>
      </c>
      <c r="L286"/>
    </row>
    <row r="287" spans="1:12" x14ac:dyDescent="0.35">
      <c r="A287" t="s">
        <v>2950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2951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2952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2953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2954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2955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2956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2957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2958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2959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2960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2961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2962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2963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2964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2965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2966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2967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2968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2969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2970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2971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2972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2973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2974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2975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2976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2977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2978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2979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2980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2981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2982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2983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2984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2985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2986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2987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2988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2989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2990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2991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2992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2993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2994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2995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2996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2997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2998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2999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3000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3001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3002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3003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3004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3005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3006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3007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3008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3009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3010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3011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3012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3013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3014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3015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3016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3017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3018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3019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3020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3021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3022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3023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3024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3025</v>
      </c>
      <c r="B362">
        <v>-3</v>
      </c>
      <c r="C362" t="s">
        <v>524</v>
      </c>
      <c r="D362" t="s">
        <v>513</v>
      </c>
      <c r="E362" t="s">
        <v>516</v>
      </c>
      <c r="L362"/>
    </row>
    <row r="363" spans="1:12" x14ac:dyDescent="0.35">
      <c r="A363" t="s">
        <v>3026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3027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3028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3029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3030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3031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3032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3033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3034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3035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3036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3037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3038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3039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3040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3041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3042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3043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3044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3045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3046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3047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3048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3049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3050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3051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3052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3053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3054</v>
      </c>
      <c r="B391">
        <v>-3</v>
      </c>
      <c r="C391" t="s">
        <v>524</v>
      </c>
      <c r="D391" t="s">
        <v>513</v>
      </c>
      <c r="E391" t="s">
        <v>516</v>
      </c>
      <c r="L391"/>
    </row>
    <row r="392" spans="1:12" x14ac:dyDescent="0.35">
      <c r="A392" t="s">
        <v>3055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3056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3057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3058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3059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3060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3061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3062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3063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3064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3065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3066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3067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3068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3069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3070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3071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3072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3073</v>
      </c>
      <c r="B410">
        <v>-3</v>
      </c>
      <c r="C410" t="s">
        <v>524</v>
      </c>
      <c r="D410" t="s">
        <v>513</v>
      </c>
      <c r="E410" t="s">
        <v>516</v>
      </c>
      <c r="L410"/>
    </row>
    <row r="411" spans="1:12" x14ac:dyDescent="0.35">
      <c r="A411" t="s">
        <v>3074</v>
      </c>
      <c r="B411">
        <v>0</v>
      </c>
      <c r="C411" t="s">
        <v>524</v>
      </c>
      <c r="D411" t="s">
        <v>507</v>
      </c>
      <c r="E411" t="s">
        <v>515</v>
      </c>
      <c r="L411"/>
    </row>
    <row r="412" spans="1:12" x14ac:dyDescent="0.35">
      <c r="A412" t="s">
        <v>3075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3076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3077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3078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3079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3080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3081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3082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3083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3084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3085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3086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3087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3088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3487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3089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3090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3091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3092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3093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3094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3095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3096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3097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3098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3099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3100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3101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3102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3103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3104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3105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3106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3107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3108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3109</v>
      </c>
      <c r="B447">
        <v>0</v>
      </c>
      <c r="C447" t="s">
        <v>524</v>
      </c>
      <c r="D447" t="s">
        <v>513</v>
      </c>
      <c r="E447" t="s">
        <v>516</v>
      </c>
      <c r="L447"/>
    </row>
    <row r="448" spans="1:12" x14ac:dyDescent="0.35">
      <c r="A448" t="s">
        <v>3110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3111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3112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3113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3114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3115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3116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3117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3118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3119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3120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3121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3122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3123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3124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3125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3126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3127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3128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3129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3130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3131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3132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3133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3134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3135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3136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3137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3138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3139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3140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3141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3142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3143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3144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3145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3146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3147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3148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3149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3150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3151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3152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3153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3154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3155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3156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3157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3158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3159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3160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3161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3162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3163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3164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3165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3166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3167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3168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3169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3170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3171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3172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3173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3174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3175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3176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3177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3178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3179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3180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3181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3182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3183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3184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3185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3186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3187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3188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3189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3190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3191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3192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3193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3194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3195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3196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3197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3198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3199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3200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3201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3202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3203</v>
      </c>
      <c r="B541">
        <v>0</v>
      </c>
      <c r="C541" t="s">
        <v>524</v>
      </c>
      <c r="D541" t="s">
        <v>510</v>
      </c>
      <c r="E541" t="s">
        <v>520</v>
      </c>
      <c r="L541"/>
    </row>
    <row r="542" spans="1:12" x14ac:dyDescent="0.35">
      <c r="A542" t="s">
        <v>3204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3205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3206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3207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3208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3475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3209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3210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3211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3212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3213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3214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3215</v>
      </c>
      <c r="B554">
        <v>0</v>
      </c>
      <c r="C554" t="s">
        <v>524</v>
      </c>
      <c r="D554" t="s">
        <v>510</v>
      </c>
      <c r="E554" t="s">
        <v>520</v>
      </c>
      <c r="L554"/>
    </row>
    <row r="555" spans="1:12" x14ac:dyDescent="0.35">
      <c r="A555" t="s">
        <v>3216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3217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3218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3219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3220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3221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3222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3223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3224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3225</v>
      </c>
      <c r="B564">
        <v>0</v>
      </c>
      <c r="C564" t="s">
        <v>523</v>
      </c>
      <c r="D564" t="s">
        <v>506</v>
      </c>
      <c r="E564" t="s">
        <v>519</v>
      </c>
      <c r="L564"/>
    </row>
    <row r="565" spans="1:12" x14ac:dyDescent="0.35">
      <c r="A565" t="s">
        <v>3226</v>
      </c>
      <c r="B565">
        <v>0</v>
      </c>
      <c r="C565" t="s">
        <v>523</v>
      </c>
      <c r="D565" t="s">
        <v>506</v>
      </c>
      <c r="E565" t="s">
        <v>519</v>
      </c>
      <c r="L565"/>
    </row>
    <row r="566" spans="1:12" x14ac:dyDescent="0.35">
      <c r="A566" t="s">
        <v>3227</v>
      </c>
      <c r="B566">
        <v>0</v>
      </c>
      <c r="C566" t="s">
        <v>523</v>
      </c>
      <c r="D566" t="s">
        <v>506</v>
      </c>
      <c r="E566" t="s">
        <v>518</v>
      </c>
      <c r="L566"/>
    </row>
    <row r="567" spans="1:12" x14ac:dyDescent="0.35">
      <c r="A567" t="s">
        <v>3228</v>
      </c>
      <c r="B567">
        <v>0</v>
      </c>
      <c r="C567" t="s">
        <v>523</v>
      </c>
      <c r="D567" t="s">
        <v>506</v>
      </c>
      <c r="E567" t="s">
        <v>519</v>
      </c>
      <c r="L567"/>
    </row>
    <row r="568" spans="1:12" x14ac:dyDescent="0.35">
      <c r="A568" t="s">
        <v>3229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3230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3231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3232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3233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3234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3235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3236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3237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3238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3239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3240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3241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3242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3243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3244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3245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3246</v>
      </c>
      <c r="B600">
        <v>0</v>
      </c>
      <c r="C600" t="s">
        <v>523</v>
      </c>
      <c r="D600" t="s">
        <v>513</v>
      </c>
      <c r="E600" t="s">
        <v>518</v>
      </c>
      <c r="L600"/>
    </row>
    <row r="601" spans="1:12" x14ac:dyDescent="0.35">
      <c r="A601" t="s">
        <v>3247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3248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3249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3250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3251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3252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3253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3254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3255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3256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3257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3258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3259</v>
      </c>
      <c r="B613">
        <v>0</v>
      </c>
      <c r="C613" t="s">
        <v>524</v>
      </c>
      <c r="D613" t="s">
        <v>513</v>
      </c>
      <c r="E613" t="s">
        <v>516</v>
      </c>
      <c r="L613"/>
    </row>
    <row r="614" spans="1:12" x14ac:dyDescent="0.35">
      <c r="A614" t="s">
        <v>3260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3261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3262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3263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3264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3265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3266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3267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3268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3510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3270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3271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3272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3273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3274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3275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3276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3277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3278</v>
      </c>
      <c r="B632">
        <v>0</v>
      </c>
      <c r="C632" t="s">
        <v>524</v>
      </c>
      <c r="D632" t="s">
        <v>507</v>
      </c>
      <c r="E632" t="s">
        <v>515</v>
      </c>
      <c r="L632"/>
    </row>
    <row r="633" spans="1:12" x14ac:dyDescent="0.35">
      <c r="A633" t="s">
        <v>3279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3280</v>
      </c>
      <c r="B634">
        <v>0</v>
      </c>
      <c r="C634" t="s">
        <v>524</v>
      </c>
      <c r="D634" t="s">
        <v>507</v>
      </c>
      <c r="E634" t="s">
        <v>515</v>
      </c>
      <c r="L634"/>
    </row>
    <row r="635" spans="1:12" x14ac:dyDescent="0.35">
      <c r="A635" t="s">
        <v>3281</v>
      </c>
      <c r="B635">
        <v>0</v>
      </c>
      <c r="C635" t="s">
        <v>524</v>
      </c>
      <c r="D635" t="s">
        <v>506</v>
      </c>
      <c r="E635" t="s">
        <v>515</v>
      </c>
      <c r="L635"/>
    </row>
    <row r="636" spans="1:12" x14ac:dyDescent="0.35">
      <c r="A636" t="s">
        <v>3282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3283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3284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3285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3286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3287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3288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3289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3290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3291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3292</v>
      </c>
      <c r="B646">
        <v>0</v>
      </c>
      <c r="C646" t="s">
        <v>524</v>
      </c>
      <c r="D646" t="s">
        <v>510</v>
      </c>
      <c r="E646" t="s">
        <v>520</v>
      </c>
      <c r="L646"/>
    </row>
    <row r="647" spans="1:12" x14ac:dyDescent="0.35">
      <c r="A647" t="s">
        <v>3293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3294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3601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3601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3601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3601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3601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3636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3601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3601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3295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3296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3297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3298</v>
      </c>
      <c r="B793">
        <v>0</v>
      </c>
      <c r="C793" t="s">
        <v>523</v>
      </c>
      <c r="D793" t="s">
        <v>513</v>
      </c>
      <c r="E793" t="s">
        <v>516</v>
      </c>
    </row>
    <row r="794" spans="1:12" x14ac:dyDescent="0.35">
      <c r="A794" t="s">
        <v>3299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3300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3477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3301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3302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3303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3304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3305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3306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3307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3308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1733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1734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1719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1714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1715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1716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1717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1718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1737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3309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3310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3311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3312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3313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3314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3315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3316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3317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3318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3319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3320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3644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3321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3322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3323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3324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3325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3326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3327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3328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3329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3330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3331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3332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3333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3334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3335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3336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3337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3338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3339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3340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3341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3342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3488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3343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3344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3345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3346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3347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3348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3349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3483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3484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3508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3489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3350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3490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3351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3352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3353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3354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3355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3356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3357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3358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3491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3359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3360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3361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3362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3363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3364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3365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3366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3367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3368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3369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3370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3371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3372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3373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3374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3375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3376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3377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3378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s="2" t="s">
        <v>3379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s="2" t="s">
        <v>3380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s="2" t="s">
        <v>3381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3382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3383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3384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3385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3386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3387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3388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3389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3390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3391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3392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3393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3394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3395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3396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1847</v>
      </c>
      <c r="B910">
        <v>0</v>
      </c>
      <c r="C910" t="s">
        <v>523</v>
      </c>
      <c r="D910" t="s">
        <v>512</v>
      </c>
      <c r="E910" t="s">
        <v>1848</v>
      </c>
    </row>
    <row r="911" spans="1:5" x14ac:dyDescent="0.35">
      <c r="A911" s="2" t="s">
        <v>1849</v>
      </c>
      <c r="B911">
        <v>0</v>
      </c>
      <c r="C911" t="s">
        <v>523</v>
      </c>
      <c r="D911" t="s">
        <v>512</v>
      </c>
      <c r="E911" t="s">
        <v>1848</v>
      </c>
    </row>
    <row r="912" spans="1:5" x14ac:dyDescent="0.35">
      <c r="A912" s="2" t="s">
        <v>1850</v>
      </c>
      <c r="B912">
        <v>0</v>
      </c>
      <c r="C912" t="s">
        <v>523</v>
      </c>
      <c r="D912" t="s">
        <v>512</v>
      </c>
      <c r="E912" t="s">
        <v>1848</v>
      </c>
    </row>
    <row r="913" spans="1:5" x14ac:dyDescent="0.35">
      <c r="A913" s="2" t="s">
        <v>1851</v>
      </c>
      <c r="B913">
        <v>0</v>
      </c>
      <c r="C913" t="s">
        <v>523</v>
      </c>
      <c r="D913" t="s">
        <v>512</v>
      </c>
      <c r="E913" t="s">
        <v>1848</v>
      </c>
    </row>
    <row r="914" spans="1:5" x14ac:dyDescent="0.35">
      <c r="A914" s="2" t="s">
        <v>1854</v>
      </c>
      <c r="B914">
        <v>0</v>
      </c>
      <c r="C914" t="s">
        <v>523</v>
      </c>
      <c r="D914" t="s">
        <v>512</v>
      </c>
      <c r="E914" t="s">
        <v>1848</v>
      </c>
    </row>
    <row r="915" spans="1:5" x14ac:dyDescent="0.35">
      <c r="A915" s="2" t="s">
        <v>1855</v>
      </c>
      <c r="B915">
        <v>0</v>
      </c>
      <c r="C915" t="s">
        <v>523</v>
      </c>
      <c r="D915" t="s">
        <v>512</v>
      </c>
      <c r="E915" t="s">
        <v>1848</v>
      </c>
    </row>
    <row r="916" spans="1:5" x14ac:dyDescent="0.35">
      <c r="A916" s="2" t="s">
        <v>1858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1859</v>
      </c>
      <c r="B917">
        <v>0</v>
      </c>
      <c r="C917" t="s">
        <v>523</v>
      </c>
      <c r="D917" t="s">
        <v>512</v>
      </c>
      <c r="E917" t="s">
        <v>1848</v>
      </c>
    </row>
    <row r="918" spans="1:5" x14ac:dyDescent="0.35">
      <c r="A918" s="2" t="s">
        <v>1861</v>
      </c>
      <c r="B918">
        <v>0</v>
      </c>
      <c r="C918" t="s">
        <v>523</v>
      </c>
      <c r="D918" t="s">
        <v>512</v>
      </c>
      <c r="E918" t="s">
        <v>1848</v>
      </c>
    </row>
    <row r="919" spans="1:5" x14ac:dyDescent="0.35">
      <c r="A919" s="2" t="s">
        <v>1863</v>
      </c>
      <c r="B919">
        <v>0</v>
      </c>
      <c r="C919" t="s">
        <v>523</v>
      </c>
      <c r="D919" t="s">
        <v>512</v>
      </c>
      <c r="E919" t="s">
        <v>1848</v>
      </c>
    </row>
    <row r="920" spans="1:5" x14ac:dyDescent="0.35">
      <c r="A920" s="2" t="s">
        <v>1864</v>
      </c>
      <c r="B920">
        <v>0</v>
      </c>
      <c r="C920" t="s">
        <v>523</v>
      </c>
      <c r="D920" t="s">
        <v>512</v>
      </c>
      <c r="E920" t="s">
        <v>1848</v>
      </c>
    </row>
    <row r="921" spans="1:5" x14ac:dyDescent="0.35">
      <c r="A921" s="2" t="s">
        <v>1866</v>
      </c>
      <c r="B921">
        <v>0</v>
      </c>
      <c r="C921" t="s">
        <v>523</v>
      </c>
      <c r="D921" t="s">
        <v>512</v>
      </c>
      <c r="E921" t="s">
        <v>1848</v>
      </c>
    </row>
    <row r="922" spans="1:5" x14ac:dyDescent="0.35">
      <c r="A922" s="2" t="s">
        <v>1868</v>
      </c>
      <c r="B922">
        <v>0</v>
      </c>
      <c r="C922" t="s">
        <v>523</v>
      </c>
      <c r="D922" t="s">
        <v>512</v>
      </c>
      <c r="E922" t="s">
        <v>1848</v>
      </c>
    </row>
    <row r="923" spans="1:5" x14ac:dyDescent="0.35">
      <c r="A923" s="2" t="s">
        <v>1870</v>
      </c>
      <c r="B923">
        <v>0</v>
      </c>
      <c r="C923" t="s">
        <v>523</v>
      </c>
      <c r="D923" t="s">
        <v>512</v>
      </c>
      <c r="E923" t="s">
        <v>1848</v>
      </c>
    </row>
    <row r="924" spans="1:5" x14ac:dyDescent="0.35">
      <c r="A924" s="2" t="s">
        <v>1871</v>
      </c>
      <c r="B924">
        <v>0</v>
      </c>
      <c r="C924" t="s">
        <v>523</v>
      </c>
      <c r="D924" t="s">
        <v>512</v>
      </c>
      <c r="E924" t="s">
        <v>1848</v>
      </c>
    </row>
    <row r="925" spans="1:5" x14ac:dyDescent="0.35">
      <c r="A925" s="2" t="s">
        <v>1875</v>
      </c>
      <c r="B925">
        <v>0</v>
      </c>
      <c r="C925" t="s">
        <v>523</v>
      </c>
      <c r="D925" t="s">
        <v>512</v>
      </c>
      <c r="E925" t="s">
        <v>1848</v>
      </c>
    </row>
    <row r="926" spans="1:5" x14ac:dyDescent="0.35">
      <c r="A926" s="2" t="s">
        <v>1877</v>
      </c>
      <c r="B926">
        <v>0</v>
      </c>
      <c r="C926" t="s">
        <v>523</v>
      </c>
      <c r="D926" t="s">
        <v>512</v>
      </c>
      <c r="E926" t="s">
        <v>1848</v>
      </c>
    </row>
    <row r="927" spans="1:5" x14ac:dyDescent="0.35">
      <c r="A927" s="2" t="s">
        <v>1878</v>
      </c>
      <c r="B927">
        <v>0</v>
      </c>
      <c r="C927" t="s">
        <v>523</v>
      </c>
      <c r="D927" t="s">
        <v>512</v>
      </c>
      <c r="E927" t="s">
        <v>1848</v>
      </c>
    </row>
    <row r="928" spans="1:5" x14ac:dyDescent="0.35">
      <c r="A928" s="2" t="s">
        <v>1880</v>
      </c>
      <c r="B928">
        <v>0</v>
      </c>
      <c r="C928" t="s">
        <v>523</v>
      </c>
      <c r="D928" t="s">
        <v>512</v>
      </c>
      <c r="E928" t="s">
        <v>1848</v>
      </c>
    </row>
    <row r="929" spans="1:5" x14ac:dyDescent="0.35">
      <c r="A929" t="s">
        <v>1882</v>
      </c>
      <c r="B929">
        <v>0</v>
      </c>
      <c r="C929" t="s">
        <v>523</v>
      </c>
      <c r="D929" t="s">
        <v>512</v>
      </c>
      <c r="E929" t="s">
        <v>1848</v>
      </c>
    </row>
    <row r="930" spans="1:5" x14ac:dyDescent="0.35">
      <c r="A930" t="s">
        <v>1883</v>
      </c>
      <c r="B930">
        <v>0</v>
      </c>
      <c r="C930" t="s">
        <v>523</v>
      </c>
      <c r="D930" t="s">
        <v>512</v>
      </c>
      <c r="E930" t="s">
        <v>1848</v>
      </c>
    </row>
    <row r="931" spans="1:5" x14ac:dyDescent="0.35">
      <c r="A931" s="2" t="s">
        <v>1891</v>
      </c>
      <c r="B931">
        <v>0</v>
      </c>
      <c r="C931" t="s">
        <v>523</v>
      </c>
      <c r="D931" t="s">
        <v>512</v>
      </c>
      <c r="E931" t="s">
        <v>1848</v>
      </c>
    </row>
    <row r="932" spans="1:5" x14ac:dyDescent="0.35">
      <c r="A932" s="2" t="s">
        <v>1892</v>
      </c>
      <c r="B932">
        <v>0</v>
      </c>
      <c r="C932" t="s">
        <v>523</v>
      </c>
      <c r="D932" t="s">
        <v>512</v>
      </c>
      <c r="E932" t="s">
        <v>1848</v>
      </c>
    </row>
    <row r="933" spans="1:5" x14ac:dyDescent="0.35">
      <c r="A933" s="2" t="s">
        <v>1894</v>
      </c>
      <c r="B933">
        <v>0</v>
      </c>
      <c r="C933" t="s">
        <v>523</v>
      </c>
      <c r="D933" t="s">
        <v>512</v>
      </c>
      <c r="E933" t="s">
        <v>1848</v>
      </c>
    </row>
    <row r="934" spans="1:5" x14ac:dyDescent="0.35">
      <c r="A934" s="2" t="s">
        <v>3397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3269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3398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3399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3400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3401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3402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3403</v>
      </c>
      <c r="B941">
        <v>0</v>
      </c>
      <c r="C941" t="s">
        <v>524</v>
      </c>
      <c r="D941" t="s">
        <v>507</v>
      </c>
      <c r="E941" t="s">
        <v>515</v>
      </c>
    </row>
    <row r="942" spans="1:5" x14ac:dyDescent="0.35">
      <c r="A942" s="2" t="s">
        <v>3404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3405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3406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3407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3408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3409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3410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3411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3412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3413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3414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3415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3416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3417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3418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3509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3419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3420</v>
      </c>
      <c r="B959">
        <v>0</v>
      </c>
      <c r="C959" t="s">
        <v>523</v>
      </c>
      <c r="D959" t="s">
        <v>513</v>
      </c>
      <c r="E959" t="s">
        <v>517</v>
      </c>
    </row>
    <row r="960" spans="1:5" x14ac:dyDescent="0.35">
      <c r="A960" s="2" t="s">
        <v>3421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3422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3423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1930</v>
      </c>
      <c r="B963">
        <v>0</v>
      </c>
      <c r="C963" t="s">
        <v>523</v>
      </c>
      <c r="D963" t="s">
        <v>512</v>
      </c>
      <c r="E963" t="s">
        <v>1848</v>
      </c>
    </row>
    <row r="964" spans="1:5" x14ac:dyDescent="0.35">
      <c r="A964" s="2" t="s">
        <v>1931</v>
      </c>
      <c r="B964">
        <v>0</v>
      </c>
      <c r="C964" t="s">
        <v>523</v>
      </c>
      <c r="D964" t="s">
        <v>512</v>
      </c>
      <c r="E964" t="s">
        <v>1848</v>
      </c>
    </row>
    <row r="965" spans="1:5" x14ac:dyDescent="0.35">
      <c r="A965" s="2" t="s">
        <v>3424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3425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3426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3427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3428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3429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3430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3431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3432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3433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3434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3435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3436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3437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3438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3439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3440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3441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3442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3443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3444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3445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3446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3447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3448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3449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3450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3451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3452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3453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3454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3455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3456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3457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3458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3459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3460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3461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3462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3463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3464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3465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3466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3467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3468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3469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3519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3511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3523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3526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3531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3524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3534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3575</v>
      </c>
      <c r="B1018">
        <v>0</v>
      </c>
      <c r="C1018" t="s">
        <v>523</v>
      </c>
      <c r="D1018" t="s">
        <v>513</v>
      </c>
      <c r="E1018" t="s">
        <v>519</v>
      </c>
    </row>
    <row r="1019" spans="1:5" x14ac:dyDescent="0.35">
      <c r="A1019" s="2" t="s">
        <v>3592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3595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3605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3610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3609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3616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3618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3621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3626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3627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3631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3633</v>
      </c>
      <c r="B1030">
        <v>0</v>
      </c>
      <c r="C1030" t="s">
        <v>523</v>
      </c>
      <c r="D1030" t="s">
        <v>512</v>
      </c>
      <c r="E1030" t="s">
        <v>3601</v>
      </c>
    </row>
    <row r="1031" spans="1:5" x14ac:dyDescent="0.35">
      <c r="A1031" s="2" t="s">
        <v>3638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3639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3641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3640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3647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3649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3650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3651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3692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3654</v>
      </c>
      <c r="B1040">
        <v>0</v>
      </c>
      <c r="C1040" t="s">
        <v>523</v>
      </c>
      <c r="D1040" t="s">
        <v>512</v>
      </c>
      <c r="E1040" t="s">
        <v>1848</v>
      </c>
    </row>
    <row r="1041" spans="1:5" x14ac:dyDescent="0.35">
      <c r="A1041" s="2" t="s">
        <v>3656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3660</v>
      </c>
      <c r="B1042">
        <v>0</v>
      </c>
      <c r="C1042" t="s">
        <v>523</v>
      </c>
      <c r="D1042" t="s">
        <v>512</v>
      </c>
      <c r="E1042" t="s">
        <v>1848</v>
      </c>
    </row>
    <row r="1043" spans="1:5" x14ac:dyDescent="0.35">
      <c r="A1043" s="2" t="s">
        <v>3662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3667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3665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3673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3677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3674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3695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A1050" s="2" t="s">
        <v>3710</v>
      </c>
      <c r="B1050">
        <v>0</v>
      </c>
      <c r="C1050" t="s">
        <v>523</v>
      </c>
      <c r="D1050" t="s">
        <v>513</v>
      </c>
      <c r="E1050" t="s">
        <v>520</v>
      </c>
    </row>
    <row r="1051" spans="1:5" x14ac:dyDescent="0.35">
      <c r="B1051">
        <v>0</v>
      </c>
      <c r="C1051" t="s">
        <v>523</v>
      </c>
      <c r="D1051" t="s">
        <v>506</v>
      </c>
      <c r="E1051" t="s">
        <v>515</v>
      </c>
    </row>
    <row r="1052" spans="1:5" x14ac:dyDescent="0.35"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B1056">
        <v>0</v>
      </c>
      <c r="C1056" t="s">
        <v>523</v>
      </c>
      <c r="D1056" t="s">
        <v>506</v>
      </c>
      <c r="E1056" t="s">
        <v>515</v>
      </c>
    </row>
    <row r="1057" spans="2:5" x14ac:dyDescent="0.35">
      <c r="B1057">
        <v>0</v>
      </c>
      <c r="C1057" t="s">
        <v>523</v>
      </c>
      <c r="D1057" t="s">
        <v>506</v>
      </c>
      <c r="E1057" t="s">
        <v>515</v>
      </c>
    </row>
    <row r="1058" spans="2:5" x14ac:dyDescent="0.35">
      <c r="B1058">
        <v>0</v>
      </c>
      <c r="C1058" t="s">
        <v>523</v>
      </c>
      <c r="D1058" t="s">
        <v>506</v>
      </c>
      <c r="E1058" t="s">
        <v>515</v>
      </c>
    </row>
    <row r="1059" spans="2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2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2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2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2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2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2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2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2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2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2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2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2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2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1039">
    <cfRule type="containsText" dxfId="19" priority="5" operator="containsText" text=" ">
      <formula>NOT(ISERROR(SEARCH(" ",A1039)))</formula>
    </cfRule>
  </conditionalFormatting>
  <conditionalFormatting sqref="A1049:A1050">
    <cfRule type="containsText" dxfId="18" priority="2" operator="containsText" text=" ">
      <formula>NOT(ISERROR(SEARCH(" ",A1049)))</formula>
    </cfRule>
  </conditionalFormatting>
  <conditionalFormatting sqref="A1050">
    <cfRule type="expression" dxfId="17" priority="1">
      <formula>$Q1050=TRUE</formula>
    </cfRule>
    <cfRule type="expression" dxfId="16" priority="3">
      <formula>$AT1050=TRUE</formula>
    </cfRule>
  </conditionalFormatting>
  <conditionalFormatting sqref="A893:B940">
    <cfRule type="containsText" dxfId="15" priority="89" operator="containsText" text=" ">
      <formula>NOT(ISERROR(SEARCH(" ",A893)))</formula>
    </cfRule>
  </conditionalFormatting>
  <conditionalFormatting sqref="A942:B943">
    <cfRule type="containsText" dxfId="14" priority="87" operator="containsText" text=" ">
      <formula>NOT(ISERROR(SEARCH(" ",A942)))</formula>
    </cfRule>
  </conditionalFormatting>
  <conditionalFormatting sqref="A946:B950">
    <cfRule type="containsText" dxfId="13" priority="84" operator="containsText" text=" ">
      <formula>NOT(ISERROR(SEARCH(" ",A946)))</formula>
    </cfRule>
  </conditionalFormatting>
  <conditionalFormatting sqref="A952:B953">
    <cfRule type="containsText" dxfId="12" priority="82" operator="containsText" text=" ">
      <formula>NOT(ISERROR(SEARCH(" ",A952)))</formula>
    </cfRule>
  </conditionalFormatting>
  <conditionalFormatting sqref="A956:B971">
    <cfRule type="containsText" dxfId="11" priority="65" operator="containsText" text=" ">
      <formula>NOT(ISERROR(SEARCH(" ",A956)))</formula>
    </cfRule>
  </conditionalFormatting>
  <conditionalFormatting sqref="A974:B977">
    <cfRule type="containsText" dxfId="10" priority="61" operator="containsText" text=" ">
      <formula>NOT(ISERROR(SEARCH(" ",A974)))</formula>
    </cfRule>
  </conditionalFormatting>
  <conditionalFormatting sqref="A979:B982">
    <cfRule type="containsText" dxfId="9" priority="57" operator="containsText" text=" ">
      <formula>NOT(ISERROR(SEARCH(" ",A979)))</formula>
    </cfRule>
  </conditionalFormatting>
  <conditionalFormatting sqref="A985:B986">
    <cfRule type="containsText" dxfId="8" priority="55" operator="containsText" text=" ">
      <formula>NOT(ISERROR(SEARCH(" ",A985)))</formula>
    </cfRule>
  </conditionalFormatting>
  <conditionalFormatting sqref="A988:B991">
    <cfRule type="containsText" dxfId="7" priority="51" operator="containsText" text=" ">
      <formula>NOT(ISERROR(SEARCH(" ",A988)))</formula>
    </cfRule>
  </conditionalFormatting>
  <conditionalFormatting sqref="A994:B1029">
    <cfRule type="containsText" dxfId="6" priority="16" operator="containsText" text=" ">
      <formula>NOT(ISERROR(SEARCH(" ",A994)))</formula>
    </cfRule>
  </conditionalFormatting>
  <conditionalFormatting sqref="A1031:B1038 B1039 A1040:B1048">
    <cfRule type="containsText" dxfId="5" priority="6" operator="containsText" text=" ">
      <formula>NOT(ISERROR(SEARCH(" ",A1031)))</formula>
    </cfRule>
  </conditionalFormatting>
  <conditionalFormatting sqref="C1:D1048576">
    <cfRule type="containsText" dxfId="4" priority="138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5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1900</v>
      </c>
      <c r="C1" t="s">
        <v>246</v>
      </c>
      <c r="D1" t="s">
        <v>1652</v>
      </c>
      <c r="E1" t="s">
        <v>1036</v>
      </c>
      <c r="F1" s="25" t="s">
        <v>1653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50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5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5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5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5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5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5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5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5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5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5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5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5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5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5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5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5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5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5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5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5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5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5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5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5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5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5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5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5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5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5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5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5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5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5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5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5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5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5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5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5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5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5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5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5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5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5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5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5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5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5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5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5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5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5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5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5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5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5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5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5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5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5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5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5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5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5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5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5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5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5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5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5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5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5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5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5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5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5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5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5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5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5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5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5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5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5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5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5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5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5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5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5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5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5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5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5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5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5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5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5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5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5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5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5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5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5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5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5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5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5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5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5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5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5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5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5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5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5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5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5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5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5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5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5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5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5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5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5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5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5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5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5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5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5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5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5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5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5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5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5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5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5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5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5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5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5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5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5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5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5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5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5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5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5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5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5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5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5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5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5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5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5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5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5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5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5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5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5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5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5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5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5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5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5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5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5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5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5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5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5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5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5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5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5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5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5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5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5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5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5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5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5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5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5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5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5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5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5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5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5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5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5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5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5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5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5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5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5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5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5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5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EASTERN_EUROPE_AFRICA_APAC_SOUTH_AMERICA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1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5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5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5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5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5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5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5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5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5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5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5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5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5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5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5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5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5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5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5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5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5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5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5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5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5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5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5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5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5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5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5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5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5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5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5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5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5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5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5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5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5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5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5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5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5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5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5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5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5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5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5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5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5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5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5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5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5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5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5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5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5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5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5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5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5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5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5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5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5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5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5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5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5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5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5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5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5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5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5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5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5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5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5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5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5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5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5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5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5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5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5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5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5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5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5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5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5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5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5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5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5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5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5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5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5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5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5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5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5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5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5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5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5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5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5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5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5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5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5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5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5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5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5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5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5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5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5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5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5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5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5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5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5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5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5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5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5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5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5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5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5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5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5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5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5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5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5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5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5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5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5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5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5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5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5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5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5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5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5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5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5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5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5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5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5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5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5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5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5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5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5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5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5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5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5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5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5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5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5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5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5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5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5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5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5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5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5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5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5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5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5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5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5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5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5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5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5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5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5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5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5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5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5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5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5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5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5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5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5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5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5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5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5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5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5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5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5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5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5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5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5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5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5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5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5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5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5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5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5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5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5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5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5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5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5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5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5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5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5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5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5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5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5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5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5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5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5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5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5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5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5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5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5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5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5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5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5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5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5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5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5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5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5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5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5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5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5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5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5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5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5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5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5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5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5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5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5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5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5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5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5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5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5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5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5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5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5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5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5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5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5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5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5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5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5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5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5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5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5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5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5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5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5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5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5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5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5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5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5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5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5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5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5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5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5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5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5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5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5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5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5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5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5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5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5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5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5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5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5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5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5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5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5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5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5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5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5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5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5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5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5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5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5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5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5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5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5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5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5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5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5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5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5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5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5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5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5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5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5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5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5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5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5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5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5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5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5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5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5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5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5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5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5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5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5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5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5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5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5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5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5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5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5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5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5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5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5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5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5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5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5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5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5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5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5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5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5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5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5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5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5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5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5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5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5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5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5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5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5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5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5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5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5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5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5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5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5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5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5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5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5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5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5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5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5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5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5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5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5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5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5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5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5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5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5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5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5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5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5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5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5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5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5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5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5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5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5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5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5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5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5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5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5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5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5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5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5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5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5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5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5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5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5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5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5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5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5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5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5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5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5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5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5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5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5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5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5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5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5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5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5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5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5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5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5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5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5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5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5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5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5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5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5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5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5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5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5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5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5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5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5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5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5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5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5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5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5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5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5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5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5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5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5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5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5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5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5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5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5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5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5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5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5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5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5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5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5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5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5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5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5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5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5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5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5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5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5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5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5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5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5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5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5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5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5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5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5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5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5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5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5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5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5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5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5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5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5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5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5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5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5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5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5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5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5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5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5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5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5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5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5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5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5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5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5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5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5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5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5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5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5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5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5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5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5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5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5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5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5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5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5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5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5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5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5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5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5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5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5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5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5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5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5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5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5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5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5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5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5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5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5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5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5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5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5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5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5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5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5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5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5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5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5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5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5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5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5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5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5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5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5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5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5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5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5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5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5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5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5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5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5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5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5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5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5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5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5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5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5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5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5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5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5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5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5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5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5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5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5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5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5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5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5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5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5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5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5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5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5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5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5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5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5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5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5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5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5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5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5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5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5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5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5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5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5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5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5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5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5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5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5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5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5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5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5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5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5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5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5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5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5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5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5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5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5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5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5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5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5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5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5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5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5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5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5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5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5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5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5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5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5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5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5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5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5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5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5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5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5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5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5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5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5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5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5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5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5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5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5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5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5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5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5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5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5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5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5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5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5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5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5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5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5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5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5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5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5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5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5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5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5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5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5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5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5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5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5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5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5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5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5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5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5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5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5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5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5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5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5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5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5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5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5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5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5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5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5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5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5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5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5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5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5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5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5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5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5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5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5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5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5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5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5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5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5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5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5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5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5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5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5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5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5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5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5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5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5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5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5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5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5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5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5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5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5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5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5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5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5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5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5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5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5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5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5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5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5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A1050" t="str">
        <v>diesel_LTZ_TE166</v>
      </c>
      <c r="B1050" t="b" cm="1">
        <f t="array" ref="B1050">_xlfn.XLOOKUP(A1050,CONTROL[VEHIDCODE],PROPERTIES[EXCLUDE])</f>
        <v>0</v>
      </c>
      <c r="C1050" t="b">
        <f>_xlfn.XLOOKUP(A1050,CONTROL[VEHIDCODE],CONTROL[IS_WAGON_OR_COACH])</f>
        <v>0</v>
      </c>
      <c r="D1050">
        <f>FLOOR(_xlfn.XLOOKUP($A1050,PROPERTIES[VEHIDCODE],PROPERTIES[INTRODUCTION_YEAR]),20)</f>
        <v>1960</v>
      </c>
      <c r="E1050" t="e">
        <f>_xlfn.XLOOKUP($A1050,PROPERTIES[VEHIDCODE],#REF!)</f>
        <v>#REF!</v>
      </c>
      <c r="F1050" s="25" t="str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COMECON_NO_REGION_NO_REGION_NO_REGION</v>
      </c>
      <c r="G1050" t="b">
        <f t="shared" si="135"/>
        <v>0</v>
      </c>
      <c r="H1050" t="b">
        <f t="shared" si="142"/>
        <v>1</v>
      </c>
      <c r="I1050" t="b">
        <f t="shared" si="136"/>
        <v>0</v>
      </c>
      <c r="J1050" t="b">
        <f t="shared" si="143"/>
        <v>1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_xlfn.XLOOKUP($A1051,PROPERTIES[VEHIDCODE],#REF!)</f>
        <v>#REF!</v>
      </c>
      <c r="F1051" s="25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5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5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5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5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5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5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5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5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5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5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5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5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5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5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5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5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5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5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5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5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5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5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5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5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5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5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5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5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5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5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5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5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5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5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5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5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5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5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5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5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5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5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5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5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5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5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5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5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5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5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5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5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5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5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5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5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5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5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5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5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5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5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5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5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233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8" x14ac:dyDescent="0.35">
      <c r="A7" s="1" t="s">
        <v>1818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1819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1822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1647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1823</v>
      </c>
      <c r="H11">
        <v>1</v>
      </c>
      <c r="I11">
        <v>1</v>
      </c>
      <c r="L11">
        <v>2</v>
      </c>
    </row>
    <row r="12" spans="1:18" x14ac:dyDescent="0.35">
      <c r="A12" s="1" t="s">
        <v>1820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1648</v>
      </c>
      <c r="J13">
        <v>1</v>
      </c>
      <c r="K13">
        <v>1</v>
      </c>
      <c r="L13">
        <v>2</v>
      </c>
    </row>
    <row r="14" spans="1:18" x14ac:dyDescent="0.35">
      <c r="A14" t="s">
        <v>1651</v>
      </c>
      <c r="I14">
        <v>1</v>
      </c>
      <c r="L14">
        <v>1</v>
      </c>
    </row>
    <row r="15" spans="1:18" x14ac:dyDescent="0.35">
      <c r="A15" s="1" t="s">
        <v>1821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1904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24" t="s">
        <v>235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1819</v>
      </c>
      <c r="H8">
        <v>2</v>
      </c>
      <c r="J8">
        <v>1</v>
      </c>
      <c r="M8">
        <v>3</v>
      </c>
    </row>
    <row r="9" spans="1:18" x14ac:dyDescent="0.35">
      <c r="A9" s="1" t="s">
        <v>1822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1647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1823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1820</v>
      </c>
      <c r="F12">
        <v>3</v>
      </c>
      <c r="M12">
        <v>3</v>
      </c>
    </row>
    <row r="13" spans="1:18" x14ac:dyDescent="0.35">
      <c r="A13" s="1" t="s">
        <v>1648</v>
      </c>
      <c r="K13">
        <v>1</v>
      </c>
      <c r="L13">
        <v>1</v>
      </c>
      <c r="M13">
        <v>2</v>
      </c>
    </row>
    <row r="14" spans="1:18" x14ac:dyDescent="0.35">
      <c r="A14" t="s">
        <v>1651</v>
      </c>
      <c r="J14">
        <v>1</v>
      </c>
      <c r="M14">
        <v>1</v>
      </c>
    </row>
    <row r="15" spans="1:18" x14ac:dyDescent="0.35">
      <c r="A15" s="1" t="s">
        <v>1821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1904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4" t="s">
        <v>1900</v>
      </c>
      <c r="B1" t="s">
        <v>1903</v>
      </c>
    </row>
    <row r="2" spans="1:67" x14ac:dyDescent="0.35">
      <c r="A2" s="24" t="s">
        <v>246</v>
      </c>
      <c r="B2" t="s">
        <v>1903</v>
      </c>
    </row>
    <row r="3" spans="1:67" x14ac:dyDescent="0.35">
      <c r="A3" s="37" t="s">
        <v>237</v>
      </c>
      <c r="B3" t="s">
        <v>1654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4" t="s">
        <v>1649</v>
      </c>
      <c r="B5" s="37" t="s">
        <v>1652</v>
      </c>
    </row>
    <row r="6" spans="1:67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67" x14ac:dyDescent="0.35">
      <c r="A7" s="1" t="s">
        <v>1818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1740</v>
      </c>
      <c r="H8">
        <v>1</v>
      </c>
      <c r="M8">
        <v>1</v>
      </c>
    </row>
    <row r="9" spans="1:67" x14ac:dyDescent="0.35">
      <c r="A9" s="1" t="s">
        <v>1822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1647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1823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1820</v>
      </c>
      <c r="B12">
        <v>3</v>
      </c>
      <c r="C12">
        <v>2</v>
      </c>
      <c r="M12">
        <v>5</v>
      </c>
    </row>
    <row r="13" spans="1:67" x14ac:dyDescent="0.35">
      <c r="A13" s="1" t="s">
        <v>1648</v>
      </c>
      <c r="K13">
        <v>1</v>
      </c>
      <c r="L13">
        <v>1</v>
      </c>
      <c r="M13">
        <v>2</v>
      </c>
    </row>
    <row r="14" spans="1:67" x14ac:dyDescent="0.35">
      <c r="A14" t="s">
        <v>1651</v>
      </c>
      <c r="J14">
        <v>1</v>
      </c>
      <c r="M14">
        <v>1</v>
      </c>
    </row>
    <row r="15" spans="1:67" x14ac:dyDescent="0.35">
      <c r="A15" s="1" t="s">
        <v>1821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1904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4" t="s">
        <v>1900</v>
      </c>
      <c r="B1" t="s">
        <v>1903</v>
      </c>
    </row>
    <row r="2" spans="1:19" x14ac:dyDescent="0.35">
      <c r="A2" s="37" t="s">
        <v>238</v>
      </c>
      <c r="B2" t="s">
        <v>1654</v>
      </c>
    </row>
    <row r="3" spans="1:19" x14ac:dyDescent="0.35">
      <c r="A3" s="24" t="s">
        <v>246</v>
      </c>
      <c r="B3" t="s">
        <v>1903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4" t="s">
        <v>1649</v>
      </c>
      <c r="B5" s="37" t="s">
        <v>1652</v>
      </c>
    </row>
    <row r="6" spans="1:19" x14ac:dyDescent="0.35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9" x14ac:dyDescent="0.35">
      <c r="A7" s="1" t="s">
        <v>1818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1819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1822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1824</v>
      </c>
      <c r="I10">
        <v>1</v>
      </c>
      <c r="L10">
        <v>1</v>
      </c>
    </row>
    <row r="11" spans="1:19" x14ac:dyDescent="0.35">
      <c r="A11" s="1" t="s">
        <v>1647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1823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1820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1648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1651</v>
      </c>
      <c r="H15">
        <v>1</v>
      </c>
      <c r="I15">
        <v>1</v>
      </c>
      <c r="L15">
        <v>2</v>
      </c>
    </row>
    <row r="16" spans="1:19" x14ac:dyDescent="0.35">
      <c r="A16" s="1" t="s">
        <v>1821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1904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232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1819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1822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1647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1823</v>
      </c>
      <c r="H11">
        <v>1</v>
      </c>
      <c r="M11">
        <v>1</v>
      </c>
    </row>
    <row r="12" spans="1:18" x14ac:dyDescent="0.35">
      <c r="A12" s="1" t="s">
        <v>1820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1648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1651</v>
      </c>
      <c r="J14">
        <v>2</v>
      </c>
      <c r="M14">
        <v>2</v>
      </c>
    </row>
    <row r="15" spans="1:18" x14ac:dyDescent="0.35">
      <c r="A15" s="1" t="s">
        <v>1821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1904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1900</v>
      </c>
      <c r="B1" t="s">
        <v>1903</v>
      </c>
    </row>
    <row r="2" spans="1:20" x14ac:dyDescent="0.35">
      <c r="A2" s="24" t="s">
        <v>246</v>
      </c>
      <c r="B2" t="s">
        <v>1903</v>
      </c>
    </row>
    <row r="3" spans="1:20" x14ac:dyDescent="0.35">
      <c r="A3" s="37" t="s">
        <v>230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1649</v>
      </c>
      <c r="B5" s="37" t="s">
        <v>1652</v>
      </c>
    </row>
    <row r="6" spans="1:20" x14ac:dyDescent="0.35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1904</v>
      </c>
    </row>
    <row r="7" spans="1:20" x14ac:dyDescent="0.35">
      <c r="A7" s="1" t="s">
        <v>1818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1819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1822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1824</v>
      </c>
      <c r="J10">
        <v>1</v>
      </c>
      <c r="N10">
        <v>1</v>
      </c>
    </row>
    <row r="11" spans="1:20" x14ac:dyDescent="0.35">
      <c r="A11" s="1" t="s">
        <v>1647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1650</v>
      </c>
      <c r="E12">
        <v>1</v>
      </c>
      <c r="N12">
        <v>1</v>
      </c>
    </row>
    <row r="13" spans="1:20" x14ac:dyDescent="0.35">
      <c r="A13" s="1" t="s">
        <v>1823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1820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1648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1651</v>
      </c>
      <c r="J16">
        <v>2</v>
      </c>
      <c r="K16">
        <v>1</v>
      </c>
      <c r="N16">
        <v>3</v>
      </c>
    </row>
    <row r="17" spans="1:14" x14ac:dyDescent="0.35">
      <c r="A17" s="1" t="s">
        <v>1821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1904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1900</v>
      </c>
      <c r="B1" t="s">
        <v>1903</v>
      </c>
    </row>
    <row r="2" spans="1:20" x14ac:dyDescent="0.35">
      <c r="A2" s="24" t="s">
        <v>246</v>
      </c>
      <c r="B2" t="s">
        <v>1903</v>
      </c>
    </row>
    <row r="3" spans="1:20" x14ac:dyDescent="0.35">
      <c r="A3" s="24" t="s">
        <v>234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1649</v>
      </c>
      <c r="B5" s="37" t="s">
        <v>1652</v>
      </c>
    </row>
    <row r="6" spans="1:20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20" x14ac:dyDescent="0.35">
      <c r="A7" s="1" t="s">
        <v>1818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1819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1822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1647</v>
      </c>
      <c r="G10">
        <v>1</v>
      </c>
      <c r="J10">
        <v>2</v>
      </c>
      <c r="M10">
        <v>3</v>
      </c>
    </row>
    <row r="11" spans="1:20" x14ac:dyDescent="0.35">
      <c r="A11" s="1" t="s">
        <v>1823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1820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1648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1651</v>
      </c>
      <c r="J14">
        <v>1</v>
      </c>
      <c r="M14">
        <v>1</v>
      </c>
    </row>
    <row r="15" spans="1:20" x14ac:dyDescent="0.35">
      <c r="A15" s="1" t="s">
        <v>1821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1904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4" t="s">
        <v>1900</v>
      </c>
      <c r="B1" t="s">
        <v>1903</v>
      </c>
    </row>
    <row r="2" spans="1:68" x14ac:dyDescent="0.35">
      <c r="A2" s="24" t="s">
        <v>246</v>
      </c>
      <c r="B2" t="s">
        <v>1903</v>
      </c>
    </row>
    <row r="3" spans="1:68" x14ac:dyDescent="0.35">
      <c r="A3" s="37" t="s">
        <v>236</v>
      </c>
      <c r="B3" t="s">
        <v>1654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4" t="s">
        <v>1649</v>
      </c>
      <c r="B5" s="37" t="s">
        <v>1652</v>
      </c>
    </row>
    <row r="6" spans="1:68" x14ac:dyDescent="0.35">
      <c r="A6" s="24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68" x14ac:dyDescent="0.35">
      <c r="A7" s="1" t="s">
        <v>1818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1819</v>
      </c>
      <c r="G8">
        <v>1</v>
      </c>
      <c r="H8">
        <v>2</v>
      </c>
      <c r="K8">
        <v>3</v>
      </c>
    </row>
    <row r="9" spans="1:68" x14ac:dyDescent="0.35">
      <c r="A9" s="1" t="s">
        <v>1822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1647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1823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1820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1648</v>
      </c>
      <c r="I13">
        <v>2</v>
      </c>
      <c r="J13">
        <v>1</v>
      </c>
      <c r="K13">
        <v>3</v>
      </c>
    </row>
    <row r="14" spans="1:68" x14ac:dyDescent="0.35">
      <c r="A14" t="s">
        <v>1651</v>
      </c>
      <c r="H14">
        <v>1</v>
      </c>
      <c r="K14">
        <v>1</v>
      </c>
    </row>
    <row r="15" spans="1:68" x14ac:dyDescent="0.35">
      <c r="A15" s="1" t="s">
        <v>1821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1904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231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18" x14ac:dyDescent="0.35">
      <c r="A7" s="1" t="s">
        <v>1818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1819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1822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1647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1823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1820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1648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1651</v>
      </c>
      <c r="H14">
        <v>1</v>
      </c>
      <c r="K14">
        <v>1</v>
      </c>
    </row>
    <row r="15" spans="1:18" x14ac:dyDescent="0.35">
      <c r="A15" s="1" t="s">
        <v>1821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1904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1673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3708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3707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1962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1963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1964</v>
      </c>
      <c r="E9" t="s">
        <v>1839</v>
      </c>
      <c r="G9" t="s">
        <v>1840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1709</v>
      </c>
      <c r="G11" t="s">
        <v>1710</v>
      </c>
      <c r="K11" s="13" t="s">
        <v>1842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1961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1965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3703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3704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1727</v>
      </c>
    </row>
    <row r="17" spans="1:17" x14ac:dyDescent="0.35">
      <c r="A17" t="s">
        <v>1960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1966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3701</v>
      </c>
    </row>
    <row r="20" spans="1:17" x14ac:dyDescent="0.35">
      <c r="A20" t="s">
        <v>231</v>
      </c>
      <c r="K20" s="13" t="s">
        <v>1712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3702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3705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3706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3479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3480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1963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1" sqref="C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1805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3581</v>
      </c>
      <c r="C3" s="6">
        <v>2000</v>
      </c>
      <c r="D3" s="6">
        <v>2499</v>
      </c>
      <c r="E3" t="s">
        <v>328</v>
      </c>
    </row>
    <row r="4" spans="1:5" x14ac:dyDescent="0.35">
      <c r="A4" t="s">
        <v>1827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1842</v>
      </c>
      <c r="B11" t="s">
        <v>271</v>
      </c>
      <c r="C11" s="6">
        <v>10000</v>
      </c>
      <c r="D11" s="6">
        <v>10499</v>
      </c>
      <c r="E11" t="s">
        <v>1841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1841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1932</v>
      </c>
      <c r="B19" t="s">
        <v>1933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1712</v>
      </c>
      <c r="B22" t="s">
        <v>1713</v>
      </c>
      <c r="C22" s="6">
        <v>15000</v>
      </c>
      <c r="D22" s="6">
        <v>15499</v>
      </c>
      <c r="E22" t="s">
        <v>1711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2026-09-28T11:03:13Z</dcterms:modified>
</cp:coreProperties>
</file>