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rrcca-my.sharepoint.com/personal/tpoulton_rrc_ca/Documents/"/>
    </mc:Choice>
  </mc:AlternateContent>
  <xr:revisionPtr revIDLastSave="92" documentId="8_{46E4852B-179E-40D0-8EF3-D723D9DD23DD}" xr6:coauthVersionLast="47" xr6:coauthVersionMax="47" xr10:uidLastSave="{C888DCBC-F38B-4B8E-8EC3-D2CBCC8740EB}"/>
  <bookViews>
    <workbookView xWindow="-120" yWindow="-120" windowWidth="24240" windowHeight="13140" xr2:uid="{00000000-000D-0000-FFFF-FFFF00000000}"/>
  </bookViews>
  <sheets>
    <sheet name="OHS PROJECT TOTAL" sheetId="4" r:id="rId1"/>
    <sheet name="OHS PROGRAM POLICY" sheetId="1" r:id="rId2"/>
    <sheet name="HRC POLICY" sheetId="5" r:id="rId3"/>
    <sheet name="EMERGENCY PREPAREDNESS" sheetId="9" r:id="rId4"/>
    <sheet name="CHEM BIO PLAN" sheetId="6" r:id="rId5"/>
    <sheet name="TRAINING POLICY" sheetId="7" r:id="rId6"/>
  </sheets>
  <definedNames>
    <definedName name="_xlnm.Database" localSheetId="4">#REF!</definedName>
    <definedName name="_xlnm.Database" localSheetId="3">#REF!</definedName>
    <definedName name="_xlnm.Database" localSheetId="2">#REF!</definedName>
    <definedName name="_xlnm.Database" localSheetId="5">#REF!</definedName>
    <definedName name="_xlnm.Database">#REF!</definedName>
    <definedName name="_xlnm.Print_Area" localSheetId="0">'OHS PROJECT TOTAL'!$A$1:$J$19</definedName>
    <definedName name="Z_3BEBFCAB_3F9E_4F80_A11C_A0382E396F12_.wvu.Cols" localSheetId="4" hidden="1">'CHEM BIO PLAN'!#REF!,'CHEM BIO PLAN'!#REF!</definedName>
    <definedName name="Z_3BEBFCAB_3F9E_4F80_A11C_A0382E396F12_.wvu.Cols" localSheetId="3" hidden="1">'EMERGENCY PREPAREDNESS'!#REF!,'EMERGENCY PREPAREDNESS'!#REF!</definedName>
    <definedName name="Z_3BEBFCAB_3F9E_4F80_A11C_A0382E396F12_.wvu.Cols" localSheetId="2" hidden="1">'HRC POLICY'!#REF!,'HRC POLICY'!#REF!</definedName>
    <definedName name="Z_3BEBFCAB_3F9E_4F80_A11C_A0382E396F12_.wvu.Cols" localSheetId="1" hidden="1">'OHS PROGRAM POLICY'!#REF!,'OHS PROGRAM POLICY'!#REF!</definedName>
    <definedName name="Z_3BEBFCAB_3F9E_4F80_A11C_A0382E396F12_.wvu.Cols" localSheetId="0" hidden="1">'OHS PROJECT TOTAL'!$D:$F,'OHS PROJECT TOTAL'!$I:$I</definedName>
    <definedName name="Z_3BEBFCAB_3F9E_4F80_A11C_A0382E396F12_.wvu.Cols" localSheetId="5" hidden="1">'TRAINING POLICY'!#REF!,'TRAINING POLICY'!#REF!</definedName>
  </definedNames>
  <calcPr calcId="191029"/>
  <customWorkbookViews>
    <customWorkbookView name="MHallas - Personal View" guid="{3BEBFCAB-3F9E-4F80-A11C-A0382E396F12}" mergeInterval="0" personalView="1" maximized="1" xWindow="1" yWindow="1" windowWidth="1680" windowHeight="786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7" l="1"/>
  <c r="G28" i="7" s="1"/>
  <c r="O28" i="6"/>
  <c r="E28" i="6"/>
  <c r="G28" i="6"/>
  <c r="E29" i="6"/>
  <c r="G29" i="6" s="1"/>
  <c r="O29" i="6"/>
  <c r="Q29" i="6" s="1"/>
  <c r="E30" i="6"/>
  <c r="O30" i="6"/>
  <c r="Q30" i="6" s="1"/>
  <c r="R30" i="6" s="1"/>
  <c r="E31" i="6"/>
  <c r="H31" i="6" s="1"/>
  <c r="G31" i="6"/>
  <c r="O31" i="6"/>
  <c r="Q31" i="6" s="1"/>
  <c r="O32" i="6"/>
  <c r="Q32" i="6" s="1"/>
  <c r="R32" i="6" s="1"/>
  <c r="E28" i="9"/>
  <c r="G28" i="9" s="1"/>
  <c r="E29" i="9"/>
  <c r="E30" i="9"/>
  <c r="G30" i="9" s="1"/>
  <c r="H30" i="9" s="1"/>
  <c r="E31" i="9"/>
  <c r="G31" i="9" s="1"/>
  <c r="H31" i="9" s="1"/>
  <c r="E32" i="9"/>
  <c r="G32" i="9" s="1"/>
  <c r="E28" i="5"/>
  <c r="G28" i="5" s="1"/>
  <c r="H28" i="5" s="1"/>
  <c r="E29" i="5"/>
  <c r="G29" i="5" s="1"/>
  <c r="H29" i="5" s="1"/>
  <c r="E30" i="5"/>
  <c r="G30" i="5" s="1"/>
  <c r="H30" i="5" s="1"/>
  <c r="E31" i="5"/>
  <c r="G31" i="5" s="1"/>
  <c r="H31" i="5" s="1"/>
  <c r="E32" i="5"/>
  <c r="G32" i="5" s="1"/>
  <c r="E28" i="1"/>
  <c r="G28" i="1" s="1"/>
  <c r="E29" i="1"/>
  <c r="G29" i="1" s="1"/>
  <c r="E30" i="1"/>
  <c r="G30" i="1" s="1"/>
  <c r="H30" i="1" s="1"/>
  <c r="E31" i="1"/>
  <c r="G31" i="1" s="1"/>
  <c r="E32" i="1"/>
  <c r="G32" i="1" s="1"/>
  <c r="H32" i="1"/>
  <c r="E11" i="1"/>
  <c r="G11" i="1" s="1"/>
  <c r="H11" i="1" s="1"/>
  <c r="E12" i="1"/>
  <c r="E13" i="1"/>
  <c r="E14" i="1"/>
  <c r="G14" i="1"/>
  <c r="H14" i="1"/>
  <c r="E15" i="1"/>
  <c r="G15" i="1" s="1"/>
  <c r="H15" i="1" s="1"/>
  <c r="E16" i="1"/>
  <c r="E17" i="1"/>
  <c r="G17" i="1" s="1"/>
  <c r="E18" i="1"/>
  <c r="H18" i="1" s="1"/>
  <c r="G18" i="1"/>
  <c r="E19" i="1"/>
  <c r="G19" i="1"/>
  <c r="H19" i="1"/>
  <c r="E20" i="1"/>
  <c r="E21" i="1"/>
  <c r="G21" i="1"/>
  <c r="E22" i="1"/>
  <c r="G22" i="1" s="1"/>
  <c r="E23" i="1"/>
  <c r="H23" i="1" s="1"/>
  <c r="G23" i="1"/>
  <c r="E5" i="1"/>
  <c r="G5" i="1"/>
  <c r="H5" i="1"/>
  <c r="E6" i="1"/>
  <c r="G6" i="1" s="1"/>
  <c r="H6" i="1" s="1"/>
  <c r="E7" i="1"/>
  <c r="E5" i="5"/>
  <c r="G5" i="5" s="1"/>
  <c r="E6" i="5"/>
  <c r="G6" i="5" s="1"/>
  <c r="H6" i="5" s="1"/>
  <c r="E7" i="5"/>
  <c r="G7" i="5" s="1"/>
  <c r="H7" i="5" s="1"/>
  <c r="E5" i="9"/>
  <c r="G5" i="9" s="1"/>
  <c r="E6" i="9"/>
  <c r="G6" i="9" s="1"/>
  <c r="H6" i="9" s="1"/>
  <c r="E7" i="9"/>
  <c r="G7" i="9" s="1"/>
  <c r="H7" i="9" s="1"/>
  <c r="O5" i="6"/>
  <c r="Q5" i="6" s="1"/>
  <c r="O6" i="6"/>
  <c r="O7" i="6"/>
  <c r="Q7" i="6" s="1"/>
  <c r="E5" i="7"/>
  <c r="G5" i="7" s="1"/>
  <c r="E6" i="7"/>
  <c r="G6" i="7" s="1"/>
  <c r="H6" i="7" s="1"/>
  <c r="E7" i="7"/>
  <c r="G7" i="7" s="1"/>
  <c r="H7" i="7" s="1"/>
  <c r="E29" i="7"/>
  <c r="G29" i="7" s="1"/>
  <c r="E30" i="7"/>
  <c r="E31" i="7"/>
  <c r="G31" i="7" s="1"/>
  <c r="E32" i="7"/>
  <c r="G32" i="7" s="1"/>
  <c r="H32" i="7" s="1"/>
  <c r="J10" i="4"/>
  <c r="E36" i="1"/>
  <c r="E37" i="1"/>
  <c r="G37" i="1"/>
  <c r="E41" i="1"/>
  <c r="E42" i="1"/>
  <c r="G42" i="1" s="1"/>
  <c r="H42" i="1" s="1"/>
  <c r="E43" i="1"/>
  <c r="G43" i="1"/>
  <c r="H43" i="1" s="1"/>
  <c r="E11" i="5"/>
  <c r="G11" i="5" s="1"/>
  <c r="E12" i="5"/>
  <c r="G12" i="5" s="1"/>
  <c r="E13" i="5"/>
  <c r="G13" i="5"/>
  <c r="E14" i="5"/>
  <c r="G14" i="5" s="1"/>
  <c r="E15" i="5"/>
  <c r="G15" i="5"/>
  <c r="H15" i="5" s="1"/>
  <c r="E16" i="5"/>
  <c r="E17" i="5"/>
  <c r="G17" i="5"/>
  <c r="E18" i="5"/>
  <c r="G18" i="5" s="1"/>
  <c r="H18" i="5" s="1"/>
  <c r="E19" i="5"/>
  <c r="G19" i="5" s="1"/>
  <c r="H19" i="5" s="1"/>
  <c r="E20" i="5"/>
  <c r="E21" i="5"/>
  <c r="G21" i="5" s="1"/>
  <c r="E22" i="5"/>
  <c r="G22" i="5" s="1"/>
  <c r="H22" i="5"/>
  <c r="E23" i="5"/>
  <c r="G23" i="5" s="1"/>
  <c r="H23" i="5" s="1"/>
  <c r="E36" i="5"/>
  <c r="G36" i="5" s="1"/>
  <c r="E37" i="5"/>
  <c r="G37" i="5"/>
  <c r="H37" i="5" s="1"/>
  <c r="E41" i="5"/>
  <c r="E42" i="5"/>
  <c r="G42" i="5"/>
  <c r="E43" i="5"/>
  <c r="G43" i="5" s="1"/>
  <c r="E11" i="9"/>
  <c r="G11" i="9" s="1"/>
  <c r="E12" i="9"/>
  <c r="G12" i="9" s="1"/>
  <c r="H12" i="9" s="1"/>
  <c r="E13" i="9"/>
  <c r="E14" i="9"/>
  <c r="G14" i="9"/>
  <c r="E15" i="9"/>
  <c r="G15" i="9" s="1"/>
  <c r="H15" i="9" s="1"/>
  <c r="E16" i="9"/>
  <c r="G16" i="9" s="1"/>
  <c r="H16" i="9" s="1"/>
  <c r="E17" i="9"/>
  <c r="E18" i="9"/>
  <c r="G18" i="9"/>
  <c r="E19" i="9"/>
  <c r="G19" i="9" s="1"/>
  <c r="E20" i="9"/>
  <c r="G20" i="9" s="1"/>
  <c r="H20" i="9" s="1"/>
  <c r="E21" i="9"/>
  <c r="E22" i="9"/>
  <c r="G22" i="9" s="1"/>
  <c r="E23" i="9"/>
  <c r="G23" i="9" s="1"/>
  <c r="H23" i="9" s="1"/>
  <c r="E36" i="9"/>
  <c r="E38" i="9" s="1"/>
  <c r="G36" i="9"/>
  <c r="E37" i="9"/>
  <c r="G37" i="9" s="1"/>
  <c r="H37" i="9" s="1"/>
  <c r="E41" i="9"/>
  <c r="G41" i="9" s="1"/>
  <c r="H41" i="9" s="1"/>
  <c r="E42" i="9"/>
  <c r="G42" i="9"/>
  <c r="H42" i="9" s="1"/>
  <c r="E43" i="9"/>
  <c r="O11" i="6"/>
  <c r="Q11" i="6" s="1"/>
  <c r="R11" i="6" s="1"/>
  <c r="O12" i="6"/>
  <c r="O13" i="6"/>
  <c r="Q13" i="6" s="1"/>
  <c r="O14" i="6"/>
  <c r="Q14" i="6" s="1"/>
  <c r="O15" i="6"/>
  <c r="Q15" i="6" s="1"/>
  <c r="R15" i="6" s="1"/>
  <c r="O16" i="6"/>
  <c r="O17" i="6"/>
  <c r="O18" i="6"/>
  <c r="Q18" i="6" s="1"/>
  <c r="R18" i="6" s="1"/>
  <c r="O19" i="6"/>
  <c r="Q19" i="6" s="1"/>
  <c r="R19" i="6" s="1"/>
  <c r="O20" i="6"/>
  <c r="O21" i="6"/>
  <c r="Q21" i="6" s="1"/>
  <c r="O22" i="6"/>
  <c r="Q22" i="6" s="1"/>
  <c r="O23" i="6"/>
  <c r="Q23" i="6" s="1"/>
  <c r="R23" i="6" s="1"/>
  <c r="O36" i="6"/>
  <c r="Q36" i="6" s="1"/>
  <c r="O37" i="6"/>
  <c r="Q37" i="6" s="1"/>
  <c r="R37" i="6" s="1"/>
  <c r="O41" i="6"/>
  <c r="Q41" i="6"/>
  <c r="R41" i="6" s="1"/>
  <c r="O42" i="6"/>
  <c r="O43" i="6"/>
  <c r="Q43" i="6"/>
  <c r="E11" i="7"/>
  <c r="E12" i="7"/>
  <c r="G12" i="7" s="1"/>
  <c r="E13" i="7"/>
  <c r="G13" i="7" s="1"/>
  <c r="H13" i="7"/>
  <c r="E14" i="7"/>
  <c r="G14" i="7" s="1"/>
  <c r="H14" i="7" s="1"/>
  <c r="E15" i="7"/>
  <c r="E16" i="7"/>
  <c r="E17" i="7"/>
  <c r="G17" i="7" s="1"/>
  <c r="H17" i="7" s="1"/>
  <c r="E18" i="7"/>
  <c r="G18" i="7"/>
  <c r="H18" i="7" s="1"/>
  <c r="E19" i="7"/>
  <c r="E20" i="7"/>
  <c r="G20" i="7"/>
  <c r="E21" i="7"/>
  <c r="G21" i="7" s="1"/>
  <c r="E22" i="7"/>
  <c r="G22" i="7"/>
  <c r="H22" i="7" s="1"/>
  <c r="E23" i="7"/>
  <c r="E36" i="7"/>
  <c r="G36" i="7" s="1"/>
  <c r="H36" i="7" s="1"/>
  <c r="E37" i="7"/>
  <c r="E38" i="7" s="1"/>
  <c r="E41" i="7"/>
  <c r="E42" i="7"/>
  <c r="G42" i="7" s="1"/>
  <c r="E43" i="7"/>
  <c r="G43" i="7" s="1"/>
  <c r="H43" i="7"/>
  <c r="O38" i="6"/>
  <c r="E8" i="1"/>
  <c r="E40" i="6"/>
  <c r="G40" i="6" s="1"/>
  <c r="E41" i="6"/>
  <c r="G41" i="6" s="1"/>
  <c r="E42" i="6"/>
  <c r="E35" i="6"/>
  <c r="G35" i="6"/>
  <c r="H35" i="6" s="1"/>
  <c r="E36" i="6"/>
  <c r="E5" i="6"/>
  <c r="E6" i="6"/>
  <c r="E7" i="6"/>
  <c r="G7" i="6" s="1"/>
  <c r="H7" i="6" s="1"/>
  <c r="E10" i="6"/>
  <c r="G10" i="6" s="1"/>
  <c r="H10" i="6" s="1"/>
  <c r="E11" i="6"/>
  <c r="G11" i="6" s="1"/>
  <c r="E12" i="6"/>
  <c r="E13" i="6"/>
  <c r="G13" i="6" s="1"/>
  <c r="H13" i="6" s="1"/>
  <c r="E14" i="6"/>
  <c r="G14" i="6"/>
  <c r="H14" i="6" s="1"/>
  <c r="E15" i="6"/>
  <c r="G15" i="6" s="1"/>
  <c r="E16" i="6"/>
  <c r="G16" i="6" s="1"/>
  <c r="E17" i="6"/>
  <c r="G17" i="6" s="1"/>
  <c r="E18" i="6"/>
  <c r="G18" i="6"/>
  <c r="H18" i="6" s="1"/>
  <c r="E19" i="6"/>
  <c r="G19" i="6" s="1"/>
  <c r="H19" i="6" s="1"/>
  <c r="E20" i="6"/>
  <c r="G20" i="6"/>
  <c r="E21" i="6"/>
  <c r="G21" i="6" s="1"/>
  <c r="E22" i="6"/>
  <c r="G22" i="6" s="1"/>
  <c r="H22" i="6" s="1"/>
  <c r="G5" i="6"/>
  <c r="H5" i="6" s="1"/>
  <c r="G6" i="6"/>
  <c r="H6" i="6" s="1"/>
  <c r="E38" i="1"/>
  <c r="E38" i="5" l="1"/>
  <c r="H11" i="9"/>
  <c r="R14" i="6"/>
  <c r="O24" i="6"/>
  <c r="O25" i="6" s="1"/>
  <c r="H41" i="1"/>
  <c r="E24" i="1"/>
  <c r="E25" i="1" s="1"/>
  <c r="H8" i="6"/>
  <c r="H5" i="7"/>
  <c r="H8" i="7" s="1"/>
  <c r="E32" i="6"/>
  <c r="Q33" i="6"/>
  <c r="H20" i="6"/>
  <c r="E8" i="7"/>
  <c r="R43" i="6"/>
  <c r="H17" i="5"/>
  <c r="H14" i="5"/>
  <c r="H44" i="1"/>
  <c r="H37" i="1"/>
  <c r="H22" i="1"/>
  <c r="H21" i="1"/>
  <c r="O33" i="6"/>
  <c r="H29" i="6"/>
  <c r="Q38" i="6"/>
  <c r="E44" i="1"/>
  <c r="H36" i="9"/>
  <c r="H38" i="9" s="1"/>
  <c r="E8" i="6"/>
  <c r="E9" i="6" s="1"/>
  <c r="G9" i="6" s="1"/>
  <c r="G42" i="6"/>
  <c r="H42" i="6" s="1"/>
  <c r="O8" i="6"/>
  <c r="H21" i="7"/>
  <c r="G16" i="7"/>
  <c r="H16" i="7" s="1"/>
  <c r="R22" i="6"/>
  <c r="Q17" i="6"/>
  <c r="R17" i="6" s="1"/>
  <c r="H43" i="5"/>
  <c r="G41" i="1"/>
  <c r="R7" i="6"/>
  <c r="G13" i="1"/>
  <c r="H13" i="1" s="1"/>
  <c r="H22" i="9"/>
  <c r="E8" i="9"/>
  <c r="H19" i="9"/>
  <c r="H14" i="9"/>
  <c r="E24" i="9"/>
  <c r="E25" i="9" s="1"/>
  <c r="G41" i="7"/>
  <c r="G44" i="7" s="1"/>
  <c r="E44" i="7"/>
  <c r="G19" i="7"/>
  <c r="H19" i="7" s="1"/>
  <c r="R5" i="6"/>
  <c r="H28" i="6"/>
  <c r="G8" i="6"/>
  <c r="H11" i="6"/>
  <c r="E43" i="6"/>
  <c r="H41" i="6"/>
  <c r="G37" i="7"/>
  <c r="G38" i="7" s="1"/>
  <c r="G23" i="7"/>
  <c r="H23" i="7"/>
  <c r="H12" i="7"/>
  <c r="Q42" i="6"/>
  <c r="Q44" i="6" s="1"/>
  <c r="O44" i="6"/>
  <c r="R13" i="6"/>
  <c r="G38" i="9"/>
  <c r="H18" i="9"/>
  <c r="G13" i="9"/>
  <c r="H13" i="9" s="1"/>
  <c r="H42" i="5"/>
  <c r="H13" i="5"/>
  <c r="G36" i="1"/>
  <c r="G38" i="1" s="1"/>
  <c r="H36" i="1"/>
  <c r="H38" i="1" s="1"/>
  <c r="H29" i="7"/>
  <c r="G12" i="1"/>
  <c r="H12" i="1" s="1"/>
  <c r="G20" i="5"/>
  <c r="H20" i="5"/>
  <c r="G30" i="7"/>
  <c r="G33" i="7" s="1"/>
  <c r="E33" i="7"/>
  <c r="H17" i="6"/>
  <c r="H9" i="6"/>
  <c r="G11" i="7"/>
  <c r="H11" i="7" s="1"/>
  <c r="E24" i="7"/>
  <c r="E25" i="7" s="1"/>
  <c r="Q12" i="6"/>
  <c r="R12" i="6"/>
  <c r="G43" i="9"/>
  <c r="G44" i="9" s="1"/>
  <c r="E44" i="9"/>
  <c r="G17" i="9"/>
  <c r="H17" i="9" s="1"/>
  <c r="G41" i="5"/>
  <c r="G44" i="5" s="1"/>
  <c r="E44" i="5"/>
  <c r="G8" i="9"/>
  <c r="G29" i="9"/>
  <c r="G33" i="9" s="1"/>
  <c r="E33" i="9"/>
  <c r="Q28" i="6"/>
  <c r="R28" i="6" s="1"/>
  <c r="Q20" i="6"/>
  <c r="R20" i="6" s="1"/>
  <c r="G16" i="1"/>
  <c r="H16" i="1" s="1"/>
  <c r="G44" i="1"/>
  <c r="E23" i="6"/>
  <c r="E24" i="6" s="1"/>
  <c r="H21" i="6"/>
  <c r="H16" i="6"/>
  <c r="G36" i="6"/>
  <c r="G37" i="6" s="1"/>
  <c r="E37" i="6"/>
  <c r="H15" i="6"/>
  <c r="G12" i="6"/>
  <c r="H12" i="6" s="1"/>
  <c r="H40" i="6"/>
  <c r="G43" i="6"/>
  <c r="H42" i="7"/>
  <c r="H20" i="7"/>
  <c r="G15" i="7"/>
  <c r="H15" i="7"/>
  <c r="R36" i="6"/>
  <c r="R38" i="6" s="1"/>
  <c r="R21" i="6"/>
  <c r="Q16" i="6"/>
  <c r="R16" i="6"/>
  <c r="G21" i="9"/>
  <c r="H21" i="9" s="1"/>
  <c r="H21" i="5"/>
  <c r="G16" i="5"/>
  <c r="H16" i="5" s="1"/>
  <c r="H31" i="7"/>
  <c r="G8" i="7"/>
  <c r="Q6" i="6"/>
  <c r="Q8" i="6" s="1"/>
  <c r="H5" i="9"/>
  <c r="H8" i="9" s="1"/>
  <c r="G7" i="1"/>
  <c r="G8" i="1" s="1"/>
  <c r="G20" i="1"/>
  <c r="H20" i="1"/>
  <c r="H17" i="1"/>
  <c r="H32" i="5"/>
  <c r="G30" i="6"/>
  <c r="G32" i="6" s="1"/>
  <c r="H30" i="6"/>
  <c r="H32" i="9"/>
  <c r="H28" i="9"/>
  <c r="R31" i="6"/>
  <c r="R29" i="6"/>
  <c r="R33" i="6" s="1"/>
  <c r="H28" i="7"/>
  <c r="H36" i="5"/>
  <c r="H38" i="5" s="1"/>
  <c r="G38" i="5"/>
  <c r="E24" i="5"/>
  <c r="E25" i="5" s="1"/>
  <c r="H12" i="5"/>
  <c r="H11" i="5"/>
  <c r="E8" i="5"/>
  <c r="H5" i="5"/>
  <c r="H8" i="5" s="1"/>
  <c r="G8" i="5"/>
  <c r="E33" i="5"/>
  <c r="H33" i="5"/>
  <c r="G33" i="5"/>
  <c r="H31" i="1"/>
  <c r="H29" i="1"/>
  <c r="E33" i="1"/>
  <c r="E46" i="1" s="1"/>
  <c r="G33" i="1"/>
  <c r="H28" i="1"/>
  <c r="R42" i="6" l="1"/>
  <c r="R44" i="6" s="1"/>
  <c r="H41" i="5"/>
  <c r="H44" i="5" s="1"/>
  <c r="H30" i="7"/>
  <c r="O46" i="6"/>
  <c r="R24" i="6"/>
  <c r="R25" i="6" s="1"/>
  <c r="R46" i="6" s="1"/>
  <c r="H7" i="1"/>
  <c r="H8" i="1" s="1"/>
  <c r="H37" i="7"/>
  <c r="H38" i="7" s="1"/>
  <c r="G23" i="6"/>
  <c r="G24" i="6" s="1"/>
  <c r="H24" i="9"/>
  <c r="H25" i="9" s="1"/>
  <c r="H29" i="9"/>
  <c r="H33" i="9" s="1"/>
  <c r="H43" i="6"/>
  <c r="E46" i="9"/>
  <c r="H24" i="7"/>
  <c r="H25" i="7" s="1"/>
  <c r="H23" i="6"/>
  <c r="H24" i="6" s="1"/>
  <c r="H33" i="7"/>
  <c r="G24" i="5"/>
  <c r="G25" i="5" s="1"/>
  <c r="G46" i="5" s="1"/>
  <c r="E46" i="7"/>
  <c r="H24" i="1"/>
  <c r="H25" i="1" s="1"/>
  <c r="G24" i="9"/>
  <c r="G25" i="9" s="1"/>
  <c r="G46" i="9" s="1"/>
  <c r="H32" i="6"/>
  <c r="E46" i="5"/>
  <c r="R6" i="6"/>
  <c r="R8" i="6" s="1"/>
  <c r="J9" i="4" s="1"/>
  <c r="H43" i="9"/>
  <c r="H44" i="9" s="1"/>
  <c r="Q24" i="6"/>
  <c r="Q25" i="6" s="1"/>
  <c r="Q46" i="6" s="1"/>
  <c r="G24" i="7"/>
  <c r="G25" i="7" s="1"/>
  <c r="G46" i="7" s="1"/>
  <c r="G24" i="1"/>
  <c r="G25" i="1" s="1"/>
  <c r="G46" i="1" s="1"/>
  <c r="H41" i="7"/>
  <c r="H44" i="7" s="1"/>
  <c r="H36" i="6"/>
  <c r="H37" i="6" s="1"/>
  <c r="H24" i="5"/>
  <c r="H25" i="5" s="1"/>
  <c r="H46" i="5" s="1"/>
  <c r="H33" i="1"/>
  <c r="H46" i="1" s="1"/>
  <c r="J11" i="4" l="1"/>
  <c r="H46" i="7"/>
  <c r="H46" i="9"/>
  <c r="J8" i="4" l="1"/>
</calcChain>
</file>

<file path=xl/sharedStrings.xml><?xml version="1.0" encoding="utf-8"?>
<sst xmlns="http://schemas.openxmlformats.org/spreadsheetml/2006/main" count="300" uniqueCount="78">
  <si>
    <t>PROJECT COST ESTIMATE
Project No. XXXXX</t>
  </si>
  <si>
    <t>Project Information</t>
  </si>
  <si>
    <t>Program Development</t>
  </si>
  <si>
    <t>Project Description:</t>
  </si>
  <si>
    <t>Estimate Information</t>
  </si>
  <si>
    <t>Date Prepared:</t>
  </si>
  <si>
    <t>mm/dd/yy</t>
  </si>
  <si>
    <t>Prepared By:</t>
  </si>
  <si>
    <t>COST ELEMENT</t>
  </si>
  <si>
    <t>BASE ESTIMATE</t>
  </si>
  <si>
    <t>CONTINGENCY</t>
  </si>
  <si>
    <t>TOTAL ESTIMATE</t>
  </si>
  <si>
    <t># OF PEOPLE/EQUIPMENT</t>
  </si>
  <si>
    <t>EST HOURS/COST OF ITEM</t>
  </si>
  <si>
    <t>Avg SALARY</t>
  </si>
  <si>
    <t>%</t>
  </si>
  <si>
    <t>$</t>
  </si>
  <si>
    <t>Management/Supervisor</t>
  </si>
  <si>
    <t xml:space="preserve">Workers </t>
  </si>
  <si>
    <t>Committee Member</t>
  </si>
  <si>
    <t>HR RESOURCE TIME COST SUBTOTAL</t>
  </si>
  <si>
    <t>Type:</t>
  </si>
  <si>
    <t>RESOURCES COST (DEVELOPMENT) TOTAL</t>
  </si>
  <si>
    <t>SUPERVISORS</t>
  </si>
  <si>
    <t>WORKERS</t>
  </si>
  <si>
    <t>OTHER (EXTERNAL CONSULTANT/TRAINER)</t>
  </si>
  <si>
    <t>TRAINING PLAN COSTS</t>
  </si>
  <si>
    <t>POLICY/PROCEDURE  MAINTENANCE</t>
  </si>
  <si>
    <t>POLICY/PROCEDURE  MAINTENANCE COSTS</t>
  </si>
  <si>
    <t>&lt;INSERT ITEMS&gt;</t>
  </si>
  <si>
    <t>OTHER COSTS TOTAL</t>
  </si>
  <si>
    <t xml:space="preserve"> TOTAL</t>
  </si>
  <si>
    <t>RESOURCES REQUIRED TO DEVELOP THE POLICY</t>
  </si>
  <si>
    <t>EQUIPMENT REQUIRED TO PRIOR TO IMPLEMENTATION</t>
  </si>
  <si>
    <t>MANAGEMENT</t>
  </si>
  <si>
    <t>WSH COMMITTEE MEMBERS</t>
  </si>
  <si>
    <t>RESOURCES FOR TRAINING - PEOPLE AND TIME (REVIEW TRAINING MATRIX)</t>
  </si>
  <si>
    <t>OTHER - STORAGE OF DOCUMENTS/RECORDS WHERE APPLLICABLE - CAN BE ONE TIME FOR THE PROGRAM)</t>
  </si>
  <si>
    <t>OTHER COSTS TO CONSIDER:</t>
  </si>
  <si>
    <t>HUMAN RESOURCES TIME(ESTIMATES OR AVERAGE ONLY)</t>
  </si>
  <si>
    <t>EQUIPMENT COST SUBTOTAL</t>
  </si>
  <si>
    <t>DATA ENTRY/RECORD KEEPING - HUMAN RESOURCES (MAY BE A ONE TIME COSTS FOR THE WHOLE PROGRAM)</t>
  </si>
  <si>
    <t xml:space="preserve">OVERALL - Program Development and Implementation Cost Estimate </t>
  </si>
  <si>
    <t>TRAINIG COSTS ONLY</t>
  </si>
  <si>
    <t>TRAINING HOURS ONLY</t>
  </si>
  <si>
    <t>Development Time Only</t>
  </si>
  <si>
    <t>Does not include Refreshers Every 3 years</t>
  </si>
  <si>
    <t>RESOURCES COST TOTAL (Development and Equipment)</t>
  </si>
  <si>
    <t>Cost Element Worksheet (Copyright: All Rights Reserved - Epadua)- To be used by Documented Permission Only - Not to be Shared Outside of this Course</t>
  </si>
  <si>
    <t>Type: first aid kits</t>
  </si>
  <si>
    <t>Type:Investigation Tool Kit</t>
  </si>
  <si>
    <t>Type:inspection Tool kit</t>
  </si>
  <si>
    <t>Type: Signs for Extinguishers</t>
  </si>
  <si>
    <t>Type: Muster Point Signs</t>
  </si>
  <si>
    <t>Type: Floor Plan Signs</t>
  </si>
  <si>
    <t>Type: First-Aid Kits</t>
  </si>
  <si>
    <t xml:space="preserve">Type: Two-Way Radio </t>
  </si>
  <si>
    <t>Type: Eye-wash Stations</t>
  </si>
  <si>
    <t>Type: Panic/Escape Room</t>
  </si>
  <si>
    <t xml:space="preserve">Type: Intercom System </t>
  </si>
  <si>
    <t xml:space="preserve">Type: Plumber </t>
  </si>
  <si>
    <t>Type: First Aid Room Signs</t>
  </si>
  <si>
    <r>
      <t>Type: First Aid Room</t>
    </r>
    <r>
      <rPr>
        <sz val="10"/>
        <color theme="1"/>
        <rFont val="Arial"/>
        <family val="2"/>
      </rPr>
      <t xml:space="preserve"> (See MB WSH Reg Pt 5, Schedule C for content)</t>
    </r>
  </si>
  <si>
    <t xml:space="preserve">Type: Chemical-Resistant Gloves </t>
  </si>
  <si>
    <t>Type:Chemical Resistant Googles</t>
  </si>
  <si>
    <t>Type: Chemical-Resistant Aprons</t>
  </si>
  <si>
    <t>Type: Respirators</t>
  </si>
  <si>
    <t>Type: Respirator Filters</t>
  </si>
  <si>
    <t>Type: Chemical Spill Kits</t>
  </si>
  <si>
    <t>Type: Chemical Storage Containers</t>
  </si>
  <si>
    <t xml:space="preserve">Type: Hazardous Waste Cage </t>
  </si>
  <si>
    <t>Type: PPE Vending Machines</t>
  </si>
  <si>
    <t>Type: Chemical Spill Pallets</t>
  </si>
  <si>
    <t xml:space="preserve">Type: Chemical Transport Cart </t>
  </si>
  <si>
    <t>Type: Hazardous Waste Drums</t>
  </si>
  <si>
    <t>Type: TDG Placards Package</t>
  </si>
  <si>
    <t>Type: Computers</t>
  </si>
  <si>
    <t xml:space="preserve">Type: Computer Software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</si>
</sst>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_)"/>
    <numFmt numFmtId="165" formatCode="[$-409]mmmm\ d\,\ yyyy;@"/>
  </numFmts>
  <fonts count="30" x14ac:knownFonts="1">
    <font>
      <sz val="10"/>
      <name val="Arial"/>
    </font>
    <font>
      <sz val="7"/>
      <name val="Helv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u/>
      <sz val="18"/>
      <name val="Arial"/>
      <family val="2"/>
    </font>
    <font>
      <u/>
      <sz val="11"/>
      <color indexed="12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i/>
      <sz val="11"/>
      <name val="Arial"/>
      <family val="2"/>
    </font>
    <font>
      <b/>
      <sz val="10"/>
      <color rgb="FFFF0000"/>
      <name val="Arial"/>
      <family val="2"/>
    </font>
    <font>
      <u/>
      <sz val="10"/>
      <color theme="11"/>
      <name val="Arial"/>
      <family val="2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9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4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4" fontId="27" fillId="0" borderId="0" applyFont="0" applyFill="0" applyBorder="0" applyAlignment="0" applyProtection="0"/>
  </cellStyleXfs>
  <cellXfs count="187">
    <xf numFmtId="0" fontId="0" fillId="0" borderId="0" xfId="0"/>
    <xf numFmtId="164" fontId="3" fillId="0" borderId="1" xfId="2" applyFont="1" applyBorder="1" applyAlignment="1">
      <alignment horizontal="left" vertical="center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vertical="top"/>
    </xf>
    <xf numFmtId="0" fontId="0" fillId="0" borderId="0" xfId="0" applyAlignment="1">
      <alignment vertical="center"/>
    </xf>
    <xf numFmtId="0" fontId="3" fillId="0" borderId="0" xfId="0" applyFont="1" applyAlignment="1">
      <alignment vertical="top"/>
    </xf>
    <xf numFmtId="165" fontId="3" fillId="0" borderId="0" xfId="0" applyNumberFormat="1" applyFont="1" applyAlignment="1">
      <alignment vertical="top"/>
    </xf>
    <xf numFmtId="0" fontId="4" fillId="0" borderId="0" xfId="0" applyFont="1"/>
    <xf numFmtId="165" fontId="3" fillId="0" borderId="0" xfId="0" applyNumberFormat="1" applyFont="1" applyAlignment="1">
      <alignment horizontal="left" vertical="top"/>
    </xf>
    <xf numFmtId="165" fontId="11" fillId="0" borderId="0" xfId="0" applyNumberFormat="1" applyFont="1" applyAlignment="1">
      <alignment horizontal="left" vertical="top"/>
    </xf>
    <xf numFmtId="0" fontId="9" fillId="0" borderId="0" xfId="1" applyAlignment="1" applyProtection="1">
      <alignment vertical="top"/>
    </xf>
    <xf numFmtId="0" fontId="0" fillId="0" borderId="0" xfId="0" applyAlignment="1">
      <alignment vertical="top"/>
    </xf>
    <xf numFmtId="0" fontId="10" fillId="0" borderId="0" xfId="0" applyFont="1" applyAlignment="1">
      <alignment vertical="top" wrapText="1"/>
    </xf>
    <xf numFmtId="0" fontId="13" fillId="0" borderId="0" xfId="0" applyFont="1" applyAlignment="1">
      <alignment vertical="center"/>
    </xf>
    <xf numFmtId="165" fontId="12" fillId="0" borderId="0" xfId="0" applyNumberFormat="1" applyFont="1" applyAlignment="1">
      <alignment horizontal="left" vertical="top"/>
    </xf>
    <xf numFmtId="0" fontId="3" fillId="4" borderId="3" xfId="0" quotePrefix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3" fontId="4" fillId="0" borderId="6" xfId="0" applyNumberFormat="1" applyFont="1" applyBorder="1" applyAlignment="1">
      <alignment vertical="center"/>
    </xf>
    <xf numFmtId="3" fontId="0" fillId="0" borderId="0" xfId="0" applyNumberFormat="1"/>
    <xf numFmtId="0" fontId="3" fillId="0" borderId="1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center"/>
    </xf>
    <xf numFmtId="3" fontId="4" fillId="0" borderId="14" xfId="0" applyNumberFormat="1" applyFont="1" applyBorder="1" applyAlignment="1">
      <alignment vertical="center"/>
    </xf>
    <xf numFmtId="9" fontId="4" fillId="0" borderId="6" xfId="0" applyNumberFormat="1" applyFont="1" applyBorder="1" applyAlignment="1">
      <alignment horizontal="center" vertical="center"/>
    </xf>
    <xf numFmtId="9" fontId="3" fillId="0" borderId="6" xfId="2" applyNumberFormat="1" applyFont="1" applyBorder="1" applyAlignment="1">
      <alignment horizontal="center" vertical="center"/>
    </xf>
    <xf numFmtId="9" fontId="3" fillId="0" borderId="6" xfId="1" applyNumberFormat="1" applyFont="1" applyFill="1" applyBorder="1" applyAlignment="1" applyProtection="1">
      <alignment horizontal="center" vertical="center"/>
    </xf>
    <xf numFmtId="3" fontId="4" fillId="0" borderId="6" xfId="0" applyNumberFormat="1" applyFont="1" applyBorder="1" applyAlignment="1">
      <alignment horizontal="right" vertical="center"/>
    </xf>
    <xf numFmtId="9" fontId="3" fillId="0" borderId="14" xfId="0" applyNumberFormat="1" applyFont="1" applyBorder="1" applyAlignment="1">
      <alignment horizontal="right" vertical="center"/>
    </xf>
    <xf numFmtId="9" fontId="3" fillId="0" borderId="6" xfId="0" applyNumberFormat="1" applyFont="1" applyBorder="1" applyAlignment="1">
      <alignment horizontal="right" vertical="center"/>
    </xf>
    <xf numFmtId="3" fontId="8" fillId="0" borderId="14" xfId="0" applyNumberFormat="1" applyFont="1" applyBorder="1" applyAlignment="1">
      <alignment horizontal="right" vertical="center"/>
    </xf>
    <xf numFmtId="3" fontId="8" fillId="0" borderId="6" xfId="0" applyNumberFormat="1" applyFont="1" applyBorder="1" applyAlignment="1">
      <alignment horizontal="right" vertical="center"/>
    </xf>
    <xf numFmtId="0" fontId="20" fillId="0" borderId="0" xfId="0" applyFont="1" applyAlignment="1">
      <alignment horizontal="center" vertical="top"/>
    </xf>
    <xf numFmtId="3" fontId="4" fillId="0" borderId="6" xfId="0" applyNumberFormat="1" applyFont="1" applyBorder="1" applyAlignment="1">
      <alignment horizontal="right" vertical="center" indent="1"/>
    </xf>
    <xf numFmtId="3" fontId="3" fillId="0" borderId="14" xfId="1" applyNumberFormat="1" applyFont="1" applyFill="1" applyBorder="1" applyAlignment="1" applyProtection="1">
      <alignment horizontal="right" vertical="center" indent="1"/>
    </xf>
    <xf numFmtId="3" fontId="3" fillId="0" borderId="6" xfId="1" applyNumberFormat="1" applyFont="1" applyFill="1" applyBorder="1" applyAlignment="1" applyProtection="1">
      <alignment horizontal="right" vertical="center" indent="1"/>
    </xf>
    <xf numFmtId="165" fontId="4" fillId="0" borderId="0" xfId="0" applyNumberFormat="1" applyFont="1" applyAlignment="1">
      <alignment horizontal="left" vertical="top"/>
    </xf>
    <xf numFmtId="165" fontId="4" fillId="0" borderId="0" xfId="0" applyNumberFormat="1" applyFont="1" applyAlignment="1">
      <alignment vertical="top"/>
    </xf>
    <xf numFmtId="0" fontId="18" fillId="0" borderId="7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 wrapText="1"/>
    </xf>
    <xf numFmtId="165" fontId="10" fillId="0" borderId="0" xfId="0" applyNumberFormat="1" applyFont="1" applyAlignment="1">
      <alignment vertical="center"/>
    </xf>
    <xf numFmtId="165" fontId="14" fillId="0" borderId="0" xfId="0" quotePrefix="1" applyNumberFormat="1" applyFont="1" applyAlignment="1">
      <alignment vertical="center"/>
    </xf>
    <xf numFmtId="165" fontId="10" fillId="0" borderId="13" xfId="0" applyNumberFormat="1" applyFont="1" applyBorder="1" applyAlignment="1">
      <alignment vertical="center"/>
    </xf>
    <xf numFmtId="0" fontId="16" fillId="0" borderId="17" xfId="1" applyFont="1" applyBorder="1" applyAlignment="1" applyProtection="1">
      <alignment vertical="center"/>
    </xf>
    <xf numFmtId="0" fontId="16" fillId="0" borderId="15" xfId="1" applyFont="1" applyBorder="1" applyAlignment="1" applyProtection="1">
      <alignment vertical="center"/>
    </xf>
    <xf numFmtId="0" fontId="15" fillId="0" borderId="0" xfId="0" applyFont="1" applyAlignment="1">
      <alignment vertical="center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right" vertical="top"/>
    </xf>
    <xf numFmtId="0" fontId="17" fillId="5" borderId="19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vertical="center"/>
    </xf>
    <xf numFmtId="0" fontId="20" fillId="5" borderId="2" xfId="0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vertical="center"/>
    </xf>
    <xf numFmtId="165" fontId="21" fillId="5" borderId="2" xfId="0" applyNumberFormat="1" applyFont="1" applyFill="1" applyBorder="1" applyAlignment="1">
      <alignment vertical="center"/>
    </xf>
    <xf numFmtId="0" fontId="21" fillId="0" borderId="0" xfId="0" applyFont="1" applyAlignment="1">
      <alignment horizontal="right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3" fontId="4" fillId="0" borderId="0" xfId="0" applyNumberFormat="1" applyFont="1" applyAlignment="1">
      <alignment vertical="top" wrapText="1"/>
    </xf>
    <xf numFmtId="3" fontId="4" fillId="0" borderId="0" xfId="2" applyNumberFormat="1" applyFont="1" applyAlignment="1">
      <alignment horizontal="right" vertical="center" indent="1"/>
    </xf>
    <xf numFmtId="0" fontId="0" fillId="0" borderId="1" xfId="0" applyBorder="1" applyAlignment="1">
      <alignment horizontal="left" vertical="center" indent="2"/>
    </xf>
    <xf numFmtId="0" fontId="4" fillId="0" borderId="13" xfId="0" applyFont="1" applyBorder="1" applyAlignment="1">
      <alignment vertical="center"/>
    </xf>
    <xf numFmtId="0" fontId="7" fillId="0" borderId="0" xfId="0" applyFont="1" applyAlignment="1">
      <alignment vertical="center"/>
    </xf>
    <xf numFmtId="3" fontId="4" fillId="7" borderId="6" xfId="0" applyNumberFormat="1" applyFont="1" applyFill="1" applyBorder="1" applyAlignment="1">
      <alignment vertical="center"/>
    </xf>
    <xf numFmtId="9" fontId="4" fillId="2" borderId="6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 indent="5"/>
    </xf>
    <xf numFmtId="0" fontId="3" fillId="0" borderId="1" xfId="0" applyFont="1" applyBorder="1" applyAlignment="1">
      <alignment horizontal="left" vertical="center" indent="3"/>
    </xf>
    <xf numFmtId="0" fontId="3" fillId="0" borderId="1" xfId="0" applyFont="1" applyBorder="1" applyAlignment="1">
      <alignment horizontal="left" vertical="center" indent="2"/>
    </xf>
    <xf numFmtId="3" fontId="3" fillId="0" borderId="6" xfId="2" applyNumberFormat="1" applyFont="1" applyBorder="1" applyAlignment="1">
      <alignment horizontal="right" vertical="center" indent="1"/>
    </xf>
    <xf numFmtId="9" fontId="3" fillId="6" borderId="8" xfId="0" applyNumberFormat="1" applyFont="1" applyFill="1" applyBorder="1" applyAlignment="1">
      <alignment horizontal="center" vertical="center"/>
    </xf>
    <xf numFmtId="3" fontId="4" fillId="7" borderId="6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horizontal="left" vertical="center" indent="2"/>
    </xf>
    <xf numFmtId="0" fontId="22" fillId="0" borderId="1" xfId="0" applyFont="1" applyBorder="1" applyAlignment="1">
      <alignment horizontal="left" vertical="center" indent="1"/>
    </xf>
    <xf numFmtId="0" fontId="3" fillId="6" borderId="21" xfId="0" applyFont="1" applyFill="1" applyBorder="1" applyAlignment="1">
      <alignment horizontal="left" vertical="center"/>
    </xf>
    <xf numFmtId="9" fontId="3" fillId="6" borderId="8" xfId="2" applyNumberFormat="1" applyFont="1" applyFill="1" applyBorder="1" applyAlignment="1">
      <alignment horizontal="center" vertical="center"/>
    </xf>
    <xf numFmtId="9" fontId="3" fillId="6" borderId="6" xfId="2" applyNumberFormat="1" applyFont="1" applyFill="1" applyBorder="1" applyAlignment="1">
      <alignment vertical="center"/>
    </xf>
    <xf numFmtId="3" fontId="3" fillId="7" borderId="6" xfId="0" applyNumberFormat="1" applyFont="1" applyFill="1" applyBorder="1" applyAlignment="1">
      <alignment vertical="center"/>
    </xf>
    <xf numFmtId="9" fontId="3" fillId="2" borderId="6" xfId="0" applyNumberFormat="1" applyFont="1" applyFill="1" applyBorder="1" applyAlignment="1">
      <alignment horizontal="right" vertical="center"/>
    </xf>
    <xf numFmtId="0" fontId="3" fillId="0" borderId="0" xfId="0" applyFont="1"/>
    <xf numFmtId="3" fontId="3" fillId="0" borderId="0" xfId="2" applyNumberFormat="1" applyFont="1" applyAlignment="1">
      <alignment horizontal="right" vertical="center" indent="1"/>
    </xf>
    <xf numFmtId="0" fontId="3" fillId="0" borderId="0" xfId="0" applyFont="1" applyAlignment="1">
      <alignment vertical="center"/>
    </xf>
    <xf numFmtId="0" fontId="24" fillId="0" borderId="0" xfId="0" applyFont="1"/>
    <xf numFmtId="0" fontId="24" fillId="0" borderId="0" xfId="0" applyFont="1" applyAlignment="1">
      <alignment vertical="center"/>
    </xf>
    <xf numFmtId="0" fontId="4" fillId="0" borderId="22" xfId="0" applyFont="1" applyBorder="1" applyAlignment="1">
      <alignment vertical="center"/>
    </xf>
    <xf numFmtId="0" fontId="22" fillId="4" borderId="23" xfId="0" applyFont="1" applyFill="1" applyBorder="1" applyAlignment="1">
      <alignment horizontal="left" vertical="center"/>
    </xf>
    <xf numFmtId="0" fontId="22" fillId="4" borderId="24" xfId="0" applyFont="1" applyFill="1" applyBorder="1" applyAlignment="1">
      <alignment horizontal="left" vertical="center"/>
    </xf>
    <xf numFmtId="3" fontId="22" fillId="4" borderId="24" xfId="0" applyNumberFormat="1" applyFont="1" applyFill="1" applyBorder="1" applyAlignment="1">
      <alignment vertical="center"/>
    </xf>
    <xf numFmtId="9" fontId="22" fillId="4" borderId="24" xfId="2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165" fontId="17" fillId="5" borderId="2" xfId="0" applyNumberFormat="1" applyFont="1" applyFill="1" applyBorder="1" applyAlignment="1">
      <alignment horizontal="right" vertical="center" wrapText="1"/>
    </xf>
    <xf numFmtId="0" fontId="25" fillId="4" borderId="18" xfId="0" applyFont="1" applyFill="1" applyBorder="1" applyAlignment="1">
      <alignment horizontal="center" vertical="center" wrapText="1"/>
    </xf>
    <xf numFmtId="0" fontId="25" fillId="4" borderId="18" xfId="0" applyFont="1" applyFill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164" fontId="25" fillId="6" borderId="13" xfId="2" applyFont="1" applyFill="1" applyBorder="1" applyAlignment="1">
      <alignment horizontal="center" vertical="center"/>
    </xf>
    <xf numFmtId="164" fontId="25" fillId="0" borderId="13" xfId="2" applyFont="1" applyBorder="1" applyAlignment="1">
      <alignment horizontal="center" vertical="center"/>
    </xf>
    <xf numFmtId="164" fontId="25" fillId="6" borderId="21" xfId="2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" fillId="4" borderId="10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horizontal="left" wrapText="1"/>
    </xf>
    <xf numFmtId="0" fontId="4" fillId="0" borderId="1" xfId="0" applyFont="1" applyBorder="1" applyAlignment="1">
      <alignment horizontal="left" vertical="center" indent="2"/>
    </xf>
    <xf numFmtId="3" fontId="22" fillId="7" borderId="6" xfId="0" applyNumberFormat="1" applyFont="1" applyFill="1" applyBorder="1" applyAlignment="1">
      <alignment vertical="center"/>
    </xf>
    <xf numFmtId="0" fontId="22" fillId="0" borderId="1" xfId="0" applyFont="1" applyBorder="1" applyAlignment="1">
      <alignment horizontal="left" vertical="center" indent="5"/>
    </xf>
    <xf numFmtId="3" fontId="28" fillId="7" borderId="6" xfId="0" applyNumberFormat="1" applyFont="1" applyFill="1" applyBorder="1" applyAlignment="1">
      <alignment vertical="center"/>
    </xf>
    <xf numFmtId="0" fontId="22" fillId="6" borderId="1" xfId="0" applyFont="1" applyFill="1" applyBorder="1" applyAlignment="1">
      <alignment horizontal="left" vertical="center" indent="2"/>
    </xf>
    <xf numFmtId="164" fontId="22" fillId="6" borderId="1" xfId="2" applyFont="1" applyFill="1" applyBorder="1" applyAlignment="1">
      <alignment horizontal="left" vertical="center" indent="2"/>
    </xf>
    <xf numFmtId="0" fontId="22" fillId="6" borderId="12" xfId="0" applyFont="1" applyFill="1" applyBorder="1" applyAlignment="1">
      <alignment horizontal="left" vertical="center" indent="2"/>
    </xf>
    <xf numFmtId="3" fontId="22" fillId="6" borderId="14" xfId="2" applyNumberFormat="1" applyFont="1" applyFill="1" applyBorder="1" applyAlignment="1">
      <alignment vertical="center"/>
    </xf>
    <xf numFmtId="3" fontId="22" fillId="6" borderId="8" xfId="0" applyNumberFormat="1" applyFont="1" applyFill="1" applyBorder="1"/>
    <xf numFmtId="3" fontId="22" fillId="6" borderId="8" xfId="0" applyNumberFormat="1" applyFont="1" applyFill="1" applyBorder="1" applyAlignment="1">
      <alignment vertical="center"/>
    </xf>
    <xf numFmtId="3" fontId="22" fillId="7" borderId="6" xfId="0" applyNumberFormat="1" applyFont="1" applyFill="1" applyBorder="1" applyAlignment="1">
      <alignment horizontal="right" vertical="center"/>
    </xf>
    <xf numFmtId="9" fontId="22" fillId="2" borderId="6" xfId="0" applyNumberFormat="1" applyFont="1" applyFill="1" applyBorder="1" applyAlignment="1">
      <alignment horizontal="right" vertical="center"/>
    </xf>
    <xf numFmtId="3" fontId="25" fillId="7" borderId="6" xfId="0" applyNumberFormat="1" applyFont="1" applyFill="1" applyBorder="1" applyAlignment="1">
      <alignment vertical="center"/>
    </xf>
    <xf numFmtId="44" fontId="10" fillId="0" borderId="13" xfId="58" applyFont="1" applyFill="1" applyBorder="1" applyAlignment="1" applyProtection="1">
      <alignment vertical="center"/>
    </xf>
    <xf numFmtId="44" fontId="17" fillId="6" borderId="9" xfId="58" applyFont="1" applyFill="1" applyBorder="1" applyAlignment="1" applyProtection="1">
      <alignment horizontal="center" vertical="center"/>
    </xf>
    <xf numFmtId="0" fontId="29" fillId="0" borderId="0" xfId="0" applyFont="1" applyAlignment="1">
      <alignment vertical="center"/>
    </xf>
    <xf numFmtId="0" fontId="22" fillId="8" borderId="1" xfId="0" applyFont="1" applyFill="1" applyBorder="1" applyAlignment="1">
      <alignment vertical="center"/>
    </xf>
    <xf numFmtId="0" fontId="25" fillId="8" borderId="13" xfId="0" applyFont="1" applyFill="1" applyBorder="1" applyAlignment="1">
      <alignment horizontal="center" vertical="center"/>
    </xf>
    <xf numFmtId="3" fontId="4" fillId="8" borderId="6" xfId="0" applyNumberFormat="1" applyFont="1" applyFill="1" applyBorder="1" applyAlignment="1">
      <alignment horizontal="right" vertical="center" indent="1"/>
    </xf>
    <xf numFmtId="9" fontId="4" fillId="8" borderId="6" xfId="0" applyNumberFormat="1" applyFont="1" applyFill="1" applyBorder="1" applyAlignment="1">
      <alignment horizontal="center" vertical="center"/>
    </xf>
    <xf numFmtId="3" fontId="4" fillId="8" borderId="6" xfId="0" applyNumberFormat="1" applyFont="1" applyFill="1" applyBorder="1" applyAlignment="1">
      <alignment horizontal="right" vertical="center"/>
    </xf>
    <xf numFmtId="3" fontId="4" fillId="8" borderId="6" xfId="0" applyNumberFormat="1" applyFont="1" applyFill="1" applyBorder="1" applyAlignment="1">
      <alignment vertical="center"/>
    </xf>
    <xf numFmtId="0" fontId="3" fillId="8" borderId="1" xfId="0" applyFont="1" applyFill="1" applyBorder="1" applyAlignment="1">
      <alignment horizontal="left" vertical="center" indent="3"/>
    </xf>
    <xf numFmtId="0" fontId="26" fillId="8" borderId="13" xfId="0" applyFont="1" applyFill="1" applyBorder="1" applyAlignment="1">
      <alignment horizontal="center" vertical="center"/>
    </xf>
    <xf numFmtId="9" fontId="4" fillId="8" borderId="6" xfId="0" applyNumberFormat="1" applyFont="1" applyFill="1" applyBorder="1" applyAlignment="1">
      <alignment horizontal="right" vertical="center"/>
    </xf>
    <xf numFmtId="0" fontId="22" fillId="0" borderId="9" xfId="0" applyFont="1" applyBorder="1" applyAlignment="1">
      <alignment horizontal="left" vertical="center" indent="5"/>
    </xf>
    <xf numFmtId="0" fontId="25" fillId="0" borderId="9" xfId="0" applyFont="1" applyBorder="1" applyAlignment="1">
      <alignment horizontal="center" vertical="center"/>
    </xf>
    <xf numFmtId="3" fontId="22" fillId="7" borderId="9" xfId="0" applyNumberFormat="1" applyFont="1" applyFill="1" applyBorder="1" applyAlignment="1">
      <alignment vertical="center"/>
    </xf>
    <xf numFmtId="9" fontId="22" fillId="2" borderId="9" xfId="0" applyNumberFormat="1" applyFont="1" applyFill="1" applyBorder="1" applyAlignment="1">
      <alignment horizontal="right" vertical="center"/>
    </xf>
    <xf numFmtId="3" fontId="22" fillId="7" borderId="9" xfId="0" applyNumberFormat="1" applyFont="1" applyFill="1" applyBorder="1" applyAlignment="1">
      <alignment horizontal="right" vertical="center"/>
    </xf>
    <xf numFmtId="3" fontId="28" fillId="7" borderId="9" xfId="0" applyNumberFormat="1" applyFont="1" applyFill="1" applyBorder="1" applyAlignment="1">
      <alignment vertical="center"/>
    </xf>
    <xf numFmtId="9" fontId="4" fillId="2" borderId="9" xfId="0" applyNumberFormat="1" applyFont="1" applyFill="1" applyBorder="1" applyAlignment="1">
      <alignment horizontal="right" vertical="center"/>
    </xf>
    <xf numFmtId="3" fontId="4" fillId="7" borderId="9" xfId="0" applyNumberFormat="1" applyFont="1" applyFill="1" applyBorder="1" applyAlignment="1">
      <alignment horizontal="right" vertical="center"/>
    </xf>
    <xf numFmtId="0" fontId="22" fillId="6" borderId="9" xfId="0" applyFont="1" applyFill="1" applyBorder="1" applyAlignment="1">
      <alignment horizontal="left" vertical="center" indent="2"/>
    </xf>
    <xf numFmtId="164" fontId="25" fillId="6" borderId="9" xfId="2" applyFont="1" applyFill="1" applyBorder="1" applyAlignment="1">
      <alignment horizontal="center" vertical="center"/>
    </xf>
    <xf numFmtId="3" fontId="22" fillId="6" borderId="9" xfId="2" applyNumberFormat="1" applyFont="1" applyFill="1" applyBorder="1" applyAlignment="1">
      <alignment vertical="center"/>
    </xf>
    <xf numFmtId="9" fontId="3" fillId="6" borderId="9" xfId="2" applyNumberFormat="1" applyFont="1" applyFill="1" applyBorder="1" applyAlignment="1">
      <alignment vertical="center"/>
    </xf>
    <xf numFmtId="164" fontId="22" fillId="6" borderId="9" xfId="2" applyFont="1" applyFill="1" applyBorder="1" applyAlignment="1">
      <alignment horizontal="left" vertical="center" indent="2"/>
    </xf>
    <xf numFmtId="0" fontId="19" fillId="0" borderId="0" xfId="0" applyFont="1" applyAlignment="1">
      <alignment vertical="top"/>
    </xf>
    <xf numFmtId="0" fontId="4" fillId="0" borderId="1" xfId="0" applyFont="1" applyBorder="1" applyAlignment="1">
      <alignment horizontal="left" vertical="center" indent="5"/>
    </xf>
    <xf numFmtId="9" fontId="28" fillId="2" borderId="9" xfId="0" applyNumberFormat="1" applyFont="1" applyFill="1" applyBorder="1" applyAlignment="1">
      <alignment horizontal="right" vertical="center"/>
    </xf>
    <xf numFmtId="3" fontId="28" fillId="7" borderId="9" xfId="0" applyNumberFormat="1" applyFont="1" applyFill="1" applyBorder="1" applyAlignment="1">
      <alignment horizontal="right" vertical="center"/>
    </xf>
    <xf numFmtId="44" fontId="3" fillId="0" borderId="0" xfId="58" applyFont="1" applyFill="1" applyAlignment="1" applyProtection="1">
      <alignment vertical="center"/>
    </xf>
    <xf numFmtId="0" fontId="22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2" fillId="0" borderId="9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2" fillId="6" borderId="9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64" fontId="3" fillId="0" borderId="1" xfId="2" applyFont="1" applyBorder="1" applyAlignment="1">
      <alignment horizontal="left" vertical="center" wrapText="1"/>
    </xf>
    <xf numFmtId="164" fontId="22" fillId="6" borderId="9" xfId="2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2" fillId="6" borderId="12" xfId="0" applyFont="1" applyFill="1" applyBorder="1" applyAlignment="1">
      <alignment horizontal="left" vertical="center" wrapText="1"/>
    </xf>
    <xf numFmtId="0" fontId="4" fillId="0" borderId="22" xfId="0" applyFont="1" applyBorder="1" applyAlignment="1">
      <alignment vertical="center" wrapText="1"/>
    </xf>
    <xf numFmtId="0" fontId="22" fillId="4" borderId="23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9" fontId="4" fillId="6" borderId="6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 indent="2"/>
    </xf>
    <xf numFmtId="0" fontId="26" fillId="0" borderId="9" xfId="0" applyFont="1" applyBorder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165" fontId="14" fillId="3" borderId="19" xfId="0" applyNumberFormat="1" applyFont="1" applyFill="1" applyBorder="1" applyAlignment="1" applyProtection="1">
      <alignment horizontal="center" vertical="center"/>
      <protection locked="0"/>
    </xf>
    <xf numFmtId="165" fontId="14" fillId="3" borderId="20" xfId="0" applyNumberFormat="1" applyFont="1" applyFill="1" applyBorder="1" applyAlignment="1" applyProtection="1">
      <alignment horizontal="center" vertical="center"/>
      <protection locked="0"/>
    </xf>
    <xf numFmtId="165" fontId="14" fillId="3" borderId="19" xfId="0" quotePrefix="1" applyNumberFormat="1" applyFont="1" applyFill="1" applyBorder="1" applyAlignment="1" applyProtection="1">
      <alignment horizontal="center" vertical="center"/>
      <protection locked="0"/>
    </xf>
    <xf numFmtId="165" fontId="14" fillId="3" borderId="20" xfId="0" quotePrefix="1" applyNumberFormat="1" applyFont="1" applyFill="1" applyBorder="1" applyAlignment="1" applyProtection="1">
      <alignment horizontal="center" vertical="center"/>
      <protection locked="0"/>
    </xf>
    <xf numFmtId="0" fontId="14" fillId="3" borderId="19" xfId="0" applyFont="1" applyFill="1" applyBorder="1" applyAlignment="1" applyProtection="1">
      <alignment horizontal="left" vertical="top"/>
      <protection locked="0"/>
    </xf>
    <xf numFmtId="0" fontId="14" fillId="3" borderId="2" xfId="0" applyFont="1" applyFill="1" applyBorder="1" applyAlignment="1" applyProtection="1">
      <alignment horizontal="left" vertical="top"/>
      <protection locked="0"/>
    </xf>
    <xf numFmtId="0" fontId="14" fillId="3" borderId="20" xfId="0" applyFont="1" applyFill="1" applyBorder="1" applyAlignment="1" applyProtection="1">
      <alignment horizontal="left" vertical="top"/>
      <protection locked="0"/>
    </xf>
    <xf numFmtId="165" fontId="2" fillId="0" borderId="0" xfId="0" applyNumberFormat="1" applyFont="1" applyAlignment="1">
      <alignment horizontal="left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5" fillId="4" borderId="10" xfId="0" applyFont="1" applyFill="1" applyBorder="1" applyAlignment="1">
      <alignment horizontal="center" vertical="center" wrapText="1"/>
    </xf>
    <xf numFmtId="0" fontId="25" fillId="4" borderId="18" xfId="0" applyFont="1" applyFill="1" applyBorder="1" applyAlignment="1">
      <alignment horizontal="center" vertical="center" wrapText="1"/>
    </xf>
    <xf numFmtId="0" fontId="25" fillId="4" borderId="10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left" vertical="center" wrapText="1"/>
    </xf>
  </cellXfs>
  <cellStyles count="59">
    <cellStyle name="Currency" xfId="58" builtinId="4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7" builtinId="9" hidden="1"/>
    <cellStyle name="Followed Hyperlink" xfId="55" builtinId="9" hidden="1"/>
    <cellStyle name="Followed Hyperlink" xfId="53" builtinId="9" hidden="1"/>
    <cellStyle name="Followed Hyperlink" xfId="51" builtinId="9" hidden="1"/>
    <cellStyle name="Followed Hyperlink" xfId="49" builtinId="9" hidden="1"/>
    <cellStyle name="Followed Hyperlink" xfId="47" builtinId="9" hidden="1"/>
    <cellStyle name="Followed Hyperlink" xfId="45" builtinId="9" hidden="1"/>
    <cellStyle name="Followed Hyperlink" xfId="43" builtinId="9" hidden="1"/>
    <cellStyle name="Followed Hyperlink" xfId="41" builtinId="9" hidden="1"/>
    <cellStyle name="Followed Hyperlink" xfId="39" builtinId="9" hidden="1"/>
    <cellStyle name="Followed Hyperlink" xfId="37" builtinId="9" hidden="1"/>
    <cellStyle name="Followed Hyperlink" xfId="35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4" builtinId="9" hidden="1"/>
    <cellStyle name="Followed Hyperlink" xfId="33" builtinId="9" hidden="1"/>
    <cellStyle name="Followed Hyperlink" xfId="29" builtinId="9" hidden="1"/>
    <cellStyle name="Followed Hyperlink" xfId="25" builtinId="9" hidden="1"/>
    <cellStyle name="Followed Hyperlink" xfId="21" builtinId="9" hidden="1"/>
    <cellStyle name="Followed Hyperlink" xfId="17" builtinId="9" hidden="1"/>
    <cellStyle name="Followed Hyperlink" xfId="13" builtinId="9" hidden="1"/>
    <cellStyle name="Followed Hyperlink" xfId="7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9" builtinId="9" hidden="1"/>
    <cellStyle name="Followed Hyperlink" xfId="5" builtinId="9" hidden="1"/>
    <cellStyle name="Followed Hyperlink" xfId="6" builtinId="9" hidden="1"/>
    <cellStyle name="Followed Hyperlink" xfId="4" builtinId="9" hidden="1"/>
    <cellStyle name="Followed Hyperlink" xfId="3" builtinId="9" hidden="1"/>
    <cellStyle name="Hyperlink" xfId="1" builtinId="8"/>
    <cellStyle name="Normal" xfId="0" builtinId="0"/>
    <cellStyle name="Normal_BLKSUM" xfId="2" xr:uid="{00000000-0005-0000-0000-00003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7"/>
  <sheetViews>
    <sheetView tabSelected="1" topLeftCell="G1" workbookViewId="0">
      <selection activeCell="J27" sqref="J27"/>
    </sheetView>
  </sheetViews>
  <sheetFormatPr defaultColWidth="9.140625" defaultRowHeight="12.75" x14ac:dyDescent="0.2"/>
  <cols>
    <col min="1" max="1" width="28.140625" style="25" customWidth="1"/>
    <col min="2" max="2" width="12.42578125" style="21" customWidth="1"/>
    <col min="3" max="3" width="9.42578125" style="21" customWidth="1"/>
    <col min="4" max="5" width="7.7109375" style="21" hidden="1" customWidth="1"/>
    <col min="6" max="6" width="8.28515625" style="21" hidden="1" customWidth="1"/>
    <col min="7" max="7" width="14" style="21" customWidth="1"/>
    <col min="8" max="8" width="14.42578125" style="21" customWidth="1"/>
    <col min="9" max="9" width="45" style="21" customWidth="1"/>
    <col min="10" max="10" width="104.140625" style="21" customWidth="1"/>
    <col min="11" max="11" width="3.28515625" style="21" customWidth="1"/>
    <col min="12" max="12" width="17.85546875" style="4" customWidth="1"/>
    <col min="13" max="13" width="55.7109375" style="4" customWidth="1"/>
    <col min="14" max="14" width="16.7109375" style="4" customWidth="1"/>
    <col min="15" max="15" width="59.140625" style="4" customWidth="1"/>
    <col min="16" max="16384" width="9.140625" style="4"/>
  </cols>
  <sheetData>
    <row r="1" spans="1:19" ht="49.7" customHeight="1" x14ac:dyDescent="0.2">
      <c r="A1" s="166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51"/>
      <c r="L1" s="51"/>
      <c r="M1" s="51"/>
      <c r="N1" s="51"/>
    </row>
    <row r="2" spans="1:19" ht="12" customHeight="1" x14ac:dyDescent="0.2">
      <c r="A2" s="3"/>
      <c r="B2" s="3"/>
      <c r="C2" s="35"/>
      <c r="D2" s="35"/>
      <c r="E2" s="35"/>
      <c r="F2" s="35"/>
      <c r="G2" s="35"/>
      <c r="H2" s="35"/>
      <c r="I2" s="3"/>
      <c r="J2" s="3"/>
      <c r="K2" s="2"/>
      <c r="L2" s="2"/>
      <c r="M2" s="2"/>
      <c r="N2" s="2"/>
    </row>
    <row r="3" spans="1:19" ht="30" customHeight="1" x14ac:dyDescent="0.2">
      <c r="A3" s="54" t="s">
        <v>1</v>
      </c>
      <c r="B3" s="55" t="s">
        <v>2</v>
      </c>
      <c r="C3" s="56"/>
      <c r="D3" s="56"/>
      <c r="E3" s="56"/>
      <c r="F3" s="56"/>
      <c r="G3" s="56"/>
      <c r="H3" s="56"/>
      <c r="I3" s="55"/>
      <c r="J3" s="57"/>
      <c r="K3" s="2"/>
      <c r="L3" s="2"/>
      <c r="M3" s="2"/>
      <c r="N3" s="2"/>
    </row>
    <row r="4" spans="1:19" ht="12" customHeight="1" x14ac:dyDescent="0.2">
      <c r="A4" s="41"/>
      <c r="B4" s="42"/>
      <c r="C4" s="42"/>
      <c r="D4" s="42"/>
      <c r="E4" s="42"/>
      <c r="F4" s="42"/>
      <c r="G4" s="42"/>
      <c r="H4" s="42"/>
      <c r="I4" s="42"/>
      <c r="J4" s="43"/>
      <c r="K4" s="5"/>
      <c r="L4" s="5"/>
      <c r="M4" s="5"/>
      <c r="N4" s="5"/>
      <c r="O4"/>
      <c r="P4"/>
      <c r="Q4"/>
      <c r="R4"/>
      <c r="S4"/>
    </row>
    <row r="5" spans="1:19" ht="49.7" customHeight="1" x14ac:dyDescent="0.2">
      <c r="A5" s="53" t="s">
        <v>3</v>
      </c>
      <c r="B5" s="171"/>
      <c r="C5" s="172"/>
      <c r="D5" s="172"/>
      <c r="E5" s="172"/>
      <c r="F5" s="172"/>
      <c r="G5" s="172"/>
      <c r="H5" s="172"/>
      <c r="I5" s="172"/>
      <c r="J5" s="173"/>
      <c r="K5" s="5"/>
      <c r="L5" s="5"/>
      <c r="M5" s="5"/>
      <c r="N5" s="5"/>
      <c r="O5"/>
      <c r="P5"/>
      <c r="Q5"/>
      <c r="R5"/>
      <c r="S5"/>
    </row>
    <row r="6" spans="1:19" ht="12" customHeight="1" x14ac:dyDescent="0.2">
      <c r="A6" s="52"/>
      <c r="B6" s="42"/>
      <c r="C6" s="42"/>
      <c r="D6" s="42"/>
      <c r="E6" s="42"/>
      <c r="F6" s="42"/>
      <c r="G6" s="42"/>
      <c r="H6" s="42"/>
      <c r="I6" s="42"/>
      <c r="J6" s="43"/>
      <c r="K6" s="5"/>
      <c r="L6" s="5"/>
      <c r="M6" s="5"/>
      <c r="N6" s="5"/>
      <c r="O6"/>
      <c r="P6"/>
      <c r="Q6"/>
      <c r="R6"/>
      <c r="S6"/>
    </row>
    <row r="7" spans="1:19" ht="15" customHeight="1" x14ac:dyDescent="0.2">
      <c r="A7" s="44"/>
      <c r="B7" s="45"/>
      <c r="C7" s="45"/>
      <c r="D7" s="45"/>
      <c r="E7" s="45"/>
      <c r="F7" s="45"/>
      <c r="G7" s="45"/>
      <c r="H7" s="45"/>
      <c r="I7" s="45"/>
      <c r="J7" s="45"/>
      <c r="K7" s="12"/>
      <c r="M7" s="12"/>
      <c r="N7" s="12"/>
      <c r="O7" s="9"/>
      <c r="P7" s="9"/>
      <c r="Q7" s="9"/>
      <c r="R7" s="9"/>
      <c r="S7" s="9"/>
    </row>
    <row r="8" spans="1:19" ht="72" customHeight="1" x14ac:dyDescent="0.2">
      <c r="A8" s="54" t="s">
        <v>4</v>
      </c>
      <c r="B8" s="55"/>
      <c r="C8" s="56"/>
      <c r="D8" s="56"/>
      <c r="E8" s="56"/>
      <c r="F8" s="56"/>
      <c r="G8" s="58"/>
      <c r="H8" s="58"/>
      <c r="I8" s="93" t="s">
        <v>42</v>
      </c>
      <c r="J8" s="119">
        <f>SUM('OHS PROGRAM POLICY'!H46+'HRC POLICY'!H46+'EMERGENCY PREPAREDNESS'!H46+'CHEM BIO PLAN'!R46+'TRAINING POLICY'!H46)</f>
        <v>651742.30000000005</v>
      </c>
      <c r="K8" s="12"/>
      <c r="N8" s="12"/>
      <c r="O8" s="9"/>
      <c r="P8" s="9"/>
      <c r="Q8" s="9"/>
      <c r="R8" s="9"/>
      <c r="S8" s="9"/>
    </row>
    <row r="9" spans="1:19" ht="30" customHeight="1" x14ac:dyDescent="0.2">
      <c r="A9" s="52"/>
      <c r="B9" s="47"/>
      <c r="C9" s="46"/>
      <c r="D9" s="46"/>
      <c r="E9" s="46"/>
      <c r="F9" s="46"/>
      <c r="G9" s="46"/>
      <c r="H9" s="46"/>
      <c r="I9" s="120" t="s">
        <v>45</v>
      </c>
      <c r="J9" s="147">
        <f>SUM('OHS PROGRAM POLICY'!H8+'HRC POLICY'!H8+'EMERGENCY PREPAREDNESS'!H8+'CHEM BIO PLAN'!R8+'TRAINING POLICY'!H8)</f>
        <v>4835.5999999999995</v>
      </c>
      <c r="K9" s="12"/>
      <c r="L9" s="12"/>
      <c r="M9" s="12"/>
      <c r="N9" s="12"/>
      <c r="O9" s="9"/>
      <c r="P9" s="9"/>
      <c r="Q9" s="9"/>
      <c r="R9" s="9"/>
      <c r="S9" s="9"/>
    </row>
    <row r="10" spans="1:19" ht="27.95" customHeight="1" x14ac:dyDescent="0.2">
      <c r="A10" s="52"/>
      <c r="B10" s="47"/>
      <c r="C10" s="46"/>
      <c r="D10" s="46"/>
      <c r="E10" s="46"/>
      <c r="F10" s="46"/>
      <c r="G10" s="46"/>
      <c r="H10" s="46"/>
      <c r="I10" s="46" t="s">
        <v>44</v>
      </c>
      <c r="J10" s="118">
        <f>SUM('OHS PROGRAM POLICY'!C33+'HRC POLICY'!C33+'EMERGENCY PREPAREDNESS'!C33+'CHEM BIO PLAN'!M33+'TRAINING POLICY'!C33)</f>
        <v>0</v>
      </c>
      <c r="K10" s="12"/>
      <c r="L10" s="12"/>
      <c r="M10" s="12"/>
      <c r="N10" s="12"/>
      <c r="O10" s="9"/>
      <c r="P10" s="9"/>
      <c r="Q10" s="9"/>
      <c r="R10" s="9"/>
      <c r="S10" s="9"/>
    </row>
    <row r="11" spans="1:19" ht="21.95" customHeight="1" x14ac:dyDescent="0.2">
      <c r="A11" s="52"/>
      <c r="B11" s="47"/>
      <c r="C11" s="46"/>
      <c r="D11" s="46"/>
      <c r="E11" s="46"/>
      <c r="F11" s="46"/>
      <c r="G11" s="46"/>
      <c r="H11" s="46"/>
      <c r="I11" s="46" t="s">
        <v>43</v>
      </c>
      <c r="J11" s="118">
        <f>SUM('OHS PROGRAM POLICY'!H33+'HRC POLICY'!H33+'EMERGENCY PREPAREDNESS'!H33+'CHEM BIO PLAN'!R33+'TRAINING POLICY'!H33)</f>
        <v>330257.40000000002</v>
      </c>
      <c r="K11" s="12"/>
      <c r="L11" s="12"/>
      <c r="M11" s="12"/>
      <c r="N11" s="12"/>
      <c r="O11" s="9"/>
      <c r="P11" s="9"/>
      <c r="Q11" s="9"/>
      <c r="R11" s="9"/>
      <c r="S11" s="9"/>
    </row>
    <row r="12" spans="1:19" ht="21" customHeight="1" x14ac:dyDescent="0.2">
      <c r="A12" s="52"/>
      <c r="B12" s="47"/>
      <c r="C12" s="46"/>
      <c r="D12" s="46"/>
      <c r="E12" s="46"/>
      <c r="F12" s="46"/>
      <c r="G12" s="46"/>
      <c r="H12" s="46"/>
      <c r="I12" s="46" t="s">
        <v>46</v>
      </c>
      <c r="J12" s="48"/>
      <c r="K12" s="12"/>
      <c r="L12" s="12"/>
      <c r="M12" s="12"/>
      <c r="N12" s="12"/>
      <c r="O12" s="9"/>
      <c r="P12" s="9"/>
      <c r="Q12" s="9"/>
      <c r="R12" s="9"/>
      <c r="S12" s="9"/>
    </row>
    <row r="13" spans="1:19" ht="11.1" customHeight="1" x14ac:dyDescent="0.2">
      <c r="A13" s="52"/>
      <c r="B13" s="47"/>
      <c r="C13" s="46"/>
      <c r="D13" s="46"/>
      <c r="E13" s="46"/>
      <c r="F13" s="46"/>
      <c r="G13" s="46"/>
      <c r="H13" s="46"/>
      <c r="I13" s="46"/>
      <c r="J13" s="48"/>
      <c r="K13" s="12"/>
      <c r="L13" s="12"/>
      <c r="M13" s="12"/>
      <c r="N13" s="12"/>
      <c r="O13" s="9"/>
      <c r="P13" s="9"/>
      <c r="Q13" s="9"/>
      <c r="R13" s="9"/>
      <c r="S13" s="9"/>
    </row>
    <row r="14" spans="1:19" ht="11.1" customHeight="1" x14ac:dyDescent="0.2">
      <c r="A14" s="52"/>
      <c r="B14" s="47"/>
      <c r="C14" s="46"/>
      <c r="D14" s="46"/>
      <c r="E14" s="46"/>
      <c r="F14" s="46"/>
      <c r="G14" s="46"/>
      <c r="H14" s="46"/>
      <c r="I14" s="46"/>
      <c r="J14" s="48"/>
      <c r="K14" s="12"/>
      <c r="L14" s="12"/>
      <c r="M14" s="12"/>
      <c r="N14" s="12"/>
      <c r="O14" s="9"/>
      <c r="P14" s="9"/>
      <c r="Q14" s="9"/>
      <c r="R14" s="9"/>
      <c r="S14" s="9"/>
    </row>
    <row r="15" spans="1:19" ht="11.1" customHeight="1" x14ac:dyDescent="0.2">
      <c r="A15" s="52"/>
      <c r="B15" s="47"/>
      <c r="C15" s="46"/>
      <c r="D15" s="46"/>
      <c r="E15" s="46"/>
      <c r="F15" s="46"/>
      <c r="G15" s="46"/>
      <c r="H15" s="46"/>
      <c r="I15" s="46"/>
      <c r="J15" s="48"/>
      <c r="K15" s="12"/>
      <c r="L15" s="12"/>
      <c r="M15" s="12"/>
      <c r="N15" s="12"/>
      <c r="O15" s="9"/>
      <c r="P15" s="9"/>
      <c r="Q15" s="9"/>
      <c r="R15" s="9"/>
      <c r="S15" s="9"/>
    </row>
    <row r="16" spans="1:19" ht="11.1" customHeight="1" x14ac:dyDescent="0.2">
      <c r="A16" s="52"/>
      <c r="B16" s="47"/>
      <c r="C16" s="46"/>
      <c r="D16" s="46"/>
      <c r="E16" s="46"/>
      <c r="F16" s="46"/>
      <c r="G16" s="46"/>
      <c r="H16" s="46"/>
      <c r="I16" s="46"/>
      <c r="J16" s="48"/>
      <c r="K16" s="12"/>
      <c r="L16" s="12"/>
      <c r="M16" s="12"/>
      <c r="N16" s="12"/>
      <c r="O16" s="9"/>
      <c r="P16" s="9"/>
      <c r="Q16" s="9"/>
      <c r="R16" s="9"/>
      <c r="S16" s="9"/>
    </row>
    <row r="17" spans="1:19" ht="15" customHeight="1" x14ac:dyDescent="0.2">
      <c r="A17" s="52"/>
      <c r="B17" s="46"/>
      <c r="C17" s="46"/>
      <c r="D17" s="46"/>
      <c r="E17" s="46"/>
      <c r="F17" s="46"/>
      <c r="G17" s="46"/>
      <c r="H17" s="46"/>
      <c r="I17" s="46"/>
      <c r="J17" s="48"/>
      <c r="K17" s="6"/>
      <c r="M17" s="40"/>
      <c r="N17" s="6"/>
      <c r="O17" s="7"/>
      <c r="P17" s="7"/>
      <c r="Q17" s="7"/>
      <c r="R17" s="7"/>
      <c r="S17" s="7"/>
    </row>
    <row r="18" spans="1:19" ht="21" customHeight="1" x14ac:dyDescent="0.2">
      <c r="A18" s="52" t="s">
        <v>5</v>
      </c>
      <c r="B18" s="169" t="s">
        <v>6</v>
      </c>
      <c r="C18" s="170"/>
      <c r="D18" s="46"/>
      <c r="E18" s="46"/>
      <c r="F18" s="46"/>
      <c r="G18" s="46"/>
      <c r="H18" s="59" t="s">
        <v>7</v>
      </c>
      <c r="I18" s="167"/>
      <c r="J18" s="168"/>
      <c r="K18" s="6"/>
      <c r="M18" s="40"/>
      <c r="N18" s="6"/>
      <c r="O18" s="7"/>
      <c r="P18" s="7"/>
      <c r="Q18" s="7"/>
      <c r="R18" s="7"/>
      <c r="S18" s="7"/>
    </row>
    <row r="19" spans="1:19" ht="12" customHeight="1" x14ac:dyDescent="0.2">
      <c r="A19" s="60"/>
      <c r="B19" s="61"/>
      <c r="C19" s="61"/>
      <c r="D19" s="61"/>
      <c r="E19" s="61"/>
      <c r="F19" s="61"/>
      <c r="G19" s="61"/>
      <c r="H19" s="49"/>
      <c r="I19" s="49"/>
      <c r="J19" s="50"/>
      <c r="K19" s="6"/>
      <c r="M19" s="21"/>
      <c r="N19" s="6"/>
      <c r="O19" s="7"/>
      <c r="P19" s="7"/>
      <c r="Q19" s="7"/>
      <c r="R19" s="7"/>
      <c r="S19" s="7"/>
    </row>
    <row r="20" spans="1:19" ht="15" customHeight="1" x14ac:dyDescent="0.2">
      <c r="A20" s="22"/>
      <c r="K20" s="8"/>
      <c r="M20" s="39"/>
      <c r="N20" s="9"/>
      <c r="O20" s="9"/>
      <c r="P20" s="9"/>
      <c r="Q20" s="9"/>
      <c r="R20" s="9"/>
      <c r="S20" s="9"/>
    </row>
    <row r="21" spans="1:19" ht="19.7" customHeight="1" x14ac:dyDescent="0.2">
      <c r="K21" s="8"/>
      <c r="M21" s="39"/>
      <c r="N21" s="9"/>
      <c r="O21" s="9"/>
      <c r="P21" s="9"/>
      <c r="Q21" s="9"/>
      <c r="R21" s="9"/>
      <c r="S21" s="9"/>
    </row>
    <row r="22" spans="1:19" ht="30" customHeight="1" x14ac:dyDescent="0.2">
      <c r="A22" s="143" t="s">
        <v>48</v>
      </c>
      <c r="B22" s="143"/>
      <c r="C22" s="143"/>
      <c r="D22" s="143"/>
      <c r="E22" s="143"/>
      <c r="F22" s="143"/>
      <c r="G22" s="143"/>
      <c r="H22" s="143"/>
      <c r="I22" s="3"/>
      <c r="J22" s="4"/>
      <c r="K22" s="4"/>
    </row>
    <row r="23" spans="1:19" ht="15" customHeight="1" x14ac:dyDescent="0.2">
      <c r="K23" s="8"/>
      <c r="L23" s="9"/>
      <c r="M23" s="11"/>
      <c r="N23" s="9"/>
      <c r="O23" s="9"/>
      <c r="P23" s="9"/>
      <c r="Q23" s="9"/>
      <c r="R23" s="9"/>
      <c r="S23" s="9"/>
    </row>
    <row r="24" spans="1:19" ht="12" customHeight="1" x14ac:dyDescent="0.2">
      <c r="K24" s="10"/>
      <c r="L24" s="11"/>
      <c r="M24" s="12"/>
      <c r="N24" s="11"/>
    </row>
    <row r="25" spans="1:19" ht="6.75" customHeight="1" x14ac:dyDescent="0.2"/>
    <row r="27" spans="1:19" ht="21" customHeight="1" x14ac:dyDescent="0.2">
      <c r="K27" s="4"/>
    </row>
  </sheetData>
  <sheetProtection sheet="1" objects="1" scenarios="1"/>
  <mergeCells count="4">
    <mergeCell ref="A1:J1"/>
    <mergeCell ref="I18:J18"/>
    <mergeCell ref="B18:C18"/>
    <mergeCell ref="B5:J5"/>
  </mergeCells>
  <dataValidations disablePrompts="1" count="1">
    <dataValidation type="list" allowBlank="1" showInputMessage="1" showErrorMessage="1" sqref="M20" xr:uid="{00000000-0002-0000-0000-000000000000}">
      <formula1>$M$17:$M$21</formula1>
    </dataValidation>
  </dataValidations>
  <printOptions horizontalCentered="1"/>
  <pageMargins left="0.39370078740157483" right="0.39370078740157483" top="0.55118110236220474" bottom="0.6692913385826772" header="0.31496062992125984" footer="0.3543307086614173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5"/>
  <sheetViews>
    <sheetView zoomScaleNormal="100" workbookViewId="0">
      <pane ySplit="1" topLeftCell="A26" activePane="bottomLeft" state="frozen"/>
      <selection pane="bottomLeft" activeCell="B36" sqref="B36"/>
    </sheetView>
  </sheetViews>
  <sheetFormatPr defaultColWidth="9.140625" defaultRowHeight="12.75" x14ac:dyDescent="0.2"/>
  <cols>
    <col min="1" max="1" width="58" style="25" customWidth="1"/>
    <col min="2" max="2" width="20.140625" style="25" customWidth="1"/>
    <col min="3" max="3" width="23.42578125" style="25" bestFit="1" customWidth="1"/>
    <col min="4" max="4" width="14.28515625" style="25" customWidth="1"/>
    <col min="5" max="5" width="12.42578125" style="21" customWidth="1"/>
    <col min="6" max="6" width="9.42578125" style="21" customWidth="1"/>
    <col min="7" max="7" width="15.28515625" style="21" customWidth="1"/>
    <col min="8" max="8" width="17.85546875" style="21" customWidth="1"/>
    <col min="9" max="9" width="3.28515625" style="21" customWidth="1"/>
    <col min="10" max="10" width="17.85546875" style="4" customWidth="1"/>
    <col min="11" max="11" width="55.7109375" style="4" customWidth="1"/>
    <col min="12" max="12" width="16.7109375" style="4" customWidth="1"/>
    <col min="13" max="13" width="59.140625" style="4" customWidth="1"/>
    <col min="14" max="16384" width="9.140625" style="4"/>
  </cols>
  <sheetData>
    <row r="1" spans="1:17" s="13" customFormat="1" ht="48.95" customHeight="1" thickBot="1" x14ac:dyDescent="0.25">
      <c r="A1" s="175" t="s">
        <v>8</v>
      </c>
      <c r="B1" s="179" t="s">
        <v>12</v>
      </c>
      <c r="C1" s="179" t="s">
        <v>13</v>
      </c>
      <c r="D1" s="181" t="s">
        <v>14</v>
      </c>
      <c r="E1" s="175" t="s">
        <v>9</v>
      </c>
      <c r="F1" s="177" t="s">
        <v>10</v>
      </c>
      <c r="G1" s="178"/>
      <c r="H1" s="175" t="s">
        <v>11</v>
      </c>
      <c r="I1" s="103"/>
      <c r="J1"/>
      <c r="K1"/>
      <c r="L1"/>
      <c r="M1" s="14"/>
      <c r="N1" s="14"/>
      <c r="O1" s="14"/>
      <c r="P1" s="14"/>
      <c r="Q1" s="103"/>
    </row>
    <row r="2" spans="1:17" ht="25.5" customHeight="1" thickBot="1" x14ac:dyDescent="0.25">
      <c r="A2" s="176"/>
      <c r="B2" s="180"/>
      <c r="C2" s="180"/>
      <c r="D2" s="182"/>
      <c r="E2" s="176"/>
      <c r="F2" s="15" t="s">
        <v>15</v>
      </c>
      <c r="G2" s="16" t="s">
        <v>16</v>
      </c>
      <c r="H2" s="176"/>
      <c r="I2"/>
      <c r="J2"/>
      <c r="K2"/>
      <c r="L2"/>
    </row>
    <row r="3" spans="1:17" x14ac:dyDescent="0.2">
      <c r="A3" s="121" t="s">
        <v>32</v>
      </c>
      <c r="B3" s="122"/>
      <c r="C3" s="122"/>
      <c r="D3" s="122"/>
      <c r="E3" s="123"/>
      <c r="F3" s="124"/>
      <c r="G3" s="125"/>
      <c r="H3" s="126"/>
      <c r="I3"/>
      <c r="J3" s="19"/>
      <c r="K3"/>
      <c r="L3"/>
    </row>
    <row r="4" spans="1:17" x14ac:dyDescent="0.2">
      <c r="A4" s="127" t="s">
        <v>39</v>
      </c>
      <c r="B4" s="128"/>
      <c r="C4" s="128"/>
      <c r="D4" s="128"/>
      <c r="E4" s="126"/>
      <c r="F4" s="129"/>
      <c r="G4" s="126"/>
      <c r="H4" s="126"/>
      <c r="I4"/>
      <c r="J4"/>
      <c r="K4"/>
      <c r="L4"/>
    </row>
    <row r="5" spans="1:17" x14ac:dyDescent="0.2">
      <c r="A5" s="69" t="s">
        <v>17</v>
      </c>
      <c r="B5" s="97">
        <v>1</v>
      </c>
      <c r="C5" s="97">
        <v>8</v>
      </c>
      <c r="D5" s="97">
        <v>75</v>
      </c>
      <c r="E5" s="67">
        <f>SUM(B5*C5*D5)</f>
        <v>600</v>
      </c>
      <c r="F5" s="68">
        <v>0.1</v>
      </c>
      <c r="G5" s="74">
        <f>SUM(E5*F5)</f>
        <v>60</v>
      </c>
      <c r="H5" s="67">
        <f>SUM(E5+G5)</f>
        <v>660</v>
      </c>
      <c r="I5"/>
      <c r="J5"/>
      <c r="K5"/>
      <c r="L5"/>
    </row>
    <row r="6" spans="1:17" x14ac:dyDescent="0.2">
      <c r="A6" s="69" t="s">
        <v>18</v>
      </c>
      <c r="B6" s="97"/>
      <c r="C6" s="97"/>
      <c r="D6" s="97"/>
      <c r="E6" s="67">
        <f t="shared" ref="E6:E7" si="0">SUM(B6*C6*D6)</f>
        <v>0</v>
      </c>
      <c r="F6" s="68">
        <v>0.1</v>
      </c>
      <c r="G6" s="74">
        <f>SUM(E6*F6)</f>
        <v>0</v>
      </c>
      <c r="H6" s="67">
        <f>SUM(E6+G6)</f>
        <v>0</v>
      </c>
      <c r="I6"/>
      <c r="J6"/>
      <c r="K6"/>
      <c r="L6"/>
    </row>
    <row r="7" spans="1:17" x14ac:dyDescent="0.2">
      <c r="A7" s="69" t="s">
        <v>19</v>
      </c>
      <c r="B7" s="97"/>
      <c r="C7" s="97"/>
      <c r="D7" s="97"/>
      <c r="E7" s="67">
        <f t="shared" si="0"/>
        <v>0</v>
      </c>
      <c r="F7" s="68">
        <v>0.1</v>
      </c>
      <c r="G7" s="74">
        <f>SUM(E7*F7)</f>
        <v>0</v>
      </c>
      <c r="H7" s="67">
        <f>SUM(E7+G7)</f>
        <v>0</v>
      </c>
      <c r="I7"/>
      <c r="J7"/>
      <c r="K7"/>
      <c r="L7"/>
    </row>
    <row r="8" spans="1:17" s="84" customFormat="1" x14ac:dyDescent="0.2">
      <c r="A8" s="130" t="s">
        <v>20</v>
      </c>
      <c r="B8" s="131"/>
      <c r="C8" s="131"/>
      <c r="D8" s="131"/>
      <c r="E8" s="132">
        <f>SUM(E5:E7)</f>
        <v>600</v>
      </c>
      <c r="F8" s="133">
        <v>0.1</v>
      </c>
      <c r="G8" s="134">
        <f>SUM(G5:G7)</f>
        <v>60</v>
      </c>
      <c r="H8" s="134">
        <f>SUM(H5:H7)</f>
        <v>660</v>
      </c>
      <c r="I8" s="82"/>
      <c r="J8" s="82"/>
      <c r="K8" s="82"/>
      <c r="L8" s="82"/>
    </row>
    <row r="9" spans="1:17" s="84" customFormat="1" x14ac:dyDescent="0.2">
      <c r="A9" s="107"/>
      <c r="B9" s="96"/>
      <c r="C9" s="96"/>
      <c r="D9" s="96"/>
      <c r="E9" s="106"/>
      <c r="F9" s="116"/>
      <c r="G9" s="115"/>
      <c r="H9" s="115"/>
      <c r="I9" s="82"/>
      <c r="J9" s="82"/>
      <c r="K9" s="82"/>
      <c r="L9" s="82"/>
    </row>
    <row r="10" spans="1:17" s="84" customFormat="1" x14ac:dyDescent="0.2">
      <c r="A10" s="70" t="s">
        <v>33</v>
      </c>
      <c r="B10" s="96"/>
      <c r="C10" s="96"/>
      <c r="D10" s="96"/>
      <c r="E10" s="117"/>
      <c r="F10" s="81"/>
      <c r="G10" s="80"/>
      <c r="H10" s="80"/>
      <c r="I10" s="82"/>
      <c r="J10" s="83"/>
      <c r="K10" s="82"/>
      <c r="L10" s="82"/>
    </row>
    <row r="11" spans="1:17" x14ac:dyDescent="0.2">
      <c r="A11" s="69" t="s">
        <v>49</v>
      </c>
      <c r="B11" s="96"/>
      <c r="C11" s="96"/>
      <c r="D11" s="97"/>
      <c r="E11" s="67">
        <f>SUM(B11*C11)</f>
        <v>0</v>
      </c>
      <c r="F11" s="68">
        <v>0.1</v>
      </c>
      <c r="G11" s="74">
        <f t="shared" ref="G11:G23" si="1">SUM(E11*F11)</f>
        <v>0</v>
      </c>
      <c r="H11" s="67">
        <f t="shared" ref="H11:H23" si="2">SUM(E11+G11)</f>
        <v>0</v>
      </c>
      <c r="I11"/>
      <c r="J11" s="63"/>
      <c r="K11"/>
      <c r="L11"/>
    </row>
    <row r="12" spans="1:17" x14ac:dyDescent="0.2">
      <c r="A12" s="69" t="s">
        <v>21</v>
      </c>
      <c r="B12" s="97"/>
      <c r="C12" s="97"/>
      <c r="D12" s="97"/>
      <c r="E12" s="67">
        <f t="shared" ref="E12:E23" si="3">SUM(B12*C12)</f>
        <v>0</v>
      </c>
      <c r="F12" s="68">
        <v>0.1</v>
      </c>
      <c r="G12" s="74">
        <f t="shared" si="1"/>
        <v>0</v>
      </c>
      <c r="H12" s="67">
        <f t="shared" si="2"/>
        <v>0</v>
      </c>
      <c r="I12"/>
      <c r="J12" s="63"/>
      <c r="K12"/>
      <c r="L12"/>
    </row>
    <row r="13" spans="1:17" x14ac:dyDescent="0.2">
      <c r="A13" s="69" t="s">
        <v>21</v>
      </c>
      <c r="B13" s="97"/>
      <c r="C13" s="97"/>
      <c r="D13" s="97"/>
      <c r="E13" s="67">
        <f t="shared" si="3"/>
        <v>0</v>
      </c>
      <c r="F13" s="68">
        <v>0.1</v>
      </c>
      <c r="G13" s="74">
        <f t="shared" si="1"/>
        <v>0</v>
      </c>
      <c r="H13" s="67">
        <f t="shared" si="2"/>
        <v>0</v>
      </c>
      <c r="I13"/>
      <c r="J13" s="63"/>
      <c r="K13"/>
      <c r="L13"/>
    </row>
    <row r="14" spans="1:17" x14ac:dyDescent="0.2">
      <c r="A14" s="69" t="s">
        <v>21</v>
      </c>
      <c r="B14" s="97"/>
      <c r="C14" s="97"/>
      <c r="D14" s="97"/>
      <c r="E14" s="67">
        <f t="shared" si="3"/>
        <v>0</v>
      </c>
      <c r="F14" s="68">
        <v>0.1</v>
      </c>
      <c r="G14" s="74">
        <f t="shared" si="1"/>
        <v>0</v>
      </c>
      <c r="H14" s="67">
        <f t="shared" si="2"/>
        <v>0</v>
      </c>
      <c r="I14"/>
      <c r="J14" s="63"/>
      <c r="K14"/>
      <c r="L14"/>
    </row>
    <row r="15" spans="1:17" x14ac:dyDescent="0.2">
      <c r="A15" s="144" t="s">
        <v>21</v>
      </c>
      <c r="B15" s="97"/>
      <c r="C15" s="97"/>
      <c r="D15" s="97"/>
      <c r="E15" s="67">
        <f t="shared" si="3"/>
        <v>0</v>
      </c>
      <c r="F15" s="68">
        <v>0.1</v>
      </c>
      <c r="G15" s="74">
        <f t="shared" si="1"/>
        <v>0</v>
      </c>
      <c r="H15" s="67">
        <f t="shared" si="2"/>
        <v>0</v>
      </c>
      <c r="I15"/>
      <c r="J15" s="63"/>
      <c r="K15"/>
      <c r="L15"/>
    </row>
    <row r="16" spans="1:17" x14ac:dyDescent="0.2">
      <c r="A16" s="69" t="s">
        <v>21</v>
      </c>
      <c r="B16" s="97"/>
      <c r="C16" s="97"/>
      <c r="D16" s="97"/>
      <c r="E16" s="67">
        <f t="shared" si="3"/>
        <v>0</v>
      </c>
      <c r="F16" s="68">
        <v>0.1</v>
      </c>
      <c r="G16" s="74">
        <f t="shared" si="1"/>
        <v>0</v>
      </c>
      <c r="H16" s="67">
        <f t="shared" si="2"/>
        <v>0</v>
      </c>
      <c r="I16"/>
      <c r="J16" s="63"/>
      <c r="K16"/>
      <c r="L16"/>
    </row>
    <row r="17" spans="1:12" x14ac:dyDescent="0.2">
      <c r="A17" s="69" t="s">
        <v>21</v>
      </c>
      <c r="B17" s="97"/>
      <c r="C17" s="97"/>
      <c r="D17" s="97"/>
      <c r="E17" s="67">
        <f t="shared" si="3"/>
        <v>0</v>
      </c>
      <c r="F17" s="68">
        <v>0.1</v>
      </c>
      <c r="G17" s="74">
        <f t="shared" si="1"/>
        <v>0</v>
      </c>
      <c r="H17" s="67">
        <f t="shared" si="2"/>
        <v>0</v>
      </c>
      <c r="I17"/>
      <c r="J17" s="63"/>
      <c r="K17"/>
      <c r="L17"/>
    </row>
    <row r="18" spans="1:12" x14ac:dyDescent="0.2">
      <c r="A18" s="69" t="s">
        <v>21</v>
      </c>
      <c r="B18" s="97"/>
      <c r="C18" s="97"/>
      <c r="D18" s="97"/>
      <c r="E18" s="67">
        <f t="shared" si="3"/>
        <v>0</v>
      </c>
      <c r="F18" s="68">
        <v>0.1</v>
      </c>
      <c r="G18" s="74">
        <f t="shared" si="1"/>
        <v>0</v>
      </c>
      <c r="H18" s="67">
        <f t="shared" si="2"/>
        <v>0</v>
      </c>
      <c r="I18"/>
      <c r="J18" s="63"/>
      <c r="K18"/>
      <c r="L18"/>
    </row>
    <row r="19" spans="1:12" x14ac:dyDescent="0.2">
      <c r="A19" s="69" t="s">
        <v>21</v>
      </c>
      <c r="B19" s="97"/>
      <c r="C19" s="97"/>
      <c r="D19" s="97"/>
      <c r="E19" s="67">
        <f t="shared" si="3"/>
        <v>0</v>
      </c>
      <c r="F19" s="68">
        <v>0.1</v>
      </c>
      <c r="G19" s="74">
        <f t="shared" si="1"/>
        <v>0</v>
      </c>
      <c r="H19" s="67">
        <f t="shared" si="2"/>
        <v>0</v>
      </c>
      <c r="I19"/>
      <c r="J19" s="63"/>
      <c r="K19"/>
      <c r="L19"/>
    </row>
    <row r="20" spans="1:12" x14ac:dyDescent="0.2">
      <c r="A20" s="69" t="s">
        <v>21</v>
      </c>
      <c r="B20" s="97"/>
      <c r="C20" s="97"/>
      <c r="D20" s="97"/>
      <c r="E20" s="67">
        <f t="shared" si="3"/>
        <v>0</v>
      </c>
      <c r="F20" s="68">
        <v>0.1</v>
      </c>
      <c r="G20" s="74">
        <f t="shared" si="1"/>
        <v>0</v>
      </c>
      <c r="H20" s="67">
        <f t="shared" si="2"/>
        <v>0</v>
      </c>
      <c r="I20"/>
      <c r="J20" s="63"/>
      <c r="K20"/>
      <c r="L20"/>
    </row>
    <row r="21" spans="1:12" x14ac:dyDescent="0.2">
      <c r="A21" s="69" t="s">
        <v>21</v>
      </c>
      <c r="B21" s="97"/>
      <c r="C21" s="97"/>
      <c r="D21" s="97"/>
      <c r="E21" s="67">
        <f t="shared" si="3"/>
        <v>0</v>
      </c>
      <c r="F21" s="68">
        <v>0.1</v>
      </c>
      <c r="G21" s="74">
        <f t="shared" si="1"/>
        <v>0</v>
      </c>
      <c r="H21" s="67">
        <f t="shared" si="2"/>
        <v>0</v>
      </c>
      <c r="I21"/>
      <c r="J21" s="63"/>
      <c r="K21"/>
      <c r="L21"/>
    </row>
    <row r="22" spans="1:12" x14ac:dyDescent="0.2">
      <c r="A22" s="69" t="s">
        <v>21</v>
      </c>
      <c r="B22" s="97"/>
      <c r="C22" s="97"/>
      <c r="D22" s="97"/>
      <c r="E22" s="67">
        <f t="shared" si="3"/>
        <v>0</v>
      </c>
      <c r="F22" s="68">
        <v>0.1</v>
      </c>
      <c r="G22" s="74">
        <f t="shared" si="1"/>
        <v>0</v>
      </c>
      <c r="H22" s="67">
        <f t="shared" si="2"/>
        <v>0</v>
      </c>
      <c r="I22"/>
      <c r="J22" s="63"/>
      <c r="K22"/>
      <c r="L22"/>
    </row>
    <row r="23" spans="1:12" x14ac:dyDescent="0.2">
      <c r="A23" s="69" t="s">
        <v>21</v>
      </c>
      <c r="B23" s="96"/>
      <c r="C23" s="96"/>
      <c r="D23" s="96"/>
      <c r="E23" s="67">
        <f t="shared" si="3"/>
        <v>0</v>
      </c>
      <c r="F23" s="68">
        <v>0.1</v>
      </c>
      <c r="G23" s="74">
        <f t="shared" si="1"/>
        <v>0</v>
      </c>
      <c r="H23" s="67">
        <f t="shared" si="2"/>
        <v>0</v>
      </c>
      <c r="I23"/>
      <c r="J23"/>
      <c r="K23"/>
      <c r="L23"/>
    </row>
    <row r="24" spans="1:12" x14ac:dyDescent="0.2">
      <c r="A24" s="130" t="s">
        <v>40</v>
      </c>
      <c r="B24" s="131"/>
      <c r="C24" s="131"/>
      <c r="D24" s="131"/>
      <c r="E24" s="135">
        <f>SUM(E11:E23)</f>
        <v>0</v>
      </c>
      <c r="F24" s="136"/>
      <c r="G24" s="146">
        <f>SUM(G11:G23)</f>
        <v>0</v>
      </c>
      <c r="H24" s="146">
        <f>SUM(H11:H23)</f>
        <v>0</v>
      </c>
      <c r="I24"/>
      <c r="J24"/>
      <c r="K24"/>
      <c r="L24"/>
    </row>
    <row r="25" spans="1:12" ht="15" customHeight="1" x14ac:dyDescent="0.2">
      <c r="A25" s="138" t="s">
        <v>47</v>
      </c>
      <c r="B25" s="139"/>
      <c r="C25" s="139"/>
      <c r="D25" s="139"/>
      <c r="E25" s="140">
        <f>SUM(E10+E24)</f>
        <v>0</v>
      </c>
      <c r="F25" s="141"/>
      <c r="G25" s="140">
        <f>SUM(G10+G24)</f>
        <v>0</v>
      </c>
      <c r="H25" s="140">
        <f>SUM(H10+H24)</f>
        <v>0</v>
      </c>
      <c r="I25"/>
      <c r="J25"/>
      <c r="K25"/>
      <c r="L25"/>
    </row>
    <row r="26" spans="1:12" ht="15" customHeight="1" x14ac:dyDescent="0.2">
      <c r="A26" s="71"/>
      <c r="B26" s="99"/>
      <c r="C26" s="99"/>
      <c r="D26" s="99"/>
      <c r="E26" s="72"/>
      <c r="F26" s="28"/>
      <c r="G26" s="72"/>
      <c r="H26" s="72"/>
      <c r="I26"/>
      <c r="J26"/>
      <c r="K26"/>
      <c r="L26"/>
    </row>
    <row r="27" spans="1:12" x14ac:dyDescent="0.2">
      <c r="A27" s="20" t="s">
        <v>36</v>
      </c>
      <c r="B27" s="96"/>
      <c r="C27" s="96"/>
      <c r="D27" s="96"/>
      <c r="E27" s="36"/>
      <c r="F27" s="27"/>
      <c r="G27" s="30"/>
      <c r="H27" s="18"/>
      <c r="I27"/>
      <c r="J27"/>
      <c r="K27"/>
      <c r="L27"/>
    </row>
    <row r="28" spans="1:12" x14ac:dyDescent="0.2">
      <c r="A28" s="105" t="s">
        <v>34</v>
      </c>
      <c r="B28" s="97">
        <v>1</v>
      </c>
      <c r="C28" s="97">
        <v>50</v>
      </c>
      <c r="D28" s="97">
        <v>75</v>
      </c>
      <c r="E28" s="67">
        <f>SUM(B28*C28*D28)</f>
        <v>3750</v>
      </c>
      <c r="F28" s="163">
        <v>0.1</v>
      </c>
      <c r="G28" s="74">
        <f>SUM(E28*F28)</f>
        <v>375</v>
      </c>
      <c r="H28" s="67">
        <f>SUM(E28+G28)</f>
        <v>4125</v>
      </c>
      <c r="I28"/>
      <c r="J28"/>
      <c r="K28"/>
      <c r="L28"/>
    </row>
    <row r="29" spans="1:12" ht="13.35" customHeight="1" x14ac:dyDescent="0.2">
      <c r="A29" s="64" t="s">
        <v>23</v>
      </c>
      <c r="B29" s="97">
        <v>6</v>
      </c>
      <c r="C29" s="97">
        <v>50</v>
      </c>
      <c r="D29" s="97">
        <v>35</v>
      </c>
      <c r="E29" s="67">
        <f>SUM(B29*C29*D29)</f>
        <v>10500</v>
      </c>
      <c r="F29" s="68">
        <v>0.1</v>
      </c>
      <c r="G29" s="74">
        <f>SUM(E29*F29)</f>
        <v>1050</v>
      </c>
      <c r="H29" s="67">
        <f>SUM(E29+G29)</f>
        <v>11550</v>
      </c>
      <c r="I29"/>
      <c r="J29"/>
      <c r="K29"/>
      <c r="L29"/>
    </row>
    <row r="30" spans="1:12" x14ac:dyDescent="0.2">
      <c r="A30" s="64" t="s">
        <v>24</v>
      </c>
      <c r="B30" s="97">
        <v>100</v>
      </c>
      <c r="C30" s="97">
        <v>10</v>
      </c>
      <c r="D30" s="97">
        <v>18</v>
      </c>
      <c r="E30" s="67">
        <f>SUM(B30*C30*D30)</f>
        <v>18000</v>
      </c>
      <c r="F30" s="68">
        <v>0.1</v>
      </c>
      <c r="G30" s="74">
        <f>SUM(E30*F30)</f>
        <v>1800</v>
      </c>
      <c r="H30" s="67">
        <f>SUM(E30+G30)</f>
        <v>19800</v>
      </c>
      <c r="I30"/>
      <c r="J30"/>
      <c r="K30"/>
      <c r="L30"/>
    </row>
    <row r="31" spans="1:12" x14ac:dyDescent="0.2">
      <c r="A31" s="105" t="s">
        <v>35</v>
      </c>
      <c r="B31" s="97">
        <v>6</v>
      </c>
      <c r="C31" s="97">
        <v>74</v>
      </c>
      <c r="D31" s="97">
        <v>26</v>
      </c>
      <c r="E31" s="67">
        <f>SUM(B31*C31*D31)</f>
        <v>11544</v>
      </c>
      <c r="F31" s="68">
        <v>0.1</v>
      </c>
      <c r="G31" s="74">
        <f>SUM(E31*F31)</f>
        <v>1154.4000000000001</v>
      </c>
      <c r="H31" s="67">
        <f>SUM(E31+G31)</f>
        <v>12698.4</v>
      </c>
      <c r="I31"/>
      <c r="J31"/>
      <c r="K31"/>
      <c r="L31"/>
    </row>
    <row r="32" spans="1:12" x14ac:dyDescent="0.2">
      <c r="A32" s="64" t="s">
        <v>25</v>
      </c>
      <c r="B32" s="97"/>
      <c r="C32" s="97"/>
      <c r="D32" s="97"/>
      <c r="E32" s="67">
        <f>SUM(B32*C32*D32)</f>
        <v>0</v>
      </c>
      <c r="F32" s="68">
        <v>0.1</v>
      </c>
      <c r="G32" s="74">
        <f>SUM(E32*F32)</f>
        <v>0</v>
      </c>
      <c r="H32" s="67">
        <f>SUM(E32+G32)</f>
        <v>0</v>
      </c>
      <c r="I32"/>
      <c r="J32"/>
      <c r="K32"/>
      <c r="L32"/>
    </row>
    <row r="33" spans="1:12" ht="13.5" customHeight="1" x14ac:dyDescent="0.2">
      <c r="A33" s="138" t="s">
        <v>26</v>
      </c>
      <c r="B33" s="139"/>
      <c r="C33" s="139"/>
      <c r="D33" s="100"/>
      <c r="E33" s="113">
        <f>SUM(E28:E32)</f>
        <v>43794</v>
      </c>
      <c r="F33" s="73"/>
      <c r="G33" s="113">
        <f>SUM(G28:G32)</f>
        <v>4379.3999999999996</v>
      </c>
      <c r="H33" s="113">
        <f>SUM(H28:H32)</f>
        <v>48173.4</v>
      </c>
      <c r="I33"/>
      <c r="J33"/>
      <c r="K33"/>
      <c r="L33"/>
    </row>
    <row r="34" spans="1:12" ht="15" customHeight="1" x14ac:dyDescent="0.2">
      <c r="A34" s="1"/>
      <c r="B34" s="99"/>
      <c r="C34" s="99"/>
      <c r="D34" s="99"/>
      <c r="E34" s="37"/>
      <c r="F34" s="29"/>
      <c r="G34" s="31"/>
      <c r="H34" s="33"/>
      <c r="I34"/>
      <c r="J34"/>
      <c r="K34"/>
      <c r="L34"/>
    </row>
    <row r="35" spans="1:12" ht="13.35" customHeight="1" x14ac:dyDescent="0.2">
      <c r="A35" s="1" t="s">
        <v>27</v>
      </c>
      <c r="B35" s="99"/>
      <c r="C35" s="99"/>
      <c r="D35" s="99"/>
      <c r="E35" s="38"/>
      <c r="F35" s="29"/>
      <c r="G35" s="32"/>
      <c r="H35" s="34"/>
      <c r="I35"/>
      <c r="J35"/>
      <c r="K35"/>
      <c r="L35"/>
    </row>
    <row r="36" spans="1:12" ht="27.95" customHeight="1" x14ac:dyDescent="0.2">
      <c r="A36" s="164" t="s">
        <v>41</v>
      </c>
      <c r="B36" s="165">
        <v>1</v>
      </c>
      <c r="C36" s="165">
        <v>2184</v>
      </c>
      <c r="D36" s="165">
        <v>18</v>
      </c>
      <c r="E36" s="67">
        <f>SUM(B36*C36*D36)</f>
        <v>39312</v>
      </c>
      <c r="F36" s="68">
        <v>0.1</v>
      </c>
      <c r="G36" s="74">
        <f>SUM(E36*F36)</f>
        <v>3931.2000000000003</v>
      </c>
      <c r="H36" s="67">
        <f>SUM(E36+G36)</f>
        <v>43243.199999999997</v>
      </c>
      <c r="I36"/>
      <c r="J36"/>
      <c r="K36"/>
      <c r="L36"/>
    </row>
    <row r="37" spans="1:12" ht="42.95" customHeight="1" x14ac:dyDescent="0.2">
      <c r="A37" s="164" t="s">
        <v>37</v>
      </c>
      <c r="B37" s="97"/>
      <c r="C37" s="97"/>
      <c r="D37" s="97"/>
      <c r="E37" s="67">
        <f>SUM(B37*C37*D37)</f>
        <v>0</v>
      </c>
      <c r="F37" s="68">
        <v>0.1</v>
      </c>
      <c r="G37" s="74">
        <f>SUM(E37*F37)</f>
        <v>0</v>
      </c>
      <c r="H37" s="67">
        <f>SUM(E37+G37)</f>
        <v>0</v>
      </c>
      <c r="I37"/>
      <c r="J37"/>
      <c r="K37"/>
      <c r="L37"/>
    </row>
    <row r="38" spans="1:12" ht="13.35" customHeight="1" x14ac:dyDescent="0.2">
      <c r="A38" s="142" t="s">
        <v>28</v>
      </c>
      <c r="B38" s="139"/>
      <c r="C38" s="139"/>
      <c r="D38" s="139"/>
      <c r="E38" s="114">
        <f>SUM(E36:E37)</f>
        <v>39312</v>
      </c>
      <c r="F38" s="73"/>
      <c r="G38" s="114">
        <f>SUM(G36:G37)</f>
        <v>3931.2000000000003</v>
      </c>
      <c r="H38" s="114">
        <f>SUM(H36:H37)</f>
        <v>43243.199999999997</v>
      </c>
      <c r="I38"/>
      <c r="J38"/>
      <c r="K38"/>
      <c r="L38"/>
    </row>
    <row r="39" spans="1:12" ht="15" customHeight="1" x14ac:dyDescent="0.2">
      <c r="A39" s="1"/>
      <c r="B39" s="99"/>
      <c r="C39" s="99"/>
      <c r="D39" s="99"/>
      <c r="E39" s="36"/>
      <c r="F39" s="27"/>
      <c r="G39" s="30"/>
      <c r="H39" s="26"/>
      <c r="I39"/>
      <c r="J39"/>
      <c r="K39"/>
      <c r="L39"/>
    </row>
    <row r="40" spans="1:12" ht="13.35" customHeight="1" x14ac:dyDescent="0.2">
      <c r="A40" s="17" t="s">
        <v>38</v>
      </c>
      <c r="B40" s="96"/>
      <c r="C40" s="96"/>
      <c r="D40" s="96"/>
      <c r="E40" s="36"/>
      <c r="F40" s="27"/>
      <c r="G40" s="30"/>
      <c r="H40" s="18"/>
      <c r="I40"/>
      <c r="J40"/>
      <c r="K40"/>
      <c r="L40"/>
    </row>
    <row r="41" spans="1:12" ht="13.35" customHeight="1" x14ac:dyDescent="0.2">
      <c r="A41" s="76" t="s">
        <v>29</v>
      </c>
      <c r="B41" s="96"/>
      <c r="C41" s="96"/>
      <c r="D41" s="96"/>
      <c r="E41" s="67">
        <f>SUM(B41*C41*D41)</f>
        <v>0</v>
      </c>
      <c r="F41" s="68">
        <v>0.1</v>
      </c>
      <c r="G41" s="74">
        <f>SUM(E41*F41)</f>
        <v>0</v>
      </c>
      <c r="H41" s="67">
        <f>SUM(E41+G41)</f>
        <v>0</v>
      </c>
      <c r="I41"/>
      <c r="J41"/>
      <c r="K41"/>
      <c r="L41"/>
    </row>
    <row r="42" spans="1:12" ht="13.35" customHeight="1" x14ac:dyDescent="0.2">
      <c r="A42" s="76" t="s">
        <v>29</v>
      </c>
      <c r="B42" s="96"/>
      <c r="C42" s="96"/>
      <c r="D42" s="96"/>
      <c r="E42" s="67">
        <f>SUM(B42*C42*D42)</f>
        <v>0</v>
      </c>
      <c r="F42" s="68">
        <v>0.1</v>
      </c>
      <c r="G42" s="74">
        <f>SUM(E42*F42)</f>
        <v>0</v>
      </c>
      <c r="H42" s="67">
        <f>SUM(E42+G42)</f>
        <v>0</v>
      </c>
      <c r="I42"/>
      <c r="J42"/>
      <c r="K42"/>
      <c r="L42"/>
    </row>
    <row r="43" spans="1:12" ht="13.35" customHeight="1" x14ac:dyDescent="0.2">
      <c r="A43" s="76" t="s">
        <v>29</v>
      </c>
      <c r="B43" s="96"/>
      <c r="C43" s="96"/>
      <c r="D43" s="96"/>
      <c r="E43" s="67">
        <f>SUM(B43*C43*D43)</f>
        <v>0</v>
      </c>
      <c r="F43" s="68">
        <v>0.1</v>
      </c>
      <c r="G43" s="74">
        <f>SUM(E43*F43)</f>
        <v>0</v>
      </c>
      <c r="H43" s="67">
        <f>SUM(E43+G43)</f>
        <v>0</v>
      </c>
      <c r="I43"/>
      <c r="J43"/>
      <c r="K43"/>
      <c r="L43"/>
    </row>
    <row r="44" spans="1:12" s="21" customFormat="1" ht="13.35" customHeight="1" x14ac:dyDescent="0.2">
      <c r="A44" s="111" t="s">
        <v>30</v>
      </c>
      <c r="B44" s="77"/>
      <c r="C44" s="77"/>
      <c r="D44" s="77"/>
      <c r="E44" s="114">
        <f>SUM(E41:E43)</f>
        <v>0</v>
      </c>
      <c r="F44" s="78"/>
      <c r="G44" s="114">
        <f>SUM(G41:G43)</f>
        <v>0</v>
      </c>
      <c r="H44" s="114">
        <f>SUM(H41:H43)</f>
        <v>0</v>
      </c>
      <c r="I44" s="7"/>
      <c r="J44" s="7"/>
      <c r="K44" s="7"/>
      <c r="L44" s="7"/>
    </row>
    <row r="45" spans="1:12" ht="22.5" customHeight="1" thickBot="1" x14ac:dyDescent="0.25">
      <c r="A45" s="87"/>
      <c r="B45" s="65"/>
      <c r="C45" s="65"/>
      <c r="D45" s="65"/>
      <c r="E45" s="36"/>
      <c r="F45" s="27"/>
      <c r="G45" s="30"/>
      <c r="H45" s="18"/>
      <c r="I45"/>
      <c r="J45"/>
      <c r="K45"/>
      <c r="L45"/>
    </row>
    <row r="46" spans="1:12" s="86" customFormat="1" ht="27" customHeight="1" thickBot="1" x14ac:dyDescent="0.25">
      <c r="A46" s="88" t="s">
        <v>31</v>
      </c>
      <c r="B46" s="89"/>
      <c r="C46" s="89"/>
      <c r="D46" s="89"/>
      <c r="E46" s="90">
        <f>SUM(E25+E33+E38+E44)</f>
        <v>83106</v>
      </c>
      <c r="F46" s="91"/>
      <c r="G46" s="90">
        <f>SUM(G25+G33+G38+G44)</f>
        <v>8310.6</v>
      </c>
      <c r="H46" s="90">
        <f>SUM(H25+H33+H38+H44)</f>
        <v>91416.6</v>
      </c>
      <c r="I46" s="85"/>
      <c r="J46" s="85"/>
      <c r="K46" s="85"/>
      <c r="L46" s="85"/>
    </row>
    <row r="47" spans="1:12" x14ac:dyDescent="0.2">
      <c r="A47" s="66"/>
      <c r="B47" s="66"/>
      <c r="C47" s="66"/>
      <c r="D47" s="66"/>
      <c r="J47"/>
      <c r="K47"/>
      <c r="L47"/>
    </row>
    <row r="48" spans="1:12" ht="15" customHeight="1" x14ac:dyDescent="0.2">
      <c r="A48" s="24"/>
      <c r="B48" s="24"/>
      <c r="C48" s="24"/>
      <c r="D48" s="24"/>
      <c r="E48" s="23"/>
      <c r="F48" s="23"/>
      <c r="G48" s="23"/>
      <c r="H48" s="62"/>
    </row>
    <row r="49" spans="1:9" ht="6.75" customHeight="1" x14ac:dyDescent="0.2">
      <c r="A49" s="24"/>
      <c r="B49" s="24"/>
      <c r="C49" s="24"/>
      <c r="D49" s="24"/>
      <c r="E49" s="23"/>
      <c r="F49" s="23"/>
      <c r="G49" s="23"/>
      <c r="H49" s="23"/>
    </row>
    <row r="50" spans="1:9" ht="15" customHeight="1" x14ac:dyDescent="0.2">
      <c r="A50" s="24"/>
      <c r="B50" s="24"/>
      <c r="C50" s="24"/>
      <c r="D50" s="24"/>
      <c r="E50" s="23"/>
      <c r="F50" s="23"/>
      <c r="G50" s="23"/>
      <c r="H50" s="23"/>
    </row>
    <row r="51" spans="1:9" ht="6.75" customHeight="1" x14ac:dyDescent="0.2">
      <c r="A51" s="24"/>
      <c r="B51" s="24"/>
      <c r="C51" s="24"/>
      <c r="D51" s="24"/>
      <c r="E51" s="23"/>
      <c r="F51" s="23"/>
      <c r="G51" s="23"/>
      <c r="H51" s="23"/>
    </row>
    <row r="52" spans="1:9" ht="6.75" customHeight="1" x14ac:dyDescent="0.2">
      <c r="A52" s="21"/>
      <c r="B52" s="21"/>
      <c r="C52" s="21"/>
      <c r="D52" s="21"/>
    </row>
    <row r="55" spans="1:9" ht="37.700000000000003" customHeight="1" x14ac:dyDescent="0.2">
      <c r="A55" s="174"/>
      <c r="B55" s="174"/>
      <c r="C55" s="174"/>
      <c r="D55" s="174"/>
      <c r="E55" s="174"/>
      <c r="F55" s="104"/>
      <c r="G55" s="104"/>
      <c r="H55" s="104"/>
      <c r="I55" s="4"/>
    </row>
  </sheetData>
  <customSheetViews>
    <customSheetView guid="{3BEBFCAB-3F9E-4F80-A11C-A0382E396F12}" fitToPage="1" hiddenColumns="1" topLeftCell="A10">
      <selection activeCell="H27" sqref="H27"/>
      <pageMargins left="0" right="0" top="0" bottom="0" header="0" footer="0"/>
      <printOptions horizontalCentered="1"/>
      <pageSetup scale="63" orientation="portrait"/>
      <headerFooter alignWithMargins="0"/>
    </customSheetView>
  </customSheetViews>
  <mergeCells count="8">
    <mergeCell ref="A55:E55"/>
    <mergeCell ref="A1:A2"/>
    <mergeCell ref="F1:G1"/>
    <mergeCell ref="H1:H2"/>
    <mergeCell ref="E1:E2"/>
    <mergeCell ref="B1:B2"/>
    <mergeCell ref="C1:C2"/>
    <mergeCell ref="D1:D2"/>
  </mergeCells>
  <phoneticPr fontId="2" type="noConversion"/>
  <printOptions horizontalCentered="1"/>
  <pageMargins left="0" right="0" top="0.39370078740157483" bottom="0.6692913385826772" header="0.23622047244094491" footer="0.35433070866141736"/>
  <pageSetup scale="68" orientation="portrait"/>
  <headerFooter alignWithMargins="0">
    <oddFooter>&amp;R&amp;"Arial,Bold Italic"&amp;12___________________________________________________________________________________________________________ Cost Estimate for Project No. XXXX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47"/>
  <sheetViews>
    <sheetView workbookViewId="0">
      <pane ySplit="1" topLeftCell="A18" activePane="bottomLeft" state="frozen"/>
      <selection pane="bottomLeft" activeCell="B18" sqref="B18"/>
    </sheetView>
  </sheetViews>
  <sheetFormatPr defaultColWidth="9.140625" defaultRowHeight="12.75" x14ac:dyDescent="0.2"/>
  <cols>
    <col min="1" max="1" width="59.140625" style="25" customWidth="1"/>
    <col min="2" max="2" width="20.7109375" style="25" customWidth="1"/>
    <col min="3" max="3" width="23.42578125" style="25" bestFit="1" customWidth="1"/>
    <col min="4" max="4" width="14.28515625" style="25" customWidth="1"/>
    <col min="5" max="5" width="12.42578125" style="21" customWidth="1"/>
    <col min="6" max="6" width="9.42578125" style="21" customWidth="1"/>
    <col min="7" max="7" width="15.28515625" style="21" customWidth="1"/>
    <col min="8" max="8" width="43.85546875" style="21" customWidth="1"/>
    <col min="9" max="9" width="3.28515625" style="21" customWidth="1"/>
    <col min="10" max="10" width="17.85546875" style="4" customWidth="1"/>
    <col min="11" max="11" width="55.7109375" style="4" customWidth="1"/>
    <col min="12" max="12" width="16.7109375" style="4" customWidth="1"/>
    <col min="13" max="13" width="59.140625" style="4" customWidth="1"/>
    <col min="14" max="16384" width="9.140625" style="4"/>
  </cols>
  <sheetData>
    <row r="1" spans="1:17" s="13" customFormat="1" ht="53.1" customHeight="1" thickBot="1" x14ac:dyDescent="0.25">
      <c r="A1" s="175" t="s">
        <v>8</v>
      </c>
      <c r="B1" s="179" t="s">
        <v>12</v>
      </c>
      <c r="C1" s="181" t="s">
        <v>13</v>
      </c>
      <c r="D1" s="181" t="s">
        <v>14</v>
      </c>
      <c r="E1" s="175" t="s">
        <v>9</v>
      </c>
      <c r="F1" s="177" t="s">
        <v>10</v>
      </c>
      <c r="G1" s="178"/>
      <c r="H1" s="175" t="s">
        <v>11</v>
      </c>
      <c r="I1" s="103"/>
      <c r="J1"/>
      <c r="K1"/>
      <c r="L1"/>
      <c r="M1" s="14"/>
      <c r="N1" s="14"/>
      <c r="O1" s="14"/>
      <c r="P1" s="14"/>
      <c r="Q1" s="103"/>
    </row>
    <row r="2" spans="1:17" ht="25.5" customHeight="1" thickBot="1" x14ac:dyDescent="0.25">
      <c r="A2" s="176"/>
      <c r="B2" s="180"/>
      <c r="C2" s="182"/>
      <c r="D2" s="182"/>
      <c r="E2" s="176"/>
      <c r="F2" s="15" t="s">
        <v>15</v>
      </c>
      <c r="G2" s="16" t="s">
        <v>16</v>
      </c>
      <c r="H2" s="176"/>
      <c r="I2"/>
      <c r="J2"/>
      <c r="K2"/>
      <c r="L2"/>
    </row>
    <row r="3" spans="1:17" x14ac:dyDescent="0.2">
      <c r="A3" s="121" t="s">
        <v>32</v>
      </c>
      <c r="B3" s="122"/>
      <c r="C3" s="122"/>
      <c r="D3" s="122"/>
      <c r="E3" s="123"/>
      <c r="F3" s="124"/>
      <c r="G3" s="125"/>
      <c r="H3" s="126"/>
      <c r="I3"/>
      <c r="J3" s="19"/>
      <c r="K3"/>
      <c r="L3"/>
    </row>
    <row r="4" spans="1:17" x14ac:dyDescent="0.2">
      <c r="A4" s="127" t="s">
        <v>39</v>
      </c>
      <c r="B4" s="128"/>
      <c r="C4" s="128"/>
      <c r="D4" s="128"/>
      <c r="E4" s="126"/>
      <c r="F4" s="129"/>
      <c r="G4" s="126"/>
      <c r="H4" s="126"/>
      <c r="I4"/>
      <c r="J4"/>
      <c r="K4"/>
      <c r="L4"/>
    </row>
    <row r="5" spans="1:17" x14ac:dyDescent="0.2">
      <c r="A5" s="69" t="s">
        <v>17</v>
      </c>
      <c r="B5" s="97">
        <v>1</v>
      </c>
      <c r="C5" s="97">
        <v>8</v>
      </c>
      <c r="D5" s="97">
        <v>74</v>
      </c>
      <c r="E5" s="67">
        <f>SUM(B5*C5*D5)</f>
        <v>592</v>
      </c>
      <c r="F5" s="68">
        <v>0.1</v>
      </c>
      <c r="G5" s="74">
        <f>SUM(E5*F5)</f>
        <v>59.2</v>
      </c>
      <c r="H5" s="67">
        <f>SUM(E5+G5)</f>
        <v>651.20000000000005</v>
      </c>
      <c r="I5"/>
      <c r="J5"/>
      <c r="K5"/>
      <c r="L5"/>
    </row>
    <row r="6" spans="1:17" x14ac:dyDescent="0.2">
      <c r="A6" s="69" t="s">
        <v>18</v>
      </c>
      <c r="B6" s="97"/>
      <c r="C6" s="97"/>
      <c r="D6" s="97"/>
      <c r="E6" s="67">
        <f t="shared" ref="E6:E7" si="0">SUM(B6*C6*D6)</f>
        <v>0</v>
      </c>
      <c r="F6" s="68">
        <v>0.1</v>
      </c>
      <c r="G6" s="74">
        <f>SUM(E6*F6)</f>
        <v>0</v>
      </c>
      <c r="H6" s="67">
        <f>SUM(E6+G6)</f>
        <v>0</v>
      </c>
      <c r="I6"/>
      <c r="J6"/>
      <c r="K6"/>
      <c r="L6"/>
    </row>
    <row r="7" spans="1:17" x14ac:dyDescent="0.2">
      <c r="A7" s="69" t="s">
        <v>19</v>
      </c>
      <c r="B7" s="97">
        <v>6</v>
      </c>
      <c r="C7" s="97">
        <v>3</v>
      </c>
      <c r="D7" s="97">
        <v>26</v>
      </c>
      <c r="E7" s="67">
        <f t="shared" si="0"/>
        <v>468</v>
      </c>
      <c r="F7" s="68">
        <v>0.1</v>
      </c>
      <c r="G7" s="74">
        <f>SUM(E7*F7)</f>
        <v>46.800000000000004</v>
      </c>
      <c r="H7" s="67">
        <f>SUM(E7+G7)</f>
        <v>514.79999999999995</v>
      </c>
      <c r="I7"/>
      <c r="J7"/>
      <c r="K7"/>
      <c r="L7"/>
    </row>
    <row r="8" spans="1:17" s="84" customFormat="1" x14ac:dyDescent="0.2">
      <c r="A8" s="130" t="s">
        <v>20</v>
      </c>
      <c r="B8" s="131"/>
      <c r="C8" s="131"/>
      <c r="D8" s="131"/>
      <c r="E8" s="132">
        <f>SUM(E5:E7)</f>
        <v>1060</v>
      </c>
      <c r="F8" s="133">
        <v>0.1</v>
      </c>
      <c r="G8" s="134">
        <f>SUM(G5:G7)</f>
        <v>106</v>
      </c>
      <c r="H8" s="134">
        <f>SUM(H5:H7)</f>
        <v>1166</v>
      </c>
      <c r="I8" s="82"/>
      <c r="J8" s="82"/>
      <c r="K8" s="82"/>
      <c r="L8" s="82"/>
    </row>
    <row r="9" spans="1:17" s="84" customFormat="1" x14ac:dyDescent="0.2">
      <c r="A9" s="107"/>
      <c r="B9" s="96"/>
      <c r="C9" s="96"/>
      <c r="D9" s="96"/>
      <c r="E9" s="106"/>
      <c r="F9" s="116"/>
      <c r="G9" s="115"/>
      <c r="H9" s="115"/>
      <c r="I9" s="82"/>
      <c r="J9" s="83"/>
      <c r="K9" s="82"/>
      <c r="L9" s="82"/>
    </row>
    <row r="10" spans="1:17" x14ac:dyDescent="0.2">
      <c r="A10" s="70" t="s">
        <v>33</v>
      </c>
      <c r="B10" s="96"/>
      <c r="C10" s="96"/>
      <c r="D10" s="96"/>
      <c r="E10" s="117"/>
      <c r="F10" s="81"/>
      <c r="G10" s="80"/>
      <c r="H10" s="80"/>
      <c r="I10"/>
      <c r="J10" s="63"/>
      <c r="K10"/>
      <c r="L10"/>
    </row>
    <row r="11" spans="1:17" x14ac:dyDescent="0.2">
      <c r="A11" s="144" t="s">
        <v>50</v>
      </c>
      <c r="B11" s="96">
        <v>5</v>
      </c>
      <c r="C11" s="96">
        <v>500</v>
      </c>
      <c r="D11" s="97"/>
      <c r="E11" s="67">
        <f>SUM(B11*C11)</f>
        <v>2500</v>
      </c>
      <c r="F11" s="68">
        <v>0.1</v>
      </c>
      <c r="G11" s="74">
        <f t="shared" ref="G11:G23" si="1">SUM(E11*F11)</f>
        <v>250</v>
      </c>
      <c r="H11" s="67">
        <f t="shared" ref="H11:H23" si="2">SUM(E11+G11)</f>
        <v>2750</v>
      </c>
      <c r="I11"/>
      <c r="J11" s="63"/>
      <c r="K11"/>
      <c r="L11"/>
    </row>
    <row r="12" spans="1:17" x14ac:dyDescent="0.2">
      <c r="A12" s="144" t="s">
        <v>51</v>
      </c>
      <c r="B12" s="97">
        <v>10</v>
      </c>
      <c r="C12" s="97">
        <v>500</v>
      </c>
      <c r="D12" s="97"/>
      <c r="E12" s="67">
        <f t="shared" ref="E12:E23" si="3">SUM(B12*C12)</f>
        <v>5000</v>
      </c>
      <c r="F12" s="68">
        <v>0.1</v>
      </c>
      <c r="G12" s="74">
        <f t="shared" si="1"/>
        <v>500</v>
      </c>
      <c r="H12" s="67">
        <f t="shared" si="2"/>
        <v>5500</v>
      </c>
      <c r="I12"/>
      <c r="J12" s="63"/>
      <c r="K12"/>
      <c r="L12"/>
    </row>
    <row r="13" spans="1:17" s="84" customFormat="1" x14ac:dyDescent="0.2">
      <c r="A13" s="69" t="s">
        <v>21</v>
      </c>
      <c r="B13" s="97"/>
      <c r="C13" s="97"/>
      <c r="D13" s="97"/>
      <c r="E13" s="67">
        <f t="shared" si="3"/>
        <v>0</v>
      </c>
      <c r="F13" s="68">
        <v>0.1</v>
      </c>
      <c r="G13" s="74">
        <f t="shared" si="1"/>
        <v>0</v>
      </c>
      <c r="H13" s="67">
        <f t="shared" si="2"/>
        <v>0</v>
      </c>
      <c r="I13" s="82"/>
      <c r="J13" s="83"/>
      <c r="K13" s="82"/>
      <c r="L13" s="82"/>
    </row>
    <row r="14" spans="1:17" s="84" customFormat="1" x14ac:dyDescent="0.2">
      <c r="A14" s="69" t="s">
        <v>21</v>
      </c>
      <c r="B14" s="97"/>
      <c r="C14" s="97"/>
      <c r="D14" s="97"/>
      <c r="E14" s="67">
        <f t="shared" si="3"/>
        <v>0</v>
      </c>
      <c r="F14" s="68">
        <v>0.1</v>
      </c>
      <c r="G14" s="74">
        <f t="shared" si="1"/>
        <v>0</v>
      </c>
      <c r="H14" s="67">
        <f t="shared" si="2"/>
        <v>0</v>
      </c>
      <c r="I14" s="82"/>
      <c r="J14" s="83"/>
      <c r="K14" s="82"/>
      <c r="L14" s="82"/>
    </row>
    <row r="15" spans="1:17" x14ac:dyDescent="0.2">
      <c r="A15" s="69" t="s">
        <v>21</v>
      </c>
      <c r="B15" s="97"/>
      <c r="C15" s="97"/>
      <c r="D15" s="97"/>
      <c r="E15" s="67">
        <f t="shared" si="3"/>
        <v>0</v>
      </c>
      <c r="F15" s="68">
        <v>0.1</v>
      </c>
      <c r="G15" s="74">
        <f t="shared" si="1"/>
        <v>0</v>
      </c>
      <c r="H15" s="67">
        <f t="shared" si="2"/>
        <v>0</v>
      </c>
      <c r="I15"/>
      <c r="J15" s="63"/>
      <c r="K15"/>
      <c r="L15"/>
    </row>
    <row r="16" spans="1:17" x14ac:dyDescent="0.2">
      <c r="A16" s="69" t="s">
        <v>21</v>
      </c>
      <c r="B16" s="97"/>
      <c r="C16" s="97"/>
      <c r="D16" s="97"/>
      <c r="E16" s="67">
        <f t="shared" si="3"/>
        <v>0</v>
      </c>
      <c r="F16" s="68">
        <v>0.1</v>
      </c>
      <c r="G16" s="74">
        <f t="shared" si="1"/>
        <v>0</v>
      </c>
      <c r="H16" s="67">
        <f t="shared" si="2"/>
        <v>0</v>
      </c>
      <c r="I16"/>
      <c r="J16" s="63"/>
      <c r="K16"/>
      <c r="L16"/>
    </row>
    <row r="17" spans="1:12" x14ac:dyDescent="0.2">
      <c r="A17" s="69" t="s">
        <v>21</v>
      </c>
      <c r="B17" s="97"/>
      <c r="C17" s="97"/>
      <c r="D17" s="97"/>
      <c r="E17" s="67">
        <f t="shared" si="3"/>
        <v>0</v>
      </c>
      <c r="F17" s="68">
        <v>0.1</v>
      </c>
      <c r="G17" s="74">
        <f t="shared" si="1"/>
        <v>0</v>
      </c>
      <c r="H17" s="67">
        <f t="shared" si="2"/>
        <v>0</v>
      </c>
      <c r="I17"/>
      <c r="J17"/>
      <c r="K17"/>
      <c r="L17"/>
    </row>
    <row r="18" spans="1:12" s="84" customFormat="1" x14ac:dyDescent="0.2">
      <c r="A18" s="69" t="s">
        <v>21</v>
      </c>
      <c r="B18" s="97"/>
      <c r="C18" s="97"/>
      <c r="D18" s="97"/>
      <c r="E18" s="67">
        <f t="shared" si="3"/>
        <v>0</v>
      </c>
      <c r="F18" s="68">
        <v>0.1</v>
      </c>
      <c r="G18" s="74">
        <f t="shared" si="1"/>
        <v>0</v>
      </c>
      <c r="H18" s="67">
        <f t="shared" si="2"/>
        <v>0</v>
      </c>
      <c r="I18" s="82"/>
      <c r="J18" s="82"/>
      <c r="K18" s="82"/>
      <c r="L18" s="82"/>
    </row>
    <row r="19" spans="1:12" ht="15" customHeight="1" x14ac:dyDescent="0.2">
      <c r="A19" s="69" t="s">
        <v>21</v>
      </c>
      <c r="B19" s="97"/>
      <c r="C19" s="97"/>
      <c r="D19" s="97"/>
      <c r="E19" s="67">
        <f t="shared" si="3"/>
        <v>0</v>
      </c>
      <c r="F19" s="68">
        <v>0.1</v>
      </c>
      <c r="G19" s="74">
        <f t="shared" si="1"/>
        <v>0</v>
      </c>
      <c r="H19" s="67">
        <f t="shared" si="2"/>
        <v>0</v>
      </c>
      <c r="I19"/>
      <c r="J19"/>
      <c r="K19"/>
      <c r="L19"/>
    </row>
    <row r="20" spans="1:12" ht="15" customHeight="1" x14ac:dyDescent="0.2">
      <c r="A20" s="69" t="s">
        <v>21</v>
      </c>
      <c r="B20" s="97"/>
      <c r="C20" s="97"/>
      <c r="D20" s="97"/>
      <c r="E20" s="67">
        <f t="shared" si="3"/>
        <v>0</v>
      </c>
      <c r="F20" s="68">
        <v>0.1</v>
      </c>
      <c r="G20" s="74">
        <f t="shared" si="1"/>
        <v>0</v>
      </c>
      <c r="H20" s="67">
        <f t="shared" si="2"/>
        <v>0</v>
      </c>
      <c r="I20"/>
      <c r="J20"/>
      <c r="K20"/>
      <c r="L20"/>
    </row>
    <row r="21" spans="1:12" x14ac:dyDescent="0.2">
      <c r="A21" s="69" t="s">
        <v>21</v>
      </c>
      <c r="B21" s="97"/>
      <c r="C21" s="97"/>
      <c r="D21" s="97"/>
      <c r="E21" s="67">
        <f t="shared" si="3"/>
        <v>0</v>
      </c>
      <c r="F21" s="68">
        <v>0.1</v>
      </c>
      <c r="G21" s="74">
        <f t="shared" si="1"/>
        <v>0</v>
      </c>
      <c r="H21" s="67">
        <f t="shared" si="2"/>
        <v>0</v>
      </c>
      <c r="I21"/>
      <c r="J21"/>
      <c r="K21"/>
      <c r="L21"/>
    </row>
    <row r="22" spans="1:12" ht="13.35" customHeight="1" x14ac:dyDescent="0.2">
      <c r="A22" s="69" t="s">
        <v>21</v>
      </c>
      <c r="B22" s="97"/>
      <c r="C22" s="97"/>
      <c r="D22" s="97"/>
      <c r="E22" s="67">
        <f t="shared" si="3"/>
        <v>0</v>
      </c>
      <c r="F22" s="68">
        <v>0.1</v>
      </c>
      <c r="G22" s="74">
        <f t="shared" si="1"/>
        <v>0</v>
      </c>
      <c r="H22" s="67">
        <f t="shared" si="2"/>
        <v>0</v>
      </c>
      <c r="I22"/>
      <c r="J22"/>
      <c r="K22"/>
      <c r="L22"/>
    </row>
    <row r="23" spans="1:12" x14ac:dyDescent="0.2">
      <c r="A23" s="69" t="s">
        <v>21</v>
      </c>
      <c r="B23" s="96"/>
      <c r="C23" s="96"/>
      <c r="D23" s="96"/>
      <c r="E23" s="67">
        <f t="shared" si="3"/>
        <v>0</v>
      </c>
      <c r="F23" s="68">
        <v>0.1</v>
      </c>
      <c r="G23" s="74">
        <f t="shared" si="1"/>
        <v>0</v>
      </c>
      <c r="H23" s="67">
        <f t="shared" si="2"/>
        <v>0</v>
      </c>
      <c r="I23"/>
      <c r="J23"/>
      <c r="K23"/>
      <c r="L23"/>
    </row>
    <row r="24" spans="1:12" x14ac:dyDescent="0.2">
      <c r="A24" s="130" t="s">
        <v>40</v>
      </c>
      <c r="B24" s="131"/>
      <c r="C24" s="131"/>
      <c r="D24" s="131"/>
      <c r="E24" s="135">
        <f>SUM(E11:E23)</f>
        <v>7500</v>
      </c>
      <c r="F24" s="136"/>
      <c r="G24" s="137">
        <f>SUM(G10:G23)</f>
        <v>750</v>
      </c>
      <c r="H24" s="137">
        <f>SUM(H10:H23)</f>
        <v>8250</v>
      </c>
      <c r="I24"/>
      <c r="J24"/>
      <c r="K24"/>
      <c r="L24"/>
    </row>
    <row r="25" spans="1:12" ht="13.5" customHeight="1" x14ac:dyDescent="0.2">
      <c r="A25" s="138" t="s">
        <v>47</v>
      </c>
      <c r="B25" s="139"/>
      <c r="C25" s="139"/>
      <c r="D25" s="139"/>
      <c r="E25" s="140">
        <f>SUM(E10+E24)</f>
        <v>7500</v>
      </c>
      <c r="F25" s="141"/>
      <c r="G25" s="140">
        <f>SUM(G10+G24)</f>
        <v>750</v>
      </c>
      <c r="H25" s="140">
        <f>SUM(H10+H24)</f>
        <v>8250</v>
      </c>
      <c r="I25"/>
      <c r="J25"/>
      <c r="K25"/>
      <c r="L25"/>
    </row>
    <row r="26" spans="1:12" ht="15" customHeight="1" x14ac:dyDescent="0.2">
      <c r="A26" s="71"/>
      <c r="B26" s="99"/>
      <c r="C26" s="99"/>
      <c r="D26" s="99"/>
      <c r="E26" s="72"/>
      <c r="F26" s="28"/>
      <c r="G26" s="72"/>
      <c r="H26" s="72"/>
      <c r="I26"/>
      <c r="J26"/>
      <c r="K26"/>
      <c r="L26"/>
    </row>
    <row r="27" spans="1:12" x14ac:dyDescent="0.2">
      <c r="A27" s="20" t="s">
        <v>36</v>
      </c>
      <c r="B27" s="96"/>
      <c r="C27" s="96"/>
      <c r="D27" s="96"/>
      <c r="E27" s="36"/>
      <c r="F27" s="27"/>
      <c r="G27" s="30"/>
      <c r="H27" s="18"/>
      <c r="I27"/>
      <c r="J27"/>
      <c r="K27"/>
      <c r="L27"/>
    </row>
    <row r="28" spans="1:12" x14ac:dyDescent="0.2">
      <c r="A28" s="105" t="s">
        <v>34</v>
      </c>
      <c r="B28" s="97">
        <v>1</v>
      </c>
      <c r="C28" s="97">
        <v>20</v>
      </c>
      <c r="D28" s="97">
        <v>75</v>
      </c>
      <c r="E28" s="67">
        <f>SUM(B28*C28*D28)</f>
        <v>1500</v>
      </c>
      <c r="F28" s="163">
        <v>0.1</v>
      </c>
      <c r="G28" s="74">
        <f>SUM(E28*F28)</f>
        <v>150</v>
      </c>
      <c r="H28" s="67">
        <f>SUM(E28+G28)</f>
        <v>1650</v>
      </c>
      <c r="I28"/>
      <c r="J28"/>
      <c r="K28"/>
      <c r="L28"/>
    </row>
    <row r="29" spans="1:12" ht="13.35" customHeight="1" x14ac:dyDescent="0.2">
      <c r="A29" s="64" t="s">
        <v>23</v>
      </c>
      <c r="B29" s="97">
        <v>6</v>
      </c>
      <c r="C29" s="97">
        <v>20</v>
      </c>
      <c r="D29" s="97">
        <v>35</v>
      </c>
      <c r="E29" s="67">
        <f>SUM(B29*C29*D29)</f>
        <v>4200</v>
      </c>
      <c r="F29" s="68">
        <v>0.1</v>
      </c>
      <c r="G29" s="74">
        <f>SUM(E29*F29)</f>
        <v>420</v>
      </c>
      <c r="H29" s="67">
        <f>SUM(E29+G29)</f>
        <v>4620</v>
      </c>
      <c r="I29"/>
      <c r="J29"/>
      <c r="K29"/>
      <c r="L29"/>
    </row>
    <row r="30" spans="1:12" x14ac:dyDescent="0.2">
      <c r="A30" s="64" t="s">
        <v>24</v>
      </c>
      <c r="B30" s="97">
        <v>100</v>
      </c>
      <c r="C30" s="97">
        <v>20</v>
      </c>
      <c r="D30" s="97">
        <v>18</v>
      </c>
      <c r="E30" s="67">
        <f>SUM(B30*C30*D30)</f>
        <v>36000</v>
      </c>
      <c r="F30" s="68">
        <v>0.1</v>
      </c>
      <c r="G30" s="74">
        <f>SUM(E30*F30)</f>
        <v>3600</v>
      </c>
      <c r="H30" s="67">
        <f>SUM(E30+G30)</f>
        <v>39600</v>
      </c>
      <c r="I30"/>
      <c r="J30"/>
      <c r="K30"/>
      <c r="L30"/>
    </row>
    <row r="31" spans="1:12" x14ac:dyDescent="0.2">
      <c r="A31" s="105" t="s">
        <v>35</v>
      </c>
      <c r="B31" s="97">
        <v>6</v>
      </c>
      <c r="C31" s="97">
        <v>50</v>
      </c>
      <c r="D31" s="97">
        <v>26</v>
      </c>
      <c r="E31" s="67">
        <f>SUM(B31*C31*D31)</f>
        <v>7800</v>
      </c>
      <c r="F31" s="68">
        <v>0.1</v>
      </c>
      <c r="G31" s="74">
        <f>SUM(E31*F31)</f>
        <v>780</v>
      </c>
      <c r="H31" s="67">
        <f>SUM(E31+G31)</f>
        <v>8580</v>
      </c>
      <c r="I31"/>
      <c r="J31"/>
      <c r="K31"/>
      <c r="L31"/>
    </row>
    <row r="32" spans="1:12" x14ac:dyDescent="0.2">
      <c r="A32" s="64" t="s">
        <v>25</v>
      </c>
      <c r="B32" s="97"/>
      <c r="C32" s="97"/>
      <c r="D32" s="97"/>
      <c r="E32" s="67">
        <f>SUM(B32*C32*D32)</f>
        <v>0</v>
      </c>
      <c r="F32" s="68">
        <v>0.1</v>
      </c>
      <c r="G32" s="74">
        <f>SUM(E32*F32)</f>
        <v>0</v>
      </c>
      <c r="H32" s="67">
        <f>SUM(E32+G32)</f>
        <v>0</v>
      </c>
      <c r="I32"/>
      <c r="J32"/>
      <c r="K32"/>
      <c r="L32"/>
    </row>
    <row r="33" spans="1:12" ht="13.5" customHeight="1" x14ac:dyDescent="0.2">
      <c r="A33" s="138" t="s">
        <v>26</v>
      </c>
      <c r="B33" s="139"/>
      <c r="C33" s="139"/>
      <c r="D33" s="100"/>
      <c r="E33" s="113">
        <f>SUM(E28:E32)</f>
        <v>49500</v>
      </c>
      <c r="F33" s="73"/>
      <c r="G33" s="113">
        <f>SUM(G28:G32)</f>
        <v>4950</v>
      </c>
      <c r="H33" s="113">
        <f>SUM(H28:H32)</f>
        <v>54450</v>
      </c>
      <c r="I33"/>
      <c r="J33"/>
      <c r="K33"/>
      <c r="L33"/>
    </row>
    <row r="34" spans="1:12" ht="13.35" customHeight="1" x14ac:dyDescent="0.2">
      <c r="A34" s="1"/>
      <c r="B34" s="99"/>
      <c r="C34" s="99"/>
      <c r="D34" s="99"/>
      <c r="E34" s="37"/>
      <c r="F34" s="29"/>
      <c r="G34" s="31"/>
      <c r="H34" s="33"/>
      <c r="I34"/>
      <c r="J34"/>
      <c r="K34"/>
      <c r="L34"/>
    </row>
    <row r="35" spans="1:12" ht="13.35" customHeight="1" x14ac:dyDescent="0.2">
      <c r="A35" s="1" t="s">
        <v>27</v>
      </c>
      <c r="B35" s="99"/>
      <c r="C35" s="99"/>
      <c r="D35" s="99"/>
      <c r="E35" s="38"/>
      <c r="F35" s="29"/>
      <c r="G35" s="32"/>
      <c r="H35" s="34"/>
      <c r="I35"/>
      <c r="J35"/>
      <c r="K35"/>
      <c r="L35"/>
    </row>
    <row r="36" spans="1:12" s="21" customFormat="1" ht="13.35" customHeight="1" x14ac:dyDescent="0.2">
      <c r="A36" s="164" t="s">
        <v>41</v>
      </c>
      <c r="B36" s="101"/>
      <c r="C36" s="101"/>
      <c r="D36" s="101"/>
      <c r="E36" s="67">
        <f>SUM(B36*C36*D36)</f>
        <v>0</v>
      </c>
      <c r="F36" s="68">
        <v>0.1</v>
      </c>
      <c r="G36" s="74">
        <f>SUM(E36*F36)</f>
        <v>0</v>
      </c>
      <c r="H36" s="67">
        <f>SUM(E36+G36)</f>
        <v>0</v>
      </c>
      <c r="I36" s="7"/>
      <c r="J36" s="7"/>
      <c r="K36" s="7"/>
      <c r="L36" s="7"/>
    </row>
    <row r="37" spans="1:12" ht="22.5" customHeight="1" x14ac:dyDescent="0.2">
      <c r="A37" s="164" t="s">
        <v>37</v>
      </c>
      <c r="B37" s="97"/>
      <c r="C37" s="97"/>
      <c r="D37" s="97"/>
      <c r="E37" s="67">
        <f>SUM(B37*C37*D37)</f>
        <v>0</v>
      </c>
      <c r="F37" s="68">
        <v>0.1</v>
      </c>
      <c r="G37" s="74">
        <f>SUM(E37*F37)</f>
        <v>0</v>
      </c>
      <c r="H37" s="67">
        <f>SUM(E37+G37)</f>
        <v>0</v>
      </c>
      <c r="I37"/>
      <c r="J37"/>
      <c r="K37"/>
      <c r="L37"/>
    </row>
    <row r="38" spans="1:12" s="86" customFormat="1" ht="27" customHeight="1" x14ac:dyDescent="0.2">
      <c r="A38" s="142" t="s">
        <v>28</v>
      </c>
      <c r="B38" s="139"/>
      <c r="C38" s="139"/>
      <c r="D38" s="139"/>
      <c r="E38" s="114">
        <f>SUM(E36:E37)</f>
        <v>0</v>
      </c>
      <c r="F38" s="73"/>
      <c r="G38" s="114">
        <f>SUM(G36:G37)</f>
        <v>0</v>
      </c>
      <c r="H38" s="114">
        <f>SUM(H36:H37)</f>
        <v>0</v>
      </c>
      <c r="I38" s="85"/>
      <c r="J38" s="85"/>
      <c r="K38" s="85"/>
      <c r="L38" s="85"/>
    </row>
    <row r="39" spans="1:12" x14ac:dyDescent="0.2">
      <c r="A39" s="1"/>
      <c r="B39" s="99"/>
      <c r="C39" s="99"/>
      <c r="D39" s="99"/>
      <c r="E39" s="36"/>
      <c r="F39" s="27"/>
      <c r="G39" s="30"/>
      <c r="H39" s="26"/>
      <c r="J39"/>
      <c r="K39"/>
      <c r="L39"/>
    </row>
    <row r="40" spans="1:12" ht="29.1" customHeight="1" x14ac:dyDescent="0.2">
      <c r="A40" s="17" t="s">
        <v>38</v>
      </c>
      <c r="B40" s="96"/>
      <c r="C40" s="96"/>
      <c r="D40" s="96"/>
      <c r="E40" s="36"/>
      <c r="F40" s="27"/>
      <c r="G40" s="30"/>
      <c r="H40" s="18"/>
    </row>
    <row r="41" spans="1:12" ht="21.95" customHeight="1" x14ac:dyDescent="0.2">
      <c r="A41" s="76" t="s">
        <v>29</v>
      </c>
      <c r="B41" s="96"/>
      <c r="C41" s="96"/>
      <c r="D41" s="96"/>
      <c r="E41" s="67">
        <f>SUM(B41*C41*D41)</f>
        <v>0</v>
      </c>
      <c r="F41" s="68">
        <v>0.1</v>
      </c>
      <c r="G41" s="74">
        <f>SUM(E41*F41)</f>
        <v>0</v>
      </c>
      <c r="H41" s="67">
        <f>SUM(E41+G41)</f>
        <v>0</v>
      </c>
    </row>
    <row r="42" spans="1:12" ht="35.1" customHeight="1" x14ac:dyDescent="0.2">
      <c r="A42" s="76" t="s">
        <v>29</v>
      </c>
      <c r="B42" s="96"/>
      <c r="C42" s="96"/>
      <c r="D42" s="96"/>
      <c r="E42" s="67">
        <f>SUM(B42*C42*D42)</f>
        <v>0</v>
      </c>
      <c r="F42" s="68">
        <v>0.1</v>
      </c>
      <c r="G42" s="74">
        <f>SUM(E42*F42)</f>
        <v>0</v>
      </c>
      <c r="H42" s="67">
        <f>SUM(E42+G42)</f>
        <v>0</v>
      </c>
    </row>
    <row r="43" spans="1:12" ht="36.950000000000003" customHeight="1" x14ac:dyDescent="0.2">
      <c r="A43" s="76" t="s">
        <v>29</v>
      </c>
      <c r="B43" s="96"/>
      <c r="C43" s="96"/>
      <c r="D43" s="96"/>
      <c r="E43" s="67">
        <f>SUM(B43*C43*D43)</f>
        <v>0</v>
      </c>
      <c r="F43" s="68">
        <v>0.1</v>
      </c>
      <c r="G43" s="74">
        <f>SUM(E43*F43)</f>
        <v>0</v>
      </c>
      <c r="H43" s="67">
        <f>SUM(E43+G43)</f>
        <v>0</v>
      </c>
    </row>
    <row r="44" spans="1:12" ht="6.75" customHeight="1" x14ac:dyDescent="0.2">
      <c r="A44" s="111" t="s">
        <v>30</v>
      </c>
      <c r="B44" s="77"/>
      <c r="C44" s="77"/>
      <c r="D44" s="77"/>
      <c r="E44" s="114">
        <f>SUM(E41:E43)</f>
        <v>0</v>
      </c>
      <c r="F44" s="78"/>
      <c r="G44" s="114">
        <f>SUM(G41:G43)</f>
        <v>0</v>
      </c>
      <c r="H44" s="114">
        <f>SUM(H41:H43)</f>
        <v>0</v>
      </c>
    </row>
    <row r="45" spans="1:12" ht="38.1" customHeight="1" thickBot="1" x14ac:dyDescent="0.25">
      <c r="A45" s="87"/>
      <c r="B45" s="65"/>
      <c r="C45" s="65"/>
      <c r="D45" s="65"/>
      <c r="E45" s="36"/>
      <c r="F45" s="27"/>
      <c r="G45" s="30"/>
      <c r="H45" s="18"/>
    </row>
    <row r="46" spans="1:12" ht="13.5" thickBot="1" x14ac:dyDescent="0.25">
      <c r="A46" s="88" t="s">
        <v>31</v>
      </c>
      <c r="B46" s="89"/>
      <c r="C46" s="89"/>
      <c r="D46" s="89"/>
      <c r="E46" s="90">
        <f>SUM(E25+E33+E38+E44)</f>
        <v>57000</v>
      </c>
      <c r="F46" s="91"/>
      <c r="G46" s="90">
        <f>SUM(G25+G33+G38+G44)</f>
        <v>5700</v>
      </c>
      <c r="H46" s="90">
        <f>SUM(H25+H33+H38+H44)</f>
        <v>62700</v>
      </c>
    </row>
    <row r="47" spans="1:12" ht="37.700000000000003" customHeight="1" x14ac:dyDescent="0.2">
      <c r="A47" s="174"/>
      <c r="B47" s="174"/>
      <c r="C47" s="174"/>
      <c r="D47" s="174"/>
      <c r="E47" s="174"/>
      <c r="F47" s="104"/>
      <c r="G47" s="104"/>
      <c r="H47" s="104"/>
      <c r="I47" s="4"/>
    </row>
  </sheetData>
  <mergeCells count="8">
    <mergeCell ref="A47:E47"/>
    <mergeCell ref="A1:A2"/>
    <mergeCell ref="E1:E2"/>
    <mergeCell ref="F1:G1"/>
    <mergeCell ref="H1:H2"/>
    <mergeCell ref="B1:B2"/>
    <mergeCell ref="C1:C2"/>
    <mergeCell ref="D1:D2"/>
  </mergeCells>
  <printOptions horizontalCentered="1"/>
  <pageMargins left="0" right="0" top="0.39370078740157483" bottom="0.6692913385826772" header="0.23622047244094491" footer="0.35433070866141736"/>
  <pageSetup scale="68" orientation="portrait"/>
  <headerFooter alignWithMargins="0">
    <oddFooter>&amp;R&amp;"Arial,Bold Italic"&amp;12___________________________________________________________________________________________________________ Cost Estimate for Project No. XXXX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47"/>
  <sheetViews>
    <sheetView workbookViewId="0">
      <pane ySplit="1" topLeftCell="A2" activePane="bottomLeft" state="frozen"/>
      <selection pane="bottomLeft" activeCell="A22" sqref="A22"/>
    </sheetView>
  </sheetViews>
  <sheetFormatPr defaultColWidth="9.140625" defaultRowHeight="12.75" x14ac:dyDescent="0.2"/>
  <cols>
    <col min="1" max="1" width="67.7109375" style="25" customWidth="1"/>
    <col min="2" max="2" width="12.42578125" style="25" customWidth="1"/>
    <col min="3" max="3" width="23.42578125" style="25" bestFit="1" customWidth="1"/>
    <col min="4" max="4" width="14.28515625" style="25" customWidth="1"/>
    <col min="5" max="5" width="12.42578125" style="21" customWidth="1"/>
    <col min="6" max="6" width="9.42578125" style="21" customWidth="1"/>
    <col min="7" max="7" width="15.28515625" style="21" customWidth="1"/>
    <col min="8" max="8" width="50.42578125" style="21" customWidth="1"/>
    <col min="9" max="9" width="3.28515625" style="21" customWidth="1"/>
    <col min="10" max="10" width="17.85546875" style="4" customWidth="1"/>
    <col min="11" max="11" width="55.7109375" style="4" customWidth="1"/>
    <col min="12" max="12" width="16.7109375" style="4" customWidth="1"/>
    <col min="13" max="13" width="59.140625" style="4" customWidth="1"/>
    <col min="14" max="16384" width="9.140625" style="4"/>
  </cols>
  <sheetData>
    <row r="1" spans="1:17" s="13" customFormat="1" ht="39" customHeight="1" thickBot="1" x14ac:dyDescent="0.25">
      <c r="A1" s="183" t="s">
        <v>8</v>
      </c>
      <c r="B1" s="179" t="s">
        <v>12</v>
      </c>
      <c r="C1" s="102"/>
      <c r="D1" s="181" t="s">
        <v>14</v>
      </c>
      <c r="E1" s="175" t="s">
        <v>9</v>
      </c>
      <c r="F1" s="177" t="s">
        <v>10</v>
      </c>
      <c r="G1" s="178"/>
      <c r="H1" s="175" t="s">
        <v>11</v>
      </c>
      <c r="I1" s="103"/>
      <c r="J1"/>
      <c r="K1"/>
      <c r="L1"/>
      <c r="M1" s="14"/>
      <c r="N1" s="14"/>
      <c r="O1" s="14"/>
      <c r="P1" s="14"/>
      <c r="Q1" s="103"/>
    </row>
    <row r="2" spans="1:17" ht="25.5" customHeight="1" thickBot="1" x14ac:dyDescent="0.25">
      <c r="A2" s="184"/>
      <c r="B2" s="180"/>
      <c r="C2" s="95" t="s">
        <v>13</v>
      </c>
      <c r="D2" s="182"/>
      <c r="E2" s="176"/>
      <c r="F2" s="15" t="s">
        <v>15</v>
      </c>
      <c r="G2" s="16" t="s">
        <v>16</v>
      </c>
      <c r="H2" s="176"/>
      <c r="I2"/>
      <c r="J2"/>
      <c r="K2"/>
      <c r="L2"/>
    </row>
    <row r="3" spans="1:17" x14ac:dyDescent="0.2">
      <c r="A3" s="121" t="s">
        <v>32</v>
      </c>
      <c r="B3" s="122"/>
      <c r="C3" s="122"/>
      <c r="D3" s="122"/>
      <c r="E3" s="123"/>
      <c r="F3" s="124"/>
      <c r="G3" s="125"/>
      <c r="H3" s="126"/>
      <c r="I3"/>
      <c r="J3" s="19"/>
      <c r="K3"/>
      <c r="L3"/>
    </row>
    <row r="4" spans="1:17" x14ac:dyDescent="0.2">
      <c r="A4" s="127" t="s">
        <v>39</v>
      </c>
      <c r="B4" s="128"/>
      <c r="C4" s="128"/>
      <c r="D4" s="128"/>
      <c r="E4" s="126"/>
      <c r="F4" s="129"/>
      <c r="G4" s="126"/>
      <c r="H4" s="126"/>
      <c r="I4"/>
      <c r="J4"/>
      <c r="K4"/>
      <c r="L4"/>
    </row>
    <row r="5" spans="1:17" x14ac:dyDescent="0.2">
      <c r="A5" s="69" t="s">
        <v>17</v>
      </c>
      <c r="B5" s="97">
        <v>1</v>
      </c>
      <c r="C5" s="97">
        <v>8</v>
      </c>
      <c r="D5" s="97">
        <v>75</v>
      </c>
      <c r="E5" s="67">
        <f>SUM(B5*C5*D5)</f>
        <v>600</v>
      </c>
      <c r="F5" s="68">
        <v>0.1</v>
      </c>
      <c r="G5" s="74">
        <f>SUM(E5*F5)</f>
        <v>60</v>
      </c>
      <c r="H5" s="67">
        <f>SUM(E5+G5)</f>
        <v>660</v>
      </c>
      <c r="I5"/>
      <c r="J5"/>
      <c r="K5"/>
      <c r="L5"/>
    </row>
    <row r="6" spans="1:17" x14ac:dyDescent="0.2">
      <c r="A6" s="69" t="s">
        <v>18</v>
      </c>
      <c r="B6" s="97"/>
      <c r="C6" s="97"/>
      <c r="D6" s="97"/>
      <c r="E6" s="67">
        <f t="shared" ref="E6:E7" si="0">SUM(B6*C6*D6)</f>
        <v>0</v>
      </c>
      <c r="F6" s="68">
        <v>0.1</v>
      </c>
      <c r="G6" s="74">
        <f>SUM(E6*F6)</f>
        <v>0</v>
      </c>
      <c r="H6" s="67">
        <f>SUM(E6+G6)</f>
        <v>0</v>
      </c>
      <c r="I6"/>
      <c r="J6"/>
      <c r="K6"/>
      <c r="L6"/>
    </row>
    <row r="7" spans="1:17" x14ac:dyDescent="0.2">
      <c r="A7" s="69" t="s">
        <v>19</v>
      </c>
      <c r="B7" s="97">
        <v>6</v>
      </c>
      <c r="C7" s="97">
        <v>2</v>
      </c>
      <c r="D7" s="97">
        <v>26</v>
      </c>
      <c r="E7" s="67">
        <f t="shared" si="0"/>
        <v>312</v>
      </c>
      <c r="F7" s="68">
        <v>0.1</v>
      </c>
      <c r="G7" s="74">
        <f>SUM(E7*F7)</f>
        <v>31.200000000000003</v>
      </c>
      <c r="H7" s="67">
        <f>SUM(E7+G7)</f>
        <v>343.2</v>
      </c>
      <c r="I7"/>
      <c r="J7"/>
      <c r="K7"/>
      <c r="L7"/>
    </row>
    <row r="8" spans="1:17" s="84" customFormat="1" x14ac:dyDescent="0.2">
      <c r="A8" s="130" t="s">
        <v>20</v>
      </c>
      <c r="B8" s="131"/>
      <c r="C8" s="131"/>
      <c r="D8" s="131"/>
      <c r="E8" s="132">
        <f>SUM(E5:E7)</f>
        <v>912</v>
      </c>
      <c r="F8" s="133">
        <v>0.1</v>
      </c>
      <c r="G8" s="134">
        <f>SUM(G5:G7)</f>
        <v>91.2</v>
      </c>
      <c r="H8" s="134">
        <f>SUM(H5:H7)</f>
        <v>1003.2</v>
      </c>
      <c r="I8" s="82"/>
      <c r="J8" s="82"/>
      <c r="K8" s="82"/>
      <c r="L8" s="82"/>
    </row>
    <row r="9" spans="1:17" s="84" customFormat="1" x14ac:dyDescent="0.2">
      <c r="A9" s="107"/>
      <c r="B9" s="96"/>
      <c r="C9" s="96"/>
      <c r="D9" s="96"/>
      <c r="E9" s="106"/>
      <c r="F9" s="116"/>
      <c r="G9" s="115"/>
      <c r="H9" s="115"/>
      <c r="I9" s="82"/>
      <c r="J9" s="83"/>
      <c r="K9" s="82"/>
      <c r="L9" s="82"/>
    </row>
    <row r="10" spans="1:17" x14ac:dyDescent="0.2">
      <c r="A10" s="70" t="s">
        <v>33</v>
      </c>
      <c r="B10" s="96"/>
      <c r="C10" s="96"/>
      <c r="D10" s="96"/>
      <c r="E10" s="117"/>
      <c r="F10" s="81"/>
      <c r="G10" s="80"/>
      <c r="H10" s="80"/>
      <c r="I10"/>
      <c r="J10" s="63"/>
      <c r="K10"/>
      <c r="L10"/>
    </row>
    <row r="11" spans="1:17" x14ac:dyDescent="0.2">
      <c r="A11" s="69"/>
      <c r="B11" s="97"/>
      <c r="C11" s="97"/>
      <c r="D11" s="97"/>
      <c r="E11" s="67">
        <f>SUM(B11*C11)</f>
        <v>0</v>
      </c>
      <c r="F11" s="68">
        <v>0.1</v>
      </c>
      <c r="G11" s="74">
        <f t="shared" ref="G11:G23" si="1">SUM(E11*F11)</f>
        <v>0</v>
      </c>
      <c r="H11" s="67">
        <f t="shared" ref="H11:H23" si="2">SUM(E11+G11)</f>
        <v>0</v>
      </c>
      <c r="I11"/>
      <c r="J11" s="63"/>
      <c r="K11"/>
      <c r="L11"/>
    </row>
    <row r="12" spans="1:17" x14ac:dyDescent="0.2">
      <c r="A12" s="69" t="s">
        <v>52</v>
      </c>
      <c r="B12" s="97">
        <v>9</v>
      </c>
      <c r="C12" s="97">
        <v>20</v>
      </c>
      <c r="D12" s="97"/>
      <c r="E12" s="67">
        <f t="shared" ref="E12:E23" si="3">SUM(B12*C12)</f>
        <v>180</v>
      </c>
      <c r="F12" s="68">
        <v>0.1</v>
      </c>
      <c r="G12" s="74">
        <f t="shared" si="1"/>
        <v>18</v>
      </c>
      <c r="H12" s="67">
        <f t="shared" si="2"/>
        <v>198</v>
      </c>
      <c r="I12"/>
      <c r="J12" s="63"/>
      <c r="K12"/>
      <c r="L12"/>
    </row>
    <row r="13" spans="1:17" s="84" customFormat="1" x14ac:dyDescent="0.2">
      <c r="A13" s="69" t="s">
        <v>53</v>
      </c>
      <c r="B13" s="97">
        <v>3</v>
      </c>
      <c r="C13" s="97">
        <v>40</v>
      </c>
      <c r="D13" s="97"/>
      <c r="E13" s="67">
        <f t="shared" si="3"/>
        <v>120</v>
      </c>
      <c r="F13" s="68">
        <v>0.1</v>
      </c>
      <c r="G13" s="74">
        <f t="shared" si="1"/>
        <v>12</v>
      </c>
      <c r="H13" s="67">
        <f t="shared" si="2"/>
        <v>132</v>
      </c>
      <c r="I13" s="82"/>
      <c r="J13" s="83"/>
      <c r="K13" s="82"/>
      <c r="L13" s="82"/>
    </row>
    <row r="14" spans="1:17" s="84" customFormat="1" x14ac:dyDescent="0.2">
      <c r="A14" s="69" t="s">
        <v>54</v>
      </c>
      <c r="B14" s="97">
        <v>9</v>
      </c>
      <c r="C14" s="97">
        <v>63</v>
      </c>
      <c r="D14" s="97"/>
      <c r="E14" s="67">
        <f t="shared" si="3"/>
        <v>567</v>
      </c>
      <c r="F14" s="68">
        <v>0.1</v>
      </c>
      <c r="G14" s="74">
        <f t="shared" si="1"/>
        <v>56.7</v>
      </c>
      <c r="H14" s="67">
        <f t="shared" si="2"/>
        <v>623.70000000000005</v>
      </c>
      <c r="I14" s="82"/>
      <c r="J14" s="83"/>
      <c r="K14" s="82"/>
      <c r="L14" s="82"/>
    </row>
    <row r="15" spans="1:17" x14ac:dyDescent="0.2">
      <c r="A15" s="69" t="s">
        <v>55</v>
      </c>
      <c r="B15" s="97">
        <v>4</v>
      </c>
      <c r="C15" s="97">
        <v>360</v>
      </c>
      <c r="D15" s="97"/>
      <c r="E15" s="67">
        <f t="shared" si="3"/>
        <v>1440</v>
      </c>
      <c r="F15" s="68">
        <v>0.1</v>
      </c>
      <c r="G15" s="74">
        <f t="shared" si="1"/>
        <v>144</v>
      </c>
      <c r="H15" s="67">
        <f t="shared" si="2"/>
        <v>1584</v>
      </c>
      <c r="I15"/>
      <c r="J15" s="63"/>
      <c r="K15"/>
      <c r="L15"/>
    </row>
    <row r="16" spans="1:17" x14ac:dyDescent="0.2">
      <c r="A16" s="69" t="s">
        <v>56</v>
      </c>
      <c r="B16" s="97">
        <v>2</v>
      </c>
      <c r="C16" s="97">
        <v>150</v>
      </c>
      <c r="D16" s="97"/>
      <c r="E16" s="67">
        <f t="shared" si="3"/>
        <v>300</v>
      </c>
      <c r="F16" s="68">
        <v>0.1</v>
      </c>
      <c r="G16" s="74">
        <f t="shared" si="1"/>
        <v>30</v>
      </c>
      <c r="H16" s="67">
        <f t="shared" si="2"/>
        <v>330</v>
      </c>
      <c r="I16"/>
      <c r="J16" s="63"/>
      <c r="K16"/>
      <c r="L16"/>
    </row>
    <row r="17" spans="1:12" x14ac:dyDescent="0.2">
      <c r="A17" s="69" t="s">
        <v>57</v>
      </c>
      <c r="B17" s="97">
        <v>9</v>
      </c>
      <c r="C17" s="97">
        <v>420</v>
      </c>
      <c r="D17" s="97"/>
      <c r="E17" s="67">
        <f t="shared" si="3"/>
        <v>3780</v>
      </c>
      <c r="F17" s="68">
        <v>0.1</v>
      </c>
      <c r="G17" s="74">
        <f t="shared" si="1"/>
        <v>378</v>
      </c>
      <c r="H17" s="67">
        <f t="shared" si="2"/>
        <v>4158</v>
      </c>
      <c r="I17"/>
      <c r="J17"/>
      <c r="K17"/>
      <c r="L17"/>
    </row>
    <row r="18" spans="1:12" s="84" customFormat="1" x14ac:dyDescent="0.2">
      <c r="A18" s="69" t="s">
        <v>58</v>
      </c>
      <c r="B18" s="97">
        <v>3</v>
      </c>
      <c r="C18" s="97">
        <v>50000</v>
      </c>
      <c r="D18" s="97"/>
      <c r="E18" s="67">
        <f t="shared" si="3"/>
        <v>150000</v>
      </c>
      <c r="F18" s="68">
        <v>0.1</v>
      </c>
      <c r="G18" s="74">
        <f t="shared" si="1"/>
        <v>15000</v>
      </c>
      <c r="H18" s="67">
        <f t="shared" si="2"/>
        <v>165000</v>
      </c>
      <c r="I18" s="82"/>
      <c r="J18" s="82"/>
      <c r="K18" s="82"/>
      <c r="L18" s="82"/>
    </row>
    <row r="19" spans="1:12" ht="15" customHeight="1" x14ac:dyDescent="0.2">
      <c r="A19" s="69" t="s">
        <v>59</v>
      </c>
      <c r="B19" s="97">
        <v>1</v>
      </c>
      <c r="C19" s="97">
        <v>10000</v>
      </c>
      <c r="D19" s="97"/>
      <c r="E19" s="67">
        <f t="shared" si="3"/>
        <v>10000</v>
      </c>
      <c r="F19" s="68">
        <v>0.1</v>
      </c>
      <c r="G19" s="74">
        <f t="shared" si="1"/>
        <v>1000</v>
      </c>
      <c r="H19" s="67">
        <f t="shared" si="2"/>
        <v>11000</v>
      </c>
      <c r="I19"/>
      <c r="J19"/>
      <c r="K19"/>
      <c r="L19"/>
    </row>
    <row r="20" spans="1:12" ht="15" customHeight="1" x14ac:dyDescent="0.2">
      <c r="A20" s="69" t="s">
        <v>60</v>
      </c>
      <c r="B20" s="97">
        <v>8</v>
      </c>
      <c r="C20" s="97">
        <v>100</v>
      </c>
      <c r="D20" s="97"/>
      <c r="E20" s="67">
        <f t="shared" si="3"/>
        <v>800</v>
      </c>
      <c r="F20" s="68">
        <v>0.1</v>
      </c>
      <c r="G20" s="74">
        <f t="shared" si="1"/>
        <v>80</v>
      </c>
      <c r="H20" s="67">
        <f t="shared" si="2"/>
        <v>880</v>
      </c>
      <c r="I20"/>
      <c r="J20"/>
      <c r="K20"/>
      <c r="L20"/>
    </row>
    <row r="21" spans="1:12" x14ac:dyDescent="0.2">
      <c r="A21" s="144" t="s">
        <v>62</v>
      </c>
      <c r="B21" s="97">
        <v>1</v>
      </c>
      <c r="C21" s="97">
        <v>10250</v>
      </c>
      <c r="D21" s="97"/>
      <c r="E21" s="67">
        <f t="shared" si="3"/>
        <v>10250</v>
      </c>
      <c r="F21" s="68">
        <v>0.1</v>
      </c>
      <c r="G21" s="74">
        <f t="shared" si="1"/>
        <v>1025</v>
      </c>
      <c r="H21" s="67">
        <f t="shared" si="2"/>
        <v>11275</v>
      </c>
      <c r="I21"/>
      <c r="J21"/>
      <c r="K21"/>
      <c r="L21"/>
    </row>
    <row r="22" spans="1:12" ht="13.35" customHeight="1" x14ac:dyDescent="0.2">
      <c r="A22" s="144" t="s">
        <v>61</v>
      </c>
      <c r="B22" s="97">
        <v>9</v>
      </c>
      <c r="C22" s="97">
        <v>40</v>
      </c>
      <c r="D22" s="97"/>
      <c r="E22" s="67">
        <f t="shared" si="3"/>
        <v>360</v>
      </c>
      <c r="F22" s="68">
        <v>0.1</v>
      </c>
      <c r="G22" s="74">
        <f t="shared" si="1"/>
        <v>36</v>
      </c>
      <c r="H22" s="67">
        <f t="shared" si="2"/>
        <v>396</v>
      </c>
      <c r="I22"/>
      <c r="J22"/>
      <c r="K22"/>
      <c r="L22"/>
    </row>
    <row r="23" spans="1:12" x14ac:dyDescent="0.2">
      <c r="A23" s="69" t="s">
        <v>21</v>
      </c>
      <c r="B23" s="96"/>
      <c r="C23" s="96"/>
      <c r="D23" s="96"/>
      <c r="E23" s="67">
        <f t="shared" si="3"/>
        <v>0</v>
      </c>
      <c r="F23" s="68">
        <v>0.1</v>
      </c>
      <c r="G23" s="74">
        <f t="shared" si="1"/>
        <v>0</v>
      </c>
      <c r="H23" s="67">
        <f t="shared" si="2"/>
        <v>0</v>
      </c>
      <c r="I23"/>
      <c r="J23"/>
      <c r="K23"/>
      <c r="L23"/>
    </row>
    <row r="24" spans="1:12" x14ac:dyDescent="0.2">
      <c r="A24" s="130" t="s">
        <v>40</v>
      </c>
      <c r="B24" s="131"/>
      <c r="C24" s="131"/>
      <c r="D24" s="131"/>
      <c r="E24" s="135">
        <f>SUM(E11:E23)</f>
        <v>177797</v>
      </c>
      <c r="F24" s="136"/>
      <c r="G24" s="137">
        <f>SUM(G10:G23)</f>
        <v>17779.7</v>
      </c>
      <c r="H24" s="137">
        <f>SUM(H10:H23)</f>
        <v>195576.7</v>
      </c>
      <c r="I24"/>
      <c r="J24"/>
      <c r="K24"/>
      <c r="L24"/>
    </row>
    <row r="25" spans="1:12" ht="13.5" customHeight="1" x14ac:dyDescent="0.2">
      <c r="A25" s="138" t="s">
        <v>47</v>
      </c>
      <c r="B25" s="139"/>
      <c r="C25" s="139"/>
      <c r="D25" s="139"/>
      <c r="E25" s="140">
        <f>SUM(E10+E24)</f>
        <v>177797</v>
      </c>
      <c r="F25" s="141"/>
      <c r="G25" s="140">
        <f>SUM(G10+G24)</f>
        <v>17779.7</v>
      </c>
      <c r="H25" s="140">
        <f>SUM(H10+H24)</f>
        <v>195576.7</v>
      </c>
      <c r="I25"/>
      <c r="J25"/>
      <c r="K25"/>
      <c r="L25"/>
    </row>
    <row r="26" spans="1:12" ht="15" customHeight="1" x14ac:dyDescent="0.2">
      <c r="A26" s="71"/>
      <c r="B26" s="99"/>
      <c r="C26" s="99"/>
      <c r="D26" s="99"/>
      <c r="E26" s="72"/>
      <c r="F26" s="28"/>
      <c r="G26" s="72"/>
      <c r="H26" s="72"/>
      <c r="I26"/>
      <c r="J26"/>
      <c r="K26"/>
      <c r="L26"/>
    </row>
    <row r="27" spans="1:12" x14ac:dyDescent="0.2">
      <c r="A27" s="20" t="s">
        <v>36</v>
      </c>
      <c r="B27" s="96"/>
      <c r="C27" s="96"/>
      <c r="D27" s="96"/>
      <c r="E27" s="36"/>
      <c r="F27" s="27"/>
      <c r="G27" s="30"/>
      <c r="H27" s="18"/>
      <c r="I27"/>
      <c r="J27"/>
      <c r="K27"/>
      <c r="L27"/>
    </row>
    <row r="28" spans="1:12" x14ac:dyDescent="0.2">
      <c r="A28" s="105" t="s">
        <v>34</v>
      </c>
      <c r="B28" s="97">
        <v>1</v>
      </c>
      <c r="C28" s="97">
        <v>36</v>
      </c>
      <c r="D28" s="97">
        <v>75</v>
      </c>
      <c r="E28" s="67">
        <f>SUM(B28*C28*D28)</f>
        <v>2700</v>
      </c>
      <c r="F28" s="163">
        <v>0.1</v>
      </c>
      <c r="G28" s="74">
        <f>SUM(E28*F28)</f>
        <v>270</v>
      </c>
      <c r="H28" s="67">
        <f>SUM(E28+G28)</f>
        <v>2970</v>
      </c>
      <c r="I28"/>
      <c r="J28"/>
      <c r="K28"/>
      <c r="L28"/>
    </row>
    <row r="29" spans="1:12" ht="13.35" customHeight="1" x14ac:dyDescent="0.2">
      <c r="A29" s="64" t="s">
        <v>23</v>
      </c>
      <c r="B29" s="97">
        <v>6</v>
      </c>
      <c r="C29" s="97">
        <v>36</v>
      </c>
      <c r="D29" s="97">
        <v>35</v>
      </c>
      <c r="E29" s="67">
        <f>SUM(B29*C29*D29)</f>
        <v>7560</v>
      </c>
      <c r="F29" s="68">
        <v>0.1</v>
      </c>
      <c r="G29" s="74">
        <f>SUM(E29*F29)</f>
        <v>756</v>
      </c>
      <c r="H29" s="67">
        <f>SUM(E29+G29)</f>
        <v>8316</v>
      </c>
      <c r="I29"/>
      <c r="J29"/>
      <c r="K29"/>
      <c r="L29"/>
    </row>
    <row r="30" spans="1:12" x14ac:dyDescent="0.2">
      <c r="A30" s="64" t="s">
        <v>24</v>
      </c>
      <c r="B30" s="97">
        <v>100</v>
      </c>
      <c r="C30" s="97">
        <v>20</v>
      </c>
      <c r="D30" s="97">
        <v>18</v>
      </c>
      <c r="E30" s="67">
        <f>SUM(B30*C30*D30)</f>
        <v>36000</v>
      </c>
      <c r="F30" s="68">
        <v>0.1</v>
      </c>
      <c r="G30" s="74">
        <f>SUM(E30*F30)</f>
        <v>3600</v>
      </c>
      <c r="H30" s="67">
        <f>SUM(E30+G30)</f>
        <v>39600</v>
      </c>
      <c r="I30"/>
      <c r="J30"/>
      <c r="K30"/>
      <c r="L30"/>
    </row>
    <row r="31" spans="1:12" x14ac:dyDescent="0.2">
      <c r="A31" s="105" t="s">
        <v>35</v>
      </c>
      <c r="B31" s="97">
        <v>6</v>
      </c>
      <c r="C31" s="97">
        <v>40</v>
      </c>
      <c r="D31" s="97">
        <v>26</v>
      </c>
      <c r="E31" s="67">
        <f>SUM(B31*C31*D31)</f>
        <v>6240</v>
      </c>
      <c r="F31" s="68">
        <v>0.1</v>
      </c>
      <c r="G31" s="74">
        <f>SUM(E31*F31)</f>
        <v>624</v>
      </c>
      <c r="H31" s="67">
        <f>SUM(E31+G31)</f>
        <v>6864</v>
      </c>
      <c r="I31"/>
      <c r="J31"/>
      <c r="K31"/>
      <c r="L31"/>
    </row>
    <row r="32" spans="1:12" x14ac:dyDescent="0.2">
      <c r="A32" s="64" t="s">
        <v>25</v>
      </c>
      <c r="B32" s="97">
        <v>3</v>
      </c>
      <c r="C32" s="97">
        <v>60</v>
      </c>
      <c r="D32" s="97">
        <v>100</v>
      </c>
      <c r="E32" s="67">
        <f>SUM(B32*C32*D32)</f>
        <v>18000</v>
      </c>
      <c r="F32" s="68">
        <v>0.1</v>
      </c>
      <c r="G32" s="74">
        <f>SUM(E32*F32)</f>
        <v>1800</v>
      </c>
      <c r="H32" s="67">
        <f>SUM(E32+G32)</f>
        <v>19800</v>
      </c>
      <c r="I32"/>
      <c r="J32"/>
      <c r="K32"/>
      <c r="L32"/>
    </row>
    <row r="33" spans="1:12" ht="13.5" customHeight="1" x14ac:dyDescent="0.2">
      <c r="A33" s="138" t="s">
        <v>26</v>
      </c>
      <c r="B33" s="139"/>
      <c r="C33" s="139"/>
      <c r="D33" s="100"/>
      <c r="E33" s="113">
        <f>SUM(E28:E32)</f>
        <v>70500</v>
      </c>
      <c r="F33" s="73"/>
      <c r="G33" s="113">
        <f>SUM(G28:G32)</f>
        <v>7050</v>
      </c>
      <c r="H33" s="113">
        <f>SUM(H28:H32)</f>
        <v>77550</v>
      </c>
      <c r="I33"/>
      <c r="J33"/>
      <c r="K33"/>
      <c r="L33"/>
    </row>
    <row r="34" spans="1:12" ht="13.35" customHeight="1" x14ac:dyDescent="0.2">
      <c r="A34" s="1"/>
      <c r="B34" s="99"/>
      <c r="C34" s="99"/>
      <c r="D34" s="99"/>
      <c r="E34" s="37"/>
      <c r="F34" s="29"/>
      <c r="G34" s="31"/>
      <c r="H34" s="33"/>
      <c r="I34"/>
      <c r="J34"/>
      <c r="K34"/>
      <c r="L34"/>
    </row>
    <row r="35" spans="1:12" ht="13.35" customHeight="1" x14ac:dyDescent="0.2">
      <c r="A35" s="1" t="s">
        <v>27</v>
      </c>
      <c r="B35" s="99"/>
      <c r="C35" s="99"/>
      <c r="D35" s="99"/>
      <c r="E35" s="38"/>
      <c r="F35" s="29"/>
      <c r="G35" s="32"/>
      <c r="H35" s="34"/>
      <c r="I35"/>
      <c r="J35"/>
      <c r="K35"/>
      <c r="L35"/>
    </row>
    <row r="36" spans="1:12" s="21" customFormat="1" ht="13.35" customHeight="1" x14ac:dyDescent="0.2">
      <c r="A36" s="105" t="s">
        <v>41</v>
      </c>
      <c r="B36" s="101"/>
      <c r="C36" s="101"/>
      <c r="D36" s="101"/>
      <c r="E36" s="67">
        <f>SUM(B36*C36*D36)</f>
        <v>0</v>
      </c>
      <c r="F36" s="68">
        <v>0.1</v>
      </c>
      <c r="G36" s="74">
        <f>SUM(E36*F36)</f>
        <v>0</v>
      </c>
      <c r="H36" s="67">
        <f>SUM(E36+G36)</f>
        <v>0</v>
      </c>
      <c r="I36" s="7"/>
      <c r="J36" s="7"/>
      <c r="K36" s="7"/>
      <c r="L36" s="7"/>
    </row>
    <row r="37" spans="1:12" ht="22.5" customHeight="1" x14ac:dyDescent="0.2">
      <c r="A37" s="105" t="s">
        <v>37</v>
      </c>
      <c r="B37" s="97"/>
      <c r="C37" s="97"/>
      <c r="D37" s="97"/>
      <c r="E37" s="67">
        <f>SUM(B37*C37*D37)</f>
        <v>0</v>
      </c>
      <c r="F37" s="68">
        <v>0.1</v>
      </c>
      <c r="G37" s="74">
        <f>SUM(E37*F37)</f>
        <v>0</v>
      </c>
      <c r="H37" s="67">
        <f>SUM(E37+G37)</f>
        <v>0</v>
      </c>
      <c r="I37"/>
      <c r="J37"/>
      <c r="K37"/>
      <c r="L37"/>
    </row>
    <row r="38" spans="1:12" s="86" customFormat="1" ht="27" customHeight="1" x14ac:dyDescent="0.2">
      <c r="A38" s="142" t="s">
        <v>28</v>
      </c>
      <c r="B38" s="139"/>
      <c r="C38" s="139"/>
      <c r="D38" s="139"/>
      <c r="E38" s="114">
        <f>SUM(E36:E37)</f>
        <v>0</v>
      </c>
      <c r="F38" s="73"/>
      <c r="G38" s="114">
        <f>SUM(G36:G37)</f>
        <v>0</v>
      </c>
      <c r="H38" s="114">
        <f>SUM(H36:H37)</f>
        <v>0</v>
      </c>
      <c r="I38" s="85"/>
      <c r="J38" s="85"/>
      <c r="K38" s="85"/>
      <c r="L38" s="85"/>
    </row>
    <row r="39" spans="1:12" x14ac:dyDescent="0.2">
      <c r="A39" s="1"/>
      <c r="B39" s="99"/>
      <c r="C39" s="99"/>
      <c r="D39" s="99"/>
      <c r="E39" s="36"/>
      <c r="F39" s="27"/>
      <c r="G39" s="30"/>
      <c r="H39" s="26"/>
      <c r="J39"/>
      <c r="K39"/>
      <c r="L39"/>
    </row>
    <row r="40" spans="1:12" ht="36" customHeight="1" x14ac:dyDescent="0.2">
      <c r="A40" s="17" t="s">
        <v>38</v>
      </c>
      <c r="B40" s="96"/>
      <c r="C40" s="96"/>
      <c r="D40" s="96"/>
      <c r="E40" s="36"/>
      <c r="F40" s="27"/>
      <c r="G40" s="30"/>
      <c r="H40" s="18"/>
    </row>
    <row r="41" spans="1:12" ht="35.1" customHeight="1" x14ac:dyDescent="0.2">
      <c r="A41" s="76" t="s">
        <v>29</v>
      </c>
      <c r="B41" s="96"/>
      <c r="C41" s="96"/>
      <c r="D41" s="96"/>
      <c r="E41" s="67">
        <f>SUM(B41*C41*D41)</f>
        <v>0</v>
      </c>
      <c r="F41" s="68">
        <v>0.1</v>
      </c>
      <c r="G41" s="74">
        <f>SUM(E41*F41)</f>
        <v>0</v>
      </c>
      <c r="H41" s="67">
        <f>SUM(E41+G41)</f>
        <v>0</v>
      </c>
    </row>
    <row r="42" spans="1:12" ht="42" customHeight="1" x14ac:dyDescent="0.2">
      <c r="A42" s="76" t="s">
        <v>29</v>
      </c>
      <c r="B42" s="96"/>
      <c r="C42" s="96"/>
      <c r="D42" s="96"/>
      <c r="E42" s="67">
        <f>SUM(B42*C42*D42)</f>
        <v>0</v>
      </c>
      <c r="F42" s="68">
        <v>0.1</v>
      </c>
      <c r="G42" s="74">
        <f>SUM(E42*F42)</f>
        <v>0</v>
      </c>
      <c r="H42" s="67">
        <f>SUM(E42+G42)</f>
        <v>0</v>
      </c>
    </row>
    <row r="43" spans="1:12" ht="42.95" customHeight="1" x14ac:dyDescent="0.2">
      <c r="A43" s="76" t="s">
        <v>29</v>
      </c>
      <c r="B43" s="96"/>
      <c r="C43" s="96"/>
      <c r="D43" s="96"/>
      <c r="E43" s="67">
        <f>SUM(B43*C43*D43)</f>
        <v>0</v>
      </c>
      <c r="F43" s="68">
        <v>0.1</v>
      </c>
      <c r="G43" s="74">
        <f>SUM(E43*F43)</f>
        <v>0</v>
      </c>
      <c r="H43" s="67">
        <f>SUM(E43+G43)</f>
        <v>0</v>
      </c>
    </row>
    <row r="44" spans="1:12" ht="35.1" customHeight="1" x14ac:dyDescent="0.2">
      <c r="A44" s="111" t="s">
        <v>30</v>
      </c>
      <c r="B44" s="77"/>
      <c r="C44" s="77"/>
      <c r="D44" s="77"/>
      <c r="E44" s="114">
        <f>SUM(E41:E43)</f>
        <v>0</v>
      </c>
      <c r="F44" s="78"/>
      <c r="G44" s="114">
        <f>SUM(G41:G43)</f>
        <v>0</v>
      </c>
      <c r="H44" s="114">
        <f>SUM(H41:H43)</f>
        <v>0</v>
      </c>
    </row>
    <row r="45" spans="1:12" ht="13.5" thickBot="1" x14ac:dyDescent="0.25">
      <c r="A45" s="87"/>
      <c r="B45" s="65"/>
      <c r="C45" s="65"/>
      <c r="D45" s="65"/>
      <c r="E45" s="36"/>
      <c r="F45" s="27"/>
      <c r="G45" s="30"/>
      <c r="H45" s="18"/>
    </row>
    <row r="46" spans="1:12" ht="13.5" thickBot="1" x14ac:dyDescent="0.25">
      <c r="A46" s="88" t="s">
        <v>31</v>
      </c>
      <c r="B46" s="89"/>
      <c r="C46" s="89"/>
      <c r="D46" s="89"/>
      <c r="E46" s="90">
        <f>SUM(E25+E33+E38+E44)</f>
        <v>248297</v>
      </c>
      <c r="F46" s="91"/>
      <c r="G46" s="90">
        <f>SUM(G25+G33+G38+G44)</f>
        <v>24829.7</v>
      </c>
      <c r="H46" s="90">
        <f>SUM(H25+H33+H38+H44)</f>
        <v>273126.7</v>
      </c>
    </row>
    <row r="47" spans="1:12" ht="37.700000000000003" customHeight="1" x14ac:dyDescent="0.2">
      <c r="A47" s="174"/>
      <c r="B47" s="174"/>
      <c r="C47" s="174"/>
      <c r="D47" s="174"/>
      <c r="E47" s="174"/>
      <c r="F47" s="104"/>
      <c r="G47" s="104"/>
      <c r="H47" s="104"/>
      <c r="I47" s="4"/>
    </row>
  </sheetData>
  <mergeCells count="7">
    <mergeCell ref="A47:E47"/>
    <mergeCell ref="A1:A2"/>
    <mergeCell ref="E1:E2"/>
    <mergeCell ref="F1:G1"/>
    <mergeCell ref="H1:H2"/>
    <mergeCell ref="B1:B2"/>
    <mergeCell ref="D1:D2"/>
  </mergeCells>
  <printOptions horizontalCentered="1"/>
  <pageMargins left="0" right="0" top="0.39370078740157483" bottom="0.6692913385826772" header="0.23622047244094491" footer="0.35433070866141736"/>
  <pageSetup scale="68" orientation="portrait" r:id="rId1"/>
  <headerFooter alignWithMargins="0">
    <oddFooter>&amp;R&amp;"Arial,Bold Italic"&amp;12___________________________________________________________________________________________________________ Cost Estimate for Project No. XXXX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47"/>
  <sheetViews>
    <sheetView topLeftCell="K7" workbookViewId="0">
      <selection activeCell="L23" sqref="L23"/>
    </sheetView>
  </sheetViews>
  <sheetFormatPr defaultColWidth="9.140625" defaultRowHeight="12.75" x14ac:dyDescent="0.2"/>
  <cols>
    <col min="1" max="1" width="67.7109375" style="25" customWidth="1"/>
    <col min="2" max="2" width="12.42578125" style="25" customWidth="1"/>
    <col min="3" max="3" width="23.42578125" style="25" bestFit="1" customWidth="1"/>
    <col min="4" max="4" width="14.28515625" style="25" customWidth="1"/>
    <col min="5" max="5" width="12.42578125" style="21" customWidth="1"/>
    <col min="6" max="6" width="9.42578125" style="21" customWidth="1"/>
    <col min="7" max="7" width="15.28515625" style="21" customWidth="1"/>
    <col min="8" max="8" width="17.85546875" style="21" customWidth="1"/>
    <col min="9" max="9" width="3.28515625" style="21" customWidth="1"/>
    <col min="10" max="10" width="17.85546875" style="4" customWidth="1"/>
    <col min="11" max="11" width="55.7109375" style="4" customWidth="1"/>
    <col min="12" max="12" width="16.7109375" style="4" customWidth="1"/>
    <col min="13" max="13" width="59.140625" style="4" customWidth="1"/>
    <col min="14" max="17" width="9.140625" style="4"/>
    <col min="18" max="18" width="37.85546875" style="4" customWidth="1"/>
    <col min="19" max="16384" width="9.140625" style="4"/>
  </cols>
  <sheetData>
    <row r="1" spans="1:18" s="13" customFormat="1" ht="75.95" customHeight="1" thickBot="1" x14ac:dyDescent="0.25">
      <c r="A1" s="183" t="s">
        <v>8</v>
      </c>
      <c r="B1" s="102"/>
      <c r="C1" s="102"/>
      <c r="D1" s="102"/>
      <c r="E1" s="175" t="s">
        <v>9</v>
      </c>
      <c r="F1" s="177" t="s">
        <v>10</v>
      </c>
      <c r="G1" s="178"/>
      <c r="H1" s="175" t="s">
        <v>11</v>
      </c>
      <c r="I1" s="103"/>
      <c r="J1"/>
      <c r="K1" s="183" t="s">
        <v>8</v>
      </c>
      <c r="L1" s="179" t="s">
        <v>12</v>
      </c>
      <c r="M1" s="181" t="s">
        <v>13</v>
      </c>
      <c r="N1" s="179" t="s">
        <v>14</v>
      </c>
      <c r="O1" s="175" t="s">
        <v>9</v>
      </c>
      <c r="P1" s="177" t="s">
        <v>10</v>
      </c>
      <c r="Q1" s="178"/>
      <c r="R1" s="175" t="s">
        <v>11</v>
      </c>
    </row>
    <row r="2" spans="1:18" ht="47.1" customHeight="1" thickBot="1" x14ac:dyDescent="0.25">
      <c r="A2" s="184"/>
      <c r="B2" s="94" t="s">
        <v>12</v>
      </c>
      <c r="C2" s="95" t="s">
        <v>13</v>
      </c>
      <c r="D2" s="95" t="s">
        <v>14</v>
      </c>
      <c r="E2" s="176"/>
      <c r="F2" s="15" t="s">
        <v>15</v>
      </c>
      <c r="G2" s="16" t="s">
        <v>16</v>
      </c>
      <c r="H2" s="176"/>
      <c r="I2"/>
      <c r="J2"/>
      <c r="K2" s="184"/>
      <c r="L2" s="180"/>
      <c r="M2" s="182"/>
      <c r="N2" s="180"/>
      <c r="O2" s="176"/>
      <c r="P2" s="15" t="s">
        <v>15</v>
      </c>
      <c r="Q2" s="16" t="s">
        <v>16</v>
      </c>
      <c r="R2" s="176"/>
    </row>
    <row r="3" spans="1:18" x14ac:dyDescent="0.2">
      <c r="A3" s="92" t="s">
        <v>32</v>
      </c>
      <c r="B3" s="96"/>
      <c r="C3" s="96"/>
      <c r="D3" s="96"/>
      <c r="E3" s="36"/>
      <c r="F3" s="27"/>
      <c r="G3" s="30"/>
      <c r="H3" s="18"/>
      <c r="I3"/>
      <c r="J3" s="19"/>
      <c r="K3" s="121" t="s">
        <v>32</v>
      </c>
      <c r="L3" s="122"/>
      <c r="M3" s="122"/>
      <c r="N3" s="122"/>
      <c r="O3" s="123"/>
      <c r="P3" s="124"/>
      <c r="Q3" s="125"/>
      <c r="R3" s="126"/>
    </row>
    <row r="4" spans="1:18" x14ac:dyDescent="0.2">
      <c r="A4" s="70" t="s">
        <v>39</v>
      </c>
      <c r="B4" s="97"/>
      <c r="C4" s="97"/>
      <c r="D4" s="97"/>
      <c r="E4" s="67"/>
      <c r="F4" s="68"/>
      <c r="G4" s="67"/>
      <c r="H4" s="67"/>
      <c r="I4"/>
      <c r="J4"/>
      <c r="K4" s="127" t="s">
        <v>39</v>
      </c>
      <c r="L4" s="128"/>
      <c r="M4" s="128"/>
      <c r="N4" s="128"/>
      <c r="O4" s="126"/>
      <c r="P4" s="129"/>
      <c r="Q4" s="126"/>
      <c r="R4" s="126"/>
    </row>
    <row r="5" spans="1:18" x14ac:dyDescent="0.2">
      <c r="A5" s="69" t="s">
        <v>17</v>
      </c>
      <c r="B5" s="97"/>
      <c r="C5" s="97"/>
      <c r="D5" s="97"/>
      <c r="E5" s="67">
        <f>SUM(B5*C5*D5)</f>
        <v>0</v>
      </c>
      <c r="F5" s="68">
        <v>0.1</v>
      </c>
      <c r="G5" s="74">
        <f>SUM(E5*F5)</f>
        <v>0</v>
      </c>
      <c r="H5" s="67">
        <f>SUM(E5+G5)</f>
        <v>0</v>
      </c>
      <c r="I5"/>
      <c r="J5"/>
      <c r="K5" s="69" t="s">
        <v>17</v>
      </c>
      <c r="L5" s="97">
        <v>1</v>
      </c>
      <c r="M5" s="97">
        <v>8</v>
      </c>
      <c r="N5" s="97">
        <v>75</v>
      </c>
      <c r="O5" s="67">
        <f>SUM(L5*M5*N5)</f>
        <v>600</v>
      </c>
      <c r="P5" s="68">
        <v>0.1</v>
      </c>
      <c r="Q5" s="74">
        <f>SUM(O5*P5)</f>
        <v>60</v>
      </c>
      <c r="R5" s="67">
        <f>SUM(O5+Q5)</f>
        <v>660</v>
      </c>
    </row>
    <row r="6" spans="1:18" x14ac:dyDescent="0.2">
      <c r="A6" s="69" t="s">
        <v>18</v>
      </c>
      <c r="B6" s="97"/>
      <c r="C6" s="97"/>
      <c r="D6" s="97"/>
      <c r="E6" s="67">
        <f>SUM(B6*C6*D6)</f>
        <v>0</v>
      </c>
      <c r="F6" s="68">
        <v>0.1</v>
      </c>
      <c r="G6" s="74">
        <f>SUM(E6*F6)</f>
        <v>0</v>
      </c>
      <c r="H6" s="67">
        <f>SUM(E6+G6)</f>
        <v>0</v>
      </c>
      <c r="I6"/>
      <c r="J6"/>
      <c r="K6" s="69" t="s">
        <v>18</v>
      </c>
      <c r="L6" s="97"/>
      <c r="M6" s="97"/>
      <c r="N6" s="97"/>
      <c r="O6" s="67">
        <f t="shared" ref="O6:O7" si="0">SUM(L6*M6*N6)</f>
        <v>0</v>
      </c>
      <c r="P6" s="68">
        <v>0.1</v>
      </c>
      <c r="Q6" s="74">
        <f>SUM(O6*P6)</f>
        <v>0</v>
      </c>
      <c r="R6" s="67">
        <f>SUM(O6+Q6)</f>
        <v>0</v>
      </c>
    </row>
    <row r="7" spans="1:18" x14ac:dyDescent="0.2">
      <c r="A7" s="69" t="s">
        <v>19</v>
      </c>
      <c r="B7" s="97"/>
      <c r="C7" s="97"/>
      <c r="D7" s="97"/>
      <c r="E7" s="67">
        <f>SUM(B7*C7*D7)</f>
        <v>0</v>
      </c>
      <c r="F7" s="68">
        <v>0.1</v>
      </c>
      <c r="G7" s="74">
        <f>SUM(E7*F7)</f>
        <v>0</v>
      </c>
      <c r="H7" s="67">
        <f>SUM(E7+G7)</f>
        <v>0</v>
      </c>
      <c r="I7"/>
      <c r="J7"/>
      <c r="K7" s="69" t="s">
        <v>19</v>
      </c>
      <c r="L7" s="97">
        <v>6</v>
      </c>
      <c r="M7" s="97">
        <v>2</v>
      </c>
      <c r="N7" s="97">
        <v>26</v>
      </c>
      <c r="O7" s="67">
        <f t="shared" si="0"/>
        <v>312</v>
      </c>
      <c r="P7" s="68">
        <v>0.1</v>
      </c>
      <c r="Q7" s="74">
        <f>SUM(O7*P7)</f>
        <v>31.200000000000003</v>
      </c>
      <c r="R7" s="67">
        <f>SUM(O7+Q7)</f>
        <v>343.2</v>
      </c>
    </row>
    <row r="8" spans="1:18" s="84" customFormat="1" x14ac:dyDescent="0.2">
      <c r="A8" s="107" t="s">
        <v>20</v>
      </c>
      <c r="B8" s="96"/>
      <c r="C8" s="96"/>
      <c r="D8" s="96"/>
      <c r="E8" s="106">
        <f>SUM(E5:E7)</f>
        <v>0</v>
      </c>
      <c r="F8" s="116">
        <v>0.1</v>
      </c>
      <c r="G8" s="115">
        <f>SUM(G5:G7)</f>
        <v>0</v>
      </c>
      <c r="H8" s="115">
        <f>SUM(H5:H7)</f>
        <v>0</v>
      </c>
      <c r="I8" s="82"/>
      <c r="J8" s="82"/>
      <c r="K8" s="130" t="s">
        <v>20</v>
      </c>
      <c r="L8" s="131"/>
      <c r="M8" s="131"/>
      <c r="N8" s="131"/>
      <c r="O8" s="132">
        <f>SUM(O5:O7)</f>
        <v>912</v>
      </c>
      <c r="P8" s="133">
        <v>0.1</v>
      </c>
      <c r="Q8" s="134">
        <f>SUM(Q5:Q7)</f>
        <v>91.2</v>
      </c>
      <c r="R8" s="134">
        <f>SUM(R5:R7)</f>
        <v>1003.2</v>
      </c>
    </row>
    <row r="9" spans="1:18" s="84" customFormat="1" x14ac:dyDescent="0.2">
      <c r="A9" s="70" t="s">
        <v>33</v>
      </c>
      <c r="B9" s="96"/>
      <c r="C9" s="96"/>
      <c r="D9" s="96"/>
      <c r="E9" s="117">
        <f>SUM(E5:E8)</f>
        <v>0</v>
      </c>
      <c r="F9" s="81">
        <v>0.1</v>
      </c>
      <c r="G9" s="80">
        <f t="shared" ref="G9:G22" si="1">SUM(E9*F9)</f>
        <v>0</v>
      </c>
      <c r="H9" s="80">
        <f t="shared" ref="H9:H22" si="2">SUM(E9+G9)</f>
        <v>0</v>
      </c>
      <c r="I9" s="82"/>
      <c r="J9" s="83"/>
      <c r="K9" s="107"/>
      <c r="L9" s="96"/>
      <c r="M9" s="96"/>
      <c r="N9" s="96"/>
      <c r="O9" s="106"/>
      <c r="P9" s="116"/>
      <c r="Q9" s="115"/>
      <c r="R9" s="115"/>
    </row>
    <row r="10" spans="1:18" x14ac:dyDescent="0.2">
      <c r="A10" s="69" t="s">
        <v>21</v>
      </c>
      <c r="B10" s="97"/>
      <c r="C10" s="97"/>
      <c r="D10" s="97"/>
      <c r="E10" s="67">
        <f>SUM(B10+C10)</f>
        <v>0</v>
      </c>
      <c r="F10" s="68">
        <v>0.1</v>
      </c>
      <c r="G10" s="74">
        <f t="shared" si="1"/>
        <v>0</v>
      </c>
      <c r="H10" s="67">
        <f t="shared" si="2"/>
        <v>0</v>
      </c>
      <c r="I10"/>
      <c r="J10" s="63"/>
      <c r="K10" s="70" t="s">
        <v>33</v>
      </c>
      <c r="L10" s="96"/>
      <c r="M10" s="96"/>
      <c r="N10" s="96"/>
      <c r="O10" s="117"/>
      <c r="P10" s="81"/>
      <c r="Q10" s="80"/>
      <c r="R10" s="80"/>
    </row>
    <row r="11" spans="1:18" x14ac:dyDescent="0.2">
      <c r="A11" s="69" t="s">
        <v>21</v>
      </c>
      <c r="B11" s="97"/>
      <c r="C11" s="97"/>
      <c r="D11" s="97"/>
      <c r="E11" s="67">
        <f t="shared" ref="E11:E22" si="3">SUM(B11+C11)</f>
        <v>0</v>
      </c>
      <c r="F11" s="68">
        <v>0.1</v>
      </c>
      <c r="G11" s="74">
        <f t="shared" si="1"/>
        <v>0</v>
      </c>
      <c r="H11" s="67">
        <f t="shared" si="2"/>
        <v>0</v>
      </c>
      <c r="I11"/>
      <c r="J11" s="63"/>
      <c r="K11" s="69" t="s">
        <v>63</v>
      </c>
      <c r="L11" s="96">
        <v>200</v>
      </c>
      <c r="M11" s="96">
        <v>6</v>
      </c>
      <c r="N11" s="97"/>
      <c r="O11" s="67">
        <f>SUM(L11*M11)</f>
        <v>1200</v>
      </c>
      <c r="P11" s="68">
        <v>0.1</v>
      </c>
      <c r="Q11" s="74">
        <f t="shared" ref="Q11:Q23" si="4">SUM(O11*P11)</f>
        <v>120</v>
      </c>
      <c r="R11" s="67">
        <f t="shared" ref="R11:R23" si="5">SUM(O11+Q11)</f>
        <v>1320</v>
      </c>
    </row>
    <row r="12" spans="1:18" x14ac:dyDescent="0.2">
      <c r="A12" s="69" t="s">
        <v>21</v>
      </c>
      <c r="B12" s="97"/>
      <c r="C12" s="97"/>
      <c r="D12" s="97"/>
      <c r="E12" s="67">
        <f t="shared" si="3"/>
        <v>0</v>
      </c>
      <c r="F12" s="68">
        <v>0.1</v>
      </c>
      <c r="G12" s="74">
        <f t="shared" si="1"/>
        <v>0</v>
      </c>
      <c r="H12" s="67">
        <f t="shared" si="2"/>
        <v>0</v>
      </c>
      <c r="I12"/>
      <c r="J12" s="63"/>
      <c r="K12" s="69" t="s">
        <v>64</v>
      </c>
      <c r="L12" s="97">
        <v>200</v>
      </c>
      <c r="M12" s="97">
        <v>3</v>
      </c>
      <c r="N12" s="97"/>
      <c r="O12" s="67">
        <f t="shared" ref="O12:O23" si="6">SUM(L12*M12)</f>
        <v>600</v>
      </c>
      <c r="P12" s="68">
        <v>0.1</v>
      </c>
      <c r="Q12" s="74">
        <f t="shared" si="4"/>
        <v>60</v>
      </c>
      <c r="R12" s="67">
        <f t="shared" si="5"/>
        <v>660</v>
      </c>
    </row>
    <row r="13" spans="1:18" s="84" customFormat="1" x14ac:dyDescent="0.2">
      <c r="A13" s="69" t="s">
        <v>21</v>
      </c>
      <c r="B13" s="97"/>
      <c r="C13" s="97"/>
      <c r="D13" s="97"/>
      <c r="E13" s="67">
        <f t="shared" si="3"/>
        <v>0</v>
      </c>
      <c r="F13" s="68">
        <v>0.1</v>
      </c>
      <c r="G13" s="74">
        <f t="shared" si="1"/>
        <v>0</v>
      </c>
      <c r="H13" s="67">
        <f t="shared" si="2"/>
        <v>0</v>
      </c>
      <c r="I13" s="82"/>
      <c r="J13" s="83"/>
      <c r="K13" s="69" t="s">
        <v>65</v>
      </c>
      <c r="L13" s="97">
        <v>100</v>
      </c>
      <c r="M13" s="97">
        <v>25</v>
      </c>
      <c r="N13" s="97"/>
      <c r="O13" s="67">
        <f t="shared" si="6"/>
        <v>2500</v>
      </c>
      <c r="P13" s="68">
        <v>0.1</v>
      </c>
      <c r="Q13" s="74">
        <f t="shared" si="4"/>
        <v>250</v>
      </c>
      <c r="R13" s="67">
        <f t="shared" si="5"/>
        <v>2750</v>
      </c>
    </row>
    <row r="14" spans="1:18" s="84" customFormat="1" x14ac:dyDescent="0.2">
      <c r="A14" s="69" t="s">
        <v>21</v>
      </c>
      <c r="B14" s="97"/>
      <c r="C14" s="97"/>
      <c r="D14" s="97"/>
      <c r="E14" s="67">
        <f t="shared" si="3"/>
        <v>0</v>
      </c>
      <c r="F14" s="68">
        <v>0.1</v>
      </c>
      <c r="G14" s="74">
        <f t="shared" si="1"/>
        <v>0</v>
      </c>
      <c r="H14" s="67">
        <f t="shared" si="2"/>
        <v>0</v>
      </c>
      <c r="I14" s="82"/>
      <c r="J14" s="83"/>
      <c r="K14" s="69" t="s">
        <v>66</v>
      </c>
      <c r="L14" s="97">
        <v>100</v>
      </c>
      <c r="M14" s="97">
        <v>200</v>
      </c>
      <c r="N14" s="97"/>
      <c r="O14" s="67">
        <f t="shared" si="6"/>
        <v>20000</v>
      </c>
      <c r="P14" s="68">
        <v>0.1</v>
      </c>
      <c r="Q14" s="74">
        <f t="shared" si="4"/>
        <v>2000</v>
      </c>
      <c r="R14" s="67">
        <f t="shared" si="5"/>
        <v>22000</v>
      </c>
    </row>
    <row r="15" spans="1:18" x14ac:dyDescent="0.2">
      <c r="A15" s="69" t="s">
        <v>21</v>
      </c>
      <c r="B15" s="97"/>
      <c r="C15" s="97"/>
      <c r="D15" s="97"/>
      <c r="E15" s="67">
        <f t="shared" si="3"/>
        <v>0</v>
      </c>
      <c r="F15" s="68">
        <v>0.1</v>
      </c>
      <c r="G15" s="74">
        <f t="shared" si="1"/>
        <v>0</v>
      </c>
      <c r="H15" s="67">
        <f t="shared" si="2"/>
        <v>0</v>
      </c>
      <c r="I15"/>
      <c r="J15" s="63"/>
      <c r="K15" s="69" t="s">
        <v>67</v>
      </c>
      <c r="L15" s="97">
        <v>200</v>
      </c>
      <c r="M15" s="97">
        <v>50</v>
      </c>
      <c r="N15" s="97"/>
      <c r="O15" s="67">
        <f t="shared" si="6"/>
        <v>10000</v>
      </c>
      <c r="P15" s="68">
        <v>0.1</v>
      </c>
      <c r="Q15" s="74">
        <f t="shared" si="4"/>
        <v>1000</v>
      </c>
      <c r="R15" s="67">
        <f t="shared" si="5"/>
        <v>11000</v>
      </c>
    </row>
    <row r="16" spans="1:18" x14ac:dyDescent="0.2">
      <c r="A16" s="69" t="s">
        <v>21</v>
      </c>
      <c r="B16" s="97"/>
      <c r="C16" s="97"/>
      <c r="D16" s="97"/>
      <c r="E16" s="67">
        <f t="shared" si="3"/>
        <v>0</v>
      </c>
      <c r="F16" s="68">
        <v>0.1</v>
      </c>
      <c r="G16" s="74">
        <f t="shared" si="1"/>
        <v>0</v>
      </c>
      <c r="H16" s="67">
        <f t="shared" si="2"/>
        <v>0</v>
      </c>
      <c r="I16"/>
      <c r="J16" s="63"/>
      <c r="K16" s="69" t="s">
        <v>68</v>
      </c>
      <c r="L16" s="97">
        <v>9</v>
      </c>
      <c r="M16" s="97">
        <v>150</v>
      </c>
      <c r="N16" s="97"/>
      <c r="O16" s="67">
        <f t="shared" si="6"/>
        <v>1350</v>
      </c>
      <c r="P16" s="68">
        <v>0.1</v>
      </c>
      <c r="Q16" s="74">
        <f t="shared" si="4"/>
        <v>135</v>
      </c>
      <c r="R16" s="67">
        <f t="shared" si="5"/>
        <v>1485</v>
      </c>
    </row>
    <row r="17" spans="1:18" x14ac:dyDescent="0.2">
      <c r="A17" s="69" t="s">
        <v>21</v>
      </c>
      <c r="B17" s="97"/>
      <c r="C17" s="97"/>
      <c r="D17" s="97"/>
      <c r="E17" s="67">
        <f t="shared" si="3"/>
        <v>0</v>
      </c>
      <c r="F17" s="68">
        <v>0.1</v>
      </c>
      <c r="G17" s="74">
        <f t="shared" si="1"/>
        <v>0</v>
      </c>
      <c r="H17" s="67">
        <f t="shared" si="2"/>
        <v>0</v>
      </c>
      <c r="I17"/>
      <c r="J17"/>
      <c r="K17" s="69" t="s">
        <v>69</v>
      </c>
      <c r="L17" s="97">
        <v>4</v>
      </c>
      <c r="M17" s="97">
        <v>500</v>
      </c>
      <c r="N17" s="97"/>
      <c r="O17" s="67">
        <f t="shared" si="6"/>
        <v>2000</v>
      </c>
      <c r="P17" s="68">
        <v>0.1</v>
      </c>
      <c r="Q17" s="74">
        <f t="shared" si="4"/>
        <v>200</v>
      </c>
      <c r="R17" s="67">
        <f t="shared" si="5"/>
        <v>2200</v>
      </c>
    </row>
    <row r="18" spans="1:18" s="84" customFormat="1" x14ac:dyDescent="0.2">
      <c r="A18" s="69" t="s">
        <v>21</v>
      </c>
      <c r="B18" s="97"/>
      <c r="C18" s="97"/>
      <c r="D18" s="97"/>
      <c r="E18" s="67">
        <f t="shared" si="3"/>
        <v>0</v>
      </c>
      <c r="F18" s="68">
        <v>0.1</v>
      </c>
      <c r="G18" s="74">
        <f t="shared" si="1"/>
        <v>0</v>
      </c>
      <c r="H18" s="67">
        <f t="shared" si="2"/>
        <v>0</v>
      </c>
      <c r="I18" s="82"/>
      <c r="J18" s="82"/>
      <c r="K18" s="69" t="s">
        <v>70</v>
      </c>
      <c r="L18" s="97">
        <v>1</v>
      </c>
      <c r="M18" s="97">
        <v>800</v>
      </c>
      <c r="N18" s="97"/>
      <c r="O18" s="67">
        <f t="shared" si="6"/>
        <v>800</v>
      </c>
      <c r="P18" s="68">
        <v>0.1</v>
      </c>
      <c r="Q18" s="74">
        <f t="shared" si="4"/>
        <v>80</v>
      </c>
      <c r="R18" s="67">
        <f t="shared" si="5"/>
        <v>880</v>
      </c>
    </row>
    <row r="19" spans="1:18" ht="15" customHeight="1" x14ac:dyDescent="0.2">
      <c r="A19" s="69" t="s">
        <v>21</v>
      </c>
      <c r="B19" s="97"/>
      <c r="C19" s="97"/>
      <c r="D19" s="97"/>
      <c r="E19" s="67">
        <f t="shared" si="3"/>
        <v>0</v>
      </c>
      <c r="F19" s="68">
        <v>0.1</v>
      </c>
      <c r="G19" s="74">
        <f t="shared" si="1"/>
        <v>0</v>
      </c>
      <c r="H19" s="67">
        <f t="shared" si="2"/>
        <v>0</v>
      </c>
      <c r="I19"/>
      <c r="J19"/>
      <c r="K19" s="69" t="s">
        <v>71</v>
      </c>
      <c r="L19" s="97">
        <v>6</v>
      </c>
      <c r="M19" s="97">
        <v>3000</v>
      </c>
      <c r="N19" s="97"/>
      <c r="O19" s="67">
        <f t="shared" si="6"/>
        <v>18000</v>
      </c>
      <c r="P19" s="68">
        <v>0.1</v>
      </c>
      <c r="Q19" s="74">
        <f t="shared" si="4"/>
        <v>1800</v>
      </c>
      <c r="R19" s="67">
        <f t="shared" si="5"/>
        <v>19800</v>
      </c>
    </row>
    <row r="20" spans="1:18" ht="15" customHeight="1" x14ac:dyDescent="0.2">
      <c r="A20" s="69" t="s">
        <v>21</v>
      </c>
      <c r="B20" s="97"/>
      <c r="C20" s="97"/>
      <c r="D20" s="97"/>
      <c r="E20" s="67">
        <f t="shared" si="3"/>
        <v>0</v>
      </c>
      <c r="F20" s="68">
        <v>0.1</v>
      </c>
      <c r="G20" s="74">
        <f t="shared" si="1"/>
        <v>0</v>
      </c>
      <c r="H20" s="67">
        <f t="shared" si="2"/>
        <v>0</v>
      </c>
      <c r="I20"/>
      <c r="J20"/>
      <c r="K20" s="69" t="s">
        <v>72</v>
      </c>
      <c r="L20" s="97">
        <v>3</v>
      </c>
      <c r="M20" s="97">
        <v>500</v>
      </c>
      <c r="N20" s="97"/>
      <c r="O20" s="67">
        <f t="shared" si="6"/>
        <v>1500</v>
      </c>
      <c r="P20" s="68">
        <v>0.1</v>
      </c>
      <c r="Q20" s="74">
        <f t="shared" si="4"/>
        <v>150</v>
      </c>
      <c r="R20" s="67">
        <f t="shared" si="5"/>
        <v>1650</v>
      </c>
    </row>
    <row r="21" spans="1:18" x14ac:dyDescent="0.2">
      <c r="A21" s="69" t="s">
        <v>21</v>
      </c>
      <c r="B21" s="97"/>
      <c r="C21" s="97"/>
      <c r="D21" s="97"/>
      <c r="E21" s="67">
        <f t="shared" si="3"/>
        <v>0</v>
      </c>
      <c r="F21" s="68">
        <v>0.1</v>
      </c>
      <c r="G21" s="74">
        <f t="shared" si="1"/>
        <v>0</v>
      </c>
      <c r="H21" s="67">
        <f t="shared" si="2"/>
        <v>0</v>
      </c>
      <c r="I21"/>
      <c r="J21"/>
      <c r="K21" s="69" t="s">
        <v>73</v>
      </c>
      <c r="L21" s="97">
        <v>2</v>
      </c>
      <c r="M21" s="97">
        <v>400</v>
      </c>
      <c r="N21" s="97"/>
      <c r="O21" s="67">
        <f t="shared" si="6"/>
        <v>800</v>
      </c>
      <c r="P21" s="68">
        <v>0.1</v>
      </c>
      <c r="Q21" s="74">
        <f t="shared" si="4"/>
        <v>80</v>
      </c>
      <c r="R21" s="67">
        <f t="shared" si="5"/>
        <v>880</v>
      </c>
    </row>
    <row r="22" spans="1:18" ht="13.35" customHeight="1" x14ac:dyDescent="0.2">
      <c r="A22" s="69" t="s">
        <v>21</v>
      </c>
      <c r="B22" s="96"/>
      <c r="C22" s="96"/>
      <c r="D22" s="96"/>
      <c r="E22" s="67">
        <f t="shared" si="3"/>
        <v>0</v>
      </c>
      <c r="F22" s="68">
        <v>0.1</v>
      </c>
      <c r="G22" s="74">
        <f t="shared" si="1"/>
        <v>0</v>
      </c>
      <c r="H22" s="67">
        <f t="shared" si="2"/>
        <v>0</v>
      </c>
      <c r="I22"/>
      <c r="J22"/>
      <c r="K22" s="69" t="s">
        <v>75</v>
      </c>
      <c r="L22" s="97">
        <v>3</v>
      </c>
      <c r="M22" s="97">
        <v>300</v>
      </c>
      <c r="N22" s="97"/>
      <c r="O22" s="67">
        <f t="shared" si="6"/>
        <v>900</v>
      </c>
      <c r="P22" s="68">
        <v>0.1</v>
      </c>
      <c r="Q22" s="74">
        <f t="shared" si="4"/>
        <v>90</v>
      </c>
      <c r="R22" s="67">
        <f t="shared" si="5"/>
        <v>990</v>
      </c>
    </row>
    <row r="23" spans="1:18" x14ac:dyDescent="0.2">
      <c r="A23" s="107" t="s">
        <v>40</v>
      </c>
      <c r="B23" s="96"/>
      <c r="C23" s="96"/>
      <c r="D23" s="96"/>
      <c r="E23" s="108">
        <f>SUM(E10:E22)</f>
        <v>0</v>
      </c>
      <c r="F23" s="68"/>
      <c r="G23" s="74">
        <f>SUM(G9:G22)</f>
        <v>0</v>
      </c>
      <c r="H23" s="74">
        <f>SUM(H9:H22)</f>
        <v>0</v>
      </c>
      <c r="I23"/>
      <c r="J23"/>
      <c r="K23" s="69" t="s">
        <v>74</v>
      </c>
      <c r="L23" s="96">
        <v>4</v>
      </c>
      <c r="M23" s="96">
        <v>250</v>
      </c>
      <c r="N23" s="96"/>
      <c r="O23" s="67">
        <f t="shared" si="6"/>
        <v>1000</v>
      </c>
      <c r="P23" s="68">
        <v>0.1</v>
      </c>
      <c r="Q23" s="74">
        <f t="shared" si="4"/>
        <v>100</v>
      </c>
      <c r="R23" s="67">
        <f t="shared" si="5"/>
        <v>1100</v>
      </c>
    </row>
    <row r="24" spans="1:18" x14ac:dyDescent="0.2">
      <c r="A24" s="109" t="s">
        <v>22</v>
      </c>
      <c r="B24" s="98"/>
      <c r="C24" s="98"/>
      <c r="D24" s="98"/>
      <c r="E24" s="112">
        <f>SUM(E9+E23)</f>
        <v>0</v>
      </c>
      <c r="F24" s="79"/>
      <c r="G24" s="112">
        <f>SUM(G9+G23)</f>
        <v>0</v>
      </c>
      <c r="H24" s="112">
        <f>SUM(H9+H23)</f>
        <v>0</v>
      </c>
      <c r="I24"/>
      <c r="J24"/>
      <c r="K24" s="130" t="s">
        <v>40</v>
      </c>
      <c r="L24" s="131"/>
      <c r="M24" s="131"/>
      <c r="N24" s="131"/>
      <c r="O24" s="135">
        <f>SUM(O11:O23)</f>
        <v>60650</v>
      </c>
      <c r="P24" s="136"/>
      <c r="Q24" s="137">
        <f>SUM(Q10:Q23)</f>
        <v>6065</v>
      </c>
      <c r="R24" s="137">
        <f>SUM(R10:R23)</f>
        <v>66715</v>
      </c>
    </row>
    <row r="25" spans="1:18" ht="13.5" customHeight="1" x14ac:dyDescent="0.2">
      <c r="A25" s="71"/>
      <c r="B25" s="99"/>
      <c r="C25" s="99"/>
      <c r="D25" s="99"/>
      <c r="E25" s="72"/>
      <c r="F25" s="28"/>
      <c r="G25" s="72"/>
      <c r="H25" s="72"/>
      <c r="I25"/>
      <c r="J25"/>
      <c r="K25" s="138" t="s">
        <v>47</v>
      </c>
      <c r="L25" s="139"/>
      <c r="M25" s="139"/>
      <c r="N25" s="139"/>
      <c r="O25" s="140">
        <f>SUM(O10+O24)</f>
        <v>60650</v>
      </c>
      <c r="P25" s="141"/>
      <c r="Q25" s="140">
        <f>SUM(Q10+Q24)</f>
        <v>6065</v>
      </c>
      <c r="R25" s="140">
        <f>SUM(R10+R24)</f>
        <v>66715</v>
      </c>
    </row>
    <row r="26" spans="1:18" ht="15" customHeight="1" x14ac:dyDescent="0.2">
      <c r="A26" s="20" t="s">
        <v>36</v>
      </c>
      <c r="B26" s="96"/>
      <c r="C26" s="96"/>
      <c r="D26" s="96"/>
      <c r="E26" s="36"/>
      <c r="F26" s="27"/>
      <c r="G26" s="30"/>
      <c r="H26" s="18"/>
      <c r="I26"/>
      <c r="J26"/>
      <c r="K26" s="71"/>
      <c r="L26" s="99"/>
      <c r="M26" s="99"/>
      <c r="N26" s="99"/>
      <c r="O26" s="72"/>
      <c r="P26" s="28"/>
      <c r="Q26" s="72"/>
      <c r="R26" s="72"/>
    </row>
    <row r="27" spans="1:18" ht="13.35" customHeight="1" x14ac:dyDescent="0.2">
      <c r="A27" s="105" t="s">
        <v>34</v>
      </c>
      <c r="B27" s="96"/>
      <c r="C27" s="96"/>
      <c r="D27" s="96"/>
      <c r="E27" s="36"/>
      <c r="F27" s="27"/>
      <c r="G27" s="30"/>
      <c r="H27" s="18"/>
      <c r="I27"/>
      <c r="J27"/>
      <c r="K27" s="20" t="s">
        <v>36</v>
      </c>
      <c r="L27" s="96"/>
      <c r="M27" s="96"/>
      <c r="N27" s="96"/>
      <c r="O27" s="36"/>
      <c r="P27" s="27"/>
      <c r="Q27" s="30"/>
      <c r="R27" s="18"/>
    </row>
    <row r="28" spans="1:18" ht="13.35" customHeight="1" x14ac:dyDescent="0.2">
      <c r="A28" s="64" t="s">
        <v>23</v>
      </c>
      <c r="B28" s="97"/>
      <c r="C28" s="97"/>
      <c r="D28" s="97"/>
      <c r="E28" s="67">
        <f>SUM(B28*C28*D28)</f>
        <v>0</v>
      </c>
      <c r="F28" s="68">
        <v>0.1</v>
      </c>
      <c r="G28" s="74">
        <f>SUM(E28*F28)</f>
        <v>0</v>
      </c>
      <c r="H28" s="67">
        <f>SUM(E28+G28)</f>
        <v>0</v>
      </c>
      <c r="I28"/>
      <c r="J28"/>
      <c r="K28" s="105" t="s">
        <v>34</v>
      </c>
      <c r="L28" s="96">
        <v>1</v>
      </c>
      <c r="M28" s="96">
        <v>30</v>
      </c>
      <c r="N28" s="96">
        <v>75</v>
      </c>
      <c r="O28" s="67">
        <f>SUM(L28*M28*N28)</f>
        <v>2250</v>
      </c>
      <c r="P28" s="163">
        <v>0.1</v>
      </c>
      <c r="Q28" s="74">
        <f>SUM(O28*P28)</f>
        <v>225</v>
      </c>
      <c r="R28" s="67">
        <f>SUM(O28+Q28)</f>
        <v>2475</v>
      </c>
    </row>
    <row r="29" spans="1:18" ht="13.35" customHeight="1" x14ac:dyDescent="0.2">
      <c r="A29" s="64" t="s">
        <v>24</v>
      </c>
      <c r="B29" s="97"/>
      <c r="C29" s="97"/>
      <c r="D29" s="97"/>
      <c r="E29" s="67">
        <f>SUM(B29*C29*D29)</f>
        <v>0</v>
      </c>
      <c r="F29" s="68">
        <v>0.1</v>
      </c>
      <c r="G29" s="74">
        <f>SUM(E29*F29)</f>
        <v>0</v>
      </c>
      <c r="H29" s="67">
        <f>SUM(E29+G29)</f>
        <v>0</v>
      </c>
      <c r="I29"/>
      <c r="J29"/>
      <c r="K29" s="64" t="s">
        <v>23</v>
      </c>
      <c r="L29" s="97">
        <v>6</v>
      </c>
      <c r="M29" s="97">
        <v>40</v>
      </c>
      <c r="N29" s="97">
        <v>35</v>
      </c>
      <c r="O29" s="67">
        <f>SUM(L29*M29*N29)</f>
        <v>8400</v>
      </c>
      <c r="P29" s="68">
        <v>0.1</v>
      </c>
      <c r="Q29" s="74">
        <f>SUM(O29*P29)</f>
        <v>840</v>
      </c>
      <c r="R29" s="67">
        <f>SUM(O29+Q29)</f>
        <v>9240</v>
      </c>
    </row>
    <row r="30" spans="1:18" ht="13.35" customHeight="1" x14ac:dyDescent="0.2">
      <c r="A30" s="105" t="s">
        <v>35</v>
      </c>
      <c r="B30" s="97"/>
      <c r="C30" s="97"/>
      <c r="D30" s="97"/>
      <c r="E30" s="67">
        <f>SUM(B30*C30*D30)</f>
        <v>0</v>
      </c>
      <c r="F30" s="68">
        <v>0.1</v>
      </c>
      <c r="G30" s="74">
        <f>SUM(E30*F30)</f>
        <v>0</v>
      </c>
      <c r="H30" s="67">
        <f>SUM(E30+G30)</f>
        <v>0</v>
      </c>
      <c r="I30"/>
      <c r="J30"/>
      <c r="K30" s="64" t="s">
        <v>24</v>
      </c>
      <c r="L30" s="97">
        <v>100</v>
      </c>
      <c r="M30" s="97">
        <v>40</v>
      </c>
      <c r="N30" s="97">
        <v>18</v>
      </c>
      <c r="O30" s="67">
        <f>SUM(L30*M30*N30)</f>
        <v>72000</v>
      </c>
      <c r="P30" s="68">
        <v>0.1</v>
      </c>
      <c r="Q30" s="74">
        <f>SUM(O30*P30)</f>
        <v>7200</v>
      </c>
      <c r="R30" s="67">
        <f>SUM(O30+Q30)</f>
        <v>79200</v>
      </c>
    </row>
    <row r="31" spans="1:18" ht="15" customHeight="1" x14ac:dyDescent="0.2">
      <c r="A31" s="75" t="s">
        <v>25</v>
      </c>
      <c r="B31" s="97"/>
      <c r="C31" s="97"/>
      <c r="D31" s="97"/>
      <c r="E31" s="67">
        <f>SUM(B31*C31*D31)</f>
        <v>0</v>
      </c>
      <c r="F31" s="68">
        <v>0.1</v>
      </c>
      <c r="G31" s="74">
        <f>SUM(E31*F31)</f>
        <v>0</v>
      </c>
      <c r="H31" s="67">
        <f>SUM(E31+G31)</f>
        <v>0</v>
      </c>
      <c r="I31"/>
      <c r="J31"/>
      <c r="K31" s="105" t="s">
        <v>35</v>
      </c>
      <c r="L31" s="97">
        <v>6</v>
      </c>
      <c r="M31" s="97">
        <v>40</v>
      </c>
      <c r="N31" s="97">
        <v>26</v>
      </c>
      <c r="O31" s="67">
        <f>SUM(L31*M31*N31)</f>
        <v>6240</v>
      </c>
      <c r="P31" s="68">
        <v>0.1</v>
      </c>
      <c r="Q31" s="74">
        <f>SUM(O31*P31)</f>
        <v>624</v>
      </c>
      <c r="R31" s="67">
        <f>SUM(O31+Q31)</f>
        <v>6864</v>
      </c>
    </row>
    <row r="32" spans="1:18" ht="13.35" customHeight="1" x14ac:dyDescent="0.2">
      <c r="A32" s="109" t="s">
        <v>26</v>
      </c>
      <c r="B32" s="100"/>
      <c r="C32" s="100"/>
      <c r="D32" s="100"/>
      <c r="E32" s="113">
        <f>SUM(E28:E31)</f>
        <v>0</v>
      </c>
      <c r="F32" s="73"/>
      <c r="G32" s="113">
        <f>SUM(G28:G31)</f>
        <v>0</v>
      </c>
      <c r="H32" s="113">
        <f>SUM(H28:H31)</f>
        <v>0</v>
      </c>
      <c r="I32"/>
      <c r="J32"/>
      <c r="K32" s="64" t="s">
        <v>25</v>
      </c>
      <c r="L32" s="97"/>
      <c r="M32" s="97"/>
      <c r="N32" s="97"/>
      <c r="O32" s="67">
        <f>SUM(L32*M32*N32)</f>
        <v>0</v>
      </c>
      <c r="P32" s="68">
        <v>0.1</v>
      </c>
      <c r="Q32" s="74">
        <f>SUM(O32*P32)</f>
        <v>0</v>
      </c>
      <c r="R32" s="67">
        <f>SUM(O32+Q32)</f>
        <v>0</v>
      </c>
    </row>
    <row r="33" spans="1:18" ht="13.35" customHeight="1" x14ac:dyDescent="0.2">
      <c r="A33" s="1"/>
      <c r="B33" s="99"/>
      <c r="C33" s="99"/>
      <c r="D33" s="99"/>
      <c r="E33" s="37"/>
      <c r="F33" s="29"/>
      <c r="G33" s="31"/>
      <c r="H33" s="33"/>
      <c r="I33"/>
      <c r="J33"/>
      <c r="K33" s="138" t="s">
        <v>26</v>
      </c>
      <c r="L33" s="139"/>
      <c r="M33" s="139"/>
      <c r="N33" s="100"/>
      <c r="O33" s="113">
        <f>SUM(O29:O32)</f>
        <v>86640</v>
      </c>
      <c r="P33" s="73"/>
      <c r="Q33" s="113">
        <f>SUM(Q29:Q32)</f>
        <v>8664</v>
      </c>
      <c r="R33" s="113">
        <f>SUM(R29:R32)</f>
        <v>95304</v>
      </c>
    </row>
    <row r="34" spans="1:18" ht="13.35" customHeight="1" x14ac:dyDescent="0.2">
      <c r="A34" s="1" t="s">
        <v>27</v>
      </c>
      <c r="B34" s="99"/>
      <c r="C34" s="99"/>
      <c r="D34" s="99"/>
      <c r="E34" s="38"/>
      <c r="F34" s="29"/>
      <c r="G34" s="32"/>
      <c r="H34" s="34"/>
      <c r="I34"/>
      <c r="J34"/>
      <c r="K34" s="1"/>
      <c r="L34" s="99"/>
      <c r="M34" s="99"/>
      <c r="N34" s="99"/>
      <c r="O34" s="37"/>
      <c r="P34" s="29"/>
      <c r="Q34" s="31"/>
      <c r="R34" s="33"/>
    </row>
    <row r="35" spans="1:18" ht="13.35" customHeight="1" x14ac:dyDescent="0.2">
      <c r="A35" s="105" t="s">
        <v>41</v>
      </c>
      <c r="B35" s="101"/>
      <c r="C35" s="101"/>
      <c r="D35" s="101"/>
      <c r="E35" s="67">
        <f>SUM(B35*C35*D35)</f>
        <v>0</v>
      </c>
      <c r="F35" s="68">
        <v>0.1</v>
      </c>
      <c r="G35" s="74">
        <f>SUM(E35*F35)</f>
        <v>0</v>
      </c>
      <c r="H35" s="67">
        <f>SUM(E35+G35)</f>
        <v>0</v>
      </c>
      <c r="I35"/>
      <c r="J35"/>
      <c r="K35" s="1" t="s">
        <v>27</v>
      </c>
      <c r="L35" s="99"/>
      <c r="M35" s="99"/>
      <c r="N35" s="99"/>
      <c r="O35" s="38"/>
      <c r="P35" s="29"/>
      <c r="Q35" s="32"/>
      <c r="R35" s="34"/>
    </row>
    <row r="36" spans="1:18" s="21" customFormat="1" ht="13.35" customHeight="1" x14ac:dyDescent="0.2">
      <c r="A36" s="105" t="s">
        <v>37</v>
      </c>
      <c r="B36" s="97"/>
      <c r="C36" s="97"/>
      <c r="D36" s="97"/>
      <c r="E36" s="67">
        <f>SUM(B36*C36*D36)</f>
        <v>0</v>
      </c>
      <c r="F36" s="68">
        <v>0.1</v>
      </c>
      <c r="G36" s="74">
        <f>SUM(E36*F36)</f>
        <v>0</v>
      </c>
      <c r="H36" s="67">
        <f>SUM(E36+G36)</f>
        <v>0</v>
      </c>
      <c r="I36" s="7"/>
      <c r="J36" s="7"/>
      <c r="K36" s="105" t="s">
        <v>41</v>
      </c>
      <c r="L36" s="101"/>
      <c r="M36" s="101"/>
      <c r="N36" s="101"/>
      <c r="O36" s="67">
        <f>SUM(L36*M36*N36)</f>
        <v>0</v>
      </c>
      <c r="P36" s="68">
        <v>0.1</v>
      </c>
      <c r="Q36" s="74">
        <f>SUM(O36*P36)</f>
        <v>0</v>
      </c>
      <c r="R36" s="67">
        <f>SUM(O36+Q36)</f>
        <v>0</v>
      </c>
    </row>
    <row r="37" spans="1:18" ht="22.5" customHeight="1" x14ac:dyDescent="0.2">
      <c r="A37" s="110" t="s">
        <v>28</v>
      </c>
      <c r="B37" s="98"/>
      <c r="C37" s="98"/>
      <c r="D37" s="98"/>
      <c r="E37" s="114">
        <f>SUM(E35:E36)</f>
        <v>0</v>
      </c>
      <c r="F37" s="73"/>
      <c r="G37" s="114">
        <f>SUM(G35:G36)</f>
        <v>0</v>
      </c>
      <c r="H37" s="114">
        <f>SUM(H35:H36)</f>
        <v>0</v>
      </c>
      <c r="I37"/>
      <c r="J37"/>
      <c r="K37" s="105" t="s">
        <v>37</v>
      </c>
      <c r="L37" s="97"/>
      <c r="M37" s="97"/>
      <c r="N37" s="97"/>
      <c r="O37" s="67">
        <f>SUM(L37*M37*N37)</f>
        <v>0</v>
      </c>
      <c r="P37" s="68">
        <v>0.1</v>
      </c>
      <c r="Q37" s="74">
        <f>SUM(O37*P37)</f>
        <v>0</v>
      </c>
      <c r="R37" s="67">
        <f>SUM(O37+Q37)</f>
        <v>0</v>
      </c>
    </row>
    <row r="38" spans="1:18" s="86" customFormat="1" ht="27" customHeight="1" x14ac:dyDescent="0.2">
      <c r="A38" s="1"/>
      <c r="B38" s="99"/>
      <c r="C38" s="99"/>
      <c r="D38" s="99"/>
      <c r="E38" s="36"/>
      <c r="F38" s="27"/>
      <c r="G38" s="30"/>
      <c r="H38" s="26"/>
      <c r="I38" s="85"/>
      <c r="J38" s="85"/>
      <c r="K38" s="142" t="s">
        <v>28</v>
      </c>
      <c r="L38" s="139"/>
      <c r="M38" s="139"/>
      <c r="N38" s="139"/>
      <c r="O38" s="114">
        <f>SUM(O36:O37)</f>
        <v>0</v>
      </c>
      <c r="P38" s="73"/>
      <c r="Q38" s="114">
        <f>SUM(Q36:Q37)</f>
        <v>0</v>
      </c>
      <c r="R38" s="114">
        <f>SUM(R36:R37)</f>
        <v>0</v>
      </c>
    </row>
    <row r="39" spans="1:18" x14ac:dyDescent="0.2">
      <c r="A39" s="17" t="s">
        <v>38</v>
      </c>
      <c r="B39" s="96"/>
      <c r="C39" s="96"/>
      <c r="D39" s="96"/>
      <c r="E39" s="36"/>
      <c r="F39" s="27"/>
      <c r="G39" s="30"/>
      <c r="H39" s="18"/>
      <c r="J39"/>
      <c r="K39" s="1"/>
      <c r="L39" s="99"/>
      <c r="M39" s="99"/>
      <c r="N39" s="99"/>
      <c r="O39" s="36"/>
      <c r="P39" s="27"/>
      <c r="Q39" s="30"/>
      <c r="R39" s="26"/>
    </row>
    <row r="40" spans="1:18" ht="15" customHeight="1" x14ac:dyDescent="0.2">
      <c r="A40" s="76" t="s">
        <v>29</v>
      </c>
      <c r="B40" s="96"/>
      <c r="C40" s="96"/>
      <c r="D40" s="96"/>
      <c r="E40" s="67">
        <f>SUM(B40*C40*D40)</f>
        <v>0</v>
      </c>
      <c r="F40" s="68">
        <v>0.1</v>
      </c>
      <c r="G40" s="74">
        <f>SUM(E40*F40)</f>
        <v>0</v>
      </c>
      <c r="H40" s="67">
        <f>SUM(E40+G40)</f>
        <v>0</v>
      </c>
      <c r="K40" s="17" t="s">
        <v>38</v>
      </c>
      <c r="L40" s="96"/>
      <c r="M40" s="96"/>
      <c r="N40" s="96"/>
      <c r="O40" s="36"/>
      <c r="P40" s="27"/>
      <c r="Q40" s="30"/>
      <c r="R40" s="18"/>
    </row>
    <row r="41" spans="1:18" ht="17.100000000000001" customHeight="1" x14ac:dyDescent="0.2">
      <c r="A41" s="76" t="s">
        <v>29</v>
      </c>
      <c r="B41" s="96"/>
      <c r="C41" s="96"/>
      <c r="D41" s="96"/>
      <c r="E41" s="67">
        <f>SUM(B41*C41*D41)</f>
        <v>0</v>
      </c>
      <c r="F41" s="68">
        <v>0.1</v>
      </c>
      <c r="G41" s="74">
        <f>SUM(E41*F41)</f>
        <v>0</v>
      </c>
      <c r="H41" s="67">
        <f>SUM(E41+G41)</f>
        <v>0</v>
      </c>
      <c r="K41" s="76" t="s">
        <v>29</v>
      </c>
      <c r="L41" s="96"/>
      <c r="M41" s="96"/>
      <c r="N41" s="96"/>
      <c r="O41" s="67">
        <f>SUM(L41*M41*N41)</f>
        <v>0</v>
      </c>
      <c r="P41" s="68">
        <v>0.1</v>
      </c>
      <c r="Q41" s="74">
        <f>SUM(O41*P41)</f>
        <v>0</v>
      </c>
      <c r="R41" s="67">
        <f>SUM(O41+Q41)</f>
        <v>0</v>
      </c>
    </row>
    <row r="42" spans="1:18" ht="18.95" customHeight="1" x14ac:dyDescent="0.2">
      <c r="A42" s="76" t="s">
        <v>29</v>
      </c>
      <c r="B42" s="96"/>
      <c r="C42" s="96"/>
      <c r="D42" s="96"/>
      <c r="E42" s="67">
        <f>SUM(B42*C42*D42)</f>
        <v>0</v>
      </c>
      <c r="F42" s="68">
        <v>0.1</v>
      </c>
      <c r="G42" s="74">
        <f>SUM(E42*F42)</f>
        <v>0</v>
      </c>
      <c r="H42" s="67">
        <f>SUM(E42+G42)</f>
        <v>0</v>
      </c>
      <c r="K42" s="76" t="s">
        <v>29</v>
      </c>
      <c r="L42" s="96"/>
      <c r="M42" s="96"/>
      <c r="N42" s="96"/>
      <c r="O42" s="67">
        <f>SUM(L42*M42*N42)</f>
        <v>0</v>
      </c>
      <c r="P42" s="68">
        <v>0.1</v>
      </c>
      <c r="Q42" s="74">
        <f>SUM(O42*P42)</f>
        <v>0</v>
      </c>
      <c r="R42" s="67">
        <f>SUM(O42+Q42)</f>
        <v>0</v>
      </c>
    </row>
    <row r="43" spans="1:18" ht="38.1" customHeight="1" x14ac:dyDescent="0.2">
      <c r="A43" s="111" t="s">
        <v>30</v>
      </c>
      <c r="B43" s="77"/>
      <c r="C43" s="77"/>
      <c r="D43" s="77"/>
      <c r="E43" s="114">
        <f>SUM(E40:E42)</f>
        <v>0</v>
      </c>
      <c r="F43" s="78"/>
      <c r="G43" s="114">
        <f>SUM(G40:G42)</f>
        <v>0</v>
      </c>
      <c r="H43" s="114">
        <f>SUM(H40:H42)</f>
        <v>0</v>
      </c>
      <c r="K43" s="76" t="s">
        <v>29</v>
      </c>
      <c r="L43" s="96"/>
      <c r="M43" s="96"/>
      <c r="N43" s="96"/>
      <c r="O43" s="67">
        <f>SUM(L43*M43*N43)</f>
        <v>0</v>
      </c>
      <c r="P43" s="68">
        <v>0.1</v>
      </c>
      <c r="Q43" s="74">
        <f>SUM(O43*P43)</f>
        <v>0</v>
      </c>
      <c r="R43" s="67">
        <f>SUM(O43+Q43)</f>
        <v>0</v>
      </c>
    </row>
    <row r="44" spans="1:18" ht="30" customHeight="1" x14ac:dyDescent="0.2">
      <c r="A44" s="87"/>
      <c r="B44" s="65"/>
      <c r="C44" s="65"/>
      <c r="D44" s="65"/>
      <c r="E44" s="36"/>
      <c r="F44" s="27"/>
      <c r="G44" s="30"/>
      <c r="H44" s="18"/>
      <c r="K44" s="111" t="s">
        <v>30</v>
      </c>
      <c r="L44" s="77"/>
      <c r="M44" s="77"/>
      <c r="N44" s="77"/>
      <c r="O44" s="114">
        <f>SUM(O41:O43)</f>
        <v>0</v>
      </c>
      <c r="P44" s="78"/>
      <c r="Q44" s="114">
        <f>SUM(Q41:Q43)</f>
        <v>0</v>
      </c>
      <c r="R44" s="114">
        <f>SUM(R41:R43)</f>
        <v>0</v>
      </c>
    </row>
    <row r="45" spans="1:18" ht="13.5" thickBot="1" x14ac:dyDescent="0.25">
      <c r="K45" s="87"/>
      <c r="L45" s="65"/>
      <c r="M45" s="65"/>
      <c r="N45" s="65"/>
      <c r="O45" s="36"/>
      <c r="P45" s="27"/>
      <c r="Q45" s="30"/>
      <c r="R45" s="18"/>
    </row>
    <row r="46" spans="1:18" ht="13.5" thickBot="1" x14ac:dyDescent="0.25">
      <c r="K46" s="88" t="s">
        <v>31</v>
      </c>
      <c r="L46" s="89"/>
      <c r="M46" s="89"/>
      <c r="N46" s="89"/>
      <c r="O46" s="90">
        <f>SUM(O25+O33+O38+O44)</f>
        <v>147290</v>
      </c>
      <c r="P46" s="91"/>
      <c r="Q46" s="90">
        <f>SUM(Q25+Q33+Q38+Q44)</f>
        <v>14729</v>
      </c>
      <c r="R46" s="90">
        <f>SUM(R25+R33+R38+R44)</f>
        <v>162019</v>
      </c>
    </row>
    <row r="47" spans="1:18" ht="37.700000000000003" customHeight="1" x14ac:dyDescent="0.2">
      <c r="A47" s="174"/>
      <c r="B47" s="174"/>
      <c r="C47" s="174"/>
      <c r="D47" s="174"/>
      <c r="E47" s="174"/>
      <c r="F47" s="104"/>
      <c r="G47" s="104"/>
      <c r="H47" s="104"/>
      <c r="I47" s="4"/>
    </row>
  </sheetData>
  <mergeCells count="12">
    <mergeCell ref="A47:E47"/>
    <mergeCell ref="A1:A2"/>
    <mergeCell ref="E1:E2"/>
    <mergeCell ref="F1:G1"/>
    <mergeCell ref="H1:H2"/>
    <mergeCell ref="K1:K2"/>
    <mergeCell ref="O1:O2"/>
    <mergeCell ref="P1:Q1"/>
    <mergeCell ref="R1:R2"/>
    <mergeCell ref="L1:L2"/>
    <mergeCell ref="M1:M2"/>
    <mergeCell ref="N1:N2"/>
  </mergeCells>
  <printOptions horizontalCentered="1"/>
  <pageMargins left="0" right="0" top="0.39370078740157483" bottom="0.6692913385826772" header="0.23622047244094491" footer="0.35433070866141736"/>
  <pageSetup scale="68" orientation="portrait"/>
  <headerFooter alignWithMargins="0">
    <oddFooter>&amp;R&amp;"Arial,Bold Italic"&amp;12___________________________________________________________________________________________________________ Cost Estimate for Project No. XXXX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47"/>
  <sheetViews>
    <sheetView workbookViewId="0">
      <pane xSplit="4" ySplit="20" topLeftCell="E21" activePane="bottomRight" state="frozen"/>
      <selection pane="topRight" activeCell="E1" sqref="E1"/>
      <selection pane="bottomLeft" activeCell="A21" sqref="A21"/>
      <selection pane="bottomRight" activeCell="C29" sqref="C29"/>
    </sheetView>
  </sheetViews>
  <sheetFormatPr defaultColWidth="9.140625" defaultRowHeight="12.75" x14ac:dyDescent="0.2"/>
  <cols>
    <col min="1" max="1" width="67.7109375" style="162" customWidth="1"/>
    <col min="2" max="2" width="12.42578125" style="25" customWidth="1"/>
    <col min="3" max="3" width="23.42578125" style="25" bestFit="1" customWidth="1"/>
    <col min="4" max="4" width="14.28515625" style="25" customWidth="1"/>
    <col min="5" max="5" width="12.42578125" style="21" customWidth="1"/>
    <col min="6" max="6" width="9.42578125" style="21" customWidth="1"/>
    <col min="7" max="7" width="15.28515625" style="21" customWidth="1"/>
    <col min="8" max="8" width="51.140625" style="21" customWidth="1"/>
    <col min="9" max="9" width="3.28515625" style="21" customWidth="1"/>
    <col min="10" max="10" width="17.85546875" style="4" customWidth="1"/>
    <col min="11" max="11" width="55.7109375" style="4" customWidth="1"/>
    <col min="12" max="12" width="16.7109375" style="4" customWidth="1"/>
    <col min="13" max="13" width="59.140625" style="4" customWidth="1"/>
    <col min="14" max="16384" width="9.140625" style="4"/>
  </cols>
  <sheetData>
    <row r="1" spans="1:17" s="13" customFormat="1" ht="18" customHeight="1" thickBot="1" x14ac:dyDescent="0.25">
      <c r="A1" s="185" t="s">
        <v>8</v>
      </c>
      <c r="B1" s="179" t="s">
        <v>12</v>
      </c>
      <c r="C1" s="179" t="s">
        <v>13</v>
      </c>
      <c r="D1" s="179" t="s">
        <v>14</v>
      </c>
      <c r="E1" s="175" t="s">
        <v>9</v>
      </c>
      <c r="F1" s="177" t="s">
        <v>10</v>
      </c>
      <c r="G1" s="178"/>
      <c r="H1" s="175" t="s">
        <v>11</v>
      </c>
      <c r="I1" s="103"/>
      <c r="J1"/>
      <c r="K1"/>
      <c r="L1"/>
      <c r="M1" s="14"/>
      <c r="N1" s="14"/>
      <c r="O1" s="14"/>
      <c r="P1" s="14"/>
      <c r="Q1" s="103"/>
    </row>
    <row r="2" spans="1:17" ht="25.5" customHeight="1" thickBot="1" x14ac:dyDescent="0.25">
      <c r="A2" s="186"/>
      <c r="B2" s="180"/>
      <c r="C2" s="180"/>
      <c r="D2" s="180"/>
      <c r="E2" s="176"/>
      <c r="F2" s="15" t="s">
        <v>15</v>
      </c>
      <c r="G2" s="16" t="s">
        <v>16</v>
      </c>
      <c r="H2" s="176"/>
      <c r="I2"/>
      <c r="J2"/>
      <c r="K2"/>
      <c r="L2"/>
    </row>
    <row r="3" spans="1:17" x14ac:dyDescent="0.2">
      <c r="A3" s="148" t="s">
        <v>32</v>
      </c>
      <c r="B3" s="122"/>
      <c r="C3" s="122"/>
      <c r="D3" s="122"/>
      <c r="E3" s="123"/>
      <c r="F3" s="124"/>
      <c r="G3" s="125"/>
      <c r="H3" s="126"/>
      <c r="I3"/>
      <c r="J3" s="19"/>
      <c r="K3"/>
      <c r="L3"/>
    </row>
    <row r="4" spans="1:17" x14ac:dyDescent="0.2">
      <c r="A4" s="149" t="s">
        <v>39</v>
      </c>
      <c r="B4" s="128"/>
      <c r="C4" s="128"/>
      <c r="D4" s="128"/>
      <c r="E4" s="126"/>
      <c r="F4" s="129"/>
      <c r="G4" s="126"/>
      <c r="H4" s="126"/>
      <c r="I4"/>
      <c r="J4"/>
      <c r="K4"/>
      <c r="L4"/>
    </row>
    <row r="5" spans="1:17" x14ac:dyDescent="0.2">
      <c r="A5" s="150" t="s">
        <v>17</v>
      </c>
      <c r="B5" s="97">
        <v>1</v>
      </c>
      <c r="C5" s="97">
        <v>8</v>
      </c>
      <c r="D5" s="97">
        <v>75</v>
      </c>
      <c r="E5" s="67">
        <f>SUM(B5*C5*D5)</f>
        <v>600</v>
      </c>
      <c r="F5" s="68">
        <v>0.1</v>
      </c>
      <c r="G5" s="74">
        <f>SUM(E5*F5)</f>
        <v>60</v>
      </c>
      <c r="H5" s="67">
        <f>SUM(E5+G5)</f>
        <v>660</v>
      </c>
      <c r="I5"/>
      <c r="J5"/>
      <c r="K5"/>
      <c r="L5"/>
    </row>
    <row r="6" spans="1:17" x14ac:dyDescent="0.2">
      <c r="A6" s="150" t="s">
        <v>18</v>
      </c>
      <c r="B6" s="97"/>
      <c r="C6" s="97"/>
      <c r="D6" s="97"/>
      <c r="E6" s="67">
        <f t="shared" ref="E6:E7" si="0">SUM(B6*C6*D6)</f>
        <v>0</v>
      </c>
      <c r="F6" s="68">
        <v>0.1</v>
      </c>
      <c r="G6" s="74">
        <f>SUM(E6*F6)</f>
        <v>0</v>
      </c>
      <c r="H6" s="67">
        <f>SUM(E6+G6)</f>
        <v>0</v>
      </c>
      <c r="I6"/>
      <c r="J6"/>
      <c r="K6"/>
      <c r="L6"/>
    </row>
    <row r="7" spans="1:17" x14ac:dyDescent="0.2">
      <c r="A7" s="150" t="s">
        <v>19</v>
      </c>
      <c r="B7" s="97">
        <v>6</v>
      </c>
      <c r="C7" s="97">
        <v>2</v>
      </c>
      <c r="D7" s="97">
        <v>26</v>
      </c>
      <c r="E7" s="67">
        <f t="shared" si="0"/>
        <v>312</v>
      </c>
      <c r="F7" s="68">
        <v>0.1</v>
      </c>
      <c r="G7" s="74">
        <f>SUM(E7*F7)</f>
        <v>31.200000000000003</v>
      </c>
      <c r="H7" s="67">
        <f>SUM(E7+G7)</f>
        <v>343.2</v>
      </c>
      <c r="I7"/>
      <c r="J7"/>
      <c r="K7"/>
      <c r="L7"/>
    </row>
    <row r="8" spans="1:17" s="84" customFormat="1" x14ac:dyDescent="0.2">
      <c r="A8" s="151" t="s">
        <v>20</v>
      </c>
      <c r="B8" s="131"/>
      <c r="C8" s="131"/>
      <c r="D8" s="131"/>
      <c r="E8" s="132">
        <f>SUM(E5:E7)</f>
        <v>912</v>
      </c>
      <c r="F8" s="133">
        <v>0.1</v>
      </c>
      <c r="G8" s="134">
        <f>SUM(G5:G7)</f>
        <v>91.2</v>
      </c>
      <c r="H8" s="134">
        <f>SUM(H5:H7)</f>
        <v>1003.2</v>
      </c>
      <c r="I8" s="82"/>
      <c r="J8" s="82"/>
      <c r="K8" s="82"/>
      <c r="L8" s="82"/>
    </row>
    <row r="9" spans="1:17" s="84" customFormat="1" x14ac:dyDescent="0.2">
      <c r="A9" s="152"/>
      <c r="B9" s="96"/>
      <c r="C9" s="96"/>
      <c r="D9" s="96"/>
      <c r="E9" s="106"/>
      <c r="F9" s="116"/>
      <c r="G9" s="115"/>
      <c r="H9" s="115"/>
      <c r="I9" s="82"/>
      <c r="J9" s="83"/>
      <c r="K9" s="82"/>
      <c r="L9" s="82"/>
    </row>
    <row r="10" spans="1:17" x14ac:dyDescent="0.2">
      <c r="A10" s="153" t="s">
        <v>33</v>
      </c>
      <c r="B10" s="96"/>
      <c r="C10" s="96"/>
      <c r="D10" s="96"/>
      <c r="E10" s="117"/>
      <c r="F10" s="81"/>
      <c r="G10" s="80"/>
      <c r="H10" s="80"/>
      <c r="I10"/>
      <c r="J10" s="63"/>
      <c r="K10"/>
      <c r="L10"/>
    </row>
    <row r="11" spans="1:17" x14ac:dyDescent="0.2">
      <c r="A11" s="150" t="s">
        <v>76</v>
      </c>
      <c r="B11" s="96">
        <v>10</v>
      </c>
      <c r="C11" s="96">
        <v>200</v>
      </c>
      <c r="D11" s="97"/>
      <c r="E11" s="67">
        <f>SUM(B11*C11)</f>
        <v>2000</v>
      </c>
      <c r="F11" s="68">
        <v>0.1</v>
      </c>
      <c r="G11" s="74">
        <f t="shared" ref="G11:G23" si="1">SUM(E11*F11)</f>
        <v>200</v>
      </c>
      <c r="H11" s="67">
        <f t="shared" ref="H11:H23" si="2">SUM(E11+G11)</f>
        <v>2200</v>
      </c>
      <c r="I11"/>
      <c r="J11" s="63"/>
      <c r="K11"/>
      <c r="L11"/>
    </row>
    <row r="12" spans="1:17" x14ac:dyDescent="0.2">
      <c r="A12" s="150" t="s">
        <v>77</v>
      </c>
      <c r="B12" s="97">
        <v>1</v>
      </c>
      <c r="C12" s="97">
        <v>5000</v>
      </c>
      <c r="D12" s="97"/>
      <c r="E12" s="67">
        <f t="shared" ref="E12:E23" si="3">SUM(B12*C12)</f>
        <v>5000</v>
      </c>
      <c r="F12" s="68">
        <v>0.1</v>
      </c>
      <c r="G12" s="74">
        <f t="shared" si="1"/>
        <v>500</v>
      </c>
      <c r="H12" s="67">
        <f t="shared" si="2"/>
        <v>5500</v>
      </c>
      <c r="I12"/>
      <c r="J12" s="63"/>
      <c r="K12"/>
      <c r="L12"/>
    </row>
    <row r="13" spans="1:17" s="84" customFormat="1" x14ac:dyDescent="0.2">
      <c r="A13" s="150" t="s">
        <v>21</v>
      </c>
      <c r="B13" s="97"/>
      <c r="C13" s="97"/>
      <c r="D13" s="97"/>
      <c r="E13" s="67">
        <f t="shared" si="3"/>
        <v>0</v>
      </c>
      <c r="F13" s="68">
        <v>0.1</v>
      </c>
      <c r="G13" s="74">
        <f t="shared" si="1"/>
        <v>0</v>
      </c>
      <c r="H13" s="67">
        <f t="shared" si="2"/>
        <v>0</v>
      </c>
      <c r="I13" s="82"/>
      <c r="J13" s="83"/>
      <c r="K13" s="82"/>
      <c r="L13" s="82"/>
    </row>
    <row r="14" spans="1:17" s="84" customFormat="1" x14ac:dyDescent="0.2">
      <c r="A14" s="150" t="s">
        <v>21</v>
      </c>
      <c r="B14" s="97"/>
      <c r="C14" s="97"/>
      <c r="D14" s="97"/>
      <c r="E14" s="67">
        <f t="shared" si="3"/>
        <v>0</v>
      </c>
      <c r="F14" s="68">
        <v>0.1</v>
      </c>
      <c r="G14" s="74">
        <f t="shared" si="1"/>
        <v>0</v>
      </c>
      <c r="H14" s="67">
        <f t="shared" si="2"/>
        <v>0</v>
      </c>
      <c r="I14" s="82"/>
      <c r="J14" s="83"/>
      <c r="K14" s="82"/>
      <c r="L14" s="82"/>
    </row>
    <row r="15" spans="1:17" x14ac:dyDescent="0.2">
      <c r="A15" s="150" t="s">
        <v>21</v>
      </c>
      <c r="B15" s="97"/>
      <c r="C15" s="97"/>
      <c r="D15" s="97"/>
      <c r="E15" s="67">
        <f t="shared" si="3"/>
        <v>0</v>
      </c>
      <c r="F15" s="68">
        <v>0.1</v>
      </c>
      <c r="G15" s="74">
        <f t="shared" si="1"/>
        <v>0</v>
      </c>
      <c r="H15" s="67">
        <f t="shared" si="2"/>
        <v>0</v>
      </c>
      <c r="I15"/>
      <c r="J15" s="63"/>
      <c r="K15"/>
      <c r="L15"/>
    </row>
    <row r="16" spans="1:17" x14ac:dyDescent="0.2">
      <c r="A16" s="150" t="s">
        <v>21</v>
      </c>
      <c r="B16" s="97"/>
      <c r="C16" s="97"/>
      <c r="D16" s="97"/>
      <c r="E16" s="67">
        <f t="shared" si="3"/>
        <v>0</v>
      </c>
      <c r="F16" s="68">
        <v>0.1</v>
      </c>
      <c r="G16" s="74">
        <f t="shared" si="1"/>
        <v>0</v>
      </c>
      <c r="H16" s="67">
        <f t="shared" si="2"/>
        <v>0</v>
      </c>
      <c r="I16"/>
      <c r="J16" s="63"/>
      <c r="K16"/>
      <c r="L16"/>
    </row>
    <row r="17" spans="1:12" x14ac:dyDescent="0.2">
      <c r="A17" s="150" t="s">
        <v>21</v>
      </c>
      <c r="B17" s="97"/>
      <c r="C17" s="97"/>
      <c r="D17" s="97"/>
      <c r="E17" s="67">
        <f t="shared" si="3"/>
        <v>0</v>
      </c>
      <c r="F17" s="68">
        <v>0.1</v>
      </c>
      <c r="G17" s="74">
        <f t="shared" si="1"/>
        <v>0</v>
      </c>
      <c r="H17" s="67">
        <f t="shared" si="2"/>
        <v>0</v>
      </c>
      <c r="I17"/>
      <c r="J17"/>
      <c r="K17"/>
      <c r="L17"/>
    </row>
    <row r="18" spans="1:12" s="84" customFormat="1" x14ac:dyDescent="0.2">
      <c r="A18" s="150" t="s">
        <v>21</v>
      </c>
      <c r="B18" s="97"/>
      <c r="C18" s="97"/>
      <c r="D18" s="97"/>
      <c r="E18" s="67">
        <f t="shared" si="3"/>
        <v>0</v>
      </c>
      <c r="F18" s="68">
        <v>0.1</v>
      </c>
      <c r="G18" s="74">
        <f t="shared" si="1"/>
        <v>0</v>
      </c>
      <c r="H18" s="67">
        <f t="shared" si="2"/>
        <v>0</v>
      </c>
      <c r="I18" s="82"/>
      <c r="J18" s="82"/>
      <c r="K18" s="82"/>
      <c r="L18" s="82"/>
    </row>
    <row r="19" spans="1:12" ht="15" customHeight="1" x14ac:dyDescent="0.2">
      <c r="A19" s="150" t="s">
        <v>21</v>
      </c>
      <c r="B19" s="97"/>
      <c r="C19" s="97"/>
      <c r="D19" s="97"/>
      <c r="E19" s="67">
        <f t="shared" si="3"/>
        <v>0</v>
      </c>
      <c r="F19" s="68">
        <v>0.1</v>
      </c>
      <c r="G19" s="74">
        <f t="shared" si="1"/>
        <v>0</v>
      </c>
      <c r="H19" s="67">
        <f t="shared" si="2"/>
        <v>0</v>
      </c>
      <c r="I19"/>
      <c r="J19"/>
      <c r="K19"/>
      <c r="L19"/>
    </row>
    <row r="20" spans="1:12" ht="15" customHeight="1" x14ac:dyDescent="0.2">
      <c r="A20" s="150" t="s">
        <v>21</v>
      </c>
      <c r="B20" s="97"/>
      <c r="C20" s="97"/>
      <c r="D20" s="97"/>
      <c r="E20" s="67">
        <f t="shared" si="3"/>
        <v>0</v>
      </c>
      <c r="F20" s="68">
        <v>0.1</v>
      </c>
      <c r="G20" s="74">
        <f t="shared" si="1"/>
        <v>0</v>
      </c>
      <c r="H20" s="67">
        <f t="shared" si="2"/>
        <v>0</v>
      </c>
      <c r="I20"/>
      <c r="J20"/>
      <c r="K20"/>
      <c r="L20"/>
    </row>
    <row r="21" spans="1:12" x14ac:dyDescent="0.2">
      <c r="A21" s="150" t="s">
        <v>21</v>
      </c>
      <c r="B21" s="97"/>
      <c r="C21" s="97"/>
      <c r="D21" s="97"/>
      <c r="E21" s="67">
        <f t="shared" si="3"/>
        <v>0</v>
      </c>
      <c r="F21" s="68">
        <v>0.1</v>
      </c>
      <c r="G21" s="74">
        <f t="shared" si="1"/>
        <v>0</v>
      </c>
      <c r="H21" s="67">
        <f t="shared" si="2"/>
        <v>0</v>
      </c>
      <c r="I21"/>
      <c r="J21"/>
      <c r="K21"/>
      <c r="L21"/>
    </row>
    <row r="22" spans="1:12" ht="13.35" customHeight="1" x14ac:dyDescent="0.2">
      <c r="A22" s="150" t="s">
        <v>21</v>
      </c>
      <c r="B22" s="97"/>
      <c r="C22" s="97"/>
      <c r="D22" s="97"/>
      <c r="E22" s="67">
        <f t="shared" si="3"/>
        <v>0</v>
      </c>
      <c r="F22" s="68">
        <v>0.1</v>
      </c>
      <c r="G22" s="74">
        <f t="shared" si="1"/>
        <v>0</v>
      </c>
      <c r="H22" s="67">
        <f t="shared" si="2"/>
        <v>0</v>
      </c>
      <c r="I22"/>
      <c r="J22"/>
      <c r="K22"/>
      <c r="L22"/>
    </row>
    <row r="23" spans="1:12" x14ac:dyDescent="0.2">
      <c r="A23" s="150" t="s">
        <v>21</v>
      </c>
      <c r="B23" s="96"/>
      <c r="C23" s="96"/>
      <c r="D23" s="96"/>
      <c r="E23" s="67">
        <f t="shared" si="3"/>
        <v>0</v>
      </c>
      <c r="F23" s="68">
        <v>0.1</v>
      </c>
      <c r="G23" s="74">
        <f t="shared" si="1"/>
        <v>0</v>
      </c>
      <c r="H23" s="67">
        <f t="shared" si="2"/>
        <v>0</v>
      </c>
      <c r="I23"/>
      <c r="J23"/>
      <c r="K23"/>
      <c r="L23"/>
    </row>
    <row r="24" spans="1:12" x14ac:dyDescent="0.2">
      <c r="A24" s="151" t="s">
        <v>40</v>
      </c>
      <c r="B24" s="131"/>
      <c r="C24" s="131"/>
      <c r="D24" s="131"/>
      <c r="E24" s="135">
        <f>SUM(E11:E23)</f>
        <v>7000</v>
      </c>
      <c r="F24" s="145"/>
      <c r="G24" s="146">
        <f>SUM(G10:G23)</f>
        <v>700</v>
      </c>
      <c r="H24" s="146">
        <f>SUM(H10:H23)</f>
        <v>7700</v>
      </c>
      <c r="I24"/>
      <c r="J24"/>
      <c r="K24"/>
      <c r="L24"/>
    </row>
    <row r="25" spans="1:12" ht="13.5" customHeight="1" x14ac:dyDescent="0.2">
      <c r="A25" s="154" t="s">
        <v>47</v>
      </c>
      <c r="B25" s="139"/>
      <c r="C25" s="139"/>
      <c r="D25" s="139"/>
      <c r="E25" s="140">
        <f>SUM(E10+E24)</f>
        <v>7000</v>
      </c>
      <c r="F25" s="141"/>
      <c r="G25" s="140">
        <f>SUM(G10+G24)</f>
        <v>700</v>
      </c>
      <c r="H25" s="140">
        <f>SUM(H10+H24)</f>
        <v>7700</v>
      </c>
      <c r="I25"/>
      <c r="J25"/>
      <c r="K25"/>
      <c r="L25"/>
    </row>
    <row r="26" spans="1:12" ht="15" customHeight="1" x14ac:dyDescent="0.2">
      <c r="A26" s="153"/>
      <c r="B26" s="99"/>
      <c r="C26" s="99"/>
      <c r="D26" s="99"/>
      <c r="E26" s="72"/>
      <c r="F26" s="28"/>
      <c r="G26" s="72"/>
      <c r="H26" s="72"/>
      <c r="I26"/>
      <c r="J26"/>
      <c r="K26"/>
      <c r="L26"/>
    </row>
    <row r="27" spans="1:12" ht="13.35" customHeight="1" x14ac:dyDescent="0.2">
      <c r="A27" s="153" t="s">
        <v>36</v>
      </c>
      <c r="B27" s="96"/>
      <c r="C27" s="96"/>
      <c r="D27" s="96"/>
      <c r="E27" s="36"/>
      <c r="F27" s="27"/>
      <c r="G27" s="30"/>
      <c r="H27" s="18"/>
      <c r="I27"/>
      <c r="J27"/>
      <c r="K27"/>
      <c r="L27"/>
    </row>
    <row r="28" spans="1:12" ht="13.35" customHeight="1" x14ac:dyDescent="0.2">
      <c r="A28" s="155" t="s">
        <v>34</v>
      </c>
      <c r="B28" s="96">
        <v>1</v>
      </c>
      <c r="C28" s="96">
        <v>36</v>
      </c>
      <c r="D28" s="96">
        <v>75</v>
      </c>
      <c r="E28" s="67">
        <f>SUM(B28*C28*D28)</f>
        <v>2700</v>
      </c>
      <c r="F28" s="163">
        <v>0.1</v>
      </c>
      <c r="G28" s="74">
        <f>SUM(E28*F28)</f>
        <v>270</v>
      </c>
      <c r="H28" s="67">
        <f>SUM(E28+G28)</f>
        <v>2970</v>
      </c>
      <c r="I28"/>
      <c r="J28"/>
      <c r="K28"/>
      <c r="L28"/>
    </row>
    <row r="29" spans="1:12" ht="13.35" customHeight="1" x14ac:dyDescent="0.2">
      <c r="A29" s="150" t="s">
        <v>23</v>
      </c>
      <c r="B29" s="97">
        <v>6</v>
      </c>
      <c r="C29" s="97">
        <v>36</v>
      </c>
      <c r="D29" s="97">
        <v>35</v>
      </c>
      <c r="E29" s="67">
        <f>SUM(B29*C29*D29)</f>
        <v>7560</v>
      </c>
      <c r="F29" s="68">
        <v>0.1</v>
      </c>
      <c r="G29" s="74">
        <f>SUM(E29*F29)</f>
        <v>756</v>
      </c>
      <c r="H29" s="67">
        <f>SUM(E29+G29)</f>
        <v>8316</v>
      </c>
      <c r="I29"/>
      <c r="J29"/>
      <c r="K29"/>
      <c r="L29"/>
    </row>
    <row r="30" spans="1:12" ht="13.35" customHeight="1" x14ac:dyDescent="0.2">
      <c r="A30" s="150" t="s">
        <v>24</v>
      </c>
      <c r="B30" s="97">
        <v>100</v>
      </c>
      <c r="C30" s="97">
        <v>20</v>
      </c>
      <c r="D30" s="97">
        <v>18</v>
      </c>
      <c r="E30" s="67">
        <f>SUM(B30*C30*D30)</f>
        <v>36000</v>
      </c>
      <c r="F30" s="68">
        <v>0.1</v>
      </c>
      <c r="G30" s="74">
        <f>SUM(E30*F30)</f>
        <v>3600</v>
      </c>
      <c r="H30" s="67">
        <f>SUM(E30+G30)</f>
        <v>39600</v>
      </c>
      <c r="I30"/>
      <c r="J30"/>
      <c r="K30"/>
      <c r="L30"/>
    </row>
    <row r="31" spans="1:12" ht="15" customHeight="1" x14ac:dyDescent="0.2">
      <c r="A31" s="155" t="s">
        <v>35</v>
      </c>
      <c r="B31" s="97">
        <v>6</v>
      </c>
      <c r="C31" s="97">
        <v>40</v>
      </c>
      <c r="D31" s="97">
        <v>26</v>
      </c>
      <c r="E31" s="67">
        <f>SUM(B31*C31*D31)</f>
        <v>6240</v>
      </c>
      <c r="F31" s="68">
        <v>0.1</v>
      </c>
      <c r="G31" s="74">
        <f>SUM(E31*F31)</f>
        <v>624</v>
      </c>
      <c r="H31" s="67">
        <f>SUM(E31+G31)</f>
        <v>6864</v>
      </c>
      <c r="I31"/>
      <c r="J31"/>
      <c r="K31"/>
      <c r="L31"/>
    </row>
    <row r="32" spans="1:12" ht="13.35" customHeight="1" x14ac:dyDescent="0.2">
      <c r="A32" s="150" t="s">
        <v>25</v>
      </c>
      <c r="B32" s="97"/>
      <c r="C32" s="97"/>
      <c r="D32" s="97"/>
      <c r="E32" s="67">
        <f>SUM(B32*C32*D32)</f>
        <v>0</v>
      </c>
      <c r="F32" s="68">
        <v>0.1</v>
      </c>
      <c r="G32" s="74">
        <f>SUM(E32*F32)</f>
        <v>0</v>
      </c>
      <c r="H32" s="67">
        <f>SUM(E32+G32)</f>
        <v>0</v>
      </c>
      <c r="I32"/>
      <c r="J32"/>
      <c r="K32"/>
      <c r="L32"/>
    </row>
    <row r="33" spans="1:12" ht="13.35" customHeight="1" x14ac:dyDescent="0.2">
      <c r="A33" s="154" t="s">
        <v>26</v>
      </c>
      <c r="B33" s="139"/>
      <c r="C33" s="139"/>
      <c r="D33" s="100"/>
      <c r="E33" s="113">
        <f>SUM(E29:E32)</f>
        <v>49800</v>
      </c>
      <c r="F33" s="73"/>
      <c r="G33" s="113">
        <f>SUM(G29:G32)</f>
        <v>4980</v>
      </c>
      <c r="H33" s="113">
        <f>SUM(H29:H32)</f>
        <v>54780</v>
      </c>
      <c r="I33"/>
      <c r="J33"/>
      <c r="K33"/>
      <c r="L33"/>
    </row>
    <row r="34" spans="1:12" ht="13.35" customHeight="1" x14ac:dyDescent="0.2">
      <c r="A34" s="156"/>
      <c r="B34" s="99"/>
      <c r="C34" s="99"/>
      <c r="D34" s="99"/>
      <c r="E34" s="37"/>
      <c r="F34" s="29"/>
      <c r="G34" s="31"/>
      <c r="H34" s="33"/>
      <c r="I34"/>
      <c r="J34"/>
      <c r="K34"/>
      <c r="L34"/>
    </row>
    <row r="35" spans="1:12" ht="13.35" customHeight="1" x14ac:dyDescent="0.2">
      <c r="A35" s="156" t="s">
        <v>27</v>
      </c>
      <c r="B35" s="99"/>
      <c r="C35" s="99"/>
      <c r="D35" s="99"/>
      <c r="E35" s="38"/>
      <c r="F35" s="29"/>
      <c r="G35" s="32"/>
      <c r="H35" s="34"/>
      <c r="I35"/>
      <c r="J35"/>
      <c r="K35"/>
      <c r="L35"/>
    </row>
    <row r="36" spans="1:12" s="21" customFormat="1" ht="13.35" customHeight="1" x14ac:dyDescent="0.2">
      <c r="A36" s="155" t="s">
        <v>41</v>
      </c>
      <c r="B36" s="101"/>
      <c r="C36" s="101"/>
      <c r="D36" s="101"/>
      <c r="E36" s="67">
        <f>SUM(B36*C36*D36)</f>
        <v>0</v>
      </c>
      <c r="F36" s="68">
        <v>0.1</v>
      </c>
      <c r="G36" s="74">
        <f>SUM(E36*F36)</f>
        <v>0</v>
      </c>
      <c r="H36" s="67">
        <f>SUM(E36+G36)</f>
        <v>0</v>
      </c>
      <c r="I36" s="7"/>
      <c r="J36" s="7"/>
      <c r="K36" s="7"/>
      <c r="L36" s="7"/>
    </row>
    <row r="37" spans="1:12" ht="22.5" customHeight="1" x14ac:dyDescent="0.2">
      <c r="A37" s="155" t="s">
        <v>37</v>
      </c>
      <c r="B37" s="97"/>
      <c r="C37" s="97"/>
      <c r="D37" s="97"/>
      <c r="E37" s="67">
        <f>SUM(B37*C37*D37)</f>
        <v>0</v>
      </c>
      <c r="F37" s="68">
        <v>0.1</v>
      </c>
      <c r="G37" s="74">
        <f>SUM(E37*F37)</f>
        <v>0</v>
      </c>
      <c r="H37" s="67">
        <f>SUM(E37+G37)</f>
        <v>0</v>
      </c>
      <c r="I37"/>
      <c r="J37"/>
      <c r="K37"/>
      <c r="L37"/>
    </row>
    <row r="38" spans="1:12" s="86" customFormat="1" ht="27" customHeight="1" x14ac:dyDescent="0.2">
      <c r="A38" s="157" t="s">
        <v>28</v>
      </c>
      <c r="B38" s="139"/>
      <c r="C38" s="139"/>
      <c r="D38" s="139"/>
      <c r="E38" s="114">
        <f>SUM(E36:E37)</f>
        <v>0</v>
      </c>
      <c r="F38" s="73"/>
      <c r="G38" s="114">
        <f>SUM(G36:G37)</f>
        <v>0</v>
      </c>
      <c r="H38" s="114">
        <f>SUM(H36:H37)</f>
        <v>0</v>
      </c>
      <c r="I38" s="85"/>
      <c r="J38" s="85"/>
      <c r="K38" s="85"/>
      <c r="L38" s="85"/>
    </row>
    <row r="39" spans="1:12" x14ac:dyDescent="0.2">
      <c r="A39" s="156"/>
      <c r="B39" s="99"/>
      <c r="C39" s="99"/>
      <c r="D39" s="99"/>
      <c r="E39" s="36"/>
      <c r="F39" s="27"/>
      <c r="G39" s="30"/>
      <c r="H39" s="26"/>
      <c r="J39"/>
      <c r="K39"/>
      <c r="L39"/>
    </row>
    <row r="40" spans="1:12" ht="27" customHeight="1" x14ac:dyDescent="0.2">
      <c r="A40" s="158" t="s">
        <v>38</v>
      </c>
      <c r="B40" s="96"/>
      <c r="C40" s="96"/>
      <c r="D40" s="96"/>
      <c r="E40" s="36"/>
      <c r="F40" s="27"/>
      <c r="G40" s="30"/>
      <c r="H40" s="18"/>
    </row>
    <row r="41" spans="1:12" ht="18.95" customHeight="1" x14ac:dyDescent="0.2">
      <c r="A41" s="152" t="s">
        <v>29</v>
      </c>
      <c r="B41" s="96"/>
      <c r="C41" s="96"/>
      <c r="D41" s="96"/>
      <c r="E41" s="67">
        <f>SUM(B41*C41*D41)</f>
        <v>0</v>
      </c>
      <c r="F41" s="68">
        <v>0.1</v>
      </c>
      <c r="G41" s="74">
        <f>SUM(E41*F41)</f>
        <v>0</v>
      </c>
      <c r="H41" s="67">
        <f>SUM(E41+G41)</f>
        <v>0</v>
      </c>
    </row>
    <row r="42" spans="1:12" ht="33.950000000000003" customHeight="1" x14ac:dyDescent="0.2">
      <c r="A42" s="152" t="s">
        <v>29</v>
      </c>
      <c r="B42" s="96"/>
      <c r="C42" s="96"/>
      <c r="D42" s="96"/>
      <c r="E42" s="67">
        <f>SUM(B42*C42*D42)</f>
        <v>0</v>
      </c>
      <c r="F42" s="68">
        <v>0.1</v>
      </c>
      <c r="G42" s="74">
        <f>SUM(E42*F42)</f>
        <v>0</v>
      </c>
      <c r="H42" s="67">
        <f>SUM(E42+G42)</f>
        <v>0</v>
      </c>
    </row>
    <row r="43" spans="1:12" ht="26.1" customHeight="1" x14ac:dyDescent="0.2">
      <c r="A43" s="152" t="s">
        <v>29</v>
      </c>
      <c r="B43" s="96"/>
      <c r="C43" s="96"/>
      <c r="D43" s="96"/>
      <c r="E43" s="67">
        <f>SUM(B43*C43*D43)</f>
        <v>0</v>
      </c>
      <c r="F43" s="68">
        <v>0.1</v>
      </c>
      <c r="G43" s="74">
        <f>SUM(E43*F43)</f>
        <v>0</v>
      </c>
      <c r="H43" s="67">
        <f>SUM(E43+G43)</f>
        <v>0</v>
      </c>
    </row>
    <row r="44" spans="1:12" ht="6.75" customHeight="1" x14ac:dyDescent="0.2">
      <c r="A44" s="159" t="s">
        <v>30</v>
      </c>
      <c r="B44" s="77"/>
      <c r="C44" s="77"/>
      <c r="D44" s="77"/>
      <c r="E44" s="114">
        <f>SUM(E41:E43)</f>
        <v>0</v>
      </c>
      <c r="F44" s="78"/>
      <c r="G44" s="114">
        <f>SUM(G41:G43)</f>
        <v>0</v>
      </c>
      <c r="H44" s="114">
        <f>SUM(H41:H43)</f>
        <v>0</v>
      </c>
    </row>
    <row r="45" spans="1:12" ht="13.5" thickBot="1" x14ac:dyDescent="0.25">
      <c r="A45" s="160"/>
      <c r="B45" s="65"/>
      <c r="C45" s="65"/>
      <c r="D45" s="65"/>
      <c r="E45" s="36"/>
      <c r="F45" s="27"/>
      <c r="G45" s="30"/>
      <c r="H45" s="18"/>
    </row>
    <row r="46" spans="1:12" ht="13.5" thickBot="1" x14ac:dyDescent="0.25">
      <c r="A46" s="161" t="s">
        <v>31</v>
      </c>
      <c r="B46" s="89"/>
      <c r="C46" s="89"/>
      <c r="D46" s="89"/>
      <c r="E46" s="90">
        <f>SUM(E25+E33+E38+E44)</f>
        <v>56800</v>
      </c>
      <c r="F46" s="91"/>
      <c r="G46" s="90">
        <f>SUM(G25+G33+G38+G44)</f>
        <v>5680</v>
      </c>
      <c r="H46" s="90">
        <f>SUM(H25+H33+H38+H44)</f>
        <v>62480</v>
      </c>
    </row>
    <row r="47" spans="1:12" ht="37.700000000000003" customHeight="1" x14ac:dyDescent="0.2">
      <c r="A47" s="174"/>
      <c r="B47" s="174"/>
      <c r="C47" s="174"/>
      <c r="D47" s="174"/>
      <c r="E47" s="174"/>
      <c r="F47" s="104"/>
      <c r="G47" s="104"/>
      <c r="H47" s="104"/>
      <c r="I47" s="4"/>
    </row>
  </sheetData>
  <mergeCells count="8">
    <mergeCell ref="A47:E47"/>
    <mergeCell ref="A1:A2"/>
    <mergeCell ref="E1:E2"/>
    <mergeCell ref="F1:G1"/>
    <mergeCell ref="H1:H2"/>
    <mergeCell ref="B1:B2"/>
    <mergeCell ref="C1:C2"/>
    <mergeCell ref="D1:D2"/>
  </mergeCells>
  <printOptions horizontalCentered="1"/>
  <pageMargins left="0" right="0" top="0.39370078740157483" bottom="0.6692913385826772" header="0.23622047244094491" footer="0.35433070866141736"/>
  <pageSetup scale="68" orientation="portrait"/>
  <headerFooter alignWithMargins="0">
    <oddFooter>&amp;R&amp;"Arial,Bold Italic"&amp;12___________________________________________________________________________________________________________ Cost Estimate for Project No. XXXX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AE852CDF0E8344818D497F90E48B26" ma:contentTypeVersion="4" ma:contentTypeDescription="Create a new document." ma:contentTypeScope="" ma:versionID="fdc8a9102748269b4023910d2e4acf80">
  <xsd:schema xmlns:xsd="http://www.w3.org/2001/XMLSchema" xmlns:xs="http://www.w3.org/2001/XMLSchema" xmlns:p="http://schemas.microsoft.com/office/2006/metadata/properties" xmlns:ns2="2167ee13-94ec-4183-8249-5ea8d0f697f2" targetNamespace="http://schemas.microsoft.com/office/2006/metadata/properties" ma:root="true" ma:fieldsID="d335e023a06ed18e6baaf16404745e58" ns2:_="">
    <xsd:import namespace="2167ee13-94ec-4183-8249-5ea8d0f697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7ee13-94ec-4183-8249-5ea8d0f697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C9A55E-F9E1-4006-8D5D-D07174AB96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DEC328-C3C6-4D26-BAA5-4BF311776E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7ee13-94ec-4183-8249-5ea8d0f697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277020-AC20-42D2-A0FF-378F7BA0652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167ee13-94ec-4183-8249-5ea8d0f697f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OHS PROJECT TOTAL</vt:lpstr>
      <vt:lpstr>OHS PROGRAM POLICY</vt:lpstr>
      <vt:lpstr>HRC POLICY</vt:lpstr>
      <vt:lpstr>EMERGENCY PREPAREDNESS</vt:lpstr>
      <vt:lpstr>CHEM BIO PLAN</vt:lpstr>
      <vt:lpstr>TRAINING POLICY</vt:lpstr>
      <vt:lpstr>'OHS PROJECT TOTAL'!Print_Area</vt:lpstr>
    </vt:vector>
  </TitlesOfParts>
  <Company>Province of British Columbia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 Hallas</dc:creator>
  <cp:lastModifiedBy>Bugga Boo</cp:lastModifiedBy>
  <cp:revision/>
  <dcterms:created xsi:type="dcterms:W3CDTF">2006-07-11T16:27:05Z</dcterms:created>
  <dcterms:modified xsi:type="dcterms:W3CDTF">2023-04-25T18:59:15Z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0x010100B5AE852CDF0E8344818D497F90E48B26</vt:lpwstr>
  </property>
</Properties>
</file>