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0" showHorizontalScroll="1" showVerticalScroll="1" showSheetTabs="1"/>
  </bookViews>
  <sheets>
    <sheet name="Лист1" sheetId="1" r:id="rId1"/>
  </sheets>
  <calcPr refMode="A1" iterate="1" iterateCount="0"/>
</workbook>
</file>

<file path=xl/sharedStrings.xml><?xml version="1.0" encoding="utf-8"?>
<sst xmlns="http://schemas.openxmlformats.org/spreadsheetml/2006/main" count="17" uniqueCount="17">
  <si>
    <t>N</t>
  </si>
  <si>
    <t>m, кг</t>
  </si>
  <si>
    <t>t, с</t>
  </si>
  <si>
    <t>n</t>
  </si>
  <si>
    <t>dx, см</t>
  </si>
  <si>
    <t>Om(y), рад/c</t>
  </si>
  <si>
    <t>Среднее Om(y), рад/с</t>
  </si>
  <si>
    <t xml:space="preserve">sqrt(D(Om(y)), рад/c
</t>
  </si>
  <si>
    <t>sqrt(D), рад/с</t>
  </si>
  <si>
    <t>@Om(y), рад/с</t>
  </si>
  <si>
    <t>Om(x), рад/с</t>
  </si>
  <si>
    <t>M, H*м</t>
  </si>
  <si>
    <t>Om(z), рад/c</t>
  </si>
  <si>
    <t>Nu, Гц</t>
  </si>
  <si>
    <t>Среднее Nu, Гц</t>
  </si>
  <si>
    <t xml:space="preserve">@Nu, Гц
</t>
  </si>
  <si>
    <t>Среднее @Nu, Гц</t>
  </si>
</sst>
</file>

<file path=xl/styles.xml><?xml version="1.0" encoding="utf-8"?>
<styleSheet xmlns="http://schemas.openxmlformats.org/spreadsheetml/2006/main">
  <numFmts count="4">
    <numFmt formatCode="0.0" numFmtId="164"/>
    <numFmt formatCode="0.0000" numFmtId="165"/>
    <numFmt formatCode="0.000000" numFmtId="166"/>
    <numFmt formatCode="0.00000" numFmtId="167"/>
  </numFmts>
  <fonts count="2">
    <font>
      <sz val="11"/>
      <name val="Calibri"/>
      <charset val="1"/>
    </font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hair">
        <color rgb="FF000000"/>
      </top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</borders>
  <cellStyleXfs count="1">
    <xf borderId="0" fillId="0" fontId="0" numFmtId="0"/>
  </cellStyleXfs>
  <cellXfs count="45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1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2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3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4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5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3" fillId="0" fontId="0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2" fillId="0" fontId="0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4" fillId="0" fontId="0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6" fillId="0" fontId="0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7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3" fillId="0" fontId="0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8" fillId="0" fontId="0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9" fillId="0" fontId="0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0" fillId="0" fontId="0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1" fillId="0" fontId="0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2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3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4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5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3" fillId="0" fontId="0" numFmtId="166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8" fillId="0" fontId="0" numFmtId="166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6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3" fillId="0" fontId="0" numFmtId="167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2" fillId="0" fontId="0" numFmtId="167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4" fillId="0" fontId="0" numFmtId="167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7" fillId="0" fontId="0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8" fillId="0" fontId="0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0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0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9" fillId="0" fontId="0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0" fillId="0" fontId="0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1" fillId="0" fontId="0" numFmtId="2" xfId="0">
      <alignment horizontal="center" vertical="center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</sheetPr>
  <dimension ref="A1:Q24"/>
  <sheetViews>
    <sheetView workbookViewId="0" tabSelected="true" showZeros="true" showFormulas="false" showGridLines="true" showRowColHeaders="true">
      <selection sqref="C7:K7" activeCell="C7"/>
    </sheetView>
  </sheetViews>
  <sheetFormatPr defaultColWidth="12.140625" customHeight="true" defaultRowHeight="15"/>
  <cols>
    <col max="1" min="1" style="0" width="12.140625"/>
    <col max="2" min="2" style="0" width="22.7109375" customWidth="true"/>
    <col max="11" min="3" style="0" width="12.140625"/>
    <col max="12" min="12" style="0" width="11.42578125" customWidth="true"/>
    <col max="13" min="13" style="0" width="20.7109375" customWidth="true"/>
    <col max="17" min="14" style="0" width="12.140625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3"/>
      <c r="N1" s="5"/>
      <c r="O1" s="5"/>
      <c r="P1" s="5"/>
    </row>
    <row r="2">
      <c r="A2" s="6"/>
      <c r="B2" s="7" t="s">
        <v>0</v>
      </c>
      <c r="C2" s="8" t="n">
        <v>1</v>
      </c>
      <c r="D2" s="9" t="n">
        <v>2</v>
      </c>
      <c r="E2" s="9" t="n">
        <v>3</v>
      </c>
      <c r="F2" s="9" t="n">
        <v>4</v>
      </c>
      <c r="G2" s="9" t="n">
        <v>5</v>
      </c>
      <c r="H2" s="9" t="n">
        <v>6</v>
      </c>
      <c r="I2" s="9" t="n">
        <v>7</v>
      </c>
      <c r="J2" s="9" t="n">
        <v>8</v>
      </c>
      <c r="K2" s="10" t="n">
        <v>9</v>
      </c>
      <c r="L2" s="11"/>
      <c r="M2" s="12" t="s">
        <v>0</v>
      </c>
      <c r="N2" s="13" t="n">
        <v>10</v>
      </c>
      <c r="O2" s="13" t="n">
        <v>11</v>
      </c>
      <c r="P2" s="13" t="n">
        <v>12</v>
      </c>
      <c r="Q2" s="13" t="n">
        <v>13</v>
      </c>
    </row>
    <row r="3">
      <c r="A3" s="6"/>
      <c r="B3" s="7" t="s">
        <v>1</v>
      </c>
      <c r="C3" s="14" t="n">
        <v>0.057</v>
      </c>
      <c r="D3" s="13" t="n">
        <v>0.077</v>
      </c>
      <c r="E3" s="13" t="n">
        <v>0.093</v>
      </c>
      <c r="F3" s="13" t="n">
        <v>0.116</v>
      </c>
      <c r="G3" s="13" t="n">
        <v>0.142</v>
      </c>
      <c r="H3" s="13" t="n">
        <v>0.176</v>
      </c>
      <c r="I3" s="13" t="n">
        <v>0.22</v>
      </c>
      <c r="J3" s="13" t="n">
        <v>0.273</v>
      </c>
      <c r="K3" s="15" t="n">
        <v>0.343</v>
      </c>
      <c r="L3" s="16"/>
      <c r="M3" s="12" t="s">
        <v>1</v>
      </c>
      <c r="N3" s="13" t="n">
        <v>0.341</v>
      </c>
      <c r="O3" s="13" t="n">
        <v>0.341</v>
      </c>
      <c r="P3" s="13" t="n">
        <v>0.341</v>
      </c>
      <c r="Q3" s="13" t="n">
        <v>0.341</v>
      </c>
    </row>
    <row r="4">
      <c r="A4" s="6"/>
      <c r="B4" s="7" t="s">
        <v>2</v>
      </c>
      <c r="C4" s="14" t="n">
        <v>360</v>
      </c>
      <c r="D4" s="13" t="n">
        <v>403</v>
      </c>
      <c r="E4" s="13" t="n">
        <v>331</v>
      </c>
      <c r="F4" s="13" t="n">
        <v>350</v>
      </c>
      <c r="G4" s="13" t="n">
        <v>361</v>
      </c>
      <c r="H4" s="13" t="n">
        <v>404</v>
      </c>
      <c r="I4" s="13" t="n">
        <v>325</v>
      </c>
      <c r="J4" s="13" t="n">
        <v>300</v>
      </c>
      <c r="K4" s="15" t="n">
        <v>269</v>
      </c>
      <c r="L4" s="16"/>
      <c r="M4" s="12" t="s">
        <v>2</v>
      </c>
      <c r="N4" s="13" t="n">
        <v>296</v>
      </c>
      <c r="O4" s="13" t="n">
        <v>178</v>
      </c>
      <c r="P4" s="13" t="n">
        <v>133</v>
      </c>
      <c r="Q4" s="13" t="n">
        <v>163</v>
      </c>
    </row>
    <row r="5">
      <c r="A5" s="6"/>
      <c r="B5" s="7" t="s">
        <v>3</v>
      </c>
      <c r="C5" s="14" t="n">
        <v>2</v>
      </c>
      <c r="D5" s="13" t="n">
        <v>3</v>
      </c>
      <c r="E5" s="13" t="n">
        <v>3</v>
      </c>
      <c r="F5" s="13" t="n">
        <v>4</v>
      </c>
      <c r="G5" s="13" t="n">
        <v>5</v>
      </c>
      <c r="H5" s="13" t="n">
        <v>7</v>
      </c>
      <c r="I5" s="13" t="n">
        <v>7</v>
      </c>
      <c r="J5" s="13" t="n">
        <v>8</v>
      </c>
      <c r="K5" s="15" t="n">
        <v>9</v>
      </c>
      <c r="L5" s="16"/>
      <c r="M5" s="12" t="s">
        <v>3</v>
      </c>
      <c r="N5" s="13" t="n">
        <v>10</v>
      </c>
      <c r="O5" s="13" t="n">
        <v>5.5</v>
      </c>
      <c r="P5" s="13" t="n">
        <v>4.5</v>
      </c>
      <c r="Q5" s="13" t="n">
        <v>5.5</v>
      </c>
    </row>
    <row r="6">
      <c r="A6" s="6"/>
      <c r="B6" s="7" t="s">
        <v>4</v>
      </c>
      <c r="C6" s="17" t="n">
        <v>2.4</v>
      </c>
      <c r="D6" s="18" t="n">
        <v>2.3</v>
      </c>
      <c r="E6" s="18" t="n">
        <v>2</v>
      </c>
      <c r="F6" s="18" t="n">
        <v>1.8</v>
      </c>
      <c r="G6" s="18" t="n">
        <v>2</v>
      </c>
      <c r="H6" s="18" t="n">
        <v>2</v>
      </c>
      <c r="I6" s="18" t="n">
        <v>2</v>
      </c>
      <c r="J6" s="18" t="n">
        <v>2</v>
      </c>
      <c r="K6" s="19" t="n">
        <v>1.7</v>
      </c>
      <c r="L6" s="16"/>
      <c r="M6" s="12" t="s">
        <v>5</v>
      </c>
      <c r="N6" s="20" t="str">
        <f>(2*PI()*N5)/N4</f>
      </c>
      <c r="O6" s="20" t="str">
        <f>(2*PI()*O5)/O4</f>
      </c>
      <c r="P6" s="20" t="str">
        <f>(2*PI()*P5)/P4</f>
      </c>
      <c r="Q6" s="20" t="str">
        <f>(2*PI()*Q5)/Q4</f>
      </c>
    </row>
    <row r="7">
      <c r="A7" s="21"/>
      <c r="B7" s="7" t="s">
        <v>5</v>
      </c>
      <c r="C7" s="22" t="str">
        <f>(2*PI()*C5)/C4</f>
      </c>
      <c r="D7" s="22" t="str">
        <f>(2*PI()*D5)/D4</f>
      </c>
      <c r="E7" s="22" t="str">
        <f>(2*PI()*E5)/E4</f>
      </c>
      <c r="F7" s="22" t="str">
        <f>(2*PI()*F5)/F4</f>
      </c>
      <c r="G7" s="22" t="str">
        <f>(2*PI()*G5)/G4</f>
      </c>
      <c r="H7" s="22" t="str">
        <f>(2*PI()*H5)/H4</f>
      </c>
      <c r="I7" s="22" t="str">
        <f>(2*PI()*I5)/I4</f>
      </c>
      <c r="J7" s="22" t="str">
        <f>(2*PI()*J5)/J4</f>
      </c>
      <c r="K7" s="23" t="str">
        <f>(2*PI()*K5)/K4</f>
      </c>
      <c r="L7" s="11"/>
      <c r="M7" s="7" t="s">
        <v>6</v>
      </c>
      <c r="N7" s="24" t="str">
        <f>AVERAGE(N6:Q6)</f>
      </c>
      <c r="O7" s="25"/>
      <c r="P7" s="25"/>
      <c r="Q7" s="26"/>
    </row>
    <row r="8">
      <c r="A8" s="27"/>
      <c r="B8" s="7" t="s">
        <v>7</v>
      </c>
      <c r="C8" s="28" t="n">
        <v>0.0091</v>
      </c>
      <c r="D8" s="29"/>
      <c r="E8" s="29"/>
      <c r="F8" s="29"/>
      <c r="G8" s="29"/>
      <c r="H8" s="29"/>
      <c r="I8" s="29"/>
      <c r="J8" s="29"/>
      <c r="K8" s="30"/>
      <c r="L8" s="11"/>
      <c r="M8" s="7" t="s">
        <v>8</v>
      </c>
      <c r="N8" s="24" t="str">
        <f>SQRT((1/3)*((N6-N7)^2+(O6-N7)^2+(P6-N7)^2+(Q6-N7)^2))</f>
      </c>
      <c r="O8" s="25"/>
      <c r="P8" s="25"/>
      <c r="Q8" s="26"/>
    </row>
    <row r="9">
      <c r="A9" s="27"/>
      <c r="B9" s="7" t="s">
        <v>9</v>
      </c>
      <c r="C9" s="31" t="str">
        <f>(2*PI()*C5*0.5)/C4^2</f>
      </c>
      <c r="D9" s="31" t="str">
        <f>(2*PI()*D5*0.5)/D4^2</f>
      </c>
      <c r="E9" s="31" t="str">
        <f>(2*PI()*E5*0.5)/E4^2</f>
      </c>
      <c r="F9" s="31" t="str">
        <f>(2*PI()*F5*0.5)/F4^2</f>
      </c>
      <c r="G9" s="31" t="str">
        <f>(2*PI()*G5*0.5)/G4^2</f>
      </c>
      <c r="H9" s="31" t="str">
        <f>(2*PI()*H5*0.5)/H4^2</f>
      </c>
      <c r="I9" s="31" t="str">
        <f>(2*PI()*I5*0.5)/I4^2</f>
      </c>
      <c r="J9" s="31" t="str">
        <f>(2*PI()*J5*0.5)/J4^2</f>
      </c>
      <c r="K9" s="32" t="str">
        <f>(2*PI()*K5*0.5)/K4^2</f>
      </c>
      <c r="L9" s="16"/>
      <c r="M9" s="33"/>
      <c r="N9" s="33"/>
      <c r="O9" s="33"/>
      <c r="P9" s="33"/>
    </row>
    <row r="10">
      <c r="A10" s="27"/>
      <c r="B10" s="34" t="s">
        <v>10</v>
      </c>
      <c r="C10" s="35" t="str">
        <f>C6/(12.2*C4)</f>
      </c>
      <c r="D10" s="36" t="str">
        <f>D6/(12.2*D4)</f>
      </c>
      <c r="E10" s="36" t="str">
        <f>E6/(12.2*E4)</f>
      </c>
      <c r="F10" s="36" t="str">
        <f>F6/(12.2*F4)</f>
      </c>
      <c r="G10" s="36" t="str">
        <f>G6/(12.2*G4)</f>
      </c>
      <c r="H10" s="36" t="str">
        <f>H6/(12.2*H4)</f>
      </c>
      <c r="I10" s="36" t="str">
        <f>I6/(12.2*I4)</f>
      </c>
      <c r="J10" s="36" t="str">
        <f>J6/(12.2*J4)</f>
      </c>
      <c r="K10" s="37" t="str">
        <f>K6/(12.2*K4)</f>
      </c>
      <c r="L10" s="16"/>
      <c r="M10" s="4"/>
      <c r="N10" s="4"/>
      <c r="O10" s="4"/>
      <c r="P10" s="4"/>
    </row>
    <row r="11">
      <c r="A11" s="27"/>
      <c r="B11" s="7" t="s">
        <v>11</v>
      </c>
      <c r="C11" s="38" t="str">
        <f>C3*9.81*0.122</f>
      </c>
      <c r="D11" s="20" t="str">
        <f>D3*9.81*0.122</f>
      </c>
      <c r="E11" s="20" t="str">
        <f>E3*9.81*0.122</f>
      </c>
      <c r="F11" s="20" t="str">
        <f>F3*9.81*0.122</f>
      </c>
      <c r="G11" s="20" t="str">
        <f>G3*9.81*0.122</f>
      </c>
      <c r="H11" s="20" t="str">
        <f>H3*9.81*0.122</f>
      </c>
      <c r="I11" s="20" t="str">
        <f>I3*9.81*0.122</f>
      </c>
      <c r="J11" s="20" t="str">
        <f>J3*9.81*0.122</f>
      </c>
      <c r="K11" s="39" t="str">
        <f>K3*9.81*0.122</f>
      </c>
      <c r="L11" s="16"/>
      <c r="M11" s="4"/>
      <c r="N11" s="4"/>
      <c r="O11" s="4"/>
      <c r="P11" s="4"/>
    </row>
    <row r="12">
      <c r="A12" s="4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"/>
      <c r="M12" s="4"/>
      <c r="N12" s="4"/>
      <c r="O12" s="4"/>
      <c r="P12" s="4"/>
    </row>
    <row r="13">
      <c r="A13" s="27"/>
      <c r="B13" s="41" t="s">
        <v>12</v>
      </c>
      <c r="C13" s="41" t="str">
        <f>(C11*10000)/(7.7*C7)</f>
      </c>
      <c r="D13" s="41" t="str">
        <f>(D11*10000)/(7.7*D7)</f>
      </c>
      <c r="E13" s="41" t="str">
        <f>(E11*10000)/(7.7*E7)</f>
      </c>
      <c r="F13" s="41" t="str">
        <f>(F11*10000)/(7.7*F7)</f>
      </c>
      <c r="G13" s="41" t="str">
        <f>(G11*10000)/(7.7*G7)</f>
      </c>
      <c r="H13" s="41" t="str">
        <f>(H11*10000)/(7.7*H7)</f>
      </c>
      <c r="I13" s="41" t="str">
        <f>(I11*10000)/(7.7*I7)</f>
      </c>
      <c r="J13" s="41" t="str">
        <f>(J11*10000)/(7.7*J7)</f>
      </c>
      <c r="K13" s="41" t="str">
        <f>(K11*10000)/(7.7*K7)</f>
      </c>
      <c r="L13" s="16"/>
      <c r="M13" s="4"/>
      <c r="N13" s="4"/>
      <c r="O13" s="4"/>
      <c r="P13" s="4"/>
    </row>
    <row r="14">
      <c r="A14" s="27"/>
      <c r="B14" s="41" t="s">
        <v>13</v>
      </c>
      <c r="C14" s="41" t="str">
        <f>C13/(2*PI())</f>
      </c>
      <c r="D14" s="41" t="str">
        <f>D13/(2*PI())</f>
      </c>
      <c r="E14" s="41" t="str">
        <f>E13/(2*PI())</f>
      </c>
      <c r="F14" s="41" t="str">
        <f>F13/(2*PI())</f>
      </c>
      <c r="G14" s="41" t="str">
        <f>G13/(2*PI())</f>
      </c>
      <c r="H14" s="41" t="str">
        <f>H13/(2*PI())</f>
      </c>
      <c r="I14" s="41" t="str">
        <f>I13/(2*PI())</f>
      </c>
      <c r="J14" s="41" t="str">
        <f>J13/(2*PI())</f>
      </c>
      <c r="K14" s="41" t="str">
        <f>K13/(2*PI())</f>
      </c>
      <c r="L14" s="16"/>
      <c r="M14" s="4"/>
      <c r="N14" s="4"/>
      <c r="O14" s="4"/>
      <c r="P14" s="4"/>
    </row>
    <row r="15">
      <c r="A15" s="27"/>
      <c r="B15" s="7" t="s">
        <v>14</v>
      </c>
      <c r="C15" s="42" t="str">
        <f>AVERAGE(C14:K14)</f>
      </c>
      <c r="D15" s="43"/>
      <c r="E15" s="43"/>
      <c r="F15" s="43"/>
      <c r="G15" s="43"/>
      <c r="H15" s="43"/>
      <c r="I15" s="43"/>
      <c r="J15" s="43"/>
      <c r="K15" s="44"/>
      <c r="L15" s="16"/>
      <c r="M15" s="4"/>
      <c r="N15" s="4"/>
      <c r="O15" s="4"/>
      <c r="P15" s="4"/>
    </row>
    <row r="16">
      <c r="A16" s="27"/>
      <c r="B16" s="7" t="s">
        <v>15</v>
      </c>
      <c r="C16" s="41" t="str">
        <f>C14*SQRT((0.0001/C3)^2+(1/122)^2+(0.25/7.7)^2+(C9/C7)^2)</f>
      </c>
      <c r="D16" s="41" t="str">
        <f>D14*SQRT((0.0001/D3)^2+(1/122)^2+(0.25/7.7)^2+(D9/D7)^2)</f>
      </c>
      <c r="E16" s="41" t="str">
        <f>E14*SQRT((0.0001/E3)^2+(1/122)^2+(0.25/7.7)^2+(E9/E7)^2)</f>
      </c>
      <c r="F16" s="41" t="str">
        <f>F14*SQRT((0.0001/F3)^2+(1/122)^2+(0.25/7.7)^2+(F9/F7)^2)</f>
      </c>
      <c r="G16" s="41" t="str">
        <f>G14*SQRT((0.0001/G3)^2+(1/122)^2+(0.25/7.7)^2+(G9/G7)^2)</f>
      </c>
      <c r="H16" s="41" t="str">
        <f>H14*SQRT((0.0001/H3)^2+(1/122)^2+(0.25/7.7)^2+(H9/H7)^2)</f>
      </c>
      <c r="I16" s="41" t="str">
        <f>I14*SQRT((0.0001/I3)^2+(1/122)^2+(0.25/7.7)^2+(I9/I7)^2)</f>
      </c>
      <c r="J16" s="41" t="str">
        <f>J14*SQRT((0.0001/J3)^2+(1/122)^2+(0.25/7.7)^2+(J9/J7)^2)</f>
      </c>
      <c r="K16" s="41" t="str">
        <f>K14*SQRT((0.0001/K3)^2+(1/122)^2+(0.25/7.7)^2+(K9/K7)^2)</f>
      </c>
      <c r="L16" s="16"/>
      <c r="M16" s="4"/>
      <c r="N16" s="4"/>
      <c r="O16" s="4"/>
      <c r="P16" s="4"/>
    </row>
    <row r="17">
      <c r="A17" s="27"/>
      <c r="B17" s="41" t="s">
        <v>16</v>
      </c>
      <c r="C17" s="41" t="str">
        <f>AVERAGE(C16:K16)</f>
      </c>
      <c r="D17" s="41"/>
      <c r="E17" s="41"/>
      <c r="F17" s="41"/>
      <c r="G17" s="41"/>
      <c r="H17" s="41"/>
      <c r="I17" s="41"/>
      <c r="J17" s="41"/>
      <c r="K17" s="41"/>
      <c r="L17" s="16"/>
      <c r="M17" s="4"/>
      <c r="N17" s="4"/>
      <c r="O17" s="4"/>
      <c r="P17" s="4"/>
    </row>
    <row r="18">
      <c r="A18" s="4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4"/>
      <c r="M18" s="4"/>
      <c r="N18" s="4"/>
      <c r="O18" s="4"/>
      <c r="P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</sheetData>
  <mergeCells>
    <mergeCell ref="N7:Q7"/>
    <mergeCell ref="N8:Q8"/>
    <mergeCell ref="C8:K8"/>
    <mergeCell ref="C15:K15"/>
    <mergeCell ref="C17:K17"/>
  </mergeCells>
  <pageSetup orientation="default" fitToHeight="0" fitToWidth="0" cellComments="none"/>
</worksheet>
</file>